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EA5B5347-4FBD-46A4-BCE2-DA7B72B38DE2}"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Experiment!$A$13:$PU$155</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Experiment!$A$5:$PU$155</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X136" i="1" l="1"/>
  <c r="FA96" i="1" l="1" a="1"/>
  <c r="FA96" i="1" s="1"/>
  <c r="EZ96" i="1" a="1"/>
  <c r="EZ96" i="1" s="1"/>
  <c r="EY96" i="1"/>
  <c r="EY96" i="1" a="1"/>
  <c r="EX96" i="1"/>
  <c r="EX96" i="1" a="1"/>
  <c r="EW96" i="1" a="1"/>
  <c r="EW96" i="1" s="1"/>
  <c r="EV96" i="1" a="1"/>
  <c r="EV96" i="1" s="1"/>
  <c r="EU96" i="1" a="1"/>
  <c r="EU96" i="1" s="1"/>
  <c r="ET96" i="1" a="1"/>
  <c r="ET96" i="1" s="1"/>
  <c r="ES96" i="1" a="1"/>
  <c r="ES96" i="1" s="1"/>
  <c r="ER96" i="1" a="1"/>
  <c r="ER96" i="1" s="1"/>
  <c r="EQ96" i="1" a="1"/>
  <c r="EQ96" i="1" s="1"/>
  <c r="EP96" i="1" a="1"/>
  <c r="EP96" i="1" s="1"/>
  <c r="EO96" i="1"/>
  <c r="EO96" i="1" a="1"/>
  <c r="EN96" i="1" a="1"/>
  <c r="EN96" i="1" s="1"/>
  <c r="EM96" i="1" a="1"/>
  <c r="EM96" i="1" s="1"/>
  <c r="EL96" i="1" a="1"/>
  <c r="EL96" i="1" s="1"/>
  <c r="EK96" i="1" a="1"/>
  <c r="EK96" i="1" s="1"/>
  <c r="EJ96" i="1" a="1"/>
  <c r="EJ96" i="1" s="1"/>
  <c r="EI96" i="1" a="1"/>
  <c r="EI96" i="1" s="1"/>
  <c r="EH96" i="1" a="1"/>
  <c r="EH96" i="1" s="1"/>
  <c r="EG96" i="1" a="1"/>
  <c r="EG96" i="1" s="1"/>
  <c r="EF96" i="1" a="1"/>
  <c r="EF96" i="1" s="1"/>
  <c r="EE96" i="1"/>
  <c r="EE96" i="1" a="1"/>
  <c r="ED96" i="1" a="1"/>
  <c r="ED96" i="1" s="1"/>
  <c r="EC96" i="1" a="1"/>
  <c r="EC96" i="1" s="1"/>
  <c r="EB96" i="1" a="1"/>
  <c r="EB96" i="1" s="1"/>
  <c r="EA96" i="1" a="1"/>
  <c r="EA96" i="1" s="1"/>
  <c r="DZ96" i="1" a="1"/>
  <c r="DZ96" i="1" s="1"/>
  <c r="DY96" i="1" a="1"/>
  <c r="DY96" i="1" s="1"/>
  <c r="DX96" i="1" a="1"/>
  <c r="DX96" i="1" s="1"/>
  <c r="DW96" i="1" a="1"/>
  <c r="DW96" i="1" s="1"/>
  <c r="DV96" i="1" a="1"/>
  <c r="DV96" i="1" s="1"/>
  <c r="DU96" i="1"/>
  <c r="DU96" i="1" a="1"/>
  <c r="DT96" i="1" a="1"/>
  <c r="DT96" i="1" s="1"/>
  <c r="DS96" i="1" a="1"/>
  <c r="DS96" i="1" s="1"/>
  <c r="DR96" i="1" a="1"/>
  <c r="DR96" i="1" s="1"/>
  <c r="DQ96" i="1" a="1"/>
  <c r="DQ96" i="1" s="1"/>
  <c r="DP96" i="1" a="1"/>
  <c r="DP96" i="1" s="1"/>
  <c r="DO96" i="1"/>
  <c r="DO96" i="1" a="1"/>
  <c r="DN96" i="1" a="1"/>
  <c r="DN96" i="1" s="1"/>
  <c r="DM96" i="1" a="1"/>
  <c r="DM96" i="1" s="1"/>
  <c r="DL96" i="1" a="1"/>
  <c r="DL96" i="1" s="1"/>
  <c r="DK96" i="1"/>
  <c r="DK96" i="1" a="1"/>
  <c r="DJ96" i="1" a="1"/>
  <c r="DJ96" i="1" s="1"/>
  <c r="DI96" i="1" a="1"/>
  <c r="DI96" i="1" s="1"/>
  <c r="DH96" i="1" a="1"/>
  <c r="DH96" i="1" s="1"/>
  <c r="DG96" i="1" a="1"/>
  <c r="DG96" i="1" s="1"/>
  <c r="DF96" i="1" a="1"/>
  <c r="DF96" i="1" s="1"/>
  <c r="DE96" i="1" a="1"/>
  <c r="DE96" i="1" s="1"/>
  <c r="DD96" i="1" a="1"/>
  <c r="DD96" i="1" s="1"/>
  <c r="DC96" i="1" a="1"/>
  <c r="DC96" i="1" s="1"/>
  <c r="DB96" i="1" a="1"/>
  <c r="DB96" i="1" s="1"/>
  <c r="DA96" i="1"/>
  <c r="DA96" i="1" a="1"/>
  <c r="CZ96" i="1" a="1"/>
  <c r="CZ96" i="1" s="1"/>
  <c r="CY96" i="1" a="1"/>
  <c r="CY96" i="1" s="1"/>
  <c r="CX96" i="1" a="1"/>
  <c r="CX96" i="1" s="1"/>
  <c r="CW96" i="1" a="1"/>
  <c r="CW96" i="1" s="1"/>
  <c r="CV96" i="1" a="1"/>
  <c r="CV96" i="1" s="1"/>
  <c r="CU96" i="1" a="1"/>
  <c r="CU96" i="1" s="1"/>
  <c r="CT96" i="1" a="1"/>
  <c r="CT96" i="1" s="1"/>
  <c r="CS96" i="1" a="1"/>
  <c r="CS96" i="1" s="1"/>
  <c r="CR96" i="1" a="1"/>
  <c r="CR96" i="1" s="1"/>
  <c r="CQ96" i="1"/>
  <c r="CQ96" i="1" a="1"/>
  <c r="CP96" i="1" a="1"/>
  <c r="CP96" i="1" s="1"/>
  <c r="CO96" i="1" a="1"/>
  <c r="CO96" i="1" s="1"/>
  <c r="CN96" i="1" a="1"/>
  <c r="CN96" i="1" s="1"/>
  <c r="CM96" i="1" a="1"/>
  <c r="CM96" i="1" s="1"/>
  <c r="CL96" i="1" a="1"/>
  <c r="CL96" i="1" s="1"/>
  <c r="CK96" i="1" a="1"/>
  <c r="CK96" i="1" s="1"/>
  <c r="CJ96" i="1" a="1"/>
  <c r="CJ96" i="1" s="1"/>
  <c r="CI96" i="1" a="1"/>
  <c r="CI96" i="1" s="1"/>
  <c r="CH96" i="1" a="1"/>
  <c r="CH96" i="1" s="1"/>
  <c r="CG96" i="1"/>
  <c r="CG96" i="1" a="1"/>
  <c r="CF96" i="1" a="1"/>
  <c r="CF96" i="1" s="1"/>
  <c r="CE96" i="1" a="1"/>
  <c r="CE96" i="1" s="1"/>
  <c r="GA96" i="1" a="1"/>
  <c r="GA96" i="1" s="1"/>
  <c r="FZ96" i="1"/>
  <c r="FY96" i="1" a="1"/>
  <c r="FY96" i="1" s="1"/>
  <c r="FX96" i="1" a="1"/>
  <c r="FX96" i="1" s="1"/>
  <c r="HX136" i="1" a="1"/>
  <c r="HX136" i="1" s="1"/>
  <c r="HX13" i="1"/>
  <c r="HX155" i="1" s="1"/>
  <c r="HX14" i="1" l="1"/>
  <c r="HX17" i="1" l="1"/>
  <c r="HX15" i="1" a="1"/>
  <c r="HX15" i="1" s="1"/>
  <c r="HX59" i="1" l="1" a="1"/>
  <c r="HX59" i="1" s="1"/>
  <c r="HX97" i="1" a="1"/>
  <c r="HX97" i="1" s="1"/>
  <c r="HX113" i="1" a="1"/>
  <c r="HX113" i="1" s="1"/>
  <c r="HX96" i="1" a="1"/>
  <c r="HX96" i="1" s="1"/>
  <c r="HX74" i="1" a="1"/>
  <c r="HX74" i="1" s="1"/>
  <c r="HX44" i="1" a="1"/>
  <c r="HX44" i="1" s="1"/>
  <c r="HX73" i="1" a="1"/>
  <c r="HX73" i="1" s="1"/>
  <c r="HX114" i="1" a="1"/>
  <c r="HX114" i="1" s="1"/>
  <c r="HX19" i="1" a="1"/>
  <c r="HX19" i="1" s="1"/>
  <c r="HX18" i="1" a="1"/>
  <c r="HX18" i="1" s="1"/>
  <c r="HX36" i="1" l="1" a="1"/>
  <c r="HX36" i="1" s="1"/>
  <c r="HX26" i="1" a="1"/>
  <c r="HX26" i="1" s="1"/>
  <c r="HX40" i="1" a="1"/>
  <c r="HX40" i="1" s="1"/>
  <c r="HX38" i="1" a="1"/>
  <c r="HX38" i="1" s="1"/>
  <c r="HX25" i="1" a="1"/>
  <c r="HX25" i="1" s="1"/>
  <c r="HX42" i="1" a="1"/>
  <c r="HX42" i="1" s="1"/>
  <c r="HX28" i="1" a="1"/>
  <c r="HX28" i="1" s="1"/>
  <c r="HX27" i="1" a="1"/>
  <c r="HX27" i="1" s="1"/>
  <c r="HX35" i="1" a="1"/>
  <c r="HX35" i="1" s="1"/>
  <c r="HX33" i="1" a="1"/>
  <c r="HX33" i="1" s="1"/>
  <c r="HX22" i="1" a="1"/>
  <c r="HX22" i="1" s="1"/>
  <c r="HX41" i="1" a="1"/>
  <c r="HX41" i="1" s="1"/>
  <c r="HX30" i="1" a="1"/>
  <c r="HX30" i="1" s="1"/>
  <c r="HX37" i="1" a="1"/>
  <c r="HX37" i="1" s="1"/>
  <c r="HX24" i="1" a="1"/>
  <c r="HX24" i="1" s="1"/>
  <c r="HX34" i="1" a="1"/>
  <c r="HX34" i="1" s="1"/>
  <c r="HX23" i="1" a="1"/>
  <c r="HX23" i="1" s="1"/>
  <c r="HX29" i="1" a="1"/>
  <c r="HX29" i="1" s="1"/>
  <c r="HX43" i="1" a="1"/>
  <c r="HX43" i="1" s="1"/>
  <c r="HX31" i="1" a="1"/>
  <c r="HX31" i="1" s="1"/>
  <c r="HX32" i="1" a="1"/>
  <c r="HX32" i="1" s="1"/>
  <c r="HX39" i="1" a="1"/>
  <c r="HX39" i="1" s="1"/>
  <c r="HX47" i="1" a="1"/>
  <c r="HX47" i="1" s="1"/>
  <c r="HX48" i="1" s="1" a="1"/>
  <c r="HX48" i="1" s="1"/>
  <c r="HX49" i="1" a="1"/>
  <c r="HX49" i="1" s="1"/>
  <c r="HX50" i="1" s="1" a="1"/>
  <c r="HX50" i="1" s="1"/>
  <c r="HX45" i="1" a="1"/>
  <c r="HX45" i="1" s="1"/>
  <c r="HX46" i="1" s="1" a="1"/>
  <c r="HX46" i="1" s="1"/>
  <c r="DO137" i="1" l="1" a="1"/>
  <c r="DO137" i="1"/>
  <c r="DP137" i="1" a="1"/>
  <c r="DP137" i="1" s="1"/>
  <c r="DQ137" i="1" a="1"/>
  <c r="DQ137" i="1" s="1"/>
  <c r="DR137" i="1" a="1"/>
  <c r="DR137" i="1" s="1"/>
  <c r="DS137" i="1" a="1"/>
  <c r="DS137" i="1" s="1"/>
  <c r="DT137" i="1" a="1"/>
  <c r="DT137" i="1" s="1"/>
  <c r="DU137" i="1" a="1"/>
  <c r="DU137" i="1" s="1"/>
  <c r="DV137" i="1" a="1"/>
  <c r="DV137" i="1" s="1"/>
  <c r="DW137" i="1" a="1"/>
  <c r="DW137" i="1"/>
  <c r="GA136" i="1"/>
  <c r="KA113" i="1"/>
  <c r="KD113" i="1"/>
  <c r="KC97" i="1"/>
  <c r="AK127" i="1"/>
  <c r="AI127" i="1" s="1"/>
  <c r="AK126" i="1"/>
  <c r="AI126" i="1" s="1"/>
  <c r="AK125" i="1"/>
  <c r="AI125" i="1" s="1"/>
  <c r="AK124" i="1"/>
  <c r="AI124" i="1" s="1"/>
  <c r="AK123" i="1"/>
  <c r="AI123" i="1" s="1"/>
  <c r="AK122" i="1"/>
  <c r="AI122" i="1" s="1"/>
  <c r="AK121" i="1"/>
  <c r="AK120" i="1"/>
  <c r="AI120" i="1" s="1"/>
  <c r="AK119" i="1"/>
  <c r="AI119" i="1" s="1"/>
  <c r="AK118" i="1"/>
  <c r="AI118" i="1" s="1"/>
  <c r="AK117" i="1"/>
  <c r="AI117" i="1" s="1"/>
  <c r="AK116" i="1"/>
  <c r="AI116" i="1" s="1"/>
  <c r="AK115" i="1"/>
  <c r="AI115" i="1" s="1"/>
  <c r="AK114" i="1"/>
  <c r="AI114" i="1" s="1"/>
  <c r="AK113" i="1"/>
  <c r="BA128" i="1"/>
  <c r="A128" i="1"/>
  <c r="PH127" i="1"/>
  <c r="PG127" i="1"/>
  <c r="PF127" i="1"/>
  <c r="PE127" i="1"/>
  <c r="G127" i="1"/>
  <c r="A127" i="1"/>
  <c r="PH126" i="1"/>
  <c r="PG126" i="1"/>
  <c r="PF126" i="1"/>
  <c r="PE126" i="1"/>
  <c r="LD126" i="1"/>
  <c r="LC126" i="1"/>
  <c r="G126" i="1"/>
  <c r="A126" i="1"/>
  <c r="PH125" i="1"/>
  <c r="PG125" i="1"/>
  <c r="PF125" i="1"/>
  <c r="PE125" i="1"/>
  <c r="G125" i="1"/>
  <c r="B125" i="1"/>
  <c r="A125" i="1"/>
  <c r="B127" i="1" s="1"/>
  <c r="PH124" i="1"/>
  <c r="PG124" i="1"/>
  <c r="PF124" i="1"/>
  <c r="PE124" i="1"/>
  <c r="LD124" i="1"/>
  <c r="LC124" i="1"/>
  <c r="G124" i="1"/>
  <c r="A124" i="1"/>
  <c r="B126" i="1" s="1"/>
  <c r="PH123" i="1"/>
  <c r="PG123" i="1"/>
  <c r="PF123" i="1"/>
  <c r="PE123" i="1"/>
  <c r="G123" i="1"/>
  <c r="A123" i="1"/>
  <c r="PH122" i="1"/>
  <c r="PG122" i="1"/>
  <c r="PF122" i="1"/>
  <c r="PE122" i="1"/>
  <c r="LD122" i="1"/>
  <c r="LC122" i="1"/>
  <c r="G122" i="1"/>
  <c r="A122" i="1"/>
  <c r="B124" i="1" s="1"/>
  <c r="PH121" i="1"/>
  <c r="PG121" i="1"/>
  <c r="PF121" i="1"/>
  <c r="PE121" i="1"/>
  <c r="AI121" i="1"/>
  <c r="G121" i="1"/>
  <c r="A121" i="1"/>
  <c r="B123" i="1" s="1"/>
  <c r="PH120" i="1"/>
  <c r="PG120" i="1"/>
  <c r="PF120" i="1"/>
  <c r="PE120" i="1"/>
  <c r="LC120" i="1"/>
  <c r="KX120" i="1"/>
  <c r="LD120" i="1" s="1"/>
  <c r="G120" i="1"/>
  <c r="A120" i="1"/>
  <c r="B122" i="1" s="1"/>
  <c r="PH119" i="1"/>
  <c r="PG119" i="1"/>
  <c r="PF119" i="1"/>
  <c r="PE119" i="1"/>
  <c r="G119" i="1"/>
  <c r="A119" i="1"/>
  <c r="B121" i="1" s="1"/>
  <c r="PH118" i="1"/>
  <c r="PG118" i="1"/>
  <c r="PF118" i="1"/>
  <c r="PE118" i="1"/>
  <c r="LD118" i="1"/>
  <c r="LC118" i="1"/>
  <c r="G118" i="1"/>
  <c r="A118" i="1"/>
  <c r="B120" i="1" s="1"/>
  <c r="PH117" i="1"/>
  <c r="PG117" i="1"/>
  <c r="PF117" i="1"/>
  <c r="PE117" i="1"/>
  <c r="G117" i="1"/>
  <c r="A117" i="1"/>
  <c r="B119" i="1" s="1"/>
  <c r="PH116" i="1"/>
  <c r="PG116" i="1"/>
  <c r="PF116" i="1"/>
  <c r="PE116" i="1"/>
  <c r="LD116" i="1"/>
  <c r="LC116" i="1"/>
  <c r="KA116" i="1"/>
  <c r="G116" i="1"/>
  <c r="A116" i="1"/>
  <c r="B118" i="1" s="1"/>
  <c r="PH115" i="1"/>
  <c r="PG115" i="1"/>
  <c r="PF115" i="1"/>
  <c r="PE115" i="1"/>
  <c r="KA115" i="1"/>
  <c r="G115" i="1"/>
  <c r="A115" i="1"/>
  <c r="B117" i="1" s="1"/>
  <c r="PH114" i="1"/>
  <c r="PG114" i="1"/>
  <c r="PF114" i="1"/>
  <c r="PE114" i="1"/>
  <c r="OP114" i="1" a="1"/>
  <c r="OP114" i="1" s="1"/>
  <c r="OO114" i="1" a="1"/>
  <c r="OO114" i="1" s="1"/>
  <c r="ON114" i="1" a="1"/>
  <c r="ON114" i="1" s="1"/>
  <c r="OM114" i="1" a="1"/>
  <c r="OM114" i="1" s="1"/>
  <c r="OL114" i="1" a="1"/>
  <c r="OL114" i="1" s="1"/>
  <c r="OK114" i="1" a="1"/>
  <c r="OK114" i="1" s="1"/>
  <c r="OJ114" i="1" a="1"/>
  <c r="OJ114" i="1" s="1"/>
  <c r="LG114" i="1"/>
  <c r="LG115" i="1" s="1"/>
  <c r="LG116" i="1" s="1"/>
  <c r="LG117" i="1" s="1"/>
  <c r="LG118" i="1" s="1"/>
  <c r="LG119" i="1" s="1"/>
  <c r="LG120" i="1" s="1"/>
  <c r="LG121" i="1" s="1"/>
  <c r="LG122" i="1" s="1"/>
  <c r="LG123" i="1" s="1"/>
  <c r="LG124" i="1" s="1"/>
  <c r="LG125" i="1" s="1"/>
  <c r="LG126" i="1" s="1"/>
  <c r="LG127" i="1" s="1"/>
  <c r="LF114" i="1"/>
  <c r="LF115" i="1" s="1"/>
  <c r="LF116" i="1" s="1"/>
  <c r="LF117" i="1" s="1"/>
  <c r="LF118" i="1" s="1"/>
  <c r="LF119" i="1" s="1"/>
  <c r="LF120" i="1" s="1"/>
  <c r="LF121" i="1" s="1"/>
  <c r="LF122" i="1" s="1"/>
  <c r="LF123" i="1" s="1"/>
  <c r="LF124" i="1" s="1"/>
  <c r="LF125" i="1" s="1"/>
  <c r="LF126" i="1" s="1"/>
  <c r="LF127" i="1" s="1"/>
  <c r="LD114" i="1"/>
  <c r="LC114" i="1"/>
  <c r="LB114" i="1"/>
  <c r="KD114" i="1"/>
  <c r="KA114" i="1"/>
  <c r="GD114" i="1" a="1"/>
  <c r="GD114" i="1" s="1"/>
  <c r="GC114" i="1" a="1"/>
  <c r="GC114" i="1" s="1"/>
  <c r="GB114" i="1" a="1"/>
  <c r="GB114" i="1" s="1"/>
  <c r="GA114" i="1" a="1"/>
  <c r="GA114" i="1" s="1"/>
  <c r="FY114" i="1" a="1"/>
  <c r="FY114" i="1" s="1"/>
  <c r="FX114" i="1" a="1"/>
  <c r="FX114" i="1" s="1"/>
  <c r="CD114" i="1" a="1"/>
  <c r="CD114" i="1" s="1"/>
  <c r="AH114" i="1" a="1"/>
  <c r="AH114" i="1" s="1"/>
  <c r="AG114" i="1" a="1"/>
  <c r="AG114" i="1" s="1"/>
  <c r="AF114" i="1" a="1"/>
  <c r="AF114" i="1" s="1"/>
  <c r="AE114" i="1" a="1"/>
  <c r="AE114" i="1" s="1"/>
  <c r="AD114" i="1" a="1"/>
  <c r="AD114" i="1" s="1"/>
  <c r="AA114" i="1" a="1"/>
  <c r="AA114" i="1" s="1"/>
  <c r="Z114" i="1" a="1"/>
  <c r="Z114" i="1" s="1"/>
  <c r="HT114" i="1" s="1"/>
  <c r="Y114" i="1" a="1"/>
  <c r="Y114" i="1" s="1"/>
  <c r="HW114" i="1" s="1"/>
  <c r="X114" i="1" a="1"/>
  <c r="X114" i="1" s="1"/>
  <c r="W114" i="1" a="1"/>
  <c r="W114" i="1" s="1"/>
  <c r="V114" i="1" a="1"/>
  <c r="V114" i="1" s="1"/>
  <c r="U114" i="1" a="1"/>
  <c r="U114" i="1" s="1"/>
  <c r="O114" i="1" a="1"/>
  <c r="O114" i="1" s="1"/>
  <c r="N114" i="1" a="1"/>
  <c r="N114" i="1" s="1"/>
  <c r="M114" i="1" a="1"/>
  <c r="M114" i="1" s="1"/>
  <c r="K114" i="1" a="1"/>
  <c r="K114" i="1" s="1"/>
  <c r="J114" i="1" a="1"/>
  <c r="J114" i="1" s="1"/>
  <c r="BV114" i="1"/>
  <c r="H114" i="1"/>
  <c r="H115" i="1" s="1"/>
  <c r="H116" i="1" s="1"/>
  <c r="H117" i="1" s="1"/>
  <c r="H118" i="1" s="1"/>
  <c r="H119" i="1" s="1"/>
  <c r="H120" i="1" s="1"/>
  <c r="H121" i="1" s="1"/>
  <c r="H122" i="1" s="1"/>
  <c r="H123" i="1" s="1"/>
  <c r="H124" i="1" s="1"/>
  <c r="H125" i="1" s="1"/>
  <c r="H126" i="1" s="1"/>
  <c r="H127" i="1" s="1"/>
  <c r="G114" i="1"/>
  <c r="A114" i="1"/>
  <c r="B116" i="1" s="1"/>
  <c r="PH113" i="1"/>
  <c r="PG113" i="1"/>
  <c r="PF113" i="1"/>
  <c r="PE113" i="1"/>
  <c r="AI113" i="1"/>
  <c r="G113" i="1"/>
  <c r="A113" i="1"/>
  <c r="B115" i="1" s="1"/>
  <c r="HX115" i="1" s="1" a="1"/>
  <c r="HX115" i="1" s="1"/>
  <c r="A112" i="1"/>
  <c r="AK110" i="1"/>
  <c r="AI110" i="1" s="1"/>
  <c r="AK109" i="1"/>
  <c r="AI109" i="1" s="1"/>
  <c r="AK108" i="1"/>
  <c r="AI108" i="1" s="1"/>
  <c r="AK107" i="1"/>
  <c r="AI107" i="1" s="1"/>
  <c r="AK106" i="1"/>
  <c r="AI106" i="1" s="1"/>
  <c r="AK105" i="1"/>
  <c r="AI105" i="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B110" i="1"/>
  <c r="PH109" i="1"/>
  <c r="PG109" i="1"/>
  <c r="PF109" i="1"/>
  <c r="PE109" i="1"/>
  <c r="LD109" i="1"/>
  <c r="G109" i="1"/>
  <c r="A109" i="1"/>
  <c r="PH108" i="1"/>
  <c r="PG108" i="1"/>
  <c r="PF108" i="1"/>
  <c r="PE108" i="1"/>
  <c r="G108" i="1"/>
  <c r="A108" i="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HX99" i="1" s="1" a="1"/>
  <c r="HX99" i="1" s="1"/>
  <c r="PH96" i="1"/>
  <c r="PG96" i="1"/>
  <c r="PF96" i="1"/>
  <c r="PE96" i="1"/>
  <c r="KD96" i="1"/>
  <c r="KA96" i="1"/>
  <c r="G96" i="1"/>
  <c r="A96" i="1"/>
  <c r="B98" i="1" s="1"/>
  <c r="HX98" i="1" s="1" a="1"/>
  <c r="HX98" i="1" s="1"/>
  <c r="A95" i="1"/>
  <c r="G146" i="1"/>
  <c r="HX100" i="1" l="1" a="1"/>
  <c r="HX100" i="1" s="1"/>
  <c r="HX102" i="1" s="1" a="1"/>
  <c r="HX102" i="1" s="1"/>
  <c r="HX104" i="1" s="1" a="1"/>
  <c r="HX104" i="1" s="1"/>
  <c r="HX106" i="1" s="1" a="1"/>
  <c r="HX106" i="1" s="1"/>
  <c r="HX108" i="1" s="1" a="1"/>
  <c r="HX108" i="1" s="1"/>
  <c r="HX110" i="1" s="1" a="1"/>
  <c r="HX110" i="1" s="1"/>
  <c r="AG116" i="1" a="1"/>
  <c r="AG116" i="1" s="1"/>
  <c r="AG118" i="1" s="1" a="1"/>
  <c r="AG118" i="1" s="1"/>
  <c r="AG120" i="1" s="1" a="1"/>
  <c r="AG120" i="1" s="1"/>
  <c r="AG122" i="1" s="1" a="1"/>
  <c r="AG122" i="1" s="1"/>
  <c r="AG124" i="1" s="1" a="1"/>
  <c r="AG124" i="1" s="1"/>
  <c r="AG126" i="1" s="1" a="1"/>
  <c r="AG126" i="1" s="1"/>
  <c r="HX116" i="1" a="1"/>
  <c r="HX116" i="1" s="1"/>
  <c r="HX118" i="1" s="1" a="1"/>
  <c r="HX118" i="1" s="1"/>
  <c r="HX120" i="1" s="1" a="1"/>
  <c r="HX120" i="1" s="1"/>
  <c r="HX122" i="1" s="1" a="1"/>
  <c r="HX122" i="1" s="1"/>
  <c r="HX124" i="1" s="1" a="1"/>
  <c r="HX124" i="1" s="1"/>
  <c r="HX126" i="1" s="1" a="1"/>
  <c r="HX126" i="1" s="1"/>
  <c r="KB117" i="1" a="1"/>
  <c r="KB117" i="1" s="1"/>
  <c r="KA117" i="1" s="1"/>
  <c r="HX117" i="1" a="1"/>
  <c r="HX117" i="1" s="1"/>
  <c r="HX119" i="1" s="1" a="1"/>
  <c r="HX119" i="1" s="1"/>
  <c r="HX121" i="1" s="1" a="1"/>
  <c r="HX121" i="1" s="1"/>
  <c r="HX123" i="1" s="1" a="1"/>
  <c r="HX123" i="1" s="1"/>
  <c r="HX125" i="1" s="1" a="1"/>
  <c r="HX125" i="1" s="1"/>
  <c r="HX127" i="1" s="1" a="1"/>
  <c r="HX127" i="1" s="1"/>
  <c r="HX101" i="1" a="1"/>
  <c r="HX101" i="1" s="1"/>
  <c r="HX103" i="1" s="1" a="1"/>
  <c r="HX103" i="1" s="1"/>
  <c r="HX105" i="1" s="1" a="1"/>
  <c r="HX105" i="1" s="1"/>
  <c r="HX107" i="1" s="1" a="1"/>
  <c r="HX107" i="1" s="1"/>
  <c r="HX109" i="1" s="1" a="1"/>
  <c r="HX109" i="1" s="1"/>
  <c r="KH114" i="1"/>
  <c r="BS114" i="1"/>
  <c r="BW114" i="1"/>
  <c r="KC114" i="1"/>
  <c r="BT114" i="1"/>
  <c r="BQ114" i="1"/>
  <c r="BR114" i="1"/>
  <c r="GD116" i="1" a="1"/>
  <c r="GD116" i="1" s="1"/>
  <c r="GD118" i="1" s="1" a="1"/>
  <c r="GD118" i="1" s="1"/>
  <c r="GD120" i="1" s="1" a="1"/>
  <c r="GD120" i="1" s="1"/>
  <c r="GD122" i="1" s="1" a="1"/>
  <c r="GD122" i="1" s="1"/>
  <c r="GD124" i="1" s="1" a="1"/>
  <c r="GD124" i="1" s="1"/>
  <c r="GD126" i="1" s="1" a="1"/>
  <c r="GD126" i="1" s="1"/>
  <c r="GB116" i="1" a="1"/>
  <c r="GB116" i="1" s="1"/>
  <c r="GB118" i="1" s="1" a="1"/>
  <c r="GB118" i="1" s="1"/>
  <c r="GB120" i="1" s="1" a="1"/>
  <c r="GB120" i="1" s="1"/>
  <c r="GB122" i="1" s="1" a="1"/>
  <c r="GB122" i="1" s="1"/>
  <c r="GB124" i="1" s="1" a="1"/>
  <c r="GB124" i="1" s="1"/>
  <c r="GB126" i="1" s="1" a="1"/>
  <c r="GB126" i="1" s="1"/>
  <c r="GC116" i="1" a="1"/>
  <c r="GC116" i="1" s="1"/>
  <c r="GC118" i="1" s="1" a="1"/>
  <c r="GC118" i="1" s="1"/>
  <c r="GC120" i="1" s="1" a="1"/>
  <c r="GC120" i="1" s="1"/>
  <c r="GC122" i="1" s="1" a="1"/>
  <c r="GC122" i="1" s="1"/>
  <c r="GC124" i="1" s="1" a="1"/>
  <c r="GC124" i="1" s="1"/>
  <c r="GC126" i="1" s="1" a="1"/>
  <c r="GC126" i="1" s="1"/>
  <c r="FU114" i="1"/>
  <c r="FF114" i="1"/>
  <c r="FE114" i="1"/>
  <c r="FR114" i="1"/>
  <c r="FO114" i="1"/>
  <c r="FL114" i="1"/>
  <c r="FV114" i="1"/>
  <c r="FK114" i="1"/>
  <c r="HA114" i="1"/>
  <c r="GZ114" i="1"/>
  <c r="GY114" i="1"/>
  <c r="GX114" i="1"/>
  <c r="GU114" i="1"/>
  <c r="P114" i="1"/>
  <c r="GW114" i="1"/>
  <c r="GT114" i="1"/>
  <c r="GV114" i="1"/>
  <c r="PA114" i="1"/>
  <c r="GS114" i="1"/>
  <c r="GR114" i="1"/>
  <c r="GQ114" i="1"/>
  <c r="Q114" i="1"/>
  <c r="T114" i="1"/>
  <c r="HO114" i="1"/>
  <c r="HP114" i="1"/>
  <c r="HQ114" i="1"/>
  <c r="NE114" i="1"/>
  <c r="GO114" i="1"/>
  <c r="GP114" i="1"/>
  <c r="GM114" i="1"/>
  <c r="GL114" i="1"/>
  <c r="GN114" i="1"/>
  <c r="GK114" i="1"/>
  <c r="PN114" i="1"/>
  <c r="K116" i="1" a="1"/>
  <c r="K116" i="1" s="1"/>
  <c r="AH116" i="1" a="1"/>
  <c r="AH116" i="1" s="1"/>
  <c r="AH118" i="1" s="1" a="1"/>
  <c r="AH118" i="1" s="1"/>
  <c r="AH120" i="1" s="1" a="1"/>
  <c r="AH120" i="1" s="1"/>
  <c r="AH122" i="1" s="1" a="1"/>
  <c r="AH122" i="1" s="1"/>
  <c r="AH124" i="1" s="1" a="1"/>
  <c r="AH124" i="1" s="1"/>
  <c r="AH126" i="1" s="1" a="1"/>
  <c r="AH126" i="1" s="1"/>
  <c r="W116" i="1" a="1"/>
  <c r="W116" i="1" s="1"/>
  <c r="J116" i="1" a="1"/>
  <c r="J116" i="1" s="1"/>
  <c r="J118" i="1" s="1" a="1"/>
  <c r="J118" i="1" s="1"/>
  <c r="J120" i="1" s="1" a="1"/>
  <c r="J120" i="1" s="1"/>
  <c r="J122" i="1" s="1" a="1"/>
  <c r="J122" i="1" s="1"/>
  <c r="J124" i="1" s="1" a="1"/>
  <c r="J124" i="1" s="1"/>
  <c r="J126" i="1" s="1" a="1"/>
  <c r="J126" i="1" s="1"/>
  <c r="FY116" i="1" a="1"/>
  <c r="FY116" i="1" s="1"/>
  <c r="FY118" i="1" s="1" a="1"/>
  <c r="FY118" i="1" s="1"/>
  <c r="FY120" i="1" s="1" a="1"/>
  <c r="FY120" i="1" s="1"/>
  <c r="FY122" i="1" s="1" a="1"/>
  <c r="FY122" i="1" s="1"/>
  <c r="FY124" i="1" s="1" a="1"/>
  <c r="FY124" i="1" s="1"/>
  <c r="FY126" i="1" s="1" a="1"/>
  <c r="FY126" i="1" s="1"/>
  <c r="AF116" i="1" a="1"/>
  <c r="AF116" i="1" s="1"/>
  <c r="AF118" i="1" s="1" a="1"/>
  <c r="AF118" i="1" s="1"/>
  <c r="AF120" i="1" s="1" a="1"/>
  <c r="AF120" i="1" s="1"/>
  <c r="AF122" i="1" s="1" a="1"/>
  <c r="AF122" i="1" s="1"/>
  <c r="AF124" i="1" s="1" a="1"/>
  <c r="AF124" i="1" s="1"/>
  <c r="AF126" i="1" s="1" a="1"/>
  <c r="AF126" i="1" s="1"/>
  <c r="FX116" i="1" a="1"/>
  <c r="FX116" i="1" s="1"/>
  <c r="FX118" i="1" s="1" a="1"/>
  <c r="FX118" i="1" s="1"/>
  <c r="FX120" i="1" s="1" a="1"/>
  <c r="FX120" i="1" s="1"/>
  <c r="FX122" i="1" s="1" a="1"/>
  <c r="FX122" i="1" s="1"/>
  <c r="FX124" i="1" s="1" a="1"/>
  <c r="FX124" i="1" s="1"/>
  <c r="FX126" i="1" s="1" a="1"/>
  <c r="FX126" i="1" s="1"/>
  <c r="AE116" i="1" a="1"/>
  <c r="AE116" i="1" s="1"/>
  <c r="AE118" i="1" s="1" a="1"/>
  <c r="AE118" i="1" s="1"/>
  <c r="AE120" i="1" s="1" a="1"/>
  <c r="AE120" i="1" s="1"/>
  <c r="AE122" i="1" s="1" a="1"/>
  <c r="AE122" i="1" s="1"/>
  <c r="AE124" i="1" s="1" a="1"/>
  <c r="AE124" i="1" s="1"/>
  <c r="AE126" i="1" s="1" a="1"/>
  <c r="AE126" i="1" s="1"/>
  <c r="KV116" i="1" a="1"/>
  <c r="KV116" i="1" s="1"/>
  <c r="LB116" i="1" s="1"/>
  <c r="OO116" i="1" a="1"/>
  <c r="OO116" i="1" s="1"/>
  <c r="OO118" i="1" s="1" a="1"/>
  <c r="OO118" i="1" s="1"/>
  <c r="OO120" i="1" s="1" a="1"/>
  <c r="OO120" i="1" s="1"/>
  <c r="OO122" i="1" s="1" a="1"/>
  <c r="OO122" i="1" s="1"/>
  <c r="OO124" i="1" s="1" a="1"/>
  <c r="OO124" i="1" s="1"/>
  <c r="OO126" i="1" s="1" a="1"/>
  <c r="OO126" i="1" s="1"/>
  <c r="KG116" i="1" a="1"/>
  <c r="KG116" i="1" s="1"/>
  <c r="CD116" i="1" a="1"/>
  <c r="CD116" i="1" s="1"/>
  <c r="CD118" i="1" s="1" a="1"/>
  <c r="CD118" i="1" s="1"/>
  <c r="CD120" i="1" s="1" a="1"/>
  <c r="CD120" i="1" s="1"/>
  <c r="CD122" i="1" s="1" a="1"/>
  <c r="CD122" i="1" s="1"/>
  <c r="CD124" i="1" s="1" a="1"/>
  <c r="CD124" i="1" s="1"/>
  <c r="CD126" i="1" s="1" a="1"/>
  <c r="CD126" i="1" s="1"/>
  <c r="N116" i="1" a="1"/>
  <c r="N116" i="1" s="1"/>
  <c r="OM116" i="1" a="1"/>
  <c r="OM116" i="1" s="1"/>
  <c r="OM118" i="1" s="1" a="1"/>
  <c r="OM118" i="1" s="1"/>
  <c r="OM120" i="1" s="1" a="1"/>
  <c r="OM120" i="1" s="1"/>
  <c r="OM122" i="1" s="1" a="1"/>
  <c r="OM122" i="1" s="1"/>
  <c r="OM124" i="1" s="1" a="1"/>
  <c r="OM124" i="1" s="1"/>
  <c r="OM126" i="1" s="1" a="1"/>
  <c r="OM126" i="1" s="1"/>
  <c r="GA116" i="1" a="1"/>
  <c r="GA116" i="1" s="1"/>
  <c r="GA118" i="1" s="1" a="1"/>
  <c r="GA118" i="1" s="1"/>
  <c r="GA120" i="1" s="1" a="1"/>
  <c r="GA120" i="1" s="1"/>
  <c r="GA122" i="1" s="1" a="1"/>
  <c r="GA122" i="1" s="1"/>
  <c r="GA124" i="1" s="1" a="1"/>
  <c r="GA124" i="1" s="1"/>
  <c r="GA126" i="1" s="1" a="1"/>
  <c r="GA126" i="1" s="1"/>
  <c r="AA116" i="1" a="1"/>
  <c r="AA116" i="1" s="1"/>
  <c r="AA118" i="1" s="1" a="1"/>
  <c r="AA118" i="1" s="1"/>
  <c r="I116" i="1" a="1"/>
  <c r="I116" i="1" s="1"/>
  <c r="Z116" i="1" a="1"/>
  <c r="Z116" i="1" s="1"/>
  <c r="HT116" i="1" s="1"/>
  <c r="Y116" i="1" a="1"/>
  <c r="Y116" i="1" s="1"/>
  <c r="OP116" i="1" a="1"/>
  <c r="OP116" i="1" s="1"/>
  <c r="OP118" i="1" s="1" a="1"/>
  <c r="OP118" i="1" s="1"/>
  <c r="OP120" i="1" s="1" a="1"/>
  <c r="OP120" i="1" s="1"/>
  <c r="OP122" i="1" s="1" a="1"/>
  <c r="OP122" i="1" s="1"/>
  <c r="OP124" i="1" s="1" a="1"/>
  <c r="OP124" i="1" s="1"/>
  <c r="OP126" i="1" s="1" a="1"/>
  <c r="OP126" i="1" s="1"/>
  <c r="ON116" i="1" a="1"/>
  <c r="ON116" i="1" s="1"/>
  <c r="ON118" i="1" s="1" a="1"/>
  <c r="ON118" i="1" s="1"/>
  <c r="ON120" i="1" s="1" a="1"/>
  <c r="ON120" i="1" s="1"/>
  <c r="ON122" i="1" s="1" a="1"/>
  <c r="ON122" i="1" s="1"/>
  <c r="ON124" i="1" s="1" a="1"/>
  <c r="ON124" i="1" s="1"/>
  <c r="ON126" i="1" s="1" a="1"/>
  <c r="ON126" i="1" s="1"/>
  <c r="AD116" i="1" a="1"/>
  <c r="AD116" i="1" s="1"/>
  <c r="O116" i="1" a="1"/>
  <c r="O116" i="1" s="1"/>
  <c r="O118" i="1" s="1" a="1"/>
  <c r="O118" i="1" s="1"/>
  <c r="X116" i="1" a="1"/>
  <c r="X116" i="1" s="1"/>
  <c r="X118" i="1" s="1" a="1"/>
  <c r="X118" i="1" s="1"/>
  <c r="X120" i="1" s="1" a="1"/>
  <c r="X120" i="1" s="1"/>
  <c r="X122" i="1" s="1" a="1"/>
  <c r="X122" i="1" s="1"/>
  <c r="X124" i="1" s="1" a="1"/>
  <c r="X124" i="1" s="1"/>
  <c r="X126" i="1" s="1" a="1"/>
  <c r="X126" i="1" s="1"/>
  <c r="V116" i="1" a="1"/>
  <c r="V116" i="1" s="1"/>
  <c r="V118" i="1" s="1" a="1"/>
  <c r="V118" i="1" s="1"/>
  <c r="OL116" i="1" a="1"/>
  <c r="OL116" i="1" s="1"/>
  <c r="OL118" i="1" s="1" a="1"/>
  <c r="OL118" i="1" s="1"/>
  <c r="OL120" i="1" s="1" a="1"/>
  <c r="OL120" i="1" s="1"/>
  <c r="OL122" i="1" s="1" a="1"/>
  <c r="OL122" i="1" s="1"/>
  <c r="OL124" i="1" s="1" a="1"/>
  <c r="OL124" i="1" s="1"/>
  <c r="OL126" i="1" s="1" a="1"/>
  <c r="OL126" i="1" s="1"/>
  <c r="U116" i="1" a="1"/>
  <c r="U116" i="1" s="1"/>
  <c r="OJ116" i="1" a="1"/>
  <c r="OJ116" i="1" s="1"/>
  <c r="OJ118" i="1" s="1" a="1"/>
  <c r="OJ118" i="1" s="1"/>
  <c r="OJ120" i="1" s="1" a="1"/>
  <c r="OJ120" i="1" s="1"/>
  <c r="OJ122" i="1" s="1" a="1"/>
  <c r="OJ122" i="1" s="1"/>
  <c r="OJ124" i="1" s="1" a="1"/>
  <c r="OJ124" i="1" s="1"/>
  <c r="OJ126" i="1" s="1" a="1"/>
  <c r="OJ126" i="1" s="1"/>
  <c r="OK116" i="1" a="1"/>
  <c r="OK116" i="1" s="1"/>
  <c r="OK118" i="1" s="1" a="1"/>
  <c r="OK118" i="1" s="1"/>
  <c r="OK120" i="1" s="1" a="1"/>
  <c r="OK120" i="1" s="1"/>
  <c r="OK122" i="1" s="1" a="1"/>
  <c r="OK122" i="1" s="1"/>
  <c r="OK124" i="1" s="1" a="1"/>
  <c r="OK124" i="1" s="1"/>
  <c r="OK126" i="1" s="1" a="1"/>
  <c r="OK126" i="1" s="1"/>
  <c r="M116" i="1" a="1"/>
  <c r="M116" i="1" s="1"/>
  <c r="HV114" i="1"/>
  <c r="HU114" i="1"/>
  <c r="JL114" i="1"/>
  <c r="IP114" i="1"/>
  <c r="JU114" i="1"/>
  <c r="PC114" i="1"/>
  <c r="JT114" i="1"/>
  <c r="OE114" i="1"/>
  <c r="JV114" i="1"/>
  <c r="JS114" i="1"/>
  <c r="JR114" i="1"/>
  <c r="JQ114" i="1"/>
  <c r="OF114" i="1"/>
  <c r="JO114" i="1"/>
  <c r="HS114" i="1"/>
  <c r="HR114" i="1"/>
  <c r="CA114" i="1"/>
  <c r="BZ114" i="1"/>
  <c r="BY114" i="1"/>
  <c r="BX114" i="1"/>
  <c r="BU114" i="1"/>
  <c r="BN114" i="1"/>
  <c r="BO114" i="1"/>
  <c r="BP114" i="1"/>
  <c r="KD118" i="1" a="1"/>
  <c r="KD118" i="1" s="1"/>
  <c r="KD120" i="1" s="1" a="1"/>
  <c r="KD120" i="1" s="1"/>
  <c r="KD122" i="1" s="1" a="1"/>
  <c r="KD122" i="1" s="1"/>
  <c r="KD124" i="1" s="1" a="1"/>
  <c r="KD124" i="1" s="1"/>
  <c r="KD126" i="1" s="1" a="1"/>
  <c r="KD126" i="1" s="1"/>
  <c r="KB118" i="1" a="1"/>
  <c r="KB118" i="1" s="1"/>
  <c r="FO97" i="1"/>
  <c r="FL97" i="1"/>
  <c r="FF97" i="1"/>
  <c r="FK97" i="1"/>
  <c r="LC109" i="1"/>
  <c r="BR97" i="1"/>
  <c r="BS97" i="1"/>
  <c r="BQ97" i="1"/>
  <c r="BX97" i="1"/>
  <c r="BT97" i="1"/>
  <c r="BY97" i="1"/>
  <c r="BU97" i="1"/>
  <c r="BZ97" i="1"/>
  <c r="HU97" i="1"/>
  <c r="HV97" i="1"/>
  <c r="IP97" i="1"/>
  <c r="JL97" i="1"/>
  <c r="PC97" i="1"/>
  <c r="OF97" i="1"/>
  <c r="JT97" i="1"/>
  <c r="JS97" i="1"/>
  <c r="OE97" i="1"/>
  <c r="JV97" i="1"/>
  <c r="JQ97" i="1"/>
  <c r="JU97" i="1"/>
  <c r="JR97" i="1"/>
  <c r="JO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19" i="1" l="1" a="1"/>
  <c r="KB119" i="1" s="1"/>
  <c r="KA119" i="1" s="1"/>
  <c r="KV118" i="1" a="1"/>
  <c r="KV118" i="1" s="1"/>
  <c r="LB118" i="1" s="1"/>
  <c r="Z118" i="1" a="1"/>
  <c r="Z118" i="1" s="1"/>
  <c r="HT118" i="1" s="1"/>
  <c r="AD118" i="1" a="1"/>
  <c r="AD118" i="1" s="1"/>
  <c r="HQ118" i="1"/>
  <c r="NE118" i="1"/>
  <c r="HP118" i="1"/>
  <c r="HO118" i="1"/>
  <c r="O120" i="1" a="1"/>
  <c r="O120" i="1" s="1"/>
  <c r="PN116" i="1"/>
  <c r="W118" i="1" a="1"/>
  <c r="W118" i="1" s="1"/>
  <c r="V120" i="1" a="1"/>
  <c r="V120" i="1" s="1"/>
  <c r="KA118" i="1"/>
  <c r="KB120" i="1" a="1"/>
  <c r="KB120" i="1" s="1"/>
  <c r="GK116" i="1"/>
  <c r="GP116" i="1"/>
  <c r="GM116" i="1"/>
  <c r="GL116" i="1"/>
  <c r="GN116" i="1"/>
  <c r="GO116" i="1"/>
  <c r="N118" i="1" a="1"/>
  <c r="N118" i="1" s="1"/>
  <c r="HV118" i="1"/>
  <c r="HU118" i="1"/>
  <c r="AA120" i="1" a="1"/>
  <c r="AA120" i="1" s="1"/>
  <c r="KD109" i="1" a="1"/>
  <c r="KD109" i="1" s="1"/>
  <c r="KD117" i="1"/>
  <c r="KD119" i="1" s="1" a="1"/>
  <c r="KD119" i="1" s="1"/>
  <c r="KD121" i="1" s="1" a="1"/>
  <c r="KD121" i="1" s="1"/>
  <c r="KD123" i="1" s="1" a="1"/>
  <c r="KD123" i="1" s="1"/>
  <c r="KD125" i="1" s="1" a="1"/>
  <c r="KD125" i="1" s="1"/>
  <c r="KD127" i="1" s="1" a="1"/>
  <c r="KD127" i="1" s="1"/>
  <c r="PA116" i="1"/>
  <c r="GY116" i="1"/>
  <c r="GR116" i="1"/>
  <c r="GQ116" i="1"/>
  <c r="Q116" i="1"/>
  <c r="P116" i="1"/>
  <c r="HA116" i="1"/>
  <c r="GZ116" i="1"/>
  <c r="GX116" i="1"/>
  <c r="GW116" i="1"/>
  <c r="GV116" i="1"/>
  <c r="GU116" i="1"/>
  <c r="GT116" i="1"/>
  <c r="GS116" i="1"/>
  <c r="M118" i="1" a="1"/>
  <c r="M118" i="1" s="1"/>
  <c r="BY116" i="1"/>
  <c r="BN116" i="1"/>
  <c r="BQ116" i="1"/>
  <c r="BP116" i="1"/>
  <c r="BO116" i="1"/>
  <c r="CA116" i="1"/>
  <c r="BZ116" i="1"/>
  <c r="BX116" i="1"/>
  <c r="BW116" i="1"/>
  <c r="BV116" i="1"/>
  <c r="BT116" i="1"/>
  <c r="BU116" i="1"/>
  <c r="BS116" i="1"/>
  <c r="BR116" i="1"/>
  <c r="I118" i="1" a="1"/>
  <c r="I118" i="1" s="1"/>
  <c r="HU116" i="1"/>
  <c r="HV116" i="1"/>
  <c r="FV116" i="1"/>
  <c r="FU116" i="1"/>
  <c r="FE116" i="1"/>
  <c r="FR116" i="1"/>
  <c r="FL116" i="1"/>
  <c r="FK116" i="1"/>
  <c r="FF116" i="1"/>
  <c r="FO116" i="1"/>
  <c r="K118" i="1" a="1"/>
  <c r="K118" i="1" s="1"/>
  <c r="HW116" i="1"/>
  <c r="Y118" i="1" a="1"/>
  <c r="Y118" i="1" s="1"/>
  <c r="HP116" i="1"/>
  <c r="HO116" i="1"/>
  <c r="NE116" i="1"/>
  <c r="T116" i="1"/>
  <c r="HQ116" i="1"/>
  <c r="OF116" i="1"/>
  <c r="IP116" i="1"/>
  <c r="JV116" i="1"/>
  <c r="OE116" i="1"/>
  <c r="JO116" i="1"/>
  <c r="PC116" i="1"/>
  <c r="JL116" i="1"/>
  <c r="JU116" i="1"/>
  <c r="JT116" i="1"/>
  <c r="JS116" i="1"/>
  <c r="JR116" i="1"/>
  <c r="JQ116" i="1"/>
  <c r="HS116" i="1"/>
  <c r="U118" i="1" a="1"/>
  <c r="U118" i="1" s="1"/>
  <c r="HR116" i="1"/>
  <c r="KG118" i="1" a="1"/>
  <c r="KG118"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JS99" i="1"/>
  <c r="JL99" i="1"/>
  <c r="JO99" i="1"/>
  <c r="OF99" i="1"/>
  <c r="OE99" i="1"/>
  <c r="PC99" i="1"/>
  <c r="JQ99" i="1"/>
  <c r="JU99" i="1"/>
  <c r="JT99" i="1"/>
  <c r="JR99" i="1"/>
  <c r="IP99" i="1"/>
  <c r="JV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1" i="1" l="1" a="1"/>
  <c r="KB121" i="1" s="1"/>
  <c r="Z120" i="1" a="1"/>
  <c r="Z120" i="1" s="1"/>
  <c r="HT120" i="1" s="1"/>
  <c r="KV120" i="1" a="1"/>
  <c r="KV120" i="1" s="1"/>
  <c r="LB120" i="1" s="1"/>
  <c r="AD120" i="1" a="1"/>
  <c r="AD120" i="1" s="1"/>
  <c r="HA118" i="1"/>
  <c r="GX118" i="1"/>
  <c r="GW118" i="1"/>
  <c r="GY118" i="1"/>
  <c r="Q118" i="1"/>
  <c r="P118" i="1"/>
  <c r="GZ118" i="1"/>
  <c r="GV118" i="1"/>
  <c r="GU118" i="1"/>
  <c r="GT118" i="1"/>
  <c r="GR118" i="1"/>
  <c r="PA118" i="1"/>
  <c r="GS118" i="1"/>
  <c r="GQ118" i="1"/>
  <c r="M120" i="1" a="1"/>
  <c r="M120" i="1" s="1"/>
  <c r="KG120" i="1" a="1"/>
  <c r="KG120" i="1" s="1"/>
  <c r="IP118" i="1"/>
  <c r="JU118" i="1"/>
  <c r="JT118" i="1"/>
  <c r="JL118" i="1"/>
  <c r="OE118" i="1"/>
  <c r="PC118" i="1"/>
  <c r="JV118" i="1"/>
  <c r="JS118" i="1"/>
  <c r="JR118" i="1"/>
  <c r="JQ118" i="1"/>
  <c r="OF118" i="1"/>
  <c r="JO118" i="1"/>
  <c r="KA120" i="1"/>
  <c r="KB122" i="1" a="1"/>
  <c r="KB122" i="1" s="1"/>
  <c r="V122" i="1" a="1"/>
  <c r="V122" i="1" s="1"/>
  <c r="FF118" i="1"/>
  <c r="FE118" i="1"/>
  <c r="FL118" i="1"/>
  <c r="FO118" i="1"/>
  <c r="FK118" i="1"/>
  <c r="FR118" i="1"/>
  <c r="FV118" i="1"/>
  <c r="FU118" i="1"/>
  <c r="K120" i="1" a="1"/>
  <c r="K120" i="1" s="1"/>
  <c r="PN118" i="1"/>
  <c r="W120" i="1" a="1"/>
  <c r="W120" i="1" s="1"/>
  <c r="HO120" i="1"/>
  <c r="NE120" i="1"/>
  <c r="HP120" i="1"/>
  <c r="HQ120" i="1"/>
  <c r="O122" i="1" a="1"/>
  <c r="O122" i="1" s="1"/>
  <c r="HU120" i="1"/>
  <c r="HV120" i="1"/>
  <c r="AA122" i="1" a="1"/>
  <c r="AA122" i="1" s="1"/>
  <c r="HR118" i="1"/>
  <c r="HS118" i="1"/>
  <c r="U120" i="1" a="1"/>
  <c r="U120" i="1" s="1"/>
  <c r="HW118" i="1"/>
  <c r="Y120" i="1" a="1"/>
  <c r="Y120" i="1" s="1"/>
  <c r="T118" i="1"/>
  <c r="CA118" i="1"/>
  <c r="BX118" i="1"/>
  <c r="BW118" i="1"/>
  <c r="BN118" i="1"/>
  <c r="BU118" i="1"/>
  <c r="BT118" i="1"/>
  <c r="BS118" i="1"/>
  <c r="BR118" i="1"/>
  <c r="BQ118" i="1"/>
  <c r="BP118" i="1"/>
  <c r="BO118" i="1"/>
  <c r="BZ118" i="1"/>
  <c r="BY118" i="1"/>
  <c r="BV118" i="1"/>
  <c r="I120" i="1" a="1"/>
  <c r="I120" i="1" s="1"/>
  <c r="GP118" i="1"/>
  <c r="GO118" i="1"/>
  <c r="GN118" i="1"/>
  <c r="GM118" i="1"/>
  <c r="GL118" i="1"/>
  <c r="GK118" i="1"/>
  <c r="N120" i="1" a="1"/>
  <c r="N120"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22" i="1" l="1" a="1"/>
  <c r="Z122" i="1" s="1"/>
  <c r="HT122" i="1" s="1"/>
  <c r="KA121" i="1"/>
  <c r="KB123" i="1" a="1"/>
  <c r="KB123" i="1" s="1"/>
  <c r="KV122" i="1" a="1"/>
  <c r="KV122" i="1" s="1"/>
  <c r="KV124" i="1" s="1" a="1"/>
  <c r="KV124" i="1" s="1"/>
  <c r="AD122" i="1" a="1"/>
  <c r="AD122" i="1" s="1"/>
  <c r="HV122" i="1"/>
  <c r="HU122" i="1"/>
  <c r="AA124" i="1" a="1"/>
  <c r="AA124" i="1" s="1"/>
  <c r="PN120" i="1"/>
  <c r="W122" i="1" a="1"/>
  <c r="W122" i="1" s="1"/>
  <c r="HQ122" i="1"/>
  <c r="NE122" i="1"/>
  <c r="HP122" i="1"/>
  <c r="HO122" i="1"/>
  <c r="O124" i="1" a="1"/>
  <c r="O124" i="1" s="1"/>
  <c r="V124" i="1" a="1"/>
  <c r="V124" i="1" s="1"/>
  <c r="GP120" i="1"/>
  <c r="GO120" i="1"/>
  <c r="GN120" i="1"/>
  <c r="GM120" i="1"/>
  <c r="GL120" i="1"/>
  <c r="GK120" i="1"/>
  <c r="N122" i="1" a="1"/>
  <c r="N122" i="1" s="1"/>
  <c r="BU120" i="1"/>
  <c r="BQ120" i="1"/>
  <c r="BP120" i="1"/>
  <c r="BO120" i="1"/>
  <c r="BN120" i="1"/>
  <c r="BZ120" i="1"/>
  <c r="BW120" i="1"/>
  <c r="BT120" i="1"/>
  <c r="BV120" i="1"/>
  <c r="BS120" i="1"/>
  <c r="BR120" i="1"/>
  <c r="BX120" i="1"/>
  <c r="CA120" i="1"/>
  <c r="BY120" i="1"/>
  <c r="I122" i="1" a="1"/>
  <c r="I122" i="1" s="1"/>
  <c r="KG122" i="1" a="1"/>
  <c r="KG122" i="1" s="1"/>
  <c r="HS120" i="1"/>
  <c r="HR120" i="1"/>
  <c r="U122" i="1" a="1"/>
  <c r="U122" i="1" s="1"/>
  <c r="KA122" i="1"/>
  <c r="KB124" i="1" a="1"/>
  <c r="KB124" i="1" s="1"/>
  <c r="FO120" i="1"/>
  <c r="FV120" i="1"/>
  <c r="FU120" i="1"/>
  <c r="FF120" i="1"/>
  <c r="FE120" i="1"/>
  <c r="FL120" i="1"/>
  <c r="FK120" i="1"/>
  <c r="FR120" i="1"/>
  <c r="K122" i="1" a="1"/>
  <c r="K122" i="1" s="1"/>
  <c r="HW120" i="1"/>
  <c r="Y122" i="1" a="1"/>
  <c r="Y122" i="1" s="1"/>
  <c r="GU120" i="1"/>
  <c r="P120" i="1"/>
  <c r="GT120" i="1"/>
  <c r="PA120" i="1"/>
  <c r="GZ120" i="1"/>
  <c r="GW120" i="1"/>
  <c r="GS120" i="1"/>
  <c r="Q120" i="1"/>
  <c r="HA120" i="1"/>
  <c r="GY120" i="1"/>
  <c r="GR120" i="1"/>
  <c r="GX120" i="1"/>
  <c r="GV120" i="1"/>
  <c r="GQ120" i="1"/>
  <c r="M122" i="1" a="1"/>
  <c r="M122" i="1" s="1"/>
  <c r="T122" i="1" s="1"/>
  <c r="T120" i="1"/>
  <c r="JR120" i="1"/>
  <c r="JQ120" i="1"/>
  <c r="OF120" i="1"/>
  <c r="JV120" i="1"/>
  <c r="OE120" i="1"/>
  <c r="JU120" i="1"/>
  <c r="PC120" i="1"/>
  <c r="JT120" i="1"/>
  <c r="JS120" i="1"/>
  <c r="JO120" i="1"/>
  <c r="JL120" i="1"/>
  <c r="IP120"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OF101" i="1"/>
  <c r="OE101" i="1"/>
  <c r="JL101" i="1"/>
  <c r="IP101" i="1"/>
  <c r="JU101" i="1"/>
  <c r="PC101" i="1"/>
  <c r="JT101" i="1"/>
  <c r="JR101" i="1"/>
  <c r="JQ101" i="1"/>
  <c r="JO101" i="1"/>
  <c r="JV101" i="1"/>
  <c r="JS101" i="1"/>
  <c r="N103" i="1" a="1"/>
  <c r="N103" i="1" s="1"/>
  <c r="HV103" i="1"/>
  <c r="HU103" i="1"/>
  <c r="AA105" i="1" a="1"/>
  <c r="AA105" i="1" s="1"/>
  <c r="Z103" i="1" a="1"/>
  <c r="Z103" i="1" s="1"/>
  <c r="FV105" i="1"/>
  <c r="FU105" i="1"/>
  <c r="FF105" i="1"/>
  <c r="FE105" i="1"/>
  <c r="FR105" i="1"/>
  <c r="FO105" i="1"/>
  <c r="FL105" i="1"/>
  <c r="FK105" i="1"/>
  <c r="K107" i="1" a="1"/>
  <c r="K107" i="1" s="1"/>
  <c r="W103" i="1" a="1"/>
  <c r="W103" i="1" s="1"/>
  <c r="Z124" i="1" l="1" a="1"/>
  <c r="Z124" i="1" s="1"/>
  <c r="HT124" i="1" s="1"/>
  <c r="LB122" i="1"/>
  <c r="KA123" i="1"/>
  <c r="KB125" i="1" a="1"/>
  <c r="KB125" i="1" s="1"/>
  <c r="AD124" i="1" a="1"/>
  <c r="AD124" i="1" s="1"/>
  <c r="AD126" i="1" s="1" a="1"/>
  <c r="AD126" i="1" s="1"/>
  <c r="HW122" i="1"/>
  <c r="Y124" i="1" a="1"/>
  <c r="Y124" i="1" s="1"/>
  <c r="V126" i="1" a="1"/>
  <c r="V126" i="1" s="1"/>
  <c r="KA124" i="1"/>
  <c r="KB126" i="1" a="1"/>
  <c r="KB126" i="1" s="1"/>
  <c r="KA126" i="1" s="1"/>
  <c r="BR122" i="1"/>
  <c r="BO122" i="1"/>
  <c r="BN122" i="1"/>
  <c r="CA122" i="1"/>
  <c r="BZ122" i="1"/>
  <c r="BX122" i="1"/>
  <c r="BW122" i="1"/>
  <c r="BY122" i="1"/>
  <c r="BV122" i="1"/>
  <c r="BU122" i="1"/>
  <c r="BT122" i="1"/>
  <c r="BP122" i="1"/>
  <c r="BS122" i="1"/>
  <c r="BQ122" i="1"/>
  <c r="I124" i="1" a="1"/>
  <c r="I124" i="1" s="1"/>
  <c r="PN122" i="1"/>
  <c r="W124" i="1" a="1"/>
  <c r="W124" i="1" s="1"/>
  <c r="HR122" i="1"/>
  <c r="HS122" i="1"/>
  <c r="U124" i="1" a="1"/>
  <c r="U124" i="1" s="1"/>
  <c r="GN122" i="1"/>
  <c r="GL122" i="1"/>
  <c r="GK122" i="1"/>
  <c r="GM122" i="1"/>
  <c r="GP122" i="1"/>
  <c r="GO122" i="1"/>
  <c r="N124" i="1" a="1"/>
  <c r="N124" i="1" s="1"/>
  <c r="FR122" i="1"/>
  <c r="FO122" i="1"/>
  <c r="FL122" i="1"/>
  <c r="FK122" i="1"/>
  <c r="FV122" i="1"/>
  <c r="FU122" i="1"/>
  <c r="FF122" i="1"/>
  <c r="FE122" i="1"/>
  <c r="K124" i="1" a="1"/>
  <c r="K124" i="1" s="1"/>
  <c r="GR122" i="1"/>
  <c r="GV122" i="1"/>
  <c r="P122" i="1"/>
  <c r="HA122" i="1"/>
  <c r="GZ122" i="1"/>
  <c r="GY122" i="1"/>
  <c r="GX122" i="1"/>
  <c r="GW122" i="1"/>
  <c r="GU122" i="1"/>
  <c r="GQ122" i="1"/>
  <c r="PA122" i="1"/>
  <c r="Q122" i="1"/>
  <c r="GT122" i="1"/>
  <c r="GS122" i="1"/>
  <c r="M124" i="1" a="1"/>
  <c r="M124" i="1" s="1"/>
  <c r="T124" i="1" s="1"/>
  <c r="LB124" i="1"/>
  <c r="KV126" i="1" a="1"/>
  <c r="KV126" i="1" s="1"/>
  <c r="LB126" i="1" s="1"/>
  <c r="HV124" i="1"/>
  <c r="HU124" i="1"/>
  <c r="AA126" i="1" a="1"/>
  <c r="AA126" i="1" s="1"/>
  <c r="NE124" i="1"/>
  <c r="HQ124" i="1"/>
  <c r="HP124" i="1"/>
  <c r="HO124" i="1"/>
  <c r="O126" i="1" a="1"/>
  <c r="O126" i="1" s="1"/>
  <c r="JV122" i="1"/>
  <c r="JR122" i="1"/>
  <c r="JQ122" i="1"/>
  <c r="JL122" i="1"/>
  <c r="IP122" i="1"/>
  <c r="JU122" i="1"/>
  <c r="PC122" i="1"/>
  <c r="JT122" i="1"/>
  <c r="JO122" i="1"/>
  <c r="JS122" i="1"/>
  <c r="OF122" i="1"/>
  <c r="OE122" i="1"/>
  <c r="KG124" i="1" a="1"/>
  <c r="KG124"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26" i="1" l="1" a="1"/>
  <c r="Z126" i="1" s="1"/>
  <c r="HT126" i="1" s="1"/>
  <c r="JU124" i="1"/>
  <c r="KA125" i="1"/>
  <c r="KB127" i="1" a="1"/>
  <c r="KB127" i="1" s="1"/>
  <c r="KA127" i="1" s="1"/>
  <c r="HU126" i="1"/>
  <c r="HV126" i="1"/>
  <c r="GK124" i="1"/>
  <c r="GO124" i="1"/>
  <c r="GN124" i="1"/>
  <c r="GP124" i="1"/>
  <c r="GM124" i="1"/>
  <c r="GL124" i="1"/>
  <c r="N126" i="1" a="1"/>
  <c r="N126" i="1" s="1"/>
  <c r="PN124" i="1"/>
  <c r="W126" i="1" a="1"/>
  <c r="W126" i="1" s="1"/>
  <c r="PN126" i="1" s="1"/>
  <c r="FV124" i="1"/>
  <c r="FU124" i="1"/>
  <c r="FF124" i="1"/>
  <c r="FE124" i="1"/>
  <c r="FR124" i="1"/>
  <c r="FO124" i="1"/>
  <c r="FL124" i="1"/>
  <c r="FK124" i="1"/>
  <c r="K126" i="1" a="1"/>
  <c r="K126" i="1" s="1"/>
  <c r="KG126" i="1" a="1"/>
  <c r="KG126" i="1" s="1"/>
  <c r="PA124" i="1"/>
  <c r="GY124" i="1"/>
  <c r="GX124" i="1"/>
  <c r="GU124" i="1"/>
  <c r="GT124" i="1"/>
  <c r="GS124" i="1"/>
  <c r="GR124" i="1"/>
  <c r="GZ124" i="1"/>
  <c r="GW124" i="1"/>
  <c r="GV124" i="1"/>
  <c r="P124" i="1"/>
  <c r="GQ124" i="1"/>
  <c r="HA124" i="1"/>
  <c r="Q124" i="1"/>
  <c r="M126" i="1" a="1"/>
  <c r="M126" i="1" s="1"/>
  <c r="T126" i="1" s="1"/>
  <c r="PC126" i="1"/>
  <c r="OE126" i="1"/>
  <c r="OF126" i="1"/>
  <c r="BY124" i="1"/>
  <c r="BX124" i="1"/>
  <c r="BT124" i="1"/>
  <c r="BS124" i="1"/>
  <c r="BR124" i="1"/>
  <c r="BN124" i="1"/>
  <c r="BZ124" i="1"/>
  <c r="BU124" i="1"/>
  <c r="BW124" i="1"/>
  <c r="CA124" i="1"/>
  <c r="BV124" i="1"/>
  <c r="BQ124" i="1"/>
  <c r="BP124" i="1"/>
  <c r="BO124" i="1"/>
  <c r="I126" i="1" a="1"/>
  <c r="I126" i="1" s="1"/>
  <c r="KH126" i="1" s="1"/>
  <c r="HW124" i="1"/>
  <c r="Y126" i="1" a="1"/>
  <c r="Y126" i="1" s="1"/>
  <c r="HW126" i="1" s="1"/>
  <c r="HS124" i="1"/>
  <c r="HR124" i="1"/>
  <c r="U126" i="1" a="1"/>
  <c r="U126" i="1" s="1"/>
  <c r="HQ126" i="1"/>
  <c r="HP126" i="1"/>
  <c r="HO126" i="1"/>
  <c r="NE126"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JQ126" i="1" l="1"/>
  <c r="JR126" i="1"/>
  <c r="JO126" i="1"/>
  <c r="JS126" i="1"/>
  <c r="JO124" i="1"/>
  <c r="JR124" i="1"/>
  <c r="JS124" i="1"/>
  <c r="JL124" i="1"/>
  <c r="OE124" i="1"/>
  <c r="OF124" i="1"/>
  <c r="JQ124" i="1"/>
  <c r="JT124" i="1"/>
  <c r="PC124" i="1"/>
  <c r="JV124" i="1"/>
  <c r="IP124" i="1"/>
  <c r="JT126" i="1"/>
  <c r="JV126" i="1"/>
  <c r="JL126" i="1"/>
  <c r="JU126" i="1"/>
  <c r="CA126" i="1"/>
  <c r="BZ126" i="1"/>
  <c r="BX126" i="1"/>
  <c r="BY126" i="1"/>
  <c r="BW126" i="1"/>
  <c r="BV126" i="1"/>
  <c r="BT126" i="1"/>
  <c r="BR126" i="1"/>
  <c r="BQ126" i="1"/>
  <c r="BP126" i="1"/>
  <c r="BO126" i="1"/>
  <c r="BU126" i="1"/>
  <c r="BS126" i="1"/>
  <c r="BN126" i="1"/>
  <c r="GK126" i="1"/>
  <c r="GN126" i="1"/>
  <c r="GM126" i="1"/>
  <c r="GP126" i="1"/>
  <c r="GO126" i="1"/>
  <c r="GL126" i="1"/>
  <c r="HA126" i="1"/>
  <c r="GZ126" i="1"/>
  <c r="GY126" i="1"/>
  <c r="PA126" i="1"/>
  <c r="GX126" i="1"/>
  <c r="GV126" i="1"/>
  <c r="GU126" i="1"/>
  <c r="GT126" i="1"/>
  <c r="P126" i="1"/>
  <c r="GS126" i="1"/>
  <c r="GR126" i="1"/>
  <c r="GQ126" i="1"/>
  <c r="Q126" i="1"/>
  <c r="GW126" i="1"/>
  <c r="HS126" i="1"/>
  <c r="HR126" i="1"/>
  <c r="IP126" i="1"/>
  <c r="FV126" i="1"/>
  <c r="FE126" i="1"/>
  <c r="FR126" i="1"/>
  <c r="FL126" i="1"/>
  <c r="FK126" i="1"/>
  <c r="FO126" i="1"/>
  <c r="FU126" i="1"/>
  <c r="FF126"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PC103" i="1"/>
  <c r="OF103" i="1"/>
  <c r="OE103" i="1"/>
  <c r="JV103" i="1"/>
  <c r="JQ103" i="1"/>
  <c r="JU103" i="1"/>
  <c r="JT103" i="1"/>
  <c r="JS103" i="1"/>
  <c r="JO103" i="1"/>
  <c r="IP103" i="1"/>
  <c r="JR103" i="1"/>
  <c r="JL103" i="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G109" i="1" a="1"/>
  <c r="KG109" i="1" s="1"/>
  <c r="PN109" i="1"/>
  <c r="V109" i="1" a="1"/>
  <c r="V109" i="1" s="1"/>
  <c r="AD109" i="1" a="1"/>
  <c r="AD109" i="1" s="1"/>
  <c r="HS107" i="1"/>
  <c r="HR107" i="1"/>
  <c r="U109" i="1" a="1"/>
  <c r="U109" i="1" s="1"/>
  <c r="JQ105" i="1"/>
  <c r="JT105" i="1"/>
  <c r="JS105" i="1"/>
  <c r="JO105" i="1"/>
  <c r="JV105" i="1"/>
  <c r="OF105" i="1"/>
  <c r="JU105" i="1"/>
  <c r="OE105" i="1"/>
  <c r="JR105" i="1"/>
  <c r="PC105" i="1"/>
  <c r="IP105" i="1"/>
  <c r="JL105" i="1"/>
  <c r="BO109" i="1" l="1"/>
  <c r="BP109" i="1"/>
  <c r="BQ109" i="1"/>
  <c r="BR109" i="1"/>
  <c r="CA109" i="1"/>
  <c r="BS109" i="1"/>
  <c r="BT109" i="1"/>
  <c r="BW109" i="1"/>
  <c r="BY109" i="1"/>
  <c r="BU109" i="1"/>
  <c r="BV109" i="1"/>
  <c r="BX109" i="1"/>
  <c r="BZ109" i="1"/>
  <c r="BN109" i="1"/>
  <c r="HS109" i="1"/>
  <c r="HR109" i="1"/>
  <c r="KB110" i="1" a="1"/>
  <c r="KB110" i="1" s="1"/>
  <c r="KA110" i="1" s="1"/>
  <c r="JL107" i="1"/>
  <c r="JO107" i="1"/>
  <c r="IP107" i="1"/>
  <c r="OF107" i="1"/>
  <c r="JT107" i="1"/>
  <c r="JS107" i="1"/>
  <c r="JR107" i="1"/>
  <c r="OE107" i="1"/>
  <c r="PC107" i="1"/>
  <c r="JV107" i="1"/>
  <c r="JU107" i="1"/>
  <c r="JQ107" i="1"/>
  <c r="JO109" i="1" l="1"/>
  <c r="JQ109" i="1"/>
  <c r="JV109" i="1"/>
  <c r="JR109" i="1"/>
  <c r="JS109" i="1"/>
  <c r="JT109" i="1"/>
  <c r="JU109" i="1"/>
  <c r="JL109" i="1"/>
  <c r="IP109" i="1"/>
  <c r="PC109" i="1"/>
  <c r="OE109" i="1"/>
  <c r="OF109" i="1"/>
  <c r="FA13" i="1" l="1"/>
  <c r="FA155" i="1" s="1"/>
  <c r="CW137" i="1" a="1"/>
  <c r="CW137" i="1" s="1"/>
  <c r="CX137" i="1" a="1"/>
  <c r="CX137" i="1" s="1"/>
  <c r="CY137" i="1" a="1"/>
  <c r="CY137" i="1" s="1"/>
  <c r="CZ137" i="1" a="1"/>
  <c r="CZ137" i="1" s="1"/>
  <c r="DA137" i="1" a="1"/>
  <c r="DA137" i="1" s="1"/>
  <c r="DB137" i="1" a="1"/>
  <c r="DB137" i="1" s="1"/>
  <c r="DC137" i="1" a="1"/>
  <c r="DC137" i="1" s="1"/>
  <c r="DD137" i="1" a="1"/>
  <c r="DD137" i="1" s="1"/>
  <c r="DE137" i="1" a="1"/>
  <c r="DE137" i="1" s="1"/>
  <c r="DF137" i="1" a="1"/>
  <c r="DF137" i="1" s="1"/>
  <c r="DG137" i="1" a="1"/>
  <c r="DG137" i="1" s="1"/>
  <c r="DH137" i="1" a="1"/>
  <c r="DH137" i="1" s="1"/>
  <c r="DI137" i="1" a="1"/>
  <c r="DI137" i="1" s="1"/>
  <c r="DJ137" i="1" a="1"/>
  <c r="DJ137" i="1" s="1"/>
  <c r="DK137" i="1" a="1"/>
  <c r="DK137" i="1" s="1"/>
  <c r="DL137" i="1" a="1"/>
  <c r="DL137" i="1" s="1"/>
  <c r="DM137" i="1" a="1"/>
  <c r="DM137" i="1" s="1"/>
  <c r="DN137" i="1" a="1"/>
  <c r="DN137" i="1" s="1"/>
  <c r="CW138" i="1" a="1"/>
  <c r="CW138" i="1" s="1"/>
  <c r="CX138" i="1" a="1"/>
  <c r="CX138" i="1" s="1"/>
  <c r="CY138" i="1" a="1"/>
  <c r="CY138" i="1" s="1"/>
  <c r="CZ138" i="1" a="1"/>
  <c r="CZ138" i="1" s="1"/>
  <c r="DA138" i="1" a="1"/>
  <c r="DA138" i="1" s="1"/>
  <c r="DB138" i="1" a="1"/>
  <c r="DB138" i="1" s="1"/>
  <c r="DC138" i="1" a="1"/>
  <c r="DC138" i="1" s="1"/>
  <c r="DD138" i="1" a="1"/>
  <c r="DD138" i="1" s="1"/>
  <c r="DE138" i="1" a="1"/>
  <c r="DE138" i="1" s="1"/>
  <c r="DF138" i="1" a="1"/>
  <c r="DF138" i="1" s="1"/>
  <c r="DG138" i="1" a="1"/>
  <c r="DG138" i="1" s="1"/>
  <c r="DH138" i="1" a="1"/>
  <c r="DH138" i="1" s="1"/>
  <c r="DI138" i="1" a="1"/>
  <c r="DI138" i="1" s="1"/>
  <c r="DJ138" i="1" a="1"/>
  <c r="DJ138" i="1"/>
  <c r="DK138" i="1" a="1"/>
  <c r="DK138" i="1" s="1"/>
  <c r="DL138" i="1" a="1"/>
  <c r="DL138" i="1" s="1"/>
  <c r="DM138" i="1" a="1"/>
  <c r="DM138" i="1" s="1"/>
  <c r="DN138" i="1" a="1"/>
  <c r="DN138" i="1" s="1"/>
  <c r="CW139" i="1" a="1"/>
  <c r="CW139" i="1" s="1"/>
  <c r="CX139" i="1" a="1"/>
  <c r="CX139" i="1" s="1"/>
  <c r="CY139" i="1" a="1"/>
  <c r="CY139" i="1" s="1"/>
  <c r="CZ139" i="1" a="1"/>
  <c r="CZ139" i="1" s="1"/>
  <c r="DA139" i="1" a="1"/>
  <c r="DA139" i="1" s="1"/>
  <c r="DB139" i="1" a="1"/>
  <c r="DB139" i="1" s="1"/>
  <c r="DC139" i="1" a="1"/>
  <c r="DC139" i="1" s="1"/>
  <c r="DD139" i="1" a="1"/>
  <c r="DD139" i="1" s="1"/>
  <c r="DE139" i="1" a="1"/>
  <c r="DE139" i="1" s="1"/>
  <c r="DF139" i="1" a="1"/>
  <c r="DF139" i="1" s="1"/>
  <c r="DG139" i="1" a="1"/>
  <c r="DG139" i="1" s="1"/>
  <c r="DH139" i="1" a="1"/>
  <c r="DH139" i="1" s="1"/>
  <c r="DI139" i="1" a="1"/>
  <c r="DI139" i="1" s="1"/>
  <c r="DJ139" i="1" a="1"/>
  <c r="DJ139" i="1"/>
  <c r="DK139" i="1" a="1"/>
  <c r="DK139" i="1" s="1"/>
  <c r="DL139" i="1" a="1"/>
  <c r="DL139" i="1" s="1"/>
  <c r="DM139" i="1" a="1"/>
  <c r="DM139" i="1" s="1"/>
  <c r="DN139" i="1" a="1"/>
  <c r="DN139" i="1" s="1"/>
  <c r="CW140" i="1" a="1"/>
  <c r="CW140" i="1"/>
  <c r="CX140" i="1" a="1"/>
  <c r="CX140" i="1" s="1"/>
  <c r="CY140" i="1" a="1"/>
  <c r="CY140" i="1" s="1"/>
  <c r="CZ140" i="1" a="1"/>
  <c r="CZ140" i="1" s="1"/>
  <c r="DA140" i="1" a="1"/>
  <c r="DA140" i="1" s="1"/>
  <c r="DB140" i="1" a="1"/>
  <c r="DB140" i="1" s="1"/>
  <c r="DC140" i="1" a="1"/>
  <c r="DC140" i="1" s="1"/>
  <c r="DD140" i="1" a="1"/>
  <c r="DD140" i="1" s="1"/>
  <c r="DE140" i="1" a="1"/>
  <c r="DE140" i="1" s="1"/>
  <c r="DF140" i="1" a="1"/>
  <c r="DF140" i="1" s="1"/>
  <c r="DG140" i="1" a="1"/>
  <c r="DG140" i="1" s="1"/>
  <c r="DH140" i="1" a="1"/>
  <c r="DH140" i="1" s="1"/>
  <c r="DI140" i="1" a="1"/>
  <c r="DI140" i="1" s="1"/>
  <c r="DJ140" i="1" a="1"/>
  <c r="DJ140" i="1" s="1"/>
  <c r="DK140" i="1" a="1"/>
  <c r="DK140" i="1" s="1"/>
  <c r="DL140" i="1" a="1"/>
  <c r="DL140" i="1" s="1"/>
  <c r="DM140" i="1" a="1"/>
  <c r="DM140" i="1" s="1"/>
  <c r="DN140" i="1" a="1"/>
  <c r="DN140" i="1" s="1"/>
  <c r="CW141" i="1" a="1"/>
  <c r="CW141" i="1" s="1"/>
  <c r="CX141" i="1" a="1"/>
  <c r="CX141" i="1" s="1"/>
  <c r="CY141" i="1" a="1"/>
  <c r="CY141" i="1" s="1"/>
  <c r="CZ141" i="1" a="1"/>
  <c r="CZ141" i="1" s="1"/>
  <c r="DA141" i="1" a="1"/>
  <c r="DA141" i="1" s="1"/>
  <c r="DB141" i="1" a="1"/>
  <c r="DB141" i="1" s="1"/>
  <c r="DC141" i="1" a="1"/>
  <c r="DC141" i="1" s="1"/>
  <c r="DD141" i="1" a="1"/>
  <c r="DD141" i="1" s="1"/>
  <c r="DE141" i="1" a="1"/>
  <c r="DE141" i="1" s="1"/>
  <c r="DF141" i="1" a="1"/>
  <c r="DF141" i="1" s="1"/>
  <c r="DG141" i="1" a="1"/>
  <c r="DG141" i="1" s="1"/>
  <c r="DH141" i="1" a="1"/>
  <c r="DH141" i="1" s="1"/>
  <c r="DI141" i="1" a="1"/>
  <c r="DI141" i="1" s="1"/>
  <c r="DJ141" i="1" a="1"/>
  <c r="DJ141" i="1" s="1"/>
  <c r="DK141" i="1" a="1"/>
  <c r="DK141" i="1" s="1"/>
  <c r="DL141" i="1" a="1"/>
  <c r="DL141" i="1" s="1"/>
  <c r="DM141" i="1" a="1"/>
  <c r="DM141" i="1" s="1"/>
  <c r="DN141" i="1" a="1"/>
  <c r="DN141" i="1" s="1"/>
  <c r="CW142" i="1" a="1"/>
  <c r="CW142" i="1" s="1"/>
  <c r="CX142" i="1" a="1"/>
  <c r="CX142" i="1" s="1"/>
  <c r="CY142" i="1" a="1"/>
  <c r="CY142" i="1" s="1"/>
  <c r="CZ142" i="1" a="1"/>
  <c r="CZ142" i="1" s="1"/>
  <c r="DA142" i="1" a="1"/>
  <c r="DA142" i="1" s="1"/>
  <c r="DB142" i="1" a="1"/>
  <c r="DB142" i="1" s="1"/>
  <c r="DC142" i="1" a="1"/>
  <c r="DC142" i="1" s="1"/>
  <c r="DD142" i="1" a="1"/>
  <c r="DD142" i="1" s="1"/>
  <c r="DE142" i="1" a="1"/>
  <c r="DE142" i="1" s="1"/>
  <c r="DF142" i="1" a="1"/>
  <c r="DF142" i="1" s="1"/>
  <c r="DG142" i="1" a="1"/>
  <c r="DG142" i="1" s="1"/>
  <c r="DH142" i="1" a="1"/>
  <c r="DH142" i="1" s="1"/>
  <c r="DI142" i="1" a="1"/>
  <c r="DI142" i="1" s="1"/>
  <c r="DJ142" i="1" a="1"/>
  <c r="DJ142" i="1" s="1"/>
  <c r="DK142" i="1" a="1"/>
  <c r="DK142" i="1" s="1"/>
  <c r="DL142" i="1" a="1"/>
  <c r="DL142" i="1" s="1"/>
  <c r="DM142" i="1" a="1"/>
  <c r="DM142" i="1" s="1"/>
  <c r="DN142" i="1" a="1"/>
  <c r="DN142" i="1" s="1"/>
  <c r="CW143" i="1" a="1"/>
  <c r="CW143" i="1" s="1"/>
  <c r="CX143" i="1" a="1"/>
  <c r="CX143" i="1" s="1"/>
  <c r="CY143" i="1" a="1"/>
  <c r="CY143" i="1" s="1"/>
  <c r="CZ143" i="1" a="1"/>
  <c r="CZ143" i="1" s="1"/>
  <c r="DA143" i="1" a="1"/>
  <c r="DA143" i="1" s="1"/>
  <c r="DB143" i="1" a="1"/>
  <c r="DB143" i="1" s="1"/>
  <c r="DC143" i="1" a="1"/>
  <c r="DC143" i="1" s="1"/>
  <c r="DD143" i="1" a="1"/>
  <c r="DD143" i="1" s="1"/>
  <c r="DE143" i="1" a="1"/>
  <c r="DE143" i="1" s="1"/>
  <c r="DF143" i="1" a="1"/>
  <c r="DF143" i="1" s="1"/>
  <c r="DG143" i="1" a="1"/>
  <c r="DG143" i="1" s="1"/>
  <c r="DH143" i="1" a="1"/>
  <c r="DH143" i="1" s="1"/>
  <c r="DI143" i="1" a="1"/>
  <c r="DI143" i="1" s="1"/>
  <c r="DJ143" i="1" a="1"/>
  <c r="DJ143" i="1" s="1"/>
  <c r="DK143" i="1" a="1"/>
  <c r="DK143" i="1" s="1"/>
  <c r="DL143" i="1" a="1"/>
  <c r="DL143" i="1" s="1"/>
  <c r="DM143" i="1" a="1"/>
  <c r="DM143" i="1" s="1"/>
  <c r="DN143" i="1" a="1"/>
  <c r="DN143" i="1" s="1"/>
  <c r="CW144" i="1" a="1"/>
  <c r="CW144" i="1" s="1"/>
  <c r="CX144" i="1" a="1"/>
  <c r="CX144" i="1" s="1"/>
  <c r="CY144" i="1" a="1"/>
  <c r="CY144" i="1" s="1"/>
  <c r="CZ144" i="1" a="1"/>
  <c r="CZ144" i="1" s="1"/>
  <c r="DA144" i="1" a="1"/>
  <c r="DA144" i="1" s="1"/>
  <c r="DB144" i="1" a="1"/>
  <c r="DB144" i="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s="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s="1"/>
  <c r="DK147" i="1" a="1"/>
  <c r="DK147" i="1" s="1"/>
  <c r="DL147" i="1" a="1"/>
  <c r="DL147" i="1" s="1"/>
  <c r="DM147" i="1" a="1"/>
  <c r="DM147" i="1" s="1"/>
  <c r="DN147" i="1" a="1"/>
  <c r="DN147" i="1" s="1"/>
  <c r="CX136" i="1" a="1"/>
  <c r="CX136" i="1" s="1"/>
  <c r="CY136" i="1" a="1"/>
  <c r="CY136" i="1" s="1"/>
  <c r="CZ136" i="1" a="1"/>
  <c r="CZ136" i="1" s="1"/>
  <c r="DA136" i="1" a="1"/>
  <c r="DA136" i="1" s="1"/>
  <c r="DB136" i="1" a="1"/>
  <c r="DB136" i="1" s="1"/>
  <c r="DC136" i="1" a="1"/>
  <c r="DC136" i="1" s="1"/>
  <c r="DD136" i="1" a="1"/>
  <c r="DD136" i="1" s="1"/>
  <c r="DE136" i="1" a="1"/>
  <c r="DE136" i="1" s="1"/>
  <c r="DF136" i="1" a="1"/>
  <c r="DF136" i="1" s="1"/>
  <c r="DG136" i="1" a="1"/>
  <c r="DG136" i="1" s="1"/>
  <c r="DH136" i="1" a="1"/>
  <c r="DH136" i="1" s="1"/>
  <c r="DI136" i="1" a="1"/>
  <c r="DI136" i="1" s="1"/>
  <c r="DJ136" i="1" a="1"/>
  <c r="DJ136" i="1" s="1"/>
  <c r="DK136" i="1" a="1"/>
  <c r="DK136" i="1" s="1"/>
  <c r="DL136" i="1" a="1"/>
  <c r="DL136" i="1" s="1"/>
  <c r="DM136" i="1" a="1"/>
  <c r="DM136" i="1" s="1"/>
  <c r="DN136" i="1" a="1"/>
  <c r="DN136" i="1" s="1"/>
  <c r="CW136" i="1" a="1"/>
  <c r="CW136" i="1" s="1"/>
  <c r="DN13" i="1"/>
  <c r="DN155" i="1" s="1"/>
  <c r="DM13" i="1"/>
  <c r="DL13" i="1"/>
  <c r="DL155" i="1" s="1"/>
  <c r="DK13" i="1"/>
  <c r="DK155" i="1" s="1"/>
  <c r="DJ13" i="1"/>
  <c r="DJ155" i="1" s="1"/>
  <c r="DI13" i="1"/>
  <c r="DI155" i="1" s="1"/>
  <c r="DH13" i="1"/>
  <c r="DG13" i="1"/>
  <c r="DG155" i="1" s="1"/>
  <c r="DF13" i="1"/>
  <c r="DE13" i="1"/>
  <c r="DD13" i="1"/>
  <c r="DD14" i="1" s="1"/>
  <c r="DC13" i="1"/>
  <c r="DC155" i="1" s="1"/>
  <c r="DB13" i="1"/>
  <c r="DB14" i="1" s="1"/>
  <c r="DA13" i="1"/>
  <c r="DA155" i="1" s="1"/>
  <c r="CZ13" i="1"/>
  <c r="CZ155" i="1" s="1"/>
  <c r="CY13" i="1"/>
  <c r="CY155" i="1" s="1"/>
  <c r="CX13" i="1"/>
  <c r="CX14" i="1" s="1"/>
  <c r="CW13" i="1"/>
  <c r="CW155" i="1" s="1"/>
  <c r="CN137" i="1" a="1"/>
  <c r="CN137" i="1" s="1"/>
  <c r="CO137" i="1" a="1"/>
  <c r="CO137" i="1" s="1"/>
  <c r="CP137" i="1" a="1"/>
  <c r="CP137" i="1" s="1"/>
  <c r="CQ137" i="1" a="1"/>
  <c r="CQ137" i="1" s="1"/>
  <c r="CR137" i="1" a="1"/>
  <c r="CR137" i="1" s="1"/>
  <c r="CS137" i="1" a="1"/>
  <c r="CS137" i="1" s="1"/>
  <c r="CT137" i="1" a="1"/>
  <c r="CT137" i="1" s="1"/>
  <c r="CU137" i="1" a="1"/>
  <c r="CU137" i="1" s="1"/>
  <c r="CV137" i="1" a="1"/>
  <c r="CV137" i="1" s="1"/>
  <c r="CN138" i="1" a="1"/>
  <c r="CN138" i="1" s="1"/>
  <c r="CO138" i="1" a="1"/>
  <c r="CO138" i="1" s="1"/>
  <c r="CP138" i="1" a="1"/>
  <c r="CP138" i="1" s="1"/>
  <c r="CQ138" i="1" a="1"/>
  <c r="CQ138" i="1" s="1"/>
  <c r="CR138" i="1" a="1"/>
  <c r="CR138" i="1" s="1"/>
  <c r="CS138" i="1" a="1"/>
  <c r="CS138" i="1" s="1"/>
  <c r="CT138" i="1" a="1"/>
  <c r="CT138" i="1" s="1"/>
  <c r="CU138" i="1" a="1"/>
  <c r="CU138" i="1" s="1"/>
  <c r="CV138" i="1" a="1"/>
  <c r="CV138" i="1" s="1"/>
  <c r="CN139" i="1" a="1"/>
  <c r="CN139" i="1" s="1"/>
  <c r="CO139" i="1" a="1"/>
  <c r="CO139" i="1" s="1"/>
  <c r="CP139" i="1" a="1"/>
  <c r="CP139" i="1" s="1"/>
  <c r="CQ139" i="1" a="1"/>
  <c r="CQ139" i="1" s="1"/>
  <c r="CR139" i="1" a="1"/>
  <c r="CR139" i="1" s="1"/>
  <c r="CS139" i="1" a="1"/>
  <c r="CS139" i="1" s="1"/>
  <c r="CT139" i="1" a="1"/>
  <c r="CT139" i="1" s="1"/>
  <c r="CU139" i="1" a="1"/>
  <c r="CU139" i="1" s="1"/>
  <c r="CV139" i="1" a="1"/>
  <c r="CV139" i="1" s="1"/>
  <c r="CN140" i="1" a="1"/>
  <c r="CN140" i="1" s="1"/>
  <c r="CO140" i="1" a="1"/>
  <c r="CO140" i="1" s="1"/>
  <c r="CP140" i="1" a="1"/>
  <c r="CP140" i="1" s="1"/>
  <c r="CQ140" i="1" a="1"/>
  <c r="CQ140" i="1" s="1"/>
  <c r="CR140" i="1" a="1"/>
  <c r="CR140" i="1" s="1"/>
  <c r="CS140" i="1" a="1"/>
  <c r="CS140" i="1" s="1"/>
  <c r="CT140" i="1" a="1"/>
  <c r="CT140" i="1" s="1"/>
  <c r="CU140" i="1" a="1"/>
  <c r="CU140" i="1" s="1"/>
  <c r="CV140" i="1" a="1"/>
  <c r="CV140" i="1" s="1"/>
  <c r="CN141" i="1" a="1"/>
  <c r="CN141" i="1" s="1"/>
  <c r="CO141" i="1" a="1"/>
  <c r="CO141" i="1" s="1"/>
  <c r="CP141" i="1" a="1"/>
  <c r="CP141" i="1" s="1"/>
  <c r="CQ141" i="1" a="1"/>
  <c r="CQ141" i="1" s="1"/>
  <c r="CR141" i="1" a="1"/>
  <c r="CR141" i="1" s="1"/>
  <c r="CS141" i="1" a="1"/>
  <c r="CS141" i="1" s="1"/>
  <c r="CT141" i="1" a="1"/>
  <c r="CT141" i="1" s="1"/>
  <c r="CU141" i="1" a="1"/>
  <c r="CU141" i="1" s="1"/>
  <c r="CV141" i="1" a="1"/>
  <c r="CV141" i="1" s="1"/>
  <c r="CN142" i="1" a="1"/>
  <c r="CN142" i="1" s="1"/>
  <c r="CO142" i="1" a="1"/>
  <c r="CO142" i="1" s="1"/>
  <c r="CP142" i="1" a="1"/>
  <c r="CP142" i="1" s="1"/>
  <c r="CQ142" i="1" a="1"/>
  <c r="CQ142" i="1" s="1"/>
  <c r="CR142" i="1" a="1"/>
  <c r="CR142" i="1" s="1"/>
  <c r="CS142" i="1" a="1"/>
  <c r="CS142" i="1" s="1"/>
  <c r="CT142" i="1" a="1"/>
  <c r="CT142" i="1" s="1"/>
  <c r="CU142" i="1" a="1"/>
  <c r="CU142" i="1" s="1"/>
  <c r="CV142" i="1" a="1"/>
  <c r="CV142" i="1" s="1"/>
  <c r="CN143" i="1" a="1"/>
  <c r="CN143" i="1" s="1"/>
  <c r="CO143" i="1" a="1"/>
  <c r="CO143" i="1" s="1"/>
  <c r="CP143" i="1" a="1"/>
  <c r="CP143" i="1" s="1"/>
  <c r="CQ143" i="1" a="1"/>
  <c r="CQ143" i="1" s="1"/>
  <c r="CR143" i="1" a="1"/>
  <c r="CR143" i="1" s="1"/>
  <c r="CS143" i="1" a="1"/>
  <c r="CS143" i="1" s="1"/>
  <c r="CT143" i="1" a="1"/>
  <c r="CT143" i="1" s="1"/>
  <c r="CU143" i="1" a="1"/>
  <c r="CU143" i="1" s="1"/>
  <c r="CV143" i="1" a="1"/>
  <c r="CV143" i="1" s="1"/>
  <c r="CN144" i="1" a="1"/>
  <c r="CN144" i="1" s="1"/>
  <c r="CO144" i="1" a="1"/>
  <c r="CO144" i="1" s="1"/>
  <c r="CP144" i="1" a="1"/>
  <c r="CP144" i="1" s="1"/>
  <c r="CQ144" i="1" a="1"/>
  <c r="CQ144" i="1" s="1"/>
  <c r="CR144" i="1" a="1"/>
  <c r="CR144" i="1" s="1"/>
  <c r="CS144" i="1" a="1"/>
  <c r="CS144" i="1" s="1"/>
  <c r="CT144" i="1" a="1"/>
  <c r="CT144" i="1" s="1"/>
  <c r="CU144" i="1" a="1"/>
  <c r="CU144" i="1" s="1"/>
  <c r="CV144" i="1" a="1"/>
  <c r="CV144"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O136" i="1" a="1"/>
  <c r="CO136" i="1" s="1"/>
  <c r="CP136" i="1" a="1"/>
  <c r="CP136" i="1" s="1"/>
  <c r="CQ136" i="1" a="1"/>
  <c r="CQ136" i="1" s="1"/>
  <c r="CR136" i="1" a="1"/>
  <c r="CR136" i="1" s="1"/>
  <c r="CS136" i="1" a="1"/>
  <c r="CS136" i="1" s="1"/>
  <c r="CT136" i="1" a="1"/>
  <c r="CT136" i="1" s="1"/>
  <c r="CU136" i="1" a="1"/>
  <c r="CU136" i="1" s="1"/>
  <c r="CV136" i="1" a="1"/>
  <c r="CV136" i="1" s="1"/>
  <c r="CN136" i="1" a="1"/>
  <c r="CN136" i="1" s="1"/>
  <c r="G141" i="1"/>
  <c r="G142" i="1"/>
  <c r="G143" i="1"/>
  <c r="CV13" i="1"/>
  <c r="CV14" i="1" s="1"/>
  <c r="CU13" i="1"/>
  <c r="CU155" i="1" s="1"/>
  <c r="CT13" i="1"/>
  <c r="CT155" i="1" s="1"/>
  <c r="CS13" i="1"/>
  <c r="CS14" i="1" s="1"/>
  <c r="CR13" i="1"/>
  <c r="CQ13" i="1"/>
  <c r="CQ155" i="1" s="1"/>
  <c r="CP13" i="1"/>
  <c r="CP14" i="1" s="1"/>
  <c r="CO13" i="1"/>
  <c r="CN13" i="1"/>
  <c r="DK14" i="1" l="1"/>
  <c r="DL14" i="1"/>
  <c r="DC14" i="1"/>
  <c r="DB155" i="1"/>
  <c r="FA14" i="1"/>
  <c r="CX155" i="1"/>
  <c r="CZ14" i="1"/>
  <c r="DA14" i="1"/>
  <c r="DG14" i="1"/>
  <c r="CW14" i="1"/>
  <c r="CY14" i="1"/>
  <c r="DI14" i="1"/>
  <c r="DH155" i="1"/>
  <c r="DH14" i="1"/>
  <c r="DF155" i="1"/>
  <c r="DF14" i="1"/>
  <c r="DM155" i="1"/>
  <c r="DM14" i="1"/>
  <c r="DN14" i="1"/>
  <c r="DJ14" i="1"/>
  <c r="DD155" i="1"/>
  <c r="DE155" i="1"/>
  <c r="DE14" i="1"/>
  <c r="CR155" i="1"/>
  <c r="CQ14" i="1"/>
  <c r="CR14" i="1"/>
  <c r="CP155" i="1"/>
  <c r="CS155" i="1"/>
  <c r="CT14" i="1"/>
  <c r="CU14" i="1"/>
  <c r="CN155" i="1"/>
  <c r="CN14" i="1"/>
  <c r="CO155" i="1"/>
  <c r="CO14" i="1"/>
  <c r="CV155" i="1"/>
  <c r="EQ13" i="1"/>
  <c r="EQ155" i="1" s="1"/>
  <c r="EP13" i="1"/>
  <c r="EP155" i="1" s="1"/>
  <c r="CE137" i="1" a="1"/>
  <c r="CE137" i="1" s="1"/>
  <c r="CF137" i="1" a="1"/>
  <c r="CF137" i="1" s="1"/>
  <c r="CG137" i="1" a="1"/>
  <c r="CG137" i="1" s="1"/>
  <c r="CH137" i="1" a="1"/>
  <c r="CH137" i="1" s="1"/>
  <c r="CI137" i="1" a="1"/>
  <c r="CI137" i="1" s="1"/>
  <c r="CJ137" i="1" a="1"/>
  <c r="CJ137" i="1" s="1"/>
  <c r="CK137" i="1" a="1"/>
  <c r="CK137" i="1" s="1"/>
  <c r="CL137" i="1" a="1"/>
  <c r="CL137" i="1" s="1"/>
  <c r="CM137" i="1" a="1"/>
  <c r="CM137" i="1" s="1"/>
  <c r="CE138" i="1" a="1"/>
  <c r="CE138" i="1" s="1"/>
  <c r="CF138" i="1" a="1"/>
  <c r="CF138" i="1" s="1"/>
  <c r="CG138" i="1" a="1"/>
  <c r="CG138" i="1" s="1"/>
  <c r="CH138" i="1" a="1"/>
  <c r="CH138" i="1" s="1"/>
  <c r="CI138" i="1" a="1"/>
  <c r="CI138" i="1" s="1"/>
  <c r="CJ138" i="1" a="1"/>
  <c r="CJ138" i="1"/>
  <c r="CK138" i="1" a="1"/>
  <c r="CK138" i="1" s="1"/>
  <c r="CL138" i="1" a="1"/>
  <c r="CL138" i="1" s="1"/>
  <c r="CM138" i="1" a="1"/>
  <c r="CM138" i="1" s="1"/>
  <c r="CE139" i="1" a="1"/>
  <c r="CE139" i="1" s="1"/>
  <c r="CF139" i="1" a="1"/>
  <c r="CF139" i="1" s="1"/>
  <c r="CG139" i="1" a="1"/>
  <c r="CG139" i="1" s="1"/>
  <c r="CH139" i="1" a="1"/>
  <c r="CH139" i="1" s="1"/>
  <c r="CI139" i="1" a="1"/>
  <c r="CI139" i="1" s="1"/>
  <c r="CJ139" i="1" a="1"/>
  <c r="CJ139" i="1" s="1"/>
  <c r="CK139" i="1" a="1"/>
  <c r="CK139" i="1" s="1"/>
  <c r="CL139" i="1" a="1"/>
  <c r="CL139" i="1" s="1"/>
  <c r="CM139" i="1" a="1"/>
  <c r="CM139" i="1" s="1"/>
  <c r="CE140" i="1" a="1"/>
  <c r="CE140" i="1" s="1"/>
  <c r="CF140" i="1" a="1"/>
  <c r="CF140" i="1" s="1"/>
  <c r="CG140" i="1" a="1"/>
  <c r="CG140" i="1" s="1"/>
  <c r="CH140" i="1" a="1"/>
  <c r="CH140" i="1" s="1"/>
  <c r="CI140" i="1" a="1"/>
  <c r="CI140" i="1" s="1"/>
  <c r="CJ140" i="1" a="1"/>
  <c r="CJ140" i="1" s="1"/>
  <c r="CK140" i="1" a="1"/>
  <c r="CK140" i="1" s="1"/>
  <c r="CL140" i="1" a="1"/>
  <c r="CL140" i="1" s="1"/>
  <c r="CM140" i="1" a="1"/>
  <c r="CM140" i="1"/>
  <c r="CE141" i="1" a="1"/>
  <c r="CE141" i="1" s="1"/>
  <c r="CF141" i="1" a="1"/>
  <c r="CF141" i="1" s="1"/>
  <c r="CG141" i="1" a="1"/>
  <c r="CG141" i="1" s="1"/>
  <c r="CH141" i="1" a="1"/>
  <c r="CH141" i="1" s="1"/>
  <c r="CI141" i="1" a="1"/>
  <c r="CI141" i="1" s="1"/>
  <c r="CJ141" i="1" a="1"/>
  <c r="CJ141" i="1" s="1"/>
  <c r="CK141" i="1" a="1"/>
  <c r="CK141" i="1" s="1"/>
  <c r="CL141" i="1" a="1"/>
  <c r="CL141" i="1" s="1"/>
  <c r="CM141" i="1" a="1"/>
  <c r="CM141" i="1" s="1"/>
  <c r="CE142" i="1" a="1"/>
  <c r="CE142" i="1" s="1"/>
  <c r="CF142" i="1" a="1"/>
  <c r="CF142" i="1" s="1"/>
  <c r="CG142" i="1" a="1"/>
  <c r="CG142" i="1" s="1"/>
  <c r="CH142" i="1" a="1"/>
  <c r="CH142" i="1" s="1"/>
  <c r="CI142" i="1" a="1"/>
  <c r="CI142" i="1" s="1"/>
  <c r="CJ142" i="1" a="1"/>
  <c r="CJ142" i="1" s="1"/>
  <c r="CK142" i="1" a="1"/>
  <c r="CK142" i="1" s="1"/>
  <c r="CL142" i="1" a="1"/>
  <c r="CL142" i="1" s="1"/>
  <c r="CM142" i="1" a="1"/>
  <c r="CM142" i="1" s="1"/>
  <c r="CE143" i="1" a="1"/>
  <c r="CE143" i="1" s="1"/>
  <c r="CF143" i="1" a="1"/>
  <c r="CF143" i="1" s="1"/>
  <c r="CG143" i="1" a="1"/>
  <c r="CG143" i="1" s="1"/>
  <c r="CH143" i="1" a="1"/>
  <c r="CH143" i="1"/>
  <c r="CI143" i="1" a="1"/>
  <c r="CI143" i="1" s="1"/>
  <c r="CJ143" i="1" a="1"/>
  <c r="CJ143" i="1" s="1"/>
  <c r="CK143" i="1" a="1"/>
  <c r="CK143" i="1" s="1"/>
  <c r="CL143" i="1" a="1"/>
  <c r="CL143" i="1" s="1"/>
  <c r="CM143" i="1" a="1"/>
  <c r="CM143" i="1" s="1"/>
  <c r="CE144" i="1" a="1"/>
  <c r="CE144" i="1" s="1"/>
  <c r="CF144" i="1" a="1"/>
  <c r="CF144" i="1" s="1"/>
  <c r="CG144" i="1" a="1"/>
  <c r="CG144" i="1" s="1"/>
  <c r="CH144" i="1" a="1"/>
  <c r="CH144" i="1" s="1"/>
  <c r="CI144" i="1" a="1"/>
  <c r="CI144" i="1" s="1"/>
  <c r="CJ144" i="1" a="1"/>
  <c r="CJ144" i="1" s="1"/>
  <c r="CK144" i="1" a="1"/>
  <c r="CK144" i="1"/>
  <c r="CL144" i="1" a="1"/>
  <c r="CL144" i="1" s="1"/>
  <c r="CM144" i="1" a="1"/>
  <c r="CM144" i="1" s="1"/>
  <c r="CE145" i="1" a="1"/>
  <c r="CE145" i="1" s="1"/>
  <c r="CF145" i="1" a="1"/>
  <c r="CF145" i="1" s="1"/>
  <c r="CG145" i="1" a="1"/>
  <c r="CG145" i="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s="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F136" i="1" a="1"/>
  <c r="CF136" i="1" s="1"/>
  <c r="CG136" i="1" a="1"/>
  <c r="CG136" i="1" s="1"/>
  <c r="CH136" i="1" a="1"/>
  <c r="CH136" i="1" s="1"/>
  <c r="CI136" i="1" a="1"/>
  <c r="CI136" i="1" s="1"/>
  <c r="CJ136" i="1" a="1"/>
  <c r="CJ136" i="1" s="1"/>
  <c r="CK136" i="1" a="1"/>
  <c r="CK136" i="1" s="1"/>
  <c r="CL136" i="1" a="1"/>
  <c r="CL136" i="1" s="1"/>
  <c r="CM136" i="1" a="1"/>
  <c r="CM136" i="1" s="1"/>
  <c r="CE136" i="1" a="1"/>
  <c r="CE136" i="1" s="1"/>
  <c r="DX137" i="1" a="1"/>
  <c r="DX137" i="1" s="1"/>
  <c r="DY137" i="1" a="1"/>
  <c r="DY137" i="1" s="1"/>
  <c r="DZ137" i="1" a="1"/>
  <c r="DZ137" i="1" s="1"/>
  <c r="EA137" i="1" a="1"/>
  <c r="EA137" i="1" s="1"/>
  <c r="EB137" i="1" a="1"/>
  <c r="EB137" i="1" s="1"/>
  <c r="EC137" i="1" a="1"/>
  <c r="EC137" i="1" s="1"/>
  <c r="ED137" i="1" a="1"/>
  <c r="ED137" i="1" s="1"/>
  <c r="EE137" i="1" a="1"/>
  <c r="EE137" i="1" s="1"/>
  <c r="EF137" i="1" a="1"/>
  <c r="EF137" i="1" s="1"/>
  <c r="DX138" i="1" a="1"/>
  <c r="DX138" i="1" s="1"/>
  <c r="DY138" i="1" a="1"/>
  <c r="DY138" i="1" s="1"/>
  <c r="DZ138" i="1" a="1"/>
  <c r="DZ138" i="1" s="1"/>
  <c r="EA138" i="1" a="1"/>
  <c r="EA138" i="1" s="1"/>
  <c r="EB138" i="1" a="1"/>
  <c r="EB138" i="1" s="1"/>
  <c r="EC138" i="1" a="1"/>
  <c r="EC138" i="1" s="1"/>
  <c r="ED138" i="1" a="1"/>
  <c r="ED138" i="1" s="1"/>
  <c r="EE138" i="1" a="1"/>
  <c r="EE138" i="1" s="1"/>
  <c r="EF138" i="1" a="1"/>
  <c r="EF138" i="1" s="1"/>
  <c r="DX139" i="1" a="1"/>
  <c r="DX139" i="1" s="1"/>
  <c r="DY139" i="1" a="1"/>
  <c r="DY139" i="1" s="1"/>
  <c r="DZ139" i="1" a="1"/>
  <c r="DZ139" i="1" s="1"/>
  <c r="EA139" i="1" a="1"/>
  <c r="EA139" i="1" s="1"/>
  <c r="EB139" i="1" a="1"/>
  <c r="EB139" i="1" s="1"/>
  <c r="EC139" i="1" a="1"/>
  <c r="EC139" i="1" s="1"/>
  <c r="ED139" i="1" a="1"/>
  <c r="ED139" i="1" s="1"/>
  <c r="EE139" i="1" a="1"/>
  <c r="EE139" i="1" s="1"/>
  <c r="EF139" i="1" a="1"/>
  <c r="EF139" i="1" s="1"/>
  <c r="DX140" i="1" a="1"/>
  <c r="DX140" i="1" s="1"/>
  <c r="DY140" i="1" a="1"/>
  <c r="DY140" i="1" s="1"/>
  <c r="DZ140" i="1" a="1"/>
  <c r="DZ140" i="1" s="1"/>
  <c r="EA140" i="1" a="1"/>
  <c r="EA140" i="1" s="1"/>
  <c r="EB140" i="1" a="1"/>
  <c r="EB140" i="1" s="1"/>
  <c r="EC140" i="1" a="1"/>
  <c r="EC140" i="1" s="1"/>
  <c r="ED140" i="1" a="1"/>
  <c r="ED140" i="1" s="1"/>
  <c r="EE140" i="1" a="1"/>
  <c r="EE140" i="1" s="1"/>
  <c r="EF140" i="1" a="1"/>
  <c r="EF140" i="1" s="1"/>
  <c r="DX141" i="1" a="1"/>
  <c r="DX141" i="1" s="1"/>
  <c r="DY141" i="1" a="1"/>
  <c r="DY141" i="1" s="1"/>
  <c r="DZ141" i="1" a="1"/>
  <c r="DZ141" i="1" s="1"/>
  <c r="EA141" i="1" a="1"/>
  <c r="EA141" i="1" s="1"/>
  <c r="EB141" i="1" a="1"/>
  <c r="EB141" i="1" s="1"/>
  <c r="EC141" i="1" a="1"/>
  <c r="EC141" i="1" s="1"/>
  <c r="ED141" i="1" a="1"/>
  <c r="ED141" i="1" s="1"/>
  <c r="EE141" i="1" a="1"/>
  <c r="EE141" i="1" s="1"/>
  <c r="EF141" i="1" a="1"/>
  <c r="EF141" i="1" s="1"/>
  <c r="DX142" i="1" a="1"/>
  <c r="DX142" i="1" s="1"/>
  <c r="DY142" i="1" a="1"/>
  <c r="DY142" i="1" s="1"/>
  <c r="DZ142" i="1" a="1"/>
  <c r="DZ142" i="1" s="1"/>
  <c r="EA142" i="1" a="1"/>
  <c r="EA142" i="1" s="1"/>
  <c r="EB142" i="1" a="1"/>
  <c r="EB142" i="1" s="1"/>
  <c r="EC142" i="1" a="1"/>
  <c r="EC142" i="1" s="1"/>
  <c r="ED142" i="1" a="1"/>
  <c r="ED142" i="1" s="1"/>
  <c r="EE142" i="1" a="1"/>
  <c r="EE142" i="1" s="1"/>
  <c r="EF142" i="1" a="1"/>
  <c r="EF142" i="1" s="1"/>
  <c r="DX143" i="1" a="1"/>
  <c r="DX143" i="1" s="1"/>
  <c r="DY143" i="1" a="1"/>
  <c r="DY143" i="1" s="1"/>
  <c r="DZ143" i="1" a="1"/>
  <c r="DZ143" i="1" s="1"/>
  <c r="EA143" i="1" a="1"/>
  <c r="EA143" i="1" s="1"/>
  <c r="EB143" i="1" a="1"/>
  <c r="EB143" i="1" s="1"/>
  <c r="EC143" i="1" a="1"/>
  <c r="EC143" i="1" s="1"/>
  <c r="ED143" i="1" a="1"/>
  <c r="ED143" i="1" s="1"/>
  <c r="EE143" i="1" a="1"/>
  <c r="EE143" i="1" s="1"/>
  <c r="EF143" i="1" a="1"/>
  <c r="EF143" i="1" s="1"/>
  <c r="DX144" i="1" a="1"/>
  <c r="DX144" i="1" s="1"/>
  <c r="DY144" i="1" a="1"/>
  <c r="DY144" i="1" s="1"/>
  <c r="DZ144" i="1" a="1"/>
  <c r="DZ144" i="1" s="1"/>
  <c r="EA144" i="1" a="1"/>
  <c r="EA144" i="1" s="1"/>
  <c r="EB144" i="1" a="1"/>
  <c r="EB144" i="1" s="1"/>
  <c r="EC144" i="1" a="1"/>
  <c r="EC144" i="1" s="1"/>
  <c r="ED144" i="1" a="1"/>
  <c r="ED144" i="1" s="1"/>
  <c r="EE144" i="1" a="1"/>
  <c r="EE144" i="1" s="1"/>
  <c r="EF144" i="1" a="1"/>
  <c r="EF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Y136" i="1" a="1"/>
  <c r="DY136" i="1" s="1"/>
  <c r="DZ136" i="1" a="1"/>
  <c r="DZ136" i="1" s="1"/>
  <c r="EA136" i="1" a="1"/>
  <c r="EA136" i="1" s="1"/>
  <c r="EB136" i="1" a="1"/>
  <c r="EB136" i="1" s="1"/>
  <c r="EC136" i="1" a="1"/>
  <c r="EC136" i="1" s="1"/>
  <c r="ED136" i="1" a="1"/>
  <c r="ED136" i="1" s="1"/>
  <c r="EE136" i="1" a="1"/>
  <c r="EE136" i="1" s="1"/>
  <c r="EF136" i="1" a="1"/>
  <c r="EF136" i="1" s="1"/>
  <c r="DX136" i="1" a="1"/>
  <c r="DX136" i="1" s="1"/>
  <c r="ER137" i="1" a="1"/>
  <c r="ER137" i="1" s="1"/>
  <c r="ES137" i="1" a="1"/>
  <c r="ES137" i="1" s="1"/>
  <c r="ET137" i="1" a="1"/>
  <c r="ET137" i="1" s="1"/>
  <c r="EU137" i="1" a="1"/>
  <c r="EU137" i="1" s="1"/>
  <c r="EV137" i="1" a="1"/>
  <c r="EV137" i="1" s="1"/>
  <c r="EW137" i="1" a="1"/>
  <c r="EW137" i="1" s="1"/>
  <c r="EX137" i="1" a="1"/>
  <c r="EX137" i="1" s="1"/>
  <c r="EY137" i="1" a="1"/>
  <c r="EY137" i="1" s="1"/>
  <c r="EZ137" i="1" a="1"/>
  <c r="EZ137" i="1" s="1"/>
  <c r="ER138" i="1" a="1"/>
  <c r="ER138" i="1"/>
  <c r="ES138" i="1" a="1"/>
  <c r="ES138" i="1" s="1"/>
  <c r="ET138" i="1" a="1"/>
  <c r="ET138" i="1" s="1"/>
  <c r="EU138" i="1" a="1"/>
  <c r="EU138" i="1" s="1"/>
  <c r="EV138" i="1" a="1"/>
  <c r="EV138" i="1" s="1"/>
  <c r="EW138" i="1" a="1"/>
  <c r="EW138" i="1" s="1"/>
  <c r="EX138" i="1" a="1"/>
  <c r="EX138" i="1" s="1"/>
  <c r="EY138" i="1" a="1"/>
  <c r="EY138" i="1" s="1"/>
  <c r="EZ138" i="1" a="1"/>
  <c r="EZ138" i="1" s="1"/>
  <c r="ER139" i="1" a="1"/>
  <c r="ER139" i="1" s="1"/>
  <c r="ES139" i="1" a="1"/>
  <c r="ES139" i="1" s="1"/>
  <c r="ET139" i="1" a="1"/>
  <c r="ET139" i="1" s="1"/>
  <c r="EU139" i="1" a="1"/>
  <c r="EU139" i="1" s="1"/>
  <c r="EV139" i="1" a="1"/>
  <c r="EV139" i="1" s="1"/>
  <c r="EW139" i="1" a="1"/>
  <c r="EW139" i="1" s="1"/>
  <c r="EX139" i="1" a="1"/>
  <c r="EX139" i="1" s="1"/>
  <c r="EY139" i="1" a="1"/>
  <c r="EY139" i="1" s="1"/>
  <c r="EZ139" i="1" a="1"/>
  <c r="EZ139" i="1" s="1"/>
  <c r="ER140" i="1" a="1"/>
  <c r="ER140" i="1" s="1"/>
  <c r="ES140" i="1" a="1"/>
  <c r="ES140" i="1" s="1"/>
  <c r="ET140" i="1" a="1"/>
  <c r="ET140" i="1" s="1"/>
  <c r="EU140" i="1" a="1"/>
  <c r="EU140" i="1" s="1"/>
  <c r="EV140" i="1" a="1"/>
  <c r="EV140" i="1" s="1"/>
  <c r="EW140" i="1" a="1"/>
  <c r="EW140" i="1" s="1"/>
  <c r="EX140" i="1" a="1"/>
  <c r="EX140" i="1" s="1"/>
  <c r="EY140" i="1" a="1"/>
  <c r="EY140" i="1" s="1"/>
  <c r="EZ140" i="1" a="1"/>
  <c r="EZ140" i="1" s="1"/>
  <c r="ER141" i="1" a="1"/>
  <c r="ER141" i="1" s="1"/>
  <c r="ES141" i="1" a="1"/>
  <c r="ES141" i="1" s="1"/>
  <c r="ET141" i="1" a="1"/>
  <c r="ET141" i="1" s="1"/>
  <c r="EU141" i="1" a="1"/>
  <c r="EU141" i="1" s="1"/>
  <c r="EV141" i="1" a="1"/>
  <c r="EV141" i="1" s="1"/>
  <c r="EW141" i="1" a="1"/>
  <c r="EW141" i="1" s="1"/>
  <c r="EX141" i="1" a="1"/>
  <c r="EX141" i="1" s="1"/>
  <c r="EY141" i="1" a="1"/>
  <c r="EY141" i="1" s="1"/>
  <c r="EZ141" i="1" a="1"/>
  <c r="EZ141" i="1" s="1"/>
  <c r="ER142" i="1" a="1"/>
  <c r="ER142" i="1" s="1"/>
  <c r="ES142" i="1" a="1"/>
  <c r="ES142" i="1" s="1"/>
  <c r="ET142" i="1" a="1"/>
  <c r="ET142" i="1" s="1"/>
  <c r="EU142" i="1" a="1"/>
  <c r="EU142" i="1" s="1"/>
  <c r="EV142" i="1" a="1"/>
  <c r="EV142" i="1" s="1"/>
  <c r="EW142" i="1" a="1"/>
  <c r="EW142" i="1" s="1"/>
  <c r="EX142" i="1" a="1"/>
  <c r="EX142" i="1" s="1"/>
  <c r="EY142" i="1" a="1"/>
  <c r="EY142" i="1" s="1"/>
  <c r="EZ142" i="1" a="1"/>
  <c r="EZ142" i="1" s="1"/>
  <c r="ER143" i="1" a="1"/>
  <c r="ER143" i="1" s="1"/>
  <c r="ES143" i="1" a="1"/>
  <c r="ES143" i="1" s="1"/>
  <c r="ET143" i="1" a="1"/>
  <c r="ET143" i="1" s="1"/>
  <c r="EU143" i="1" a="1"/>
  <c r="EU143" i="1" s="1"/>
  <c r="EV143" i="1" a="1"/>
  <c r="EV143" i="1" s="1"/>
  <c r="EW143" i="1" a="1"/>
  <c r="EW143" i="1" s="1"/>
  <c r="EX143" i="1" a="1"/>
  <c r="EX143" i="1" s="1"/>
  <c r="EY143" i="1" a="1"/>
  <c r="EY143" i="1" s="1"/>
  <c r="EZ143" i="1" a="1"/>
  <c r="EZ143" i="1" s="1"/>
  <c r="ER144" i="1" a="1"/>
  <c r="ER144" i="1" s="1"/>
  <c r="ES144" i="1" a="1"/>
  <c r="ES144" i="1" s="1"/>
  <c r="ET144" i="1" a="1"/>
  <c r="ET144" i="1" s="1"/>
  <c r="EU144" i="1" a="1"/>
  <c r="EU144" i="1" s="1"/>
  <c r="EV144" i="1" a="1"/>
  <c r="EV144" i="1" s="1"/>
  <c r="EW144" i="1" a="1"/>
  <c r="EW144" i="1" s="1"/>
  <c r="EX144" i="1" a="1"/>
  <c r="EX144" i="1" s="1"/>
  <c r="EY144" i="1" a="1"/>
  <c r="EY144" i="1" s="1"/>
  <c r="EZ144" i="1" a="1"/>
  <c r="EZ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s="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S136" i="1" a="1"/>
  <c r="ES136" i="1" s="1"/>
  <c r="ET136" i="1" a="1"/>
  <c r="ET136" i="1" s="1"/>
  <c r="EU136" i="1" a="1"/>
  <c r="EU136" i="1" s="1"/>
  <c r="EV136" i="1" a="1"/>
  <c r="EV136" i="1" s="1"/>
  <c r="EW136" i="1" a="1"/>
  <c r="EW136" i="1" s="1"/>
  <c r="EX136" i="1" a="1"/>
  <c r="EX136" i="1" s="1"/>
  <c r="EY136" i="1" a="1"/>
  <c r="EY136" i="1" s="1"/>
  <c r="EZ136" i="1" a="1"/>
  <c r="EZ136" i="1" s="1"/>
  <c r="ER136" i="1" a="1"/>
  <c r="ER136" i="1" s="1"/>
  <c r="DO139" i="1" a="1"/>
  <c r="DO139" i="1" s="1"/>
  <c r="DP139" i="1" a="1"/>
  <c r="DP139" i="1" s="1"/>
  <c r="DQ139" i="1" a="1"/>
  <c r="DQ139" i="1" s="1"/>
  <c r="DR139" i="1" a="1"/>
  <c r="DR139" i="1" s="1"/>
  <c r="DS139" i="1" a="1"/>
  <c r="DS139" i="1" s="1"/>
  <c r="DT139" i="1" a="1"/>
  <c r="DT139" i="1" s="1"/>
  <c r="DU139" i="1" a="1"/>
  <c r="DU139" i="1" s="1"/>
  <c r="DV139" i="1" a="1"/>
  <c r="DV139" i="1" s="1"/>
  <c r="DW139" i="1" a="1"/>
  <c r="DW139" i="1" s="1"/>
  <c r="DO140" i="1" a="1"/>
  <c r="DO140" i="1" s="1"/>
  <c r="DP140" i="1" a="1"/>
  <c r="DP140" i="1" s="1"/>
  <c r="DQ140" i="1" a="1"/>
  <c r="DQ140" i="1" s="1"/>
  <c r="DR140" i="1" a="1"/>
  <c r="DR140" i="1" s="1"/>
  <c r="DS140" i="1" a="1"/>
  <c r="DS140" i="1" s="1"/>
  <c r="DT140" i="1" a="1"/>
  <c r="DT140" i="1" s="1"/>
  <c r="DU140" i="1" a="1"/>
  <c r="DU140" i="1" s="1"/>
  <c r="DV140" i="1" a="1"/>
  <c r="DV140" i="1" s="1"/>
  <c r="DW140" i="1" a="1"/>
  <c r="DW140" i="1" s="1"/>
  <c r="DO141" i="1" a="1"/>
  <c r="DO141" i="1" s="1"/>
  <c r="DP141" i="1" a="1"/>
  <c r="DP141" i="1" s="1"/>
  <c r="DQ141" i="1" a="1"/>
  <c r="DQ141" i="1" s="1"/>
  <c r="DR141" i="1" a="1"/>
  <c r="DR141" i="1" s="1"/>
  <c r="DS141" i="1" a="1"/>
  <c r="DS141" i="1" s="1"/>
  <c r="DT141" i="1" a="1"/>
  <c r="DT141" i="1" s="1"/>
  <c r="DU141" i="1" a="1"/>
  <c r="DU141" i="1" s="1"/>
  <c r="DV141" i="1" a="1"/>
  <c r="DV141" i="1" s="1"/>
  <c r="DW141" i="1" a="1"/>
  <c r="DW141" i="1" s="1"/>
  <c r="DO142" i="1" a="1"/>
  <c r="DO142" i="1" s="1"/>
  <c r="DP142" i="1" a="1"/>
  <c r="DP142" i="1" s="1"/>
  <c r="DQ142" i="1" a="1"/>
  <c r="DQ142" i="1" s="1"/>
  <c r="DR142" i="1" a="1"/>
  <c r="DR142" i="1" s="1"/>
  <c r="DS142" i="1" a="1"/>
  <c r="DS142" i="1" s="1"/>
  <c r="DT142" i="1" a="1"/>
  <c r="DT142" i="1" s="1"/>
  <c r="DU142" i="1" a="1"/>
  <c r="DU142" i="1" s="1"/>
  <c r="DV142" i="1" a="1"/>
  <c r="DV142" i="1" s="1"/>
  <c r="DW142" i="1" a="1"/>
  <c r="DW142" i="1" s="1"/>
  <c r="DO143" i="1" a="1"/>
  <c r="DO143" i="1" s="1"/>
  <c r="DP143" i="1" a="1"/>
  <c r="DP143" i="1" s="1"/>
  <c r="DQ143" i="1" a="1"/>
  <c r="DQ143" i="1" s="1"/>
  <c r="DR143" i="1" a="1"/>
  <c r="DR143" i="1" s="1"/>
  <c r="DS143" i="1" a="1"/>
  <c r="DS143" i="1" s="1"/>
  <c r="DT143" i="1" a="1"/>
  <c r="DT143" i="1" s="1"/>
  <c r="DU143" i="1" a="1"/>
  <c r="DU143" i="1" s="1"/>
  <c r="DV143" i="1" a="1"/>
  <c r="DV143" i="1" s="1"/>
  <c r="DW143" i="1" a="1"/>
  <c r="DW143" i="1" s="1"/>
  <c r="DO144" i="1" a="1"/>
  <c r="DO144" i="1" s="1"/>
  <c r="DP144" i="1" a="1"/>
  <c r="DP144" i="1" s="1"/>
  <c r="DQ144" i="1" a="1"/>
  <c r="DQ144" i="1"/>
  <c r="DR144" i="1" a="1"/>
  <c r="DR144" i="1" s="1"/>
  <c r="DS144" i="1" a="1"/>
  <c r="DS144" i="1" s="1"/>
  <c r="DT144" i="1" a="1"/>
  <c r="DT144" i="1" s="1"/>
  <c r="DU144" i="1" a="1"/>
  <c r="DU144" i="1" s="1"/>
  <c r="DV144" i="1" a="1"/>
  <c r="DV144" i="1" s="1"/>
  <c r="DW144" i="1" a="1"/>
  <c r="DW144" i="1" s="1"/>
  <c r="DO145" i="1" a="1"/>
  <c r="DO145" i="1" s="1"/>
  <c r="DP145" i="1" a="1"/>
  <c r="DP145" i="1"/>
  <c r="DQ145" i="1" a="1"/>
  <c r="DQ145" i="1" s="1"/>
  <c r="DR145" i="1" a="1"/>
  <c r="DR145" i="1" s="1"/>
  <c r="DS145" i="1" a="1"/>
  <c r="DS145" i="1" s="1"/>
  <c r="DT145" i="1" a="1"/>
  <c r="DT145" i="1" s="1"/>
  <c r="DU145" i="1" a="1"/>
  <c r="DU145" i="1" s="1"/>
  <c r="DV145" i="1" a="1"/>
  <c r="DV145" i="1" s="1"/>
  <c r="DW145" i="1" a="1"/>
  <c r="DW14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38" i="1" a="1"/>
  <c r="DO138" i="1" s="1"/>
  <c r="DP138" i="1" a="1"/>
  <c r="DP138" i="1" s="1"/>
  <c r="DQ138" i="1" a="1"/>
  <c r="DQ138" i="1" s="1"/>
  <c r="DR138" i="1" a="1"/>
  <c r="DR138" i="1" s="1"/>
  <c r="DS138" i="1" a="1"/>
  <c r="DS138" i="1" s="1"/>
  <c r="DT138" i="1" a="1"/>
  <c r="DT138" i="1" s="1"/>
  <c r="DU138" i="1" a="1"/>
  <c r="DU138" i="1" s="1"/>
  <c r="DV138" i="1" a="1"/>
  <c r="DV138" i="1" s="1"/>
  <c r="DW138" i="1" a="1"/>
  <c r="DW138" i="1" s="1"/>
  <c r="DP136" i="1" a="1"/>
  <c r="DP136" i="1" s="1"/>
  <c r="DQ136" i="1" a="1"/>
  <c r="DQ136" i="1" s="1"/>
  <c r="DR136" i="1" a="1"/>
  <c r="DR136" i="1" s="1"/>
  <c r="DS136" i="1" a="1"/>
  <c r="DS136" i="1" s="1"/>
  <c r="DT136" i="1" a="1"/>
  <c r="DT136" i="1" s="1"/>
  <c r="DU136" i="1" a="1"/>
  <c r="DU136" i="1" s="1"/>
  <c r="DV136" i="1" a="1"/>
  <c r="DV136" i="1" s="1"/>
  <c r="DW136" i="1" a="1"/>
  <c r="DW136" i="1" s="1"/>
  <c r="DO136" i="1" a="1"/>
  <c r="DO136" i="1" s="1"/>
  <c r="AK137" i="1"/>
  <c r="AI137" i="1" s="1"/>
  <c r="FZ137" i="1" s="1"/>
  <c r="AK138" i="1"/>
  <c r="AI138" i="1" s="1"/>
  <c r="AK139" i="1"/>
  <c r="AI139" i="1" s="1"/>
  <c r="AK140" i="1"/>
  <c r="AK141" i="1"/>
  <c r="AK142" i="1"/>
  <c r="AI142" i="1" s="1"/>
  <c r="AK143" i="1"/>
  <c r="AI143" i="1" s="1"/>
  <c r="AK144" i="1"/>
  <c r="AI144" i="1" s="1"/>
  <c r="AK145" i="1"/>
  <c r="AI145" i="1" s="1"/>
  <c r="AK146" i="1"/>
  <c r="AI146" i="1" s="1"/>
  <c r="AK147" i="1"/>
  <c r="AI147" i="1" s="1"/>
  <c r="BA148" i="1"/>
  <c r="AK136" i="1"/>
  <c r="EN136" i="1" s="1" a="1"/>
  <c r="EN136" i="1" s="1"/>
  <c r="EZ13" i="1"/>
  <c r="EY13" i="1"/>
  <c r="EY14" i="1" s="1"/>
  <c r="EX13" i="1"/>
  <c r="EX155" i="1" s="1"/>
  <c r="EW13" i="1"/>
  <c r="EW14" i="1" s="1"/>
  <c r="EV13" i="1"/>
  <c r="EV14" i="1" s="1"/>
  <c r="EU13" i="1"/>
  <c r="EU155" i="1" s="1"/>
  <c r="ET13" i="1"/>
  <c r="ET155" i="1" s="1"/>
  <c r="ES13" i="1"/>
  <c r="ES14" i="1" s="1"/>
  <c r="ER13" i="1"/>
  <c r="ER14" i="1" s="1"/>
  <c r="EO13" i="1"/>
  <c r="EO14" i="1" s="1"/>
  <c r="EN13" i="1"/>
  <c r="EN14" i="1" s="1"/>
  <c r="EM13" i="1"/>
  <c r="EM155" i="1" s="1"/>
  <c r="EL13" i="1"/>
  <c r="EL155" i="1" s="1"/>
  <c r="EK13" i="1"/>
  <c r="EJ13" i="1"/>
  <c r="EJ14" i="1" s="1"/>
  <c r="EI13" i="1"/>
  <c r="EI14" i="1" s="1"/>
  <c r="EH13" i="1"/>
  <c r="EG13" i="1"/>
  <c r="EG14" i="1" s="1"/>
  <c r="EF13" i="1"/>
  <c r="EE13" i="1"/>
  <c r="EE155" i="1" s="1"/>
  <c r="ED13" i="1"/>
  <c r="ED155" i="1" s="1"/>
  <c r="EC13" i="1"/>
  <c r="EC155" i="1" s="1"/>
  <c r="EB13" i="1"/>
  <c r="EA13" i="1"/>
  <c r="EA155" i="1" s="1"/>
  <c r="DZ13" i="1"/>
  <c r="DY13" i="1"/>
  <c r="DY155"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55" i="1" s="1"/>
  <c r="DW13" i="1"/>
  <c r="DV13" i="1"/>
  <c r="DV155" i="1" s="1"/>
  <c r="DU13" i="1"/>
  <c r="DT13" i="1"/>
  <c r="DS13" i="1"/>
  <c r="DS14" i="1" s="1"/>
  <c r="DR13" i="1"/>
  <c r="DR155" i="1" s="1"/>
  <c r="DQ13" i="1"/>
  <c r="DQ155" i="1" s="1"/>
  <c r="DP13" i="1"/>
  <c r="DP14" i="1" s="1"/>
  <c r="DO13" i="1"/>
  <c r="DO155" i="1" s="1"/>
  <c r="A148" i="1"/>
  <c r="PH147" i="1"/>
  <c r="PG147" i="1"/>
  <c r="PF147" i="1"/>
  <c r="PE147" i="1"/>
  <c r="G147" i="1"/>
  <c r="A147" i="1"/>
  <c r="PH146" i="1"/>
  <c r="PG146" i="1"/>
  <c r="PF146" i="1"/>
  <c r="PE146" i="1"/>
  <c r="A146" i="1"/>
  <c r="PH145" i="1"/>
  <c r="PG145" i="1"/>
  <c r="PF145" i="1"/>
  <c r="PE145" i="1"/>
  <c r="G145" i="1"/>
  <c r="A145" i="1"/>
  <c r="PH144" i="1"/>
  <c r="PG144" i="1"/>
  <c r="PF144" i="1"/>
  <c r="PE144" i="1"/>
  <c r="G144" i="1"/>
  <c r="A144" i="1"/>
  <c r="PH143" i="1"/>
  <c r="PG143" i="1"/>
  <c r="PF143" i="1"/>
  <c r="PE143" i="1"/>
  <c r="A143" i="1"/>
  <c r="PH142" i="1"/>
  <c r="PG142" i="1"/>
  <c r="PF142" i="1"/>
  <c r="PE142" i="1"/>
  <c r="A142" i="1"/>
  <c r="PH141" i="1"/>
  <c r="PG141" i="1"/>
  <c r="PF141" i="1"/>
  <c r="PE141" i="1"/>
  <c r="A141" i="1"/>
  <c r="PH140" i="1"/>
  <c r="PG140" i="1"/>
  <c r="PF140" i="1"/>
  <c r="PE140" i="1"/>
  <c r="G140" i="1"/>
  <c r="A140" i="1"/>
  <c r="PH139" i="1"/>
  <c r="PG139" i="1"/>
  <c r="PF139" i="1"/>
  <c r="PE139" i="1"/>
  <c r="G139" i="1"/>
  <c r="A139" i="1"/>
  <c r="PH138" i="1"/>
  <c r="PG138" i="1"/>
  <c r="PF138" i="1"/>
  <c r="PE138" i="1"/>
  <c r="G138" i="1"/>
  <c r="A138" i="1"/>
  <c r="PH137" i="1"/>
  <c r="PG137" i="1"/>
  <c r="PF137" i="1"/>
  <c r="PE137" i="1"/>
  <c r="H137" i="1"/>
  <c r="G137" i="1"/>
  <c r="A137" i="1"/>
  <c r="B138" i="1" s="1"/>
  <c r="PH136" i="1"/>
  <c r="PG136" i="1"/>
  <c r="PF136" i="1"/>
  <c r="PE136" i="1"/>
  <c r="A136" i="1"/>
  <c r="B137" i="1" s="1"/>
  <c r="HX137" i="1" s="1" a="1"/>
  <c r="HX137" i="1" s="1"/>
  <c r="BA135" i="1"/>
  <c r="A135" i="1"/>
  <c r="A134" i="1"/>
  <c r="G133" i="1"/>
  <c r="G134" i="1" s="1"/>
  <c r="A133" i="1"/>
  <c r="A132" i="1"/>
  <c r="A131" i="1"/>
  <c r="AX130" i="1"/>
  <c r="AD130" i="1"/>
  <c r="AA130" i="1" s="1"/>
  <c r="Z130" i="1" s="1"/>
  <c r="Y130" i="1" s="1"/>
  <c r="V130" i="1" s="1"/>
  <c r="U130" i="1" s="1"/>
  <c r="O130" i="1" s="1"/>
  <c r="N130" i="1" s="1"/>
  <c r="A130" i="1"/>
  <c r="A129"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HX76" i="1" s="1" a="1"/>
  <c r="HX76" i="1" s="1"/>
  <c r="PH73" i="1"/>
  <c r="PG73" i="1"/>
  <c r="PF73" i="1"/>
  <c r="PE73" i="1"/>
  <c r="NH73" i="1"/>
  <c r="G73" i="1"/>
  <c r="A73" i="1"/>
  <c r="B75" i="1" s="1"/>
  <c r="HX75" i="1" s="1" a="1"/>
  <c r="HX75" i="1" s="1"/>
  <c r="A72" i="1"/>
  <c r="HX77" i="1" l="1" a="1"/>
  <c r="HX77" i="1" s="1"/>
  <c r="HX79" i="1" s="1" a="1"/>
  <c r="HX79" i="1" s="1"/>
  <c r="HX81" i="1" s="1" a="1"/>
  <c r="HX81" i="1" s="1"/>
  <c r="HX83" i="1" s="1" a="1"/>
  <c r="HX83" i="1" s="1"/>
  <c r="HX85" i="1" s="1" a="1"/>
  <c r="HX85" i="1" s="1"/>
  <c r="HX87" i="1" s="1" a="1"/>
  <c r="HX87" i="1" s="1"/>
  <c r="HX89" i="1" s="1" a="1"/>
  <c r="HX89" i="1" s="1"/>
  <c r="HX91" i="1" s="1" a="1"/>
  <c r="HX91" i="1" s="1"/>
  <c r="HX93" i="1" s="1" a="1"/>
  <c r="HX93" i="1" s="1"/>
  <c r="HX138" i="1" a="1"/>
  <c r="HX138" i="1" s="1"/>
  <c r="HX78" i="1" a="1"/>
  <c r="HX78" i="1" s="1"/>
  <c r="HX80" i="1" s="1" a="1"/>
  <c r="HX80" i="1" s="1"/>
  <c r="HX82" i="1" s="1" a="1"/>
  <c r="HX82" i="1" s="1"/>
  <c r="HX84" i="1" s="1" a="1"/>
  <c r="HX84" i="1" s="1"/>
  <c r="HX86" i="1" s="1" a="1"/>
  <c r="HX86" i="1" s="1"/>
  <c r="HX88" i="1" s="1" a="1"/>
  <c r="HX88" i="1" s="1"/>
  <c r="HX90" i="1" s="1" a="1"/>
  <c r="HX90" i="1" s="1"/>
  <c r="HX92" i="1" s="1" a="1"/>
  <c r="HX92" i="1" s="1"/>
  <c r="EI144" i="1" a="1"/>
  <c r="EI144" i="1" s="1"/>
  <c r="AI141" i="1"/>
  <c r="EL141" i="1" a="1"/>
  <c r="EL141" i="1" s="1"/>
  <c r="AI140" i="1"/>
  <c r="EL140" i="1" a="1"/>
  <c r="EL140" i="1" s="1"/>
  <c r="EM140" i="1" a="1"/>
  <c r="EM140" i="1" s="1"/>
  <c r="EN147" i="1" a="1"/>
  <c r="EN147" i="1" s="1"/>
  <c r="EO146" i="1" a="1"/>
  <c r="EO146" i="1" s="1"/>
  <c r="EM145" i="1" a="1"/>
  <c r="EM145" i="1" s="1"/>
  <c r="EU14" i="1"/>
  <c r="EI145" i="1" a="1"/>
  <c r="EI145" i="1" s="1"/>
  <c r="EG147" i="1" a="1"/>
  <c r="EG147" i="1" s="1"/>
  <c r="EL144" i="1" a="1"/>
  <c r="EL144" i="1" s="1"/>
  <c r="EI141" i="1" a="1"/>
  <c r="EI141" i="1" s="1"/>
  <c r="EH141" i="1" a="1"/>
  <c r="EH141" i="1" s="1"/>
  <c r="EJ140" i="1" a="1"/>
  <c r="EJ140" i="1" s="1"/>
  <c r="EN138" i="1" a="1"/>
  <c r="EN138" i="1" s="1"/>
  <c r="EK136" i="1" a="1"/>
  <c r="EK136" i="1" s="1"/>
  <c r="EQ14" i="1"/>
  <c r="EP14" i="1"/>
  <c r="EH139" i="1" a="1"/>
  <c r="EH139" i="1" s="1"/>
  <c r="EG139" i="1" a="1"/>
  <c r="EG139" i="1" s="1"/>
  <c r="EL145" i="1" a="1"/>
  <c r="EL145" i="1" s="1"/>
  <c r="EK141" i="1" a="1"/>
  <c r="EK141" i="1" s="1"/>
  <c r="EH138" i="1" a="1"/>
  <c r="EH138" i="1" s="1"/>
  <c r="EG143" i="1" a="1"/>
  <c r="EG143" i="1" s="1"/>
  <c r="EO142" i="1" a="1"/>
  <c r="EO142" i="1" s="1"/>
  <c r="EN137" i="1" a="1"/>
  <c r="EN137" i="1" s="1"/>
  <c r="EO147" i="1" a="1"/>
  <c r="EO147" i="1" s="1"/>
  <c r="EN142" i="1" a="1"/>
  <c r="EN142" i="1" s="1"/>
  <c r="EI140" i="1" a="1"/>
  <c r="EI140" i="1" s="1"/>
  <c r="ET14" i="1"/>
  <c r="EM147" i="1" a="1"/>
  <c r="EM147" i="1" s="1"/>
  <c r="EL142" i="1" a="1"/>
  <c r="EL142" i="1" s="1"/>
  <c r="EG140" i="1" a="1"/>
  <c r="EG140" i="1" s="1"/>
  <c r="EO137" i="1" a="1"/>
  <c r="EO137" i="1" s="1"/>
  <c r="EK142" i="1" a="1"/>
  <c r="EK142" i="1" s="1"/>
  <c r="EK137" i="1" a="1"/>
  <c r="EK137" i="1" s="1"/>
  <c r="EG138" i="1" a="1"/>
  <c r="EG138" i="1" s="1"/>
  <c r="EN143" i="1" a="1"/>
  <c r="EN143" i="1" s="1"/>
  <c r="EH147" i="1" a="1"/>
  <c r="EH147" i="1" s="1"/>
  <c r="EG142" i="1" a="1"/>
  <c r="EG142" i="1" s="1"/>
  <c r="EO139" i="1" a="1"/>
  <c r="EO139" i="1" s="1"/>
  <c r="EN141" i="1" a="1"/>
  <c r="EN141" i="1" s="1"/>
  <c r="EJ139" i="1" a="1"/>
  <c r="EJ139" i="1" s="1"/>
  <c r="EM138" i="1" a="1"/>
  <c r="EM138" i="1" s="1"/>
  <c r="EL137" i="1" a="1"/>
  <c r="EL137" i="1" s="1"/>
  <c r="EM141" i="1" a="1"/>
  <c r="EM141" i="1" s="1"/>
  <c r="EM136" i="1" a="1"/>
  <c r="EM136" i="1" s="1"/>
  <c r="EI143" i="1" a="1"/>
  <c r="EI143" i="1" s="1"/>
  <c r="EN145" i="1" a="1"/>
  <c r="EN145" i="1" s="1"/>
  <c r="EK144" i="1" a="1"/>
  <c r="EK144" i="1" s="1"/>
  <c r="EO141" i="1" a="1"/>
  <c r="EO141" i="1" s="1"/>
  <c r="EO145" i="1" a="1"/>
  <c r="EO145" i="1" s="1"/>
  <c r="EL136" i="1" a="1"/>
  <c r="EL136" i="1" s="1"/>
  <c r="EJ144" i="1" a="1"/>
  <c r="EJ144" i="1" s="1"/>
  <c r="EH143" i="1" a="1"/>
  <c r="EH143" i="1" s="1"/>
  <c r="EK140" i="1" a="1"/>
  <c r="EK140" i="1" s="1"/>
  <c r="EI139" i="1" a="1"/>
  <c r="EI139" i="1" s="1"/>
  <c r="AI136" i="1"/>
  <c r="EJ136" i="1" a="1"/>
  <c r="EJ136" i="1" s="1"/>
  <c r="EN146" i="1" a="1"/>
  <c r="EN146" i="1" s="1"/>
  <c r="EK145" i="1" a="1"/>
  <c r="EK145" i="1" s="1"/>
  <c r="EH144" i="1" a="1"/>
  <c r="EH144" i="1" s="1"/>
  <c r="EI136" i="1" a="1"/>
  <c r="EI136" i="1" s="1"/>
  <c r="EJ145" i="1" a="1"/>
  <c r="EJ145" i="1" s="1"/>
  <c r="EG144" i="1" a="1"/>
  <c r="EG144" i="1" s="1"/>
  <c r="EX14" i="1"/>
  <c r="EH136" i="1" a="1"/>
  <c r="EH136" i="1" s="1"/>
  <c r="EM146" i="1" a="1"/>
  <c r="EM146" i="1" s="1"/>
  <c r="EO143" i="1" a="1"/>
  <c r="EO143" i="1" s="1"/>
  <c r="EM142" i="1" a="1"/>
  <c r="EM142" i="1" s="1"/>
  <c r="EJ141" i="1" a="1"/>
  <c r="EJ141" i="1" s="1"/>
  <c r="EH140" i="1" a="1"/>
  <c r="EH140" i="1" s="1"/>
  <c r="EO138" i="1" a="1"/>
  <c r="EO138" i="1" s="1"/>
  <c r="EM137" i="1" a="1"/>
  <c r="EM137" i="1" s="1"/>
  <c r="EH145" i="1" a="1"/>
  <c r="EH145" i="1" s="1"/>
  <c r="EK146" i="1" a="1"/>
  <c r="EK146" i="1" s="1"/>
  <c r="EG145" i="1" a="1"/>
  <c r="EG145" i="1" s="1"/>
  <c r="EJ146" i="1" a="1"/>
  <c r="EJ146" i="1" s="1"/>
  <c r="EO144" i="1" a="1"/>
  <c r="EO144" i="1" s="1"/>
  <c r="EJ137" i="1" a="1"/>
  <c r="EJ137" i="1" s="1"/>
  <c r="EG136" i="1" a="1"/>
  <c r="EG136" i="1" s="1"/>
  <c r="EL147" i="1" a="1"/>
  <c r="EL147" i="1" s="1"/>
  <c r="EI146" i="1" a="1"/>
  <c r="EI146" i="1" s="1"/>
  <c r="EL143" i="1" a="1"/>
  <c r="EL143" i="1" s="1"/>
  <c r="EJ142" i="1" a="1"/>
  <c r="EJ142" i="1" s="1"/>
  <c r="EG141" i="1" a="1"/>
  <c r="EG141" i="1" s="1"/>
  <c r="EN139" i="1" a="1"/>
  <c r="EN139" i="1" s="1"/>
  <c r="EL138" i="1" a="1"/>
  <c r="EL138" i="1" s="1"/>
  <c r="EI137" i="1" a="1"/>
  <c r="EI137" i="1" s="1"/>
  <c r="EH146" i="1" a="1"/>
  <c r="EH146" i="1" s="1"/>
  <c r="EN144" i="1" a="1"/>
  <c r="EN144" i="1" s="1"/>
  <c r="EK138" i="1" a="1"/>
  <c r="EK138" i="1" s="1"/>
  <c r="EO136" i="1" a="1"/>
  <c r="EO136" i="1" s="1"/>
  <c r="EK147" i="1" a="1"/>
  <c r="EK147" i="1" s="1"/>
  <c r="EK143" i="1" a="1"/>
  <c r="EK143" i="1" s="1"/>
  <c r="EI142" i="1" a="1"/>
  <c r="EI142" i="1" s="1"/>
  <c r="EO140" i="1" a="1"/>
  <c r="EO140" i="1" s="1"/>
  <c r="EM139" i="1" a="1"/>
  <c r="EM139" i="1" s="1"/>
  <c r="EJ138" i="1" a="1"/>
  <c r="EJ138" i="1" s="1"/>
  <c r="EH137" i="1" a="1"/>
  <c r="EH137" i="1" s="1"/>
  <c r="EJ147" i="1" a="1"/>
  <c r="EJ147" i="1" s="1"/>
  <c r="EG146" i="1" a="1"/>
  <c r="EG146" i="1" s="1"/>
  <c r="EM144" i="1" a="1"/>
  <c r="EM144" i="1" s="1"/>
  <c r="EH142" i="1" a="1"/>
  <c r="EH142" i="1" s="1"/>
  <c r="EL139" i="1" a="1"/>
  <c r="EL139" i="1" s="1"/>
  <c r="EL146" i="1" a="1"/>
  <c r="EL146" i="1" s="1"/>
  <c r="EM143" i="1" a="1"/>
  <c r="EM143" i="1" s="1"/>
  <c r="EI147" i="1" a="1"/>
  <c r="EI147" i="1" s="1"/>
  <c r="EJ143" i="1" a="1"/>
  <c r="EJ143" i="1" s="1"/>
  <c r="EN140" i="1" a="1"/>
  <c r="EN140" i="1" s="1"/>
  <c r="EK139" i="1" a="1"/>
  <c r="EK139" i="1" s="1"/>
  <c r="EI138" i="1" a="1"/>
  <c r="EI138" i="1" s="1"/>
  <c r="EG137" i="1" a="1"/>
  <c r="EG137" i="1" s="1"/>
  <c r="ER155" i="1"/>
  <c r="ES155" i="1"/>
  <c r="EY155" i="1"/>
  <c r="EZ155" i="1"/>
  <c r="EZ14" i="1"/>
  <c r="EV155" i="1"/>
  <c r="EW155" i="1"/>
  <c r="EL14" i="1"/>
  <c r="EG155" i="1"/>
  <c r="EJ155" i="1"/>
  <c r="EK155" i="1"/>
  <c r="EH155" i="1"/>
  <c r="EH14" i="1"/>
  <c r="EN155" i="1"/>
  <c r="EO155" i="1"/>
  <c r="EI155" i="1"/>
  <c r="EK14" i="1"/>
  <c r="EM14" i="1"/>
  <c r="DX155" i="1"/>
  <c r="EA14" i="1"/>
  <c r="DO14" i="1"/>
  <c r="DQ14" i="1"/>
  <c r="DY14" i="1"/>
  <c r="EB14" i="1"/>
  <c r="DZ155" i="1"/>
  <c r="DZ14" i="1"/>
  <c r="EF155" i="1"/>
  <c r="EF14" i="1"/>
  <c r="EC14" i="1"/>
  <c r="ED14" i="1"/>
  <c r="EE14" i="1"/>
  <c r="EB155" i="1"/>
  <c r="CE14" i="1"/>
  <c r="CE17" i="1" s="1"/>
  <c r="CI14" i="1"/>
  <c r="CI17" i="1" s="1"/>
  <c r="CG14" i="1"/>
  <c r="CG17" i="1" s="1"/>
  <c r="DR14" i="1"/>
  <c r="DV14" i="1"/>
  <c r="DS155" i="1"/>
  <c r="DU155" i="1"/>
  <c r="DU14" i="1"/>
  <c r="DW155" i="1"/>
  <c r="DW14" i="1"/>
  <c r="DT155" i="1"/>
  <c r="DT14" i="1"/>
  <c r="DP155" i="1"/>
  <c r="KG76" i="1" a="1"/>
  <c r="KG76" i="1" s="1"/>
  <c r="KG78" i="1" s="1" a="1"/>
  <c r="KG78" i="1" s="1"/>
  <c r="KG80" i="1" s="1" a="1"/>
  <c r="KG80" i="1" s="1"/>
  <c r="M130" i="1"/>
  <c r="H138" i="1"/>
  <c r="I138" i="1" a="1"/>
  <c r="I138" i="1" s="1"/>
  <c r="FZ138"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0" i="1" l="1"/>
  <c r="BA131" i="1" s="1"/>
  <c r="H139" i="1"/>
  <c r="B139" i="1"/>
  <c r="HX139" i="1" s="1" a="1"/>
  <c r="HX139" i="1" s="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0" i="1" l="1"/>
  <c r="B140" i="1"/>
  <c r="HX140" i="1" s="1" a="1"/>
  <c r="HX140" i="1" s="1"/>
  <c r="H79" i="1"/>
  <c r="B141" i="1" l="1"/>
  <c r="HX141" i="1" s="1" a="1"/>
  <c r="HX141" i="1" s="1"/>
  <c r="H141"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1" i="1" l="1" a="1"/>
  <c r="I141" i="1" s="1"/>
  <c r="FZ141" i="1" s="1"/>
  <c r="H142" i="1"/>
  <c r="B142" i="1"/>
  <c r="HX142" i="1" s="1" a="1"/>
  <c r="HX142" i="1" s="1"/>
  <c r="H81" i="1"/>
  <c r="H143" i="1" l="1"/>
  <c r="B143" i="1"/>
  <c r="HX143" i="1" s="1" a="1"/>
  <c r="HX143" i="1" s="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44" i="1" l="1"/>
  <c r="B144" i="1"/>
  <c r="HX144" i="1" s="1" a="1"/>
  <c r="HX144" i="1" s="1"/>
  <c r="H83" i="1"/>
  <c r="B145" i="1" l="1"/>
  <c r="HX145" i="1" s="1" a="1"/>
  <c r="HX145" i="1" s="1"/>
  <c r="H145"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46" i="1" l="1"/>
  <c r="B146" i="1"/>
  <c r="HX146" i="1" s="1" a="1"/>
  <c r="HX146" i="1" s="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47" i="1"/>
  <c r="B147" i="1"/>
  <c r="HX147" i="1" s="1" a="1"/>
  <c r="HX147" i="1" s="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JO86" i="1"/>
  <c r="OF86" i="1"/>
  <c r="JS86" i="1"/>
  <c r="IP86" i="1"/>
  <c r="PC86" i="1"/>
  <c r="OE86" i="1"/>
  <c r="JR86" i="1"/>
  <c r="JL86" i="1"/>
  <c r="JV86" i="1"/>
  <c r="JT86" i="1"/>
  <c r="JQ86" i="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JR88" i="1"/>
  <c r="JQ88" i="1"/>
  <c r="JL88" i="1"/>
  <c r="PC88" i="1"/>
  <c r="OF88" i="1"/>
  <c r="OE88" i="1"/>
  <c r="JV88" i="1"/>
  <c r="JO88" i="1"/>
  <c r="IP88" i="1"/>
  <c r="JT88" i="1"/>
  <c r="JS88" i="1"/>
  <c r="HO90" i="1"/>
  <c r="HQ90" i="1"/>
  <c r="HP90" i="1"/>
  <c r="O92" i="1" a="1"/>
  <c r="O92" i="1" s="1"/>
  <c r="JR90" i="1" l="1"/>
  <c r="JQ90" i="1"/>
  <c r="OF90" i="1"/>
  <c r="JL90" i="1"/>
  <c r="OE90" i="1"/>
  <c r="PC90" i="1"/>
  <c r="IP90" i="1"/>
  <c r="JS90" i="1"/>
  <c r="JO90" i="1"/>
  <c r="JV90" i="1"/>
  <c r="JT90" i="1"/>
  <c r="HW92" i="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OE92" i="1" l="1"/>
  <c r="JV92" i="1"/>
  <c r="JT92" i="1"/>
  <c r="JR92" i="1"/>
  <c r="JS92" i="1"/>
  <c r="JQ92" i="1"/>
  <c r="IP92" i="1"/>
  <c r="JO92" i="1"/>
  <c r="PC92" i="1"/>
  <c r="JL92" i="1"/>
  <c r="OF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55" i="1" s="1"/>
  <c r="NP13" i="1"/>
  <c r="NO13" i="1"/>
  <c r="NO155" i="1" s="1"/>
  <c r="NX14" i="1" l="1"/>
  <c r="NX17" i="1" s="1"/>
  <c r="NP14" i="1"/>
  <c r="NP17" i="1" s="1"/>
  <c r="NP155"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55" i="1"/>
  <c r="A154" i="1"/>
  <c r="A153" i="1"/>
  <c r="A152" i="1"/>
  <c r="A151" i="1"/>
  <c r="A150" i="1"/>
  <c r="A149"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B113" i="1" s="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OL113" i="1" l="1" a="1"/>
  <c r="OL113" i="1" s="1"/>
  <c r="OL115" i="1" s="1" a="1"/>
  <c r="OL115" i="1" s="1"/>
  <c r="OL117" i="1" s="1" a="1"/>
  <c r="OL117" i="1" s="1"/>
  <c r="OL119" i="1" s="1" a="1"/>
  <c r="OL119" i="1" s="1"/>
  <c r="OL121" i="1" s="1" a="1"/>
  <c r="OL121" i="1" s="1"/>
  <c r="OL123" i="1" s="1" a="1"/>
  <c r="OL123" i="1" s="1"/>
  <c r="OL125" i="1" s="1" a="1"/>
  <c r="OL125" i="1" s="1"/>
  <c r="OL127" i="1" s="1" a="1"/>
  <c r="OL127" i="1" s="1"/>
  <c r="AG113" i="1" a="1"/>
  <c r="AG113" i="1" s="1"/>
  <c r="AG115" i="1" s="1" a="1"/>
  <c r="AG115" i="1" s="1"/>
  <c r="AG117" i="1" s="1" a="1"/>
  <c r="AG117" i="1" s="1"/>
  <c r="AG119" i="1" s="1" a="1"/>
  <c r="AG119" i="1" s="1"/>
  <c r="AG121" i="1" s="1" a="1"/>
  <c r="AG121" i="1" s="1"/>
  <c r="AG123" i="1" s="1" a="1"/>
  <c r="AG123" i="1" s="1"/>
  <c r="AG125" i="1" s="1" a="1"/>
  <c r="AG125" i="1" s="1"/>
  <c r="AG127" i="1" s="1" a="1"/>
  <c r="AG127" i="1" s="1"/>
  <c r="V113" i="1" a="1"/>
  <c r="V113" i="1" s="1"/>
  <c r="OK113" i="1" a="1"/>
  <c r="OK113" i="1" s="1"/>
  <c r="OK115" i="1" s="1" a="1"/>
  <c r="OK115" i="1" s="1"/>
  <c r="OK117" i="1" s="1" a="1"/>
  <c r="OK117" i="1" s="1"/>
  <c r="OK119" i="1" s="1" a="1"/>
  <c r="OK119" i="1" s="1"/>
  <c r="OK121" i="1" s="1" a="1"/>
  <c r="OK121" i="1" s="1"/>
  <c r="OK123" i="1" s="1" a="1"/>
  <c r="OK123" i="1" s="1"/>
  <c r="OK125" i="1" s="1" a="1"/>
  <c r="OK125" i="1" s="1"/>
  <c r="OK127" i="1" s="1" a="1"/>
  <c r="OK127" i="1" s="1"/>
  <c r="AF113" i="1" a="1"/>
  <c r="AF113" i="1" s="1"/>
  <c r="AF115" i="1" s="1" a="1"/>
  <c r="AF115" i="1" s="1"/>
  <c r="AF117" i="1" s="1" a="1"/>
  <c r="AF117" i="1" s="1"/>
  <c r="AF119" i="1" s="1" a="1"/>
  <c r="AF119" i="1" s="1"/>
  <c r="AF121" i="1" s="1" a="1"/>
  <c r="AF121" i="1" s="1"/>
  <c r="AF123" i="1" s="1" a="1"/>
  <c r="AF123" i="1" s="1"/>
  <c r="AF125" i="1" s="1" a="1"/>
  <c r="AF125" i="1" s="1"/>
  <c r="AF127" i="1" s="1" a="1"/>
  <c r="AF127" i="1" s="1"/>
  <c r="U113" i="1" a="1"/>
  <c r="U113" i="1" s="1"/>
  <c r="OJ113" i="1" a="1"/>
  <c r="OJ113" i="1" s="1"/>
  <c r="OJ115" i="1" s="1" a="1"/>
  <c r="OJ115" i="1" s="1"/>
  <c r="OJ117" i="1" s="1" a="1"/>
  <c r="OJ117" i="1" s="1"/>
  <c r="OJ119" i="1" s="1" a="1"/>
  <c r="OJ119" i="1" s="1"/>
  <c r="OJ121" i="1" s="1" a="1"/>
  <c r="OJ121" i="1" s="1"/>
  <c r="OJ123" i="1" s="1" a="1"/>
  <c r="OJ123" i="1" s="1"/>
  <c r="OJ125" i="1" s="1" a="1"/>
  <c r="OJ125" i="1" s="1"/>
  <c r="OJ127" i="1" s="1" a="1"/>
  <c r="OJ127" i="1" s="1"/>
  <c r="KV113" i="1" a="1"/>
  <c r="KV113" i="1" s="1"/>
  <c r="KV115" i="1" s="1" a="1"/>
  <c r="KV115" i="1" s="1"/>
  <c r="KV117" i="1" s="1" a="1"/>
  <c r="KV117" i="1" s="1"/>
  <c r="KV119" i="1" s="1" a="1"/>
  <c r="KV119" i="1" s="1"/>
  <c r="KV121" i="1" s="1" a="1"/>
  <c r="KV121" i="1" s="1"/>
  <c r="KV123" i="1" s="1" a="1"/>
  <c r="KV123" i="1" s="1"/>
  <c r="KV125" i="1" s="1" a="1"/>
  <c r="KV125" i="1" s="1"/>
  <c r="KV127" i="1" s="1" a="1"/>
  <c r="KV127" i="1" s="1"/>
  <c r="AE113" i="1" a="1"/>
  <c r="AE113" i="1" s="1"/>
  <c r="AE115" i="1" s="1" a="1"/>
  <c r="AE115" i="1" s="1"/>
  <c r="AE117" i="1" s="1" a="1"/>
  <c r="AE117" i="1" s="1"/>
  <c r="AE119" i="1" s="1" a="1"/>
  <c r="AE119" i="1" s="1"/>
  <c r="AE121" i="1" s="1" a="1"/>
  <c r="AE121" i="1" s="1"/>
  <c r="AE123" i="1" s="1" a="1"/>
  <c r="AE123" i="1" s="1"/>
  <c r="AE125" i="1" s="1" a="1"/>
  <c r="AE125" i="1" s="1"/>
  <c r="AE127" i="1" s="1" a="1"/>
  <c r="AE127" i="1" s="1"/>
  <c r="GD113" i="1" a="1"/>
  <c r="GD113" i="1" s="1"/>
  <c r="GD115" i="1" s="1" a="1"/>
  <c r="GD115" i="1" s="1"/>
  <c r="GD117" i="1" s="1" a="1"/>
  <c r="GD117" i="1" s="1"/>
  <c r="GD119" i="1" s="1" a="1"/>
  <c r="GD119" i="1" s="1"/>
  <c r="GD121" i="1" s="1" a="1"/>
  <c r="GD121" i="1" s="1"/>
  <c r="GD123" i="1" s="1" a="1"/>
  <c r="GD123" i="1" s="1"/>
  <c r="GD125" i="1" s="1" a="1"/>
  <c r="GD125" i="1" s="1"/>
  <c r="GD127" i="1" s="1" a="1"/>
  <c r="GD127" i="1" s="1"/>
  <c r="AD113" i="1" a="1"/>
  <c r="AD113" i="1" s="1"/>
  <c r="GB113" i="1" a="1"/>
  <c r="GB113" i="1" s="1"/>
  <c r="GB115" i="1" s="1" a="1"/>
  <c r="GB115" i="1" s="1"/>
  <c r="GB117" i="1" s="1" a="1"/>
  <c r="GB117" i="1" s="1"/>
  <c r="GB119" i="1" s="1" a="1"/>
  <c r="GB119" i="1" s="1"/>
  <c r="GB121" i="1" s="1" a="1"/>
  <c r="GB121" i="1" s="1"/>
  <c r="GB123" i="1" s="1" a="1"/>
  <c r="GB123" i="1" s="1"/>
  <c r="GB125" i="1" s="1" a="1"/>
  <c r="GB125" i="1" s="1"/>
  <c r="GB127" i="1" s="1" a="1"/>
  <c r="GB127" i="1" s="1"/>
  <c r="O113" i="1" a="1"/>
  <c r="O113" i="1" s="1"/>
  <c r="FY113" i="1" a="1"/>
  <c r="FY113" i="1" s="1"/>
  <c r="FY115" i="1" s="1" a="1"/>
  <c r="FY115" i="1" s="1"/>
  <c r="FY117" i="1" s="1" a="1"/>
  <c r="FY117" i="1" s="1"/>
  <c r="FY119" i="1" s="1" a="1"/>
  <c r="FY119" i="1" s="1"/>
  <c r="FY121" i="1" s="1" a="1"/>
  <c r="FY121" i="1" s="1"/>
  <c r="FY123" i="1" s="1" a="1"/>
  <c r="FY123" i="1" s="1"/>
  <c r="FY125" i="1" s="1" a="1"/>
  <c r="FY125" i="1" s="1"/>
  <c r="FY127" i="1" s="1" a="1"/>
  <c r="FY127" i="1" s="1"/>
  <c r="AA113" i="1" a="1"/>
  <c r="AA113" i="1" s="1"/>
  <c r="Y113" i="1" a="1"/>
  <c r="Y113" i="1" s="1"/>
  <c r="LB113" i="1" a="1"/>
  <c r="LB113" i="1" s="1"/>
  <c r="LB115" i="1" s="1" a="1"/>
  <c r="LB115" i="1" s="1"/>
  <c r="LB117" i="1" s="1" a="1"/>
  <c r="LB117" i="1" s="1"/>
  <c r="LB119" i="1" s="1" a="1"/>
  <c r="LB119" i="1" s="1"/>
  <c r="LB121" i="1" s="1" a="1"/>
  <c r="LB121" i="1" s="1"/>
  <c r="LB123" i="1" s="1" a="1"/>
  <c r="LB123" i="1" s="1"/>
  <c r="LB125" i="1" s="1" a="1"/>
  <c r="LB125" i="1" s="1"/>
  <c r="LB127" i="1" s="1" a="1"/>
  <c r="LB127" i="1" s="1"/>
  <c r="J113" i="1" a="1"/>
  <c r="J113" i="1" s="1"/>
  <c r="J115" i="1" s="1" a="1"/>
  <c r="J115" i="1" s="1"/>
  <c r="J117" i="1" s="1" a="1"/>
  <c r="J117" i="1" s="1"/>
  <c r="J119" i="1" s="1" a="1"/>
  <c r="J119" i="1" s="1"/>
  <c r="J121" i="1" s="1" a="1"/>
  <c r="J121" i="1" s="1"/>
  <c r="J123" i="1" s="1" a="1"/>
  <c r="J123" i="1" s="1"/>
  <c r="J125" i="1" s="1" a="1"/>
  <c r="J125" i="1" s="1"/>
  <c r="J127" i="1" s="1" a="1"/>
  <c r="J127" i="1" s="1"/>
  <c r="Z113" i="1" a="1"/>
  <c r="Z113" i="1" s="1"/>
  <c r="OO113" i="1" a="1"/>
  <c r="OO113" i="1" s="1"/>
  <c r="OO115" i="1" s="1" a="1"/>
  <c r="OO115" i="1" s="1"/>
  <c r="OO117" i="1" s="1" a="1"/>
  <c r="OO117" i="1" s="1"/>
  <c r="OO119" i="1" s="1" a="1"/>
  <c r="OO119" i="1" s="1"/>
  <c r="OO121" i="1" s="1" a="1"/>
  <c r="OO121" i="1" s="1"/>
  <c r="OO123" i="1" s="1" a="1"/>
  <c r="OO123" i="1" s="1"/>
  <c r="OO125" i="1" s="1" a="1"/>
  <c r="OO125" i="1" s="1"/>
  <c r="OO127" i="1" s="1" a="1"/>
  <c r="OO127" i="1" s="1"/>
  <c r="FX113" i="1" a="1"/>
  <c r="FX113" i="1" s="1"/>
  <c r="FX115" i="1" s="1" a="1"/>
  <c r="FX115" i="1" s="1"/>
  <c r="FX117" i="1" s="1" a="1"/>
  <c r="FX117" i="1" s="1"/>
  <c r="FX119" i="1" s="1" a="1"/>
  <c r="FX119" i="1" s="1"/>
  <c r="FX121" i="1" s="1" a="1"/>
  <c r="FX121" i="1" s="1"/>
  <c r="FX123" i="1" s="1" a="1"/>
  <c r="FX123" i="1" s="1"/>
  <c r="FX125" i="1" s="1" a="1"/>
  <c r="FX125" i="1" s="1"/>
  <c r="FX127" i="1" s="1" a="1"/>
  <c r="FX127" i="1" s="1"/>
  <c r="ON113" i="1" a="1"/>
  <c r="ON113" i="1" s="1"/>
  <c r="ON115" i="1" s="1" a="1"/>
  <c r="ON115" i="1" s="1"/>
  <c r="ON117" i="1" s="1" a="1"/>
  <c r="ON117" i="1" s="1"/>
  <c r="ON119" i="1" s="1" a="1"/>
  <c r="ON119" i="1" s="1"/>
  <c r="ON121" i="1" s="1" a="1"/>
  <c r="ON121" i="1" s="1"/>
  <c r="ON123" i="1" s="1" a="1"/>
  <c r="ON123" i="1" s="1"/>
  <c r="ON125" i="1" s="1" a="1"/>
  <c r="ON125" i="1" s="1"/>
  <c r="ON127" i="1" s="1" a="1"/>
  <c r="ON127" i="1" s="1"/>
  <c r="X113" i="1" a="1"/>
  <c r="X113" i="1" s="1"/>
  <c r="X115" i="1" s="1" a="1"/>
  <c r="X115" i="1" s="1"/>
  <c r="X117" i="1" s="1" a="1"/>
  <c r="X117" i="1" s="1"/>
  <c r="X119" i="1" s="1" a="1"/>
  <c r="X119" i="1" s="1"/>
  <c r="X121" i="1" s="1" a="1"/>
  <c r="X121" i="1" s="1"/>
  <c r="X123" i="1" s="1" a="1"/>
  <c r="X123" i="1" s="1"/>
  <c r="X125" i="1" s="1" a="1"/>
  <c r="X125" i="1" s="1"/>
  <c r="X127" i="1" s="1" a="1"/>
  <c r="X127" i="1" s="1"/>
  <c r="W113" i="1" a="1"/>
  <c r="W113" i="1" s="1"/>
  <c r="CD113" i="1" a="1"/>
  <c r="CD113" i="1" s="1"/>
  <c r="CD115" i="1" s="1" a="1"/>
  <c r="CD115" i="1" s="1"/>
  <c r="CD117" i="1" s="1" a="1"/>
  <c r="CD117" i="1" s="1"/>
  <c r="CD119" i="1" s="1" a="1"/>
  <c r="CD119" i="1" s="1"/>
  <c r="CD121" i="1" s="1" a="1"/>
  <c r="CD121" i="1" s="1"/>
  <c r="CD123" i="1" s="1" a="1"/>
  <c r="CD123" i="1" s="1"/>
  <c r="CD125" i="1" s="1" a="1"/>
  <c r="CD125" i="1" s="1"/>
  <c r="CD127" i="1" s="1" a="1"/>
  <c r="CD127" i="1" s="1"/>
  <c r="OP113" i="1" a="1"/>
  <c r="OP113" i="1" s="1"/>
  <c r="OP115" i="1" s="1" a="1"/>
  <c r="OP115" i="1" s="1"/>
  <c r="OP117" i="1" s="1" a="1"/>
  <c r="OP117" i="1" s="1"/>
  <c r="OP119" i="1" s="1" a="1"/>
  <c r="OP119" i="1" s="1"/>
  <c r="OP121" i="1" s="1" a="1"/>
  <c r="OP121" i="1" s="1"/>
  <c r="OP123" i="1" s="1" a="1"/>
  <c r="OP123" i="1" s="1"/>
  <c r="OP125" i="1" s="1" a="1"/>
  <c r="OP125" i="1" s="1"/>
  <c r="OP127" i="1" s="1" a="1"/>
  <c r="OP127" i="1" s="1"/>
  <c r="OM113" i="1" a="1"/>
  <c r="OM113" i="1" s="1"/>
  <c r="OM115" i="1" s="1" a="1"/>
  <c r="OM115" i="1" s="1"/>
  <c r="OM117" i="1" s="1" a="1"/>
  <c r="OM117" i="1" s="1"/>
  <c r="OM119" i="1" s="1" a="1"/>
  <c r="OM119" i="1" s="1"/>
  <c r="OM121" i="1" s="1" a="1"/>
  <c r="OM121" i="1" s="1"/>
  <c r="OM123" i="1" s="1" a="1"/>
  <c r="OM123" i="1" s="1"/>
  <c r="OM125" i="1" s="1" a="1"/>
  <c r="OM125" i="1" s="1"/>
  <c r="OM127" i="1" s="1" a="1"/>
  <c r="OM127" i="1" s="1"/>
  <c r="GA113" i="1" a="1"/>
  <c r="GA113" i="1" s="1"/>
  <c r="GA115" i="1" s="1" a="1"/>
  <c r="GA115" i="1" s="1"/>
  <c r="GA117" i="1" s="1" a="1"/>
  <c r="GA117" i="1" s="1"/>
  <c r="GA119" i="1" s="1" a="1"/>
  <c r="GA119" i="1" s="1"/>
  <c r="GA121" i="1" s="1" a="1"/>
  <c r="GA121" i="1" s="1"/>
  <c r="GA123" i="1" s="1" a="1"/>
  <c r="GA123" i="1" s="1"/>
  <c r="GA125" i="1" s="1" a="1"/>
  <c r="GA125" i="1" s="1"/>
  <c r="GA127" i="1" s="1" a="1"/>
  <c r="GA127" i="1" s="1"/>
  <c r="N113" i="1" a="1"/>
  <c r="N113" i="1" s="1"/>
  <c r="M113" i="1" a="1"/>
  <c r="M113" i="1" s="1"/>
  <c r="K113" i="1" a="1"/>
  <c r="K113" i="1" s="1"/>
  <c r="AH113" i="1" a="1"/>
  <c r="AH113" i="1" s="1"/>
  <c r="AH115" i="1" s="1" a="1"/>
  <c r="AH115" i="1" s="1"/>
  <c r="AH117" i="1" s="1" a="1"/>
  <c r="AH117" i="1" s="1"/>
  <c r="AH119" i="1" s="1" a="1"/>
  <c r="AH119" i="1" s="1"/>
  <c r="AH121" i="1" s="1" a="1"/>
  <c r="AH121" i="1" s="1"/>
  <c r="AH123" i="1" s="1" a="1"/>
  <c r="AH123" i="1" s="1"/>
  <c r="AH125" i="1" s="1" a="1"/>
  <c r="AH125" i="1" s="1"/>
  <c r="AH127" i="1" s="1" a="1"/>
  <c r="AH127" i="1" s="1"/>
  <c r="GC113" i="1" a="1"/>
  <c r="GC113" i="1" s="1"/>
  <c r="GC115" i="1" s="1" a="1"/>
  <c r="GC115" i="1" s="1"/>
  <c r="GC117" i="1" s="1" a="1"/>
  <c r="GC117" i="1" s="1"/>
  <c r="GC119" i="1" s="1" a="1"/>
  <c r="GC119" i="1" s="1"/>
  <c r="GC121" i="1" s="1" a="1"/>
  <c r="GC121" i="1" s="1"/>
  <c r="GC123" i="1" s="1" a="1"/>
  <c r="GC123" i="1" s="1"/>
  <c r="GC125" i="1" s="1" a="1"/>
  <c r="GC125" i="1" s="1"/>
  <c r="GC127" i="1" s="1" a="1"/>
  <c r="GC127" i="1" s="1"/>
  <c r="B136" i="1"/>
  <c r="V136" i="1" s="1" a="1"/>
  <c r="V136" i="1" s="1"/>
  <c r="V137" i="1" s="1" a="1"/>
  <c r="V137" i="1" s="1"/>
  <c r="B96" i="1"/>
  <c r="N136" i="1" a="1"/>
  <c r="N136" i="1" s="1"/>
  <c r="N137" i="1" s="1" a="1"/>
  <c r="N137" i="1" s="1"/>
  <c r="AC136" i="1" a="1"/>
  <c r="AC136" i="1" s="1"/>
  <c r="AC137" i="1" s="1" a="1"/>
  <c r="AC137" i="1" s="1"/>
  <c r="AF136" i="1" a="1"/>
  <c r="AF136" i="1" s="1"/>
  <c r="AF137" i="1" s="1" a="1"/>
  <c r="AF137" i="1" s="1"/>
  <c r="OM136" i="1" a="1"/>
  <c r="OM136" i="1" s="1"/>
  <c r="OP136" i="1" a="1"/>
  <c r="OP136" i="1" s="1"/>
  <c r="OO136" i="1" a="1"/>
  <c r="OO136" i="1" s="1"/>
  <c r="GC136" i="1" a="1"/>
  <c r="GC136"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55" i="1" s="1"/>
  <c r="NJ13" i="1"/>
  <c r="A125" i="5"/>
  <c r="A123" i="5"/>
  <c r="A152" i="5"/>
  <c r="A153" i="5"/>
  <c r="A149" i="5"/>
  <c r="N14" i="1"/>
  <c r="H151" i="4"/>
  <c r="GP25" i="1" s="1"/>
  <c r="G151" i="4"/>
  <c r="GO25" i="1" s="1"/>
  <c r="F151" i="4"/>
  <c r="GN25" i="1" s="1"/>
  <c r="H60" i="1"/>
  <c r="AH136" i="1" l="1" a="1"/>
  <c r="AH136" i="1" s="1"/>
  <c r="M136" i="1" a="1"/>
  <c r="M136" i="1" s="1"/>
  <c r="K136" i="1" a="1"/>
  <c r="K136" i="1" s="1"/>
  <c r="U136" i="1" a="1"/>
  <c r="U136" i="1" s="1"/>
  <c r="U137" i="1" s="1" a="1"/>
  <c r="U137" i="1" s="1"/>
  <c r="U138" i="1" s="1" a="1"/>
  <c r="U138" i="1" s="1"/>
  <c r="OJ136" i="1" a="1"/>
  <c r="OJ136" i="1" s="1"/>
  <c r="J136" i="1" a="1"/>
  <c r="J136" i="1" s="1"/>
  <c r="J137" i="1" s="1" a="1"/>
  <c r="J137" i="1" s="1"/>
  <c r="J140" i="1" s="1" a="1"/>
  <c r="J140" i="1" s="1"/>
  <c r="GB136" i="1" a="1"/>
  <c r="GB136" i="1" s="1"/>
  <c r="W136" i="1" a="1"/>
  <c r="W136" i="1" s="1"/>
  <c r="AD136" i="1" a="1"/>
  <c r="AD136" i="1" s="1"/>
  <c r="AD137" i="1" s="1" a="1"/>
  <c r="AD137" i="1" s="1"/>
  <c r="AD140" i="1" s="1" a="1"/>
  <c r="AD140" i="1" s="1"/>
  <c r="OK136" i="1" a="1"/>
  <c r="OK136" i="1" s="1"/>
  <c r="KV136" i="1" a="1"/>
  <c r="KV136" i="1" s="1"/>
  <c r="KV137" i="1" s="1" a="1"/>
  <c r="KV137" i="1" s="1"/>
  <c r="KV138" i="1" s="1" a="1"/>
  <c r="KV138" i="1" s="1"/>
  <c r="X136" i="1" a="1"/>
  <c r="X136" i="1" s="1"/>
  <c r="X137" i="1" s="1" a="1"/>
  <c r="X137" i="1" s="1"/>
  <c r="X138" i="1" s="1" a="1"/>
  <c r="X138" i="1" s="1"/>
  <c r="AE136" i="1" a="1"/>
  <c r="AE136" i="1" s="1"/>
  <c r="AE137" i="1" s="1" a="1"/>
  <c r="AE137" i="1" s="1"/>
  <c r="AE140" i="1" s="1" a="1"/>
  <c r="AE140" i="1" s="1"/>
  <c r="ON136" i="1" a="1"/>
  <c r="ON136" i="1" s="1"/>
  <c r="ON137" i="1" s="1" a="1"/>
  <c r="ON137" i="1" s="1"/>
  <c r="ON144" i="1" s="1" a="1"/>
  <c r="ON144" i="1" s="1"/>
  <c r="LB136" i="1" a="1"/>
  <c r="LB136" i="1" s="1"/>
  <c r="LB137" i="1" s="1" a="1"/>
  <c r="LB137" i="1" s="1"/>
  <c r="LB147" i="1" s="1" a="1"/>
  <c r="LB147" i="1" s="1"/>
  <c r="AA136" i="1" a="1"/>
  <c r="AA136" i="1" s="1"/>
  <c r="O136" i="1" a="1"/>
  <c r="O136" i="1" s="1"/>
  <c r="O137" i="1" s="1" a="1"/>
  <c r="O137" i="1" s="1"/>
  <c r="O140" i="1" s="1" a="1"/>
  <c r="O140" i="1" s="1"/>
  <c r="PN113" i="1"/>
  <c r="W115" i="1" a="1"/>
  <c r="W115" i="1" s="1"/>
  <c r="HT113" i="1"/>
  <c r="Z115" i="1" a="1"/>
  <c r="Z115" i="1" s="1"/>
  <c r="BX113" i="1"/>
  <c r="CA113" i="1"/>
  <c r="BZ113" i="1"/>
  <c r="BY113" i="1"/>
  <c r="BW113" i="1"/>
  <c r="BV113" i="1"/>
  <c r="BS113" i="1"/>
  <c r="BN113" i="1"/>
  <c r="I115" i="1" a="1"/>
  <c r="I115" i="1" s="1"/>
  <c r="BT113" i="1"/>
  <c r="BR113" i="1"/>
  <c r="BO113" i="1"/>
  <c r="BP113" i="1"/>
  <c r="BU113" i="1"/>
  <c r="BQ113" i="1"/>
  <c r="HW113" i="1"/>
  <c r="Y115" i="1" a="1"/>
  <c r="Y115" i="1" s="1"/>
  <c r="GD136" i="1" a="1"/>
  <c r="GD136" i="1" s="1"/>
  <c r="GD137" i="1" s="1" a="1"/>
  <c r="GD137" i="1" s="1"/>
  <c r="GD138" i="1" s="1" a="1"/>
  <c r="GD138" i="1" s="1"/>
  <c r="Z136" i="1" a="1"/>
  <c r="Z136" i="1" s="1"/>
  <c r="GN113" i="1"/>
  <c r="GL113" i="1"/>
  <c r="GK113" i="1"/>
  <c r="GP113" i="1"/>
  <c r="GO113" i="1"/>
  <c r="GM113" i="1"/>
  <c r="N115" i="1" a="1"/>
  <c r="N115" i="1" s="1"/>
  <c r="HV113" i="1"/>
  <c r="HU113" i="1"/>
  <c r="AA115" i="1" a="1"/>
  <c r="AA115" i="1" s="1"/>
  <c r="OL136" i="1" a="1"/>
  <c r="OL136" i="1" s="1"/>
  <c r="OL137" i="1" s="1" a="1"/>
  <c r="OL137" i="1" s="1"/>
  <c r="OL141" i="1" s="1" a="1"/>
  <c r="OL141" i="1" s="1"/>
  <c r="AG136" i="1" a="1"/>
  <c r="AG136" i="1" s="1"/>
  <c r="AG137" i="1" s="1" a="1"/>
  <c r="AG137" i="1" s="1"/>
  <c r="AG142" i="1" s="1" a="1"/>
  <c r="AG142" i="1" s="1"/>
  <c r="I136" i="1" a="1"/>
  <c r="I136" i="1" s="1"/>
  <c r="BP136" i="1" s="1"/>
  <c r="Y136" i="1" a="1"/>
  <c r="Y136" i="1" s="1"/>
  <c r="GY113" i="1"/>
  <c r="HA113" i="1"/>
  <c r="GZ113" i="1"/>
  <c r="GX113" i="1"/>
  <c r="GW113" i="1"/>
  <c r="GV113" i="1"/>
  <c r="Q113" i="1"/>
  <c r="GS113" i="1"/>
  <c r="M115" i="1" a="1"/>
  <c r="M115" i="1" s="1"/>
  <c r="GT113" i="1"/>
  <c r="GU113" i="1"/>
  <c r="GR113" i="1"/>
  <c r="GQ113" i="1"/>
  <c r="P113" i="1"/>
  <c r="PA113" i="1"/>
  <c r="V115" i="1" a="1"/>
  <c r="V115" i="1" s="1"/>
  <c r="FF113" i="1"/>
  <c r="FE113" i="1"/>
  <c r="FR113" i="1"/>
  <c r="FU113" i="1"/>
  <c r="FV113" i="1"/>
  <c r="K115" i="1" a="1"/>
  <c r="K115" i="1" s="1"/>
  <c r="FO113" i="1"/>
  <c r="FL113" i="1"/>
  <c r="FK113" i="1"/>
  <c r="T113" i="1"/>
  <c r="HQ113" i="1"/>
  <c r="HP113" i="1"/>
  <c r="NE113" i="1"/>
  <c r="HO113" i="1"/>
  <c r="O115" i="1" a="1"/>
  <c r="O115" i="1" s="1"/>
  <c r="AD115" i="1" a="1"/>
  <c r="AD115" i="1" s="1"/>
  <c r="HS113" i="1"/>
  <c r="HR113" i="1"/>
  <c r="U115" i="1" a="1"/>
  <c r="U115"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FX98" i="1" a="1"/>
  <c r="FX98" i="1" s="1"/>
  <c r="FX100" i="1" s="1" a="1"/>
  <c r="FX100" i="1" s="1"/>
  <c r="FX102" i="1" s="1" a="1"/>
  <c r="FX102" i="1" s="1"/>
  <c r="FX104" i="1" s="1" a="1"/>
  <c r="FX104" i="1" s="1"/>
  <c r="FX106" i="1" s="1" a="1"/>
  <c r="FX106" i="1" s="1"/>
  <c r="FX108" i="1" s="1" a="1"/>
  <c r="FX108"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FY98" i="1" a="1"/>
  <c r="FY98" i="1" s="1"/>
  <c r="FY100" i="1" s="1" a="1"/>
  <c r="FY100" i="1" s="1"/>
  <c r="FY102" i="1" s="1" a="1"/>
  <c r="FY102" i="1" s="1"/>
  <c r="FY104" i="1" s="1" a="1"/>
  <c r="FY104" i="1" s="1"/>
  <c r="FY106" i="1" s="1" a="1"/>
  <c r="FY106" i="1" s="1"/>
  <c r="FY108" i="1" s="1" a="1"/>
  <c r="FY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V138" i="1" a="1"/>
  <c r="V138" i="1" s="1"/>
  <c r="V139" i="1" a="1"/>
  <c r="V139" i="1" s="1"/>
  <c r="V140" i="1" a="1"/>
  <c r="V140" i="1" s="1"/>
  <c r="V141" i="1" a="1"/>
  <c r="V141" i="1" s="1"/>
  <c r="V142" i="1" a="1"/>
  <c r="V142" i="1" s="1"/>
  <c r="V143" i="1" a="1"/>
  <c r="V143" i="1" s="1"/>
  <c r="V144" i="1" a="1"/>
  <c r="V144" i="1" s="1"/>
  <c r="V145" i="1" a="1"/>
  <c r="V145" i="1" s="1"/>
  <c r="V146" i="1" a="1"/>
  <c r="V146" i="1" s="1"/>
  <c r="V147" i="1" a="1"/>
  <c r="V147" i="1" s="1"/>
  <c r="N138" i="1" a="1"/>
  <c r="N138" i="1" s="1"/>
  <c r="N139" i="1" a="1"/>
  <c r="N139" i="1" s="1"/>
  <c r="N140" i="1" a="1"/>
  <c r="N140" i="1" s="1"/>
  <c r="N141" i="1" a="1"/>
  <c r="N141" i="1" s="1"/>
  <c r="N142" i="1" a="1"/>
  <c r="N142" i="1" s="1"/>
  <c r="N143" i="1" a="1"/>
  <c r="N143" i="1" s="1"/>
  <c r="N144" i="1" a="1"/>
  <c r="N144" i="1" s="1"/>
  <c r="N145" i="1" a="1"/>
  <c r="N145" i="1" s="1"/>
  <c r="N146" i="1" a="1"/>
  <c r="N146" i="1" s="1"/>
  <c r="N147" i="1" a="1"/>
  <c r="N147" i="1" s="1"/>
  <c r="AF138" i="1" a="1"/>
  <c r="AF138" i="1" s="1"/>
  <c r="AF139" i="1" a="1"/>
  <c r="AF139" i="1" s="1"/>
  <c r="AF140" i="1" a="1"/>
  <c r="AF140" i="1" s="1"/>
  <c r="AF141" i="1" a="1"/>
  <c r="AF141" i="1" s="1"/>
  <c r="AF142" i="1" a="1"/>
  <c r="AF142" i="1" s="1"/>
  <c r="AF143" i="1" a="1"/>
  <c r="AF143" i="1" s="1"/>
  <c r="AF144" i="1" a="1"/>
  <c r="AF144" i="1" s="1"/>
  <c r="AF145" i="1" a="1"/>
  <c r="AF145" i="1" s="1"/>
  <c r="AF146" i="1" a="1"/>
  <c r="AF146" i="1" s="1"/>
  <c r="AF147" i="1" a="1"/>
  <c r="AF147" i="1" s="1"/>
  <c r="AC138" i="1" a="1"/>
  <c r="AC138" i="1" s="1"/>
  <c r="AC139" i="1" a="1"/>
  <c r="AC139" i="1" s="1"/>
  <c r="AC140" i="1" a="1"/>
  <c r="AC140" i="1" s="1"/>
  <c r="AC141" i="1" a="1"/>
  <c r="AC141" i="1" s="1"/>
  <c r="AC142" i="1" a="1"/>
  <c r="AC142" i="1" s="1"/>
  <c r="AC143" i="1" a="1"/>
  <c r="AC143" i="1" s="1"/>
  <c r="AC144" i="1" a="1"/>
  <c r="AC144" i="1" s="1"/>
  <c r="AC145" i="1" a="1"/>
  <c r="AC145" i="1" s="1"/>
  <c r="AC146" i="1" a="1"/>
  <c r="AC146" i="1" s="1"/>
  <c r="AC147" i="1" a="1"/>
  <c r="AC147" i="1" s="1"/>
  <c r="OP137" i="1" a="1"/>
  <c r="OP137" i="1" s="1"/>
  <c r="OP146" i="1" s="1" a="1"/>
  <c r="OP146" i="1" s="1"/>
  <c r="OK137" i="1" a="1"/>
  <c r="OK137" i="1" s="1"/>
  <c r="OK141" i="1" s="1" a="1"/>
  <c r="OK141" i="1" s="1"/>
  <c r="I139" i="1" a="1"/>
  <c r="I139" i="1" s="1"/>
  <c r="FZ139" i="1" s="1"/>
  <c r="I140" i="1" a="1"/>
  <c r="I140" i="1" s="1"/>
  <c r="FZ140" i="1" s="1"/>
  <c r="I142" i="1" a="1"/>
  <c r="I142" i="1" s="1"/>
  <c r="FZ142" i="1" s="1"/>
  <c r="I143" i="1" a="1"/>
  <c r="I143" i="1" s="1"/>
  <c r="FZ143" i="1" s="1"/>
  <c r="I144" i="1" a="1"/>
  <c r="I144" i="1" s="1"/>
  <c r="FZ144" i="1" s="1"/>
  <c r="I145" i="1" a="1"/>
  <c r="I145" i="1" s="1"/>
  <c r="FZ145" i="1" s="1"/>
  <c r="I146" i="1" a="1"/>
  <c r="I146" i="1" s="1"/>
  <c r="FZ146" i="1" s="1"/>
  <c r="I147" i="1" a="1"/>
  <c r="I147" i="1" s="1"/>
  <c r="FZ147" i="1" s="1"/>
  <c r="AH137" i="1" a="1"/>
  <c r="AH137" i="1" s="1"/>
  <c r="AH141" i="1" s="1" a="1"/>
  <c r="AH141" i="1" s="1"/>
  <c r="OJ137" i="1" a="1"/>
  <c r="OJ137" i="1" s="1"/>
  <c r="OJ147" i="1" s="1" a="1"/>
  <c r="OJ147" i="1" s="1"/>
  <c r="CD137" i="1" a="1"/>
  <c r="CD137" i="1" s="1"/>
  <c r="CD138" i="1" s="1" a="1"/>
  <c r="CD138" i="1" s="1"/>
  <c r="GA137" i="1" a="1"/>
  <c r="GA137" i="1" s="1"/>
  <c r="GA145" i="1" s="1" a="1"/>
  <c r="GA145" i="1" s="1"/>
  <c r="FL136" i="1"/>
  <c r="FK136" i="1"/>
  <c r="FF136" i="1"/>
  <c r="FE136" i="1"/>
  <c r="FV136" i="1"/>
  <c r="FU136" i="1"/>
  <c r="FO136" i="1"/>
  <c r="FR136" i="1"/>
  <c r="K137" i="1" a="1"/>
  <c r="K137" i="1" s="1"/>
  <c r="K146" i="1" s="1" a="1"/>
  <c r="K146" i="1" s="1"/>
  <c r="GB137" i="1" a="1"/>
  <c r="GB137" i="1" s="1"/>
  <c r="GB144" i="1" s="1" a="1"/>
  <c r="GB144" i="1" s="1"/>
  <c r="FX137" i="1" a="1"/>
  <c r="FX137" i="1" s="1"/>
  <c r="FX138" i="1" s="1" a="1"/>
  <c r="FX138"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37" i="1" a="1"/>
  <c r="GC137" i="1" s="1"/>
  <c r="GC138" i="1" s="1" a="1"/>
  <c r="GC138"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37" i="1" a="1"/>
  <c r="OM137" i="1" s="1"/>
  <c r="OM146" i="1" s="1" a="1"/>
  <c r="OM146" i="1" s="1"/>
  <c r="FY137" i="1" a="1"/>
  <c r="FY137" i="1" s="1"/>
  <c r="FY144" i="1" s="1" a="1"/>
  <c r="FY144"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37" i="1" a="1"/>
  <c r="OO137" i="1" s="1"/>
  <c r="OO141" i="1" s="1" a="1"/>
  <c r="OO141"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55" i="1"/>
  <c r="NJ14" i="1"/>
  <c r="NJ17" i="1" s="1"/>
  <c r="H61" i="1"/>
  <c r="BW136" i="1" l="1"/>
  <c r="CA136" i="1"/>
  <c r="U147" i="1" a="1"/>
  <c r="U147" i="1" s="1"/>
  <c r="U146" i="1" a="1"/>
  <c r="U146" i="1" s="1"/>
  <c r="U145" i="1" a="1"/>
  <c r="U145" i="1" s="1"/>
  <c r="U144" i="1" a="1"/>
  <c r="U144" i="1" s="1"/>
  <c r="U143" i="1" a="1"/>
  <c r="U143" i="1" s="1"/>
  <c r="U142" i="1" a="1"/>
  <c r="U142" i="1" s="1"/>
  <c r="BO136" i="1"/>
  <c r="U141" i="1" a="1"/>
  <c r="U141" i="1" s="1"/>
  <c r="AD139" i="1" a="1"/>
  <c r="AD139" i="1" s="1"/>
  <c r="U140" i="1" a="1"/>
  <c r="U140" i="1" s="1"/>
  <c r="X142" i="1" a="1"/>
  <c r="X142" i="1" s="1"/>
  <c r="U139" i="1" a="1"/>
  <c r="U139" i="1" s="1"/>
  <c r="X141" i="1" a="1"/>
  <c r="X141" i="1" s="1"/>
  <c r="AE145" i="1" a="1"/>
  <c r="AE145" i="1" s="1"/>
  <c r="X146" i="1" a="1"/>
  <c r="X146" i="1" s="1"/>
  <c r="X145" i="1" a="1"/>
  <c r="X145" i="1" s="1"/>
  <c r="X147" i="1" a="1"/>
  <c r="X147" i="1" s="1"/>
  <c r="X144" i="1" a="1"/>
  <c r="X144" i="1" s="1"/>
  <c r="X143" i="1" a="1"/>
  <c r="X143" i="1" s="1"/>
  <c r="AE147" i="1" a="1"/>
  <c r="AE147" i="1" s="1"/>
  <c r="AE143" i="1" a="1"/>
  <c r="AE143" i="1" s="1"/>
  <c r="AE144" i="1" a="1"/>
  <c r="AE144" i="1" s="1"/>
  <c r="AE146" i="1" a="1"/>
  <c r="AE146" i="1" s="1"/>
  <c r="AE141" i="1" a="1"/>
  <c r="AE141" i="1" s="1"/>
  <c r="X139" i="1" a="1"/>
  <c r="X139" i="1" s="1"/>
  <c r="O139" i="1" a="1"/>
  <c r="O139" i="1" s="1"/>
  <c r="AE142" i="1" a="1"/>
  <c r="AE142" i="1" s="1"/>
  <c r="AE138" i="1" a="1"/>
  <c r="AE138" i="1" s="1"/>
  <c r="AE139" i="1" a="1"/>
  <c r="AE139" i="1" s="1"/>
  <c r="X140" i="1" a="1"/>
  <c r="X140" i="1" s="1"/>
  <c r="O138" i="1" a="1"/>
  <c r="O138" i="1" s="1"/>
  <c r="AD138" i="1" a="1"/>
  <c r="AD138" i="1" s="1"/>
  <c r="W137" i="1" a="1"/>
  <c r="W137" i="1" s="1"/>
  <c r="PN136" i="1"/>
  <c r="O147" i="1" a="1"/>
  <c r="O147" i="1" s="1"/>
  <c r="Y137" i="1" a="1"/>
  <c r="Y137" i="1" s="1"/>
  <c r="Y142" i="1" s="1" a="1"/>
  <c r="Y142" i="1" s="1"/>
  <c r="HW136" i="1"/>
  <c r="Z137" i="1" a="1"/>
  <c r="Z137" i="1" s="1"/>
  <c r="Z146" i="1" s="1" a="1"/>
  <c r="Z146" i="1" s="1"/>
  <c r="HT136" i="1"/>
  <c r="O144" i="1" a="1"/>
  <c r="O144" i="1" s="1"/>
  <c r="AD144" i="1" a="1"/>
  <c r="AD144" i="1" s="1"/>
  <c r="AD147" i="1" a="1"/>
  <c r="AD147" i="1" s="1"/>
  <c r="AA137" i="1" a="1"/>
  <c r="AA137" i="1" s="1"/>
  <c r="HU136" i="1"/>
  <c r="HV136" i="1"/>
  <c r="O146" i="1" a="1"/>
  <c r="O146" i="1" s="1"/>
  <c r="AD146" i="1" a="1"/>
  <c r="AD146" i="1" s="1"/>
  <c r="O145" i="1" a="1"/>
  <c r="O145" i="1" s="1"/>
  <c r="AD145" i="1" a="1"/>
  <c r="AD145" i="1" s="1"/>
  <c r="O143" i="1" a="1"/>
  <c r="O143" i="1" s="1"/>
  <c r="AD143" i="1" a="1"/>
  <c r="AD143" i="1" s="1"/>
  <c r="O142" i="1" a="1"/>
  <c r="O142" i="1" s="1"/>
  <c r="AD142" i="1" a="1"/>
  <c r="AD142" i="1" s="1"/>
  <c r="O141" i="1" a="1"/>
  <c r="O141" i="1" s="1"/>
  <c r="AD141" i="1" a="1"/>
  <c r="AD141" i="1" s="1"/>
  <c r="M137" i="1" a="1"/>
  <c r="M137" i="1" s="1"/>
  <c r="BS136" i="1"/>
  <c r="BQ136" i="1"/>
  <c r="BT136" i="1"/>
  <c r="BR136" i="1"/>
  <c r="BZ136" i="1"/>
  <c r="FZ136" i="1"/>
  <c r="BU136" i="1"/>
  <c r="BV136" i="1"/>
  <c r="BN136" i="1"/>
  <c r="AG140" i="1" a="1"/>
  <c r="AG140" i="1" s="1"/>
  <c r="AG141" i="1" a="1"/>
  <c r="AG141" i="1" s="1"/>
  <c r="AG139" i="1" a="1"/>
  <c r="AG139" i="1" s="1"/>
  <c r="AG138" i="1" a="1"/>
  <c r="AG138" i="1" s="1"/>
  <c r="HR115" i="1"/>
  <c r="HS115" i="1"/>
  <c r="U117" i="1" a="1"/>
  <c r="U117" i="1" s="1"/>
  <c r="GX115" i="1"/>
  <c r="GW115" i="1"/>
  <c r="GV115" i="1"/>
  <c r="Q115" i="1"/>
  <c r="GS115" i="1"/>
  <c r="GR115" i="1"/>
  <c r="PA115" i="1"/>
  <c r="P115" i="1"/>
  <c r="GZ115" i="1"/>
  <c r="HA115" i="1"/>
  <c r="GT115" i="1"/>
  <c r="GY115" i="1"/>
  <c r="GU115" i="1"/>
  <c r="GQ115" i="1"/>
  <c r="M117" i="1" a="1"/>
  <c r="M117" i="1" s="1"/>
  <c r="AD117" i="1" a="1"/>
  <c r="AD117" i="1" s="1"/>
  <c r="AG146" i="1" a="1"/>
  <c r="AG146" i="1" s="1"/>
  <c r="V117" i="1" a="1"/>
  <c r="V117" i="1" s="1"/>
  <c r="HT115" i="1"/>
  <c r="Z117" i="1" a="1"/>
  <c r="Z117" i="1" s="1"/>
  <c r="HV115" i="1"/>
  <c r="HU115" i="1"/>
  <c r="AA117" i="1" a="1"/>
  <c r="AA117" i="1" s="1"/>
  <c r="FR115" i="1"/>
  <c r="FO115" i="1"/>
  <c r="FL115" i="1"/>
  <c r="FK115" i="1"/>
  <c r="FV115" i="1"/>
  <c r="FU115" i="1"/>
  <c r="FF115" i="1"/>
  <c r="FE115" i="1"/>
  <c r="K117" i="1" a="1"/>
  <c r="K117" i="1" s="1"/>
  <c r="AG147" i="1" a="1"/>
  <c r="AG147" i="1" s="1"/>
  <c r="BX136" i="1"/>
  <c r="AG144" i="1" a="1"/>
  <c r="AG144" i="1" s="1"/>
  <c r="BX115" i="1"/>
  <c r="BW115" i="1"/>
  <c r="BV115" i="1"/>
  <c r="BS115" i="1"/>
  <c r="BR115" i="1"/>
  <c r="BQ115" i="1"/>
  <c r="BP115" i="1"/>
  <c r="BO115" i="1"/>
  <c r="BN115" i="1"/>
  <c r="CA115" i="1"/>
  <c r="BU115" i="1"/>
  <c r="BZ115" i="1"/>
  <c r="BY115" i="1"/>
  <c r="BT115" i="1"/>
  <c r="I117" i="1" a="1"/>
  <c r="I117" i="1" s="1"/>
  <c r="GL115" i="1"/>
  <c r="GK115" i="1"/>
  <c r="N117" i="1" a="1"/>
  <c r="N117" i="1" s="1"/>
  <c r="GO115" i="1"/>
  <c r="GN115" i="1"/>
  <c r="GM115" i="1"/>
  <c r="GP115" i="1"/>
  <c r="NE115" i="1"/>
  <c r="HQ115" i="1"/>
  <c r="HP115" i="1"/>
  <c r="T115" i="1"/>
  <c r="HO115" i="1"/>
  <c r="O117" i="1" a="1"/>
  <c r="O117" i="1" s="1"/>
  <c r="AG145" i="1" a="1"/>
  <c r="AG145" i="1" s="1"/>
  <c r="BY136" i="1"/>
  <c r="AG143" i="1" a="1"/>
  <c r="AG143" i="1" s="1"/>
  <c r="HW115" i="1"/>
  <c r="Y117" i="1" a="1"/>
  <c r="Y117" i="1" s="1"/>
  <c r="PN115" i="1"/>
  <c r="W117" i="1" a="1"/>
  <c r="W117" i="1" s="1"/>
  <c r="JV113" i="1"/>
  <c r="JU113" i="1"/>
  <c r="JT113" i="1"/>
  <c r="JS113" i="1"/>
  <c r="JQ113" i="1"/>
  <c r="JR113" i="1"/>
  <c r="JL113" i="1"/>
  <c r="JO113" i="1"/>
  <c r="PC113" i="1"/>
  <c r="OF113" i="1"/>
  <c r="IP113" i="1"/>
  <c r="OE113" i="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1" i="1" a="1"/>
  <c r="LB141" i="1" s="1"/>
  <c r="LB140" i="1" a="1"/>
  <c r="LB140" i="1" s="1"/>
  <c r="LB139" i="1" a="1"/>
  <c r="LB139" i="1" s="1"/>
  <c r="LB138" i="1" a="1"/>
  <c r="LB138" i="1" s="1"/>
  <c r="LB142" i="1" a="1"/>
  <c r="LB142" i="1" s="1"/>
  <c r="PN85" i="1"/>
  <c r="OP141" i="1" a="1"/>
  <c r="OP141" i="1" s="1"/>
  <c r="ON139" i="1" a="1"/>
  <c r="ON139" i="1" s="1"/>
  <c r="J146" i="1" a="1"/>
  <c r="J146" i="1" s="1"/>
  <c r="AH146" i="1" a="1"/>
  <c r="AH146" i="1" s="1"/>
  <c r="K140" i="1" a="1"/>
  <c r="K140" i="1" s="1"/>
  <c r="FE140" i="1" s="1"/>
  <c r="K139" i="1" a="1"/>
  <c r="K139" i="1" s="1"/>
  <c r="FV139" i="1" s="1"/>
  <c r="OP140" i="1" a="1"/>
  <c r="OP140" i="1" s="1"/>
  <c r="OM138" i="1" a="1"/>
  <c r="OM138" i="1" s="1"/>
  <c r="K138" i="1" a="1"/>
  <c r="K138" i="1" s="1"/>
  <c r="FV138" i="1" s="1"/>
  <c r="FX140" i="1" a="1"/>
  <c r="FX140" i="1" s="1"/>
  <c r="AH140" i="1" a="1"/>
  <c r="AH140" i="1" s="1"/>
  <c r="OL139" i="1" a="1"/>
  <c r="OL139" i="1" s="1"/>
  <c r="ON138" i="1" a="1"/>
  <c r="ON138" i="1" s="1"/>
  <c r="GC146" i="1" a="1"/>
  <c r="GC146" i="1" s="1"/>
  <c r="GC145" i="1" a="1"/>
  <c r="GC145" i="1" s="1"/>
  <c r="GC144" i="1" a="1"/>
  <c r="GC144" i="1" s="1"/>
  <c r="OK146" i="1" a="1"/>
  <c r="OK146" i="1" s="1"/>
  <c r="CD140" i="1" a="1"/>
  <c r="CD140" i="1" s="1"/>
  <c r="OJ140" i="1" a="1"/>
  <c r="OJ140" i="1" s="1"/>
  <c r="OP139" i="1" a="1"/>
  <c r="OP139" i="1" s="1"/>
  <c r="OM139" i="1" a="1"/>
  <c r="OM139" i="1" s="1"/>
  <c r="K141" i="1" a="1"/>
  <c r="K141" i="1" s="1"/>
  <c r="FU141" i="1" s="1"/>
  <c r="CD145" i="1" a="1"/>
  <c r="CD145" i="1" s="1"/>
  <c r="OK140" i="1" a="1"/>
  <c r="OK140" i="1" s="1"/>
  <c r="CD144" i="1" a="1"/>
  <c r="CD144" i="1" s="1"/>
  <c r="OK139" i="1" a="1"/>
  <c r="OK139" i="1" s="1"/>
  <c r="FY138" i="1" a="1"/>
  <c r="FY138" i="1" s="1"/>
  <c r="ON140" i="1" a="1"/>
  <c r="ON140" i="1" s="1"/>
  <c r="CD143" i="1" a="1"/>
  <c r="CD143" i="1" s="1"/>
  <c r="LB146" i="1" a="1"/>
  <c r="LB146" i="1" s="1"/>
  <c r="FX139" i="1" a="1"/>
  <c r="FX139" i="1" s="1"/>
  <c r="LB145" i="1" a="1"/>
  <c r="LB145" i="1" s="1"/>
  <c r="CD147" i="1" a="1"/>
  <c r="CD147" i="1" s="1"/>
  <c r="LB144" i="1" a="1"/>
  <c r="LB144" i="1" s="1"/>
  <c r="CD146" i="1" a="1"/>
  <c r="CD146" i="1" s="1"/>
  <c r="LB143" i="1" a="1"/>
  <c r="LB143" i="1" s="1"/>
  <c r="OP138" i="1" a="1"/>
  <c r="OP138" i="1" s="1"/>
  <c r="FX141" i="1" a="1"/>
  <c r="FX141" i="1" s="1"/>
  <c r="FX145" i="1" a="1"/>
  <c r="FX145" i="1" s="1"/>
  <c r="FX144" i="1" a="1"/>
  <c r="FX144" i="1" s="1"/>
  <c r="OM141" i="1" a="1"/>
  <c r="OM141" i="1" s="1"/>
  <c r="FX143" i="1" a="1"/>
  <c r="FX143" i="1" s="1"/>
  <c r="OM140" i="1" a="1"/>
  <c r="OM140" i="1" s="1"/>
  <c r="FX142" i="1" a="1"/>
  <c r="FX142" i="1" s="1"/>
  <c r="OO142" i="1" a="1"/>
  <c r="OO142" i="1" s="1"/>
  <c r="OO140" i="1" a="1"/>
  <c r="OO140" i="1" s="1"/>
  <c r="GD143" i="1" a="1"/>
  <c r="GD143" i="1" s="1"/>
  <c r="CD142" i="1" a="1"/>
  <c r="CD142" i="1" s="1"/>
  <c r="OO138" i="1" a="1"/>
  <c r="OO138" i="1" s="1"/>
  <c r="CD141" i="1" a="1"/>
  <c r="CD141" i="1" s="1"/>
  <c r="AH147" i="1" a="1"/>
  <c r="AH147" i="1" s="1"/>
  <c r="OJ139" i="1" a="1"/>
  <c r="OJ139" i="1" s="1"/>
  <c r="OL146" i="1" a="1"/>
  <c r="OL146" i="1" s="1"/>
  <c r="FX147" i="1" a="1"/>
  <c r="FX147" i="1" s="1"/>
  <c r="OL140" i="1" a="1"/>
  <c r="OL140" i="1" s="1"/>
  <c r="FX146" i="1" a="1"/>
  <c r="FX146" i="1" s="1"/>
  <c r="KV146" i="1" a="1"/>
  <c r="KV146" i="1" s="1"/>
  <c r="CD139" i="1" a="1"/>
  <c r="CD139" i="1" s="1"/>
  <c r="OJ138" i="1" a="1"/>
  <c r="OJ138" i="1" s="1"/>
  <c r="AH139" i="1" a="1"/>
  <c r="AH139" i="1" s="1"/>
  <c r="OO139" i="1" a="1"/>
  <c r="OO139" i="1" s="1"/>
  <c r="GD144" i="1" a="1"/>
  <c r="GD144" i="1" s="1"/>
  <c r="GB138" i="1" a="1"/>
  <c r="GB138" i="1" s="1"/>
  <c r="AH138" i="1" a="1"/>
  <c r="AH138" i="1" s="1"/>
  <c r="GD142" i="1" a="1"/>
  <c r="GD142" i="1" s="1"/>
  <c r="ON147" i="1" a="1"/>
  <c r="ON147" i="1" s="1"/>
  <c r="KV145" i="1" a="1"/>
  <c r="KV145" i="1" s="1"/>
  <c r="GD140" i="1" a="1"/>
  <c r="GD140" i="1" s="1"/>
  <c r="ON143" i="1" a="1"/>
  <c r="ON143" i="1" s="1"/>
  <c r="GA140" i="1" a="1"/>
  <c r="GA140" i="1" s="1"/>
  <c r="ON142" i="1" a="1"/>
  <c r="ON142" i="1" s="1"/>
  <c r="GA139" i="1" a="1"/>
  <c r="GA139" i="1" s="1"/>
  <c r="J147" i="1" a="1"/>
  <c r="J147" i="1" s="1"/>
  <c r="ON141" i="1" a="1"/>
  <c r="ON141" i="1" s="1"/>
  <c r="GA138" i="1" a="1"/>
  <c r="GA138" i="1" s="1"/>
  <c r="OK147" i="1" a="1"/>
  <c r="OK147" i="1" s="1"/>
  <c r="OO146" i="1" a="1"/>
  <c r="OO146" i="1" s="1"/>
  <c r="OJ144" i="1" a="1"/>
  <c r="OJ144" i="1" s="1"/>
  <c r="OO145" i="1" a="1"/>
  <c r="OO145" i="1" s="1"/>
  <c r="ON146" i="1" a="1"/>
  <c r="ON146" i="1" s="1"/>
  <c r="OJ143" i="1" a="1"/>
  <c r="OJ143" i="1" s="1"/>
  <c r="OO144" i="1" a="1"/>
  <c r="OO144" i="1" s="1"/>
  <c r="OL138" i="1" a="1"/>
  <c r="OL138" i="1" s="1"/>
  <c r="J138" i="1" a="1"/>
  <c r="J138" i="1" s="1"/>
  <c r="ON145" i="1" a="1"/>
  <c r="ON145" i="1" s="1"/>
  <c r="OJ142" i="1" a="1"/>
  <c r="OJ142" i="1" s="1"/>
  <c r="OK138" i="1" a="1"/>
  <c r="OK138" i="1" s="1"/>
  <c r="OO143" i="1" a="1"/>
  <c r="OO143" i="1" s="1"/>
  <c r="OJ141" i="1" a="1"/>
  <c r="OJ141" i="1" s="1"/>
  <c r="FY139" i="1" a="1"/>
  <c r="FY139" i="1" s="1"/>
  <c r="KV144" i="1" a="1"/>
  <c r="KV144" i="1" s="1"/>
  <c r="OL147" i="1" a="1"/>
  <c r="OL147" i="1" s="1"/>
  <c r="OL145" i="1" a="1"/>
  <c r="OL145" i="1" s="1"/>
  <c r="OK145" i="1" a="1"/>
  <c r="OK145" i="1" s="1"/>
  <c r="OL144" i="1" a="1"/>
  <c r="OL144" i="1" s="1"/>
  <c r="OK144" i="1" a="1"/>
  <c r="OK144" i="1" s="1"/>
  <c r="OL143" i="1" a="1"/>
  <c r="OL143" i="1" s="1"/>
  <c r="GD141" i="1" a="1"/>
  <c r="GD141" i="1" s="1"/>
  <c r="GB139" i="1" a="1"/>
  <c r="GB139" i="1" s="1"/>
  <c r="OK143" i="1" a="1"/>
  <c r="OK143" i="1" s="1"/>
  <c r="OL142" i="1" a="1"/>
  <c r="OL142" i="1" s="1"/>
  <c r="OJ146" i="1" a="1"/>
  <c r="OJ146" i="1" s="1"/>
  <c r="OK142" i="1" a="1"/>
  <c r="OK142" i="1" s="1"/>
  <c r="OO147" i="1" a="1"/>
  <c r="OO147" i="1" s="1"/>
  <c r="OJ145" i="1" a="1"/>
  <c r="OJ145" i="1" s="1"/>
  <c r="FY143" i="1" a="1"/>
  <c r="FY143" i="1" s="1"/>
  <c r="OM145" i="1" a="1"/>
  <c r="OM145" i="1" s="1"/>
  <c r="J139" i="1" a="1"/>
  <c r="J139" i="1" s="1"/>
  <c r="GB143" i="1" a="1"/>
  <c r="GB143" i="1" s="1"/>
  <c r="K145" i="1" a="1"/>
  <c r="K145" i="1" s="1"/>
  <c r="FO145" i="1" s="1"/>
  <c r="GA144" i="1" a="1"/>
  <c r="GA144" i="1" s="1"/>
  <c r="OP145" i="1" a="1"/>
  <c r="OP145" i="1" s="1"/>
  <c r="FY142" i="1" a="1"/>
  <c r="FY142" i="1" s="1"/>
  <c r="OM144" i="1" a="1"/>
  <c r="OM144" i="1" s="1"/>
  <c r="GD147" i="1" a="1"/>
  <c r="GD147" i="1" s="1"/>
  <c r="GB142" i="1" a="1"/>
  <c r="GB142" i="1" s="1"/>
  <c r="K144" i="1" a="1"/>
  <c r="K144" i="1" s="1"/>
  <c r="FO144" i="1" s="1"/>
  <c r="GA143" i="1" a="1"/>
  <c r="GA143" i="1" s="1"/>
  <c r="OP144" i="1" a="1"/>
  <c r="OP144" i="1" s="1"/>
  <c r="FY141" i="1" a="1"/>
  <c r="FY141" i="1" s="1"/>
  <c r="OM143" i="1" a="1"/>
  <c r="OM143" i="1" s="1"/>
  <c r="GD146" i="1" a="1"/>
  <c r="GD146" i="1" s="1"/>
  <c r="GB141" i="1" a="1"/>
  <c r="GB141" i="1" s="1"/>
  <c r="K143" i="1" a="1"/>
  <c r="K143" i="1" s="1"/>
  <c r="FO143" i="1" s="1"/>
  <c r="GA142" i="1" a="1"/>
  <c r="GA142" i="1" s="1"/>
  <c r="OP143" i="1" a="1"/>
  <c r="OP143" i="1" s="1"/>
  <c r="FY140" i="1" a="1"/>
  <c r="FY140" i="1" s="1"/>
  <c r="OM142" i="1" a="1"/>
  <c r="OM142" i="1" s="1"/>
  <c r="GD145" i="1" a="1"/>
  <c r="GD145" i="1" s="1"/>
  <c r="GB140" i="1" a="1"/>
  <c r="GB140" i="1" s="1"/>
  <c r="K142" i="1" a="1"/>
  <c r="K142" i="1" s="1"/>
  <c r="FL142" i="1" s="1"/>
  <c r="GA141" i="1" a="1"/>
  <c r="GA141" i="1" s="1"/>
  <c r="OP142" i="1" a="1"/>
  <c r="OP142" i="1" s="1"/>
  <c r="GD139" i="1" a="1"/>
  <c r="GD139" i="1" s="1"/>
  <c r="GC147" i="1" a="1"/>
  <c r="GC147" i="1" s="1"/>
  <c r="KV147" i="1" a="1"/>
  <c r="KV147" i="1" s="1"/>
  <c r="GC143" i="1" a="1"/>
  <c r="GC143" i="1" s="1"/>
  <c r="J145" i="1" a="1"/>
  <c r="J145" i="1" s="1"/>
  <c r="KV143" i="1" a="1"/>
  <c r="KV143" i="1" s="1"/>
  <c r="GC142" i="1" a="1"/>
  <c r="GC142" i="1" s="1"/>
  <c r="J144" i="1" a="1"/>
  <c r="J144" i="1" s="1"/>
  <c r="KV142" i="1" a="1"/>
  <c r="KV142" i="1" s="1"/>
  <c r="AH145" i="1" a="1"/>
  <c r="AH145" i="1" s="1"/>
  <c r="FY147" i="1" a="1"/>
  <c r="FY147" i="1" s="1"/>
  <c r="GC141" i="1" a="1"/>
  <c r="GC141" i="1" s="1"/>
  <c r="J143" i="1" a="1"/>
  <c r="J143" i="1" s="1"/>
  <c r="GB147" i="1" a="1"/>
  <c r="GB147" i="1" s="1"/>
  <c r="KV141" i="1" a="1"/>
  <c r="KV141" i="1" s="1"/>
  <c r="AH144" i="1" a="1"/>
  <c r="AH144" i="1" s="1"/>
  <c r="FY146" i="1" a="1"/>
  <c r="FY146" i="1" s="1"/>
  <c r="GC140" i="1" a="1"/>
  <c r="GC140" i="1" s="1"/>
  <c r="J142" i="1" a="1"/>
  <c r="J142" i="1" s="1"/>
  <c r="GB146" i="1" a="1"/>
  <c r="GB146" i="1" s="1"/>
  <c r="GA147" i="1" a="1"/>
  <c r="GA147" i="1" s="1"/>
  <c r="KV140" i="1" a="1"/>
  <c r="KV140" i="1" s="1"/>
  <c r="AH143" i="1" a="1"/>
  <c r="AH143" i="1" s="1"/>
  <c r="FY145" i="1" a="1"/>
  <c r="FY145" i="1" s="1"/>
  <c r="OM147" i="1" a="1"/>
  <c r="OM147" i="1" s="1"/>
  <c r="GC139" i="1" a="1"/>
  <c r="GC139" i="1" s="1"/>
  <c r="J141" i="1" a="1"/>
  <c r="J141" i="1" s="1"/>
  <c r="GB145" i="1" a="1"/>
  <c r="GB145" i="1" s="1"/>
  <c r="K147" i="1" a="1"/>
  <c r="K147" i="1" s="1"/>
  <c r="FV147" i="1" s="1"/>
  <c r="GA146" i="1" a="1"/>
  <c r="GA146" i="1" s="1"/>
  <c r="KV139" i="1" a="1"/>
  <c r="KV139" i="1" s="1"/>
  <c r="AH142" i="1" a="1"/>
  <c r="AH142" i="1" s="1"/>
  <c r="OP147" i="1" a="1"/>
  <c r="OP147" i="1" s="1"/>
  <c r="BY147" i="1"/>
  <c r="BX147" i="1"/>
  <c r="BW147" i="1"/>
  <c r="BT147" i="1"/>
  <c r="BS147" i="1"/>
  <c r="BN147" i="1"/>
  <c r="BO147" i="1"/>
  <c r="BR147" i="1"/>
  <c r="BQ147" i="1"/>
  <c r="BP147" i="1"/>
  <c r="CA147" i="1"/>
  <c r="BZ147" i="1"/>
  <c r="BV147" i="1"/>
  <c r="BU147" i="1"/>
  <c r="BR146" i="1"/>
  <c r="BS146" i="1"/>
  <c r="BQ146" i="1"/>
  <c r="BU146" i="1"/>
  <c r="BT146" i="1"/>
  <c r="BP146" i="1"/>
  <c r="BO146" i="1"/>
  <c r="BV146" i="1"/>
  <c r="BN146" i="1"/>
  <c r="BZ146" i="1"/>
  <c r="BY146" i="1"/>
  <c r="BX146" i="1"/>
  <c r="BW146" i="1"/>
  <c r="CA146" i="1"/>
  <c r="CA145" i="1"/>
  <c r="BZ145" i="1"/>
  <c r="BW145" i="1"/>
  <c r="BV145" i="1"/>
  <c r="BU145" i="1"/>
  <c r="BS145" i="1"/>
  <c r="BQ145" i="1"/>
  <c r="BP145" i="1"/>
  <c r="BO145" i="1"/>
  <c r="BN145" i="1"/>
  <c r="BT145" i="1"/>
  <c r="BR145" i="1"/>
  <c r="BY145" i="1"/>
  <c r="BX145" i="1"/>
  <c r="BZ138" i="1"/>
  <c r="BY138" i="1"/>
  <c r="BV138" i="1"/>
  <c r="BX138" i="1"/>
  <c r="BW138" i="1"/>
  <c r="BU138" i="1"/>
  <c r="BT138" i="1"/>
  <c r="BS138" i="1"/>
  <c r="BR138" i="1"/>
  <c r="BN138" i="1"/>
  <c r="BO138" i="1"/>
  <c r="CA138" i="1"/>
  <c r="BQ138" i="1"/>
  <c r="BP138" i="1"/>
  <c r="CA139" i="1"/>
  <c r="BZ139" i="1"/>
  <c r="BU139" i="1"/>
  <c r="BN139" i="1"/>
  <c r="BQ139" i="1"/>
  <c r="BP139" i="1"/>
  <c r="BO139" i="1"/>
  <c r="BV139" i="1"/>
  <c r="BT139" i="1"/>
  <c r="BS139" i="1"/>
  <c r="BX139" i="1"/>
  <c r="BW139" i="1"/>
  <c r="BY139" i="1"/>
  <c r="BR139" i="1"/>
  <c r="FF146" i="1"/>
  <c r="FV146" i="1"/>
  <c r="FU146" i="1"/>
  <c r="FK146" i="1"/>
  <c r="FE146" i="1"/>
  <c r="FL146" i="1"/>
  <c r="FR146" i="1"/>
  <c r="FO146" i="1"/>
  <c r="FO137" i="1"/>
  <c r="FL137" i="1"/>
  <c r="FK137" i="1"/>
  <c r="FR137" i="1"/>
  <c r="FV137" i="1"/>
  <c r="FU137" i="1"/>
  <c r="FF137" i="1"/>
  <c r="FE137" i="1"/>
  <c r="BR144" i="1"/>
  <c r="BQ144" i="1"/>
  <c r="CA144" i="1"/>
  <c r="BZ144" i="1"/>
  <c r="BY144" i="1"/>
  <c r="BU144" i="1"/>
  <c r="BV144" i="1"/>
  <c r="BT144" i="1"/>
  <c r="BS144" i="1"/>
  <c r="BO144" i="1"/>
  <c r="BN144" i="1"/>
  <c r="BW144" i="1"/>
  <c r="BX144" i="1"/>
  <c r="BP144" i="1"/>
  <c r="BP143" i="1"/>
  <c r="BO143" i="1"/>
  <c r="BN143" i="1"/>
  <c r="BU143" i="1"/>
  <c r="BT143" i="1"/>
  <c r="BS143" i="1"/>
  <c r="BQ143" i="1"/>
  <c r="BZ143" i="1"/>
  <c r="BY143" i="1"/>
  <c r="BX143" i="1"/>
  <c r="BV143" i="1"/>
  <c r="BR143" i="1"/>
  <c r="CA143" i="1"/>
  <c r="BW143" i="1"/>
  <c r="CA142" i="1"/>
  <c r="BT142" i="1"/>
  <c r="BS142" i="1"/>
  <c r="BR142" i="1"/>
  <c r="BP142" i="1"/>
  <c r="BU142" i="1"/>
  <c r="BQ142" i="1"/>
  <c r="BO142" i="1"/>
  <c r="BY142" i="1"/>
  <c r="BX142" i="1"/>
  <c r="BW142" i="1"/>
  <c r="BV142" i="1"/>
  <c r="BN142" i="1"/>
  <c r="BZ142" i="1"/>
  <c r="BN137" i="1"/>
  <c r="BX137" i="1"/>
  <c r="BW137" i="1"/>
  <c r="BV137" i="1"/>
  <c r="BU137" i="1"/>
  <c r="BT137" i="1"/>
  <c r="BS137" i="1"/>
  <c r="BO137" i="1"/>
  <c r="CA137" i="1"/>
  <c r="BZ137" i="1"/>
  <c r="BY137" i="1"/>
  <c r="BR137" i="1"/>
  <c r="BQ137" i="1"/>
  <c r="BP137" i="1"/>
  <c r="BX141" i="1"/>
  <c r="BW141" i="1"/>
  <c r="BV141" i="1"/>
  <c r="CA141" i="1"/>
  <c r="BZ141" i="1"/>
  <c r="BY141" i="1"/>
  <c r="BU141" i="1"/>
  <c r="BP141" i="1"/>
  <c r="BQ141" i="1"/>
  <c r="BO141" i="1"/>
  <c r="BN141" i="1"/>
  <c r="BT141" i="1"/>
  <c r="BS141" i="1"/>
  <c r="BR141" i="1"/>
  <c r="BO140" i="1"/>
  <c r="BU140" i="1"/>
  <c r="BT140" i="1"/>
  <c r="BQ140" i="1"/>
  <c r="BN140" i="1"/>
  <c r="BY140" i="1"/>
  <c r="BX140" i="1"/>
  <c r="BW140" i="1"/>
  <c r="BV140" i="1"/>
  <c r="BS140" i="1"/>
  <c r="CA140" i="1"/>
  <c r="BZ140" i="1"/>
  <c r="BR140" i="1"/>
  <c r="BP140"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OF85" i="1"/>
  <c r="OE85" i="1"/>
  <c r="JV85" i="1"/>
  <c r="JQ85" i="1"/>
  <c r="PC85" i="1"/>
  <c r="JL85" i="1"/>
  <c r="JO85" i="1"/>
  <c r="JS85" i="1"/>
  <c r="IP85" i="1"/>
  <c r="JR85" i="1"/>
  <c r="JT85" i="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Y140" i="1" l="1" a="1"/>
  <c r="Y140" i="1" s="1"/>
  <c r="HW137" i="1"/>
  <c r="Y144" i="1" a="1"/>
  <c r="Y144" i="1" s="1"/>
  <c r="Y139" i="1" a="1"/>
  <c r="Y139" i="1" s="1"/>
  <c r="Y143" i="1" a="1"/>
  <c r="Y143" i="1" s="1"/>
  <c r="Z141" i="1" a="1"/>
  <c r="Z141" i="1" s="1"/>
  <c r="Y138" i="1" a="1"/>
  <c r="Y138" i="1" s="1"/>
  <c r="HW138" i="1" s="1"/>
  <c r="Y145" i="1" a="1"/>
  <c r="Y145" i="1" s="1"/>
  <c r="Y147" i="1" a="1"/>
  <c r="Y147" i="1" s="1"/>
  <c r="Y141" i="1" a="1"/>
  <c r="Y141" i="1" s="1"/>
  <c r="Y146" i="1" a="1"/>
  <c r="Y146" i="1" s="1"/>
  <c r="AA140" i="1" a="1"/>
  <c r="AA140" i="1" s="1"/>
  <c r="AA141" i="1" a="1"/>
  <c r="AA141" i="1" s="1"/>
  <c r="AA142" i="1" a="1"/>
  <c r="AA142" i="1" s="1"/>
  <c r="AA143" i="1" a="1"/>
  <c r="AA143" i="1" s="1"/>
  <c r="AA147" i="1" a="1"/>
  <c r="AA147" i="1" s="1"/>
  <c r="AA144" i="1" a="1"/>
  <c r="AA144" i="1" s="1"/>
  <c r="AA145" i="1" a="1"/>
  <c r="AA145" i="1" s="1"/>
  <c r="AA146" i="1" a="1"/>
  <c r="AA146" i="1" s="1"/>
  <c r="AA138" i="1" a="1"/>
  <c r="AA138" i="1" s="1"/>
  <c r="AA139" i="1" a="1"/>
  <c r="AA139" i="1" s="1"/>
  <c r="Z142" i="1" a="1"/>
  <c r="Z142" i="1" s="1"/>
  <c r="Z144" i="1" a="1"/>
  <c r="Z144" i="1" s="1"/>
  <c r="Z147" i="1" a="1"/>
  <c r="Z147" i="1" s="1"/>
  <c r="Z140" i="1" a="1"/>
  <c r="Z140" i="1" s="1"/>
  <c r="M144" i="1" a="1"/>
  <c r="M144" i="1" s="1"/>
  <c r="M141" i="1" a="1"/>
  <c r="M141" i="1" s="1"/>
  <c r="M139" i="1" a="1"/>
  <c r="M139" i="1" s="1"/>
  <c r="M140" i="1" a="1"/>
  <c r="M140" i="1" s="1"/>
  <c r="M138" i="1" a="1"/>
  <c r="M138" i="1" s="1"/>
  <c r="M142" i="1" a="1"/>
  <c r="M142" i="1" s="1"/>
  <c r="M143" i="1" a="1"/>
  <c r="M143" i="1" s="1"/>
  <c r="M145" i="1" a="1"/>
  <c r="M145" i="1" s="1"/>
  <c r="M146" i="1" a="1"/>
  <c r="M146" i="1" s="1"/>
  <c r="M147" i="1" a="1"/>
  <c r="M147" i="1" s="1"/>
  <c r="Z143" i="1" a="1"/>
  <c r="Z143" i="1" s="1"/>
  <c r="Z145" i="1" a="1"/>
  <c r="Z145" i="1" s="1"/>
  <c r="W140" i="1" a="1"/>
  <c r="W140" i="1" s="1"/>
  <c r="W144" i="1" a="1"/>
  <c r="W144" i="1" s="1"/>
  <c r="W138" i="1" a="1"/>
  <c r="W138" i="1" s="1"/>
  <c r="W145" i="1" a="1"/>
  <c r="W145" i="1" s="1"/>
  <c r="W141" i="1" a="1"/>
  <c r="W141" i="1" s="1"/>
  <c r="W142" i="1" a="1"/>
  <c r="W142" i="1" s="1"/>
  <c r="W139" i="1" a="1"/>
  <c r="W139" i="1" s="1"/>
  <c r="W146" i="1" a="1"/>
  <c r="W146" i="1" s="1"/>
  <c r="W143" i="1" a="1"/>
  <c r="W143" i="1" s="1"/>
  <c r="W147" i="1" a="1"/>
  <c r="W147" i="1" s="1"/>
  <c r="Z139" i="1" a="1"/>
  <c r="Z139" i="1" s="1"/>
  <c r="Z138" i="1" a="1"/>
  <c r="Z138" i="1" s="1"/>
  <c r="W119" i="1" a="1"/>
  <c r="W119" i="1" s="1"/>
  <c r="PN117" i="1"/>
  <c r="V119" i="1" a="1"/>
  <c r="V119" i="1" s="1"/>
  <c r="HV117" i="1"/>
  <c r="HU117" i="1"/>
  <c r="AA119" i="1" a="1"/>
  <c r="AA119" i="1" s="1"/>
  <c r="IP115" i="1"/>
  <c r="JT115" i="1"/>
  <c r="JS115" i="1"/>
  <c r="JR115" i="1"/>
  <c r="JQ115" i="1"/>
  <c r="JO115" i="1"/>
  <c r="OF115" i="1"/>
  <c r="JL115" i="1"/>
  <c r="OE115" i="1"/>
  <c r="JU115" i="1"/>
  <c r="PC115" i="1"/>
  <c r="JV115" i="1"/>
  <c r="HW117" i="1"/>
  <c r="Y119" i="1" a="1"/>
  <c r="Y119" i="1" s="1"/>
  <c r="HT117" i="1"/>
  <c r="Z119" i="1" a="1"/>
  <c r="Z119" i="1" s="1"/>
  <c r="GZ117" i="1"/>
  <c r="PA117" i="1"/>
  <c r="HA117" i="1"/>
  <c r="Q117" i="1"/>
  <c r="GS117" i="1"/>
  <c r="P117" i="1"/>
  <c r="GY117" i="1"/>
  <c r="GX117" i="1"/>
  <c r="GW117" i="1"/>
  <c r="GV117" i="1"/>
  <c r="GT117" i="1"/>
  <c r="GU117" i="1"/>
  <c r="GR117" i="1"/>
  <c r="GQ117" i="1"/>
  <c r="M119" i="1" a="1"/>
  <c r="M119" i="1" s="1"/>
  <c r="GL117" i="1"/>
  <c r="GK117" i="1"/>
  <c r="GO117" i="1"/>
  <c r="GN117" i="1"/>
  <c r="GM117" i="1"/>
  <c r="GP117" i="1"/>
  <c r="N119" i="1" a="1"/>
  <c r="N119" i="1" s="1"/>
  <c r="HS117" i="1"/>
  <c r="HR117" i="1"/>
  <c r="U119" i="1" a="1"/>
  <c r="U119" i="1" s="1"/>
  <c r="FU117" i="1"/>
  <c r="FR117" i="1"/>
  <c r="FO117" i="1"/>
  <c r="FL117" i="1"/>
  <c r="FK117" i="1"/>
  <c r="FE117" i="1"/>
  <c r="FV117" i="1"/>
  <c r="FF117" i="1"/>
  <c r="K119" i="1" a="1"/>
  <c r="K119" i="1" s="1"/>
  <c r="BT117" i="1"/>
  <c r="BS117" i="1"/>
  <c r="BR117" i="1"/>
  <c r="BP117" i="1"/>
  <c r="BN117" i="1"/>
  <c r="CA117" i="1"/>
  <c r="BX117" i="1"/>
  <c r="BZ117" i="1"/>
  <c r="BY117" i="1"/>
  <c r="BU117" i="1"/>
  <c r="BV117" i="1"/>
  <c r="BQ117" i="1"/>
  <c r="BO117" i="1"/>
  <c r="BW117" i="1"/>
  <c r="I119" i="1" a="1"/>
  <c r="I119" i="1" s="1"/>
  <c r="NE117" i="1"/>
  <c r="HP117" i="1"/>
  <c r="HO117" i="1"/>
  <c r="HQ117" i="1"/>
  <c r="T117" i="1"/>
  <c r="O119" i="1" a="1"/>
  <c r="O119" i="1" s="1"/>
  <c r="AD119" i="1" a="1"/>
  <c r="AD119" i="1" s="1"/>
  <c r="GP98" i="1"/>
  <c r="GL98" i="1"/>
  <c r="GO98" i="1"/>
  <c r="GN98" i="1"/>
  <c r="GM98" i="1"/>
  <c r="GK98" i="1"/>
  <c r="N100" i="1" a="1"/>
  <c r="N100" i="1" s="1"/>
  <c r="AD100" i="1" a="1"/>
  <c r="AD100" i="1" s="1"/>
  <c r="FR98" i="1"/>
  <c r="FO98" i="1"/>
  <c r="FL98" i="1"/>
  <c r="FK98" i="1"/>
  <c r="FF98" i="1"/>
  <c r="FE98" i="1"/>
  <c r="FV98" i="1"/>
  <c r="FU98" i="1"/>
  <c r="K100" i="1" a="1"/>
  <c r="K100" i="1" s="1"/>
  <c r="IP96" i="1"/>
  <c r="JV96" i="1"/>
  <c r="JU96" i="1"/>
  <c r="JR96" i="1"/>
  <c r="JL96" i="1"/>
  <c r="JT96" i="1"/>
  <c r="JS96" i="1"/>
  <c r="JQ96" i="1"/>
  <c r="PC96" i="1"/>
  <c r="JO96" i="1"/>
  <c r="OF96" i="1"/>
  <c r="OE96" i="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0" i="1"/>
  <c r="FF140" i="1"/>
  <c r="FR140" i="1"/>
  <c r="FO139" i="1"/>
  <c r="FR139" i="1"/>
  <c r="X79" i="1" a="1"/>
  <c r="X79" i="1" s="1"/>
  <c r="FE139" i="1"/>
  <c r="FK139" i="1"/>
  <c r="FK140" i="1"/>
  <c r="FO140" i="1"/>
  <c r="FU140" i="1"/>
  <c r="FV140" i="1"/>
  <c r="FF139" i="1"/>
  <c r="FL139" i="1"/>
  <c r="FU139" i="1"/>
  <c r="FR138" i="1"/>
  <c r="FU138" i="1"/>
  <c r="FO138" i="1"/>
  <c r="FK138" i="1"/>
  <c r="FF138" i="1"/>
  <c r="FE138" i="1"/>
  <c r="FL138" i="1"/>
  <c r="FV141" i="1"/>
  <c r="FE141" i="1"/>
  <c r="FF141" i="1"/>
  <c r="FL141" i="1"/>
  <c r="FR141" i="1"/>
  <c r="FK141" i="1"/>
  <c r="FO141" i="1"/>
  <c r="FR147" i="1"/>
  <c r="FU147" i="1"/>
  <c r="FF147" i="1"/>
  <c r="FL147" i="1"/>
  <c r="FE147" i="1"/>
  <c r="FK147" i="1"/>
  <c r="FO147" i="1"/>
  <c r="FR143" i="1"/>
  <c r="FF145" i="1"/>
  <c r="FE145" i="1"/>
  <c r="FV145" i="1"/>
  <c r="FE142" i="1"/>
  <c r="FK145" i="1"/>
  <c r="FR142" i="1"/>
  <c r="FV142" i="1"/>
  <c r="FK142" i="1"/>
  <c r="FU142" i="1"/>
  <c r="FL145" i="1"/>
  <c r="FO142" i="1"/>
  <c r="FR145" i="1"/>
  <c r="FE143" i="1"/>
  <c r="FF143" i="1"/>
  <c r="FU145" i="1"/>
  <c r="FF142" i="1"/>
  <c r="FU143" i="1"/>
  <c r="FV144" i="1"/>
  <c r="FR144" i="1"/>
  <c r="FL144" i="1"/>
  <c r="FU144" i="1"/>
  <c r="FV143" i="1"/>
  <c r="FE144" i="1"/>
  <c r="FK143" i="1"/>
  <c r="FF144" i="1"/>
  <c r="FK144" i="1"/>
  <c r="FL143"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JO87" i="1"/>
  <c r="JL87" i="1"/>
  <c r="JV87" i="1"/>
  <c r="JT87" i="1"/>
  <c r="JQ87" i="1"/>
  <c r="OF87" i="1"/>
  <c r="OE87" i="1"/>
  <c r="JS87" i="1"/>
  <c r="JR87" i="1"/>
  <c r="PC87" i="1"/>
  <c r="IP87" i="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9" i="1" l="1"/>
  <c r="HR119" i="1"/>
  <c r="U121" i="1" a="1"/>
  <c r="U121" i="1" s="1"/>
  <c r="AD121" i="1" a="1"/>
  <c r="AD121" i="1" s="1"/>
  <c r="Q119" i="1"/>
  <c r="P119" i="1"/>
  <c r="HA119" i="1"/>
  <c r="GY119" i="1"/>
  <c r="GV119" i="1"/>
  <c r="PA119" i="1"/>
  <c r="GT119" i="1"/>
  <c r="GW119" i="1"/>
  <c r="GQ119" i="1"/>
  <c r="GU119" i="1"/>
  <c r="GX119" i="1"/>
  <c r="GZ119" i="1"/>
  <c r="GS119" i="1"/>
  <c r="GR119" i="1"/>
  <c r="M121" i="1" a="1"/>
  <c r="M121" i="1" s="1"/>
  <c r="HV119" i="1"/>
  <c r="HU119" i="1"/>
  <c r="AA121" i="1" a="1"/>
  <c r="AA121" i="1" s="1"/>
  <c r="FF119" i="1"/>
  <c r="FO119" i="1"/>
  <c r="FL119" i="1"/>
  <c r="FE119" i="1"/>
  <c r="FV119" i="1"/>
  <c r="FU119" i="1"/>
  <c r="FR119" i="1"/>
  <c r="FK119" i="1"/>
  <c r="K121" i="1" a="1"/>
  <c r="K121" i="1" s="1"/>
  <c r="NE119" i="1"/>
  <c r="HQ119" i="1"/>
  <c r="HP119" i="1"/>
  <c r="HO119" i="1"/>
  <c r="T119" i="1"/>
  <c r="O121" i="1" a="1"/>
  <c r="O121" i="1" s="1"/>
  <c r="V121" i="1" a="1"/>
  <c r="V121" i="1" s="1"/>
  <c r="HT119" i="1"/>
  <c r="Z121" i="1" a="1"/>
  <c r="Z121" i="1" s="1"/>
  <c r="GN119" i="1"/>
  <c r="GM119" i="1"/>
  <c r="GL119" i="1"/>
  <c r="GP119" i="1"/>
  <c r="GO119" i="1"/>
  <c r="GK119" i="1"/>
  <c r="N121" i="1" a="1"/>
  <c r="N121" i="1" s="1"/>
  <c r="BN119" i="1"/>
  <c r="BP119" i="1"/>
  <c r="BO119" i="1"/>
  <c r="CA119" i="1"/>
  <c r="BY119" i="1"/>
  <c r="BZ119" i="1"/>
  <c r="BV119" i="1"/>
  <c r="BR119" i="1"/>
  <c r="BQ119" i="1"/>
  <c r="BW119" i="1"/>
  <c r="BU119" i="1"/>
  <c r="BT119" i="1"/>
  <c r="BS119" i="1"/>
  <c r="BX119" i="1"/>
  <c r="I121" i="1" a="1"/>
  <c r="I121" i="1" s="1"/>
  <c r="IP117" i="1"/>
  <c r="JS117" i="1"/>
  <c r="JR117" i="1"/>
  <c r="JQ117" i="1"/>
  <c r="OE117" i="1"/>
  <c r="OF117" i="1"/>
  <c r="JV117" i="1"/>
  <c r="JU117" i="1"/>
  <c r="JO117" i="1"/>
  <c r="PC117" i="1"/>
  <c r="JT117" i="1"/>
  <c r="JL117" i="1"/>
  <c r="HW119" i="1"/>
  <c r="Y121" i="1" a="1"/>
  <c r="Y121" i="1" s="1"/>
  <c r="PN119" i="1"/>
  <c r="W121" i="1" a="1"/>
  <c r="W121" i="1" s="1"/>
  <c r="HA100" i="1"/>
  <c r="GZ100" i="1"/>
  <c r="GV100" i="1"/>
  <c r="Q100" i="1"/>
  <c r="P100" i="1"/>
  <c r="GS100" i="1"/>
  <c r="GR100" i="1"/>
  <c r="GQ100" i="1"/>
  <c r="GX100" i="1"/>
  <c r="GW100" i="1"/>
  <c r="GU100" i="1"/>
  <c r="PA100" i="1"/>
  <c r="GY100" i="1"/>
  <c r="GT100" i="1"/>
  <c r="NE100" i="1"/>
  <c r="HQ100" i="1"/>
  <c r="HP100" i="1"/>
  <c r="HO100" i="1"/>
  <c r="T100" i="1"/>
  <c r="JV98" i="1"/>
  <c r="JU98" i="1"/>
  <c r="JR98" i="1"/>
  <c r="JT98" i="1"/>
  <c r="JS98" i="1"/>
  <c r="OF98" i="1"/>
  <c r="JQ98" i="1"/>
  <c r="OE98" i="1"/>
  <c r="JO98" i="1"/>
  <c r="IP98" i="1"/>
  <c r="PC98" i="1"/>
  <c r="JL98"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JT89" i="1"/>
  <c r="JS89" i="1"/>
  <c r="JR89" i="1"/>
  <c r="JQ89" i="1"/>
  <c r="JV89" i="1"/>
  <c r="IP89" i="1"/>
  <c r="JO89" i="1"/>
  <c r="OF89" i="1"/>
  <c r="OE89" i="1"/>
  <c r="JL89" i="1"/>
  <c r="PC89" i="1"/>
  <c r="V93" i="1" a="1"/>
  <c r="V93" i="1" s="1"/>
  <c r="H64" i="1"/>
  <c r="HU121" i="1" l="1"/>
  <c r="HV121" i="1"/>
  <c r="AA123" i="1" a="1"/>
  <c r="AA123" i="1" s="1"/>
  <c r="HW121" i="1"/>
  <c r="Y123" i="1" a="1"/>
  <c r="Y123" i="1" s="1"/>
  <c r="AD123" i="1" a="1"/>
  <c r="AD123" i="1" s="1"/>
  <c r="GU121" i="1"/>
  <c r="GT121" i="1"/>
  <c r="GS121" i="1"/>
  <c r="GR121" i="1"/>
  <c r="HA121" i="1"/>
  <c r="GZ121" i="1"/>
  <c r="GY121" i="1"/>
  <c r="GX121" i="1"/>
  <c r="GW121" i="1"/>
  <c r="GV121" i="1"/>
  <c r="GQ121" i="1"/>
  <c r="P121" i="1"/>
  <c r="PA121" i="1"/>
  <c r="Q121" i="1"/>
  <c r="M123" i="1" a="1"/>
  <c r="M123" i="1" s="1"/>
  <c r="JL119" i="1"/>
  <c r="IP119" i="1"/>
  <c r="PC119" i="1"/>
  <c r="JV119" i="1"/>
  <c r="JU119" i="1"/>
  <c r="JT119" i="1"/>
  <c r="JS119" i="1"/>
  <c r="JR119" i="1"/>
  <c r="JQ119" i="1"/>
  <c r="OF119" i="1"/>
  <c r="OE119" i="1"/>
  <c r="JO119" i="1"/>
  <c r="GN121" i="1"/>
  <c r="GM121" i="1"/>
  <c r="GL121" i="1"/>
  <c r="GP121" i="1"/>
  <c r="GO121" i="1"/>
  <c r="GK121" i="1"/>
  <c r="N123" i="1" a="1"/>
  <c r="N123" i="1" s="1"/>
  <c r="HT121" i="1"/>
  <c r="Z123" i="1" a="1"/>
  <c r="Z123" i="1" s="1"/>
  <c r="HP121" i="1"/>
  <c r="HO121" i="1"/>
  <c r="HQ121" i="1"/>
  <c r="NE121" i="1"/>
  <c r="T121" i="1"/>
  <c r="O123" i="1" a="1"/>
  <c r="O123" i="1" s="1"/>
  <c r="BO121" i="1"/>
  <c r="BN121" i="1"/>
  <c r="BU121" i="1"/>
  <c r="BT121" i="1"/>
  <c r="BS121" i="1"/>
  <c r="BR121" i="1"/>
  <c r="BQ121" i="1"/>
  <c r="BP121" i="1"/>
  <c r="CA121" i="1"/>
  <c r="BY121" i="1"/>
  <c r="BV121" i="1"/>
  <c r="BW121" i="1"/>
  <c r="BZ121" i="1"/>
  <c r="BX121" i="1"/>
  <c r="I123" i="1" a="1"/>
  <c r="I123" i="1" s="1"/>
  <c r="PN121" i="1"/>
  <c r="W123" i="1" a="1"/>
  <c r="W123" i="1" s="1"/>
  <c r="V123" i="1" a="1"/>
  <c r="V123" i="1" s="1"/>
  <c r="HR121" i="1"/>
  <c r="HS121" i="1"/>
  <c r="U123" i="1" a="1"/>
  <c r="U123" i="1" s="1"/>
  <c r="FO121" i="1"/>
  <c r="FL121" i="1"/>
  <c r="FK121" i="1"/>
  <c r="FF121" i="1"/>
  <c r="FE121" i="1"/>
  <c r="FV121" i="1"/>
  <c r="FU121" i="1"/>
  <c r="FR121" i="1"/>
  <c r="K123" i="1" a="1"/>
  <c r="K123" i="1" s="1"/>
  <c r="AD93" i="1" a="1"/>
  <c r="AD93" i="1" s="1"/>
  <c r="OF93" i="1" s="1"/>
  <c r="JL100" i="1"/>
  <c r="PC100" i="1"/>
  <c r="IP100" i="1"/>
  <c r="OF100" i="1"/>
  <c r="JV100" i="1"/>
  <c r="JO100" i="1"/>
  <c r="JT100" i="1"/>
  <c r="JS100" i="1"/>
  <c r="JR100" i="1"/>
  <c r="JU100" i="1"/>
  <c r="OE100" i="1"/>
  <c r="JQ100" i="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PC91" i="1"/>
  <c r="JT91" i="1"/>
  <c r="JS91" i="1"/>
  <c r="JR91" i="1"/>
  <c r="OF91" i="1"/>
  <c r="OE91" i="1"/>
  <c r="JL91" i="1"/>
  <c r="JQ91" i="1"/>
  <c r="IP91" i="1"/>
  <c r="JV91" i="1"/>
  <c r="JO91"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OE93" i="1" l="1"/>
  <c r="PC93" i="1"/>
  <c r="BP123" i="1"/>
  <c r="CA123" i="1"/>
  <c r="BZ123" i="1"/>
  <c r="BY123" i="1"/>
  <c r="BR123" i="1"/>
  <c r="BQ123" i="1"/>
  <c r="BO123" i="1"/>
  <c r="BN123" i="1"/>
  <c r="BS123" i="1"/>
  <c r="BX123" i="1"/>
  <c r="BW123" i="1"/>
  <c r="BV123" i="1"/>
  <c r="BU123" i="1"/>
  <c r="BT123" i="1"/>
  <c r="I125" i="1" a="1"/>
  <c r="I125" i="1" s="1"/>
  <c r="HA123" i="1"/>
  <c r="GU123" i="1"/>
  <c r="GT123" i="1"/>
  <c r="PA123" i="1"/>
  <c r="Q123" i="1"/>
  <c r="GZ123" i="1"/>
  <c r="P123" i="1"/>
  <c r="GY123" i="1"/>
  <c r="GW123" i="1"/>
  <c r="GX123" i="1"/>
  <c r="GV123" i="1"/>
  <c r="GS123" i="1"/>
  <c r="GR123" i="1"/>
  <c r="GQ123" i="1"/>
  <c r="M125" i="1" a="1"/>
  <c r="M125" i="1" s="1"/>
  <c r="GM123" i="1"/>
  <c r="GK123" i="1"/>
  <c r="GL123" i="1"/>
  <c r="GP123" i="1"/>
  <c r="GO123" i="1"/>
  <c r="GN123" i="1"/>
  <c r="N125" i="1" a="1"/>
  <c r="N125" i="1" s="1"/>
  <c r="AD125" i="1" a="1"/>
  <c r="AD125" i="1" s="1"/>
  <c r="HS123" i="1"/>
  <c r="HR123" i="1"/>
  <c r="U125" i="1" a="1"/>
  <c r="U125" i="1" s="1"/>
  <c r="JO121" i="1"/>
  <c r="JV121" i="1"/>
  <c r="PC121" i="1"/>
  <c r="OF121" i="1"/>
  <c r="JU121" i="1"/>
  <c r="JT121" i="1"/>
  <c r="JS121" i="1"/>
  <c r="OE121" i="1"/>
  <c r="JR121" i="1"/>
  <c r="JQ121" i="1"/>
  <c r="JL121" i="1"/>
  <c r="IP121" i="1"/>
  <c r="HW123" i="1"/>
  <c r="Y125" i="1" a="1"/>
  <c r="Y125" i="1" s="1"/>
  <c r="NE123" i="1"/>
  <c r="HP123" i="1"/>
  <c r="HO123" i="1"/>
  <c r="HQ123" i="1"/>
  <c r="T123" i="1"/>
  <c r="O125" i="1" a="1"/>
  <c r="O125" i="1" s="1"/>
  <c r="HT123" i="1"/>
  <c r="Z125" i="1" a="1"/>
  <c r="Z125" i="1" s="1"/>
  <c r="IP93" i="1"/>
  <c r="HV123" i="1"/>
  <c r="HU123" i="1"/>
  <c r="AA125" i="1" a="1"/>
  <c r="AA125" i="1" s="1"/>
  <c r="FR123" i="1"/>
  <c r="FO123" i="1"/>
  <c r="FF123" i="1"/>
  <c r="FV123" i="1"/>
  <c r="FU123" i="1"/>
  <c r="FL123" i="1"/>
  <c r="K125" i="1" a="1"/>
  <c r="K125" i="1" s="1"/>
  <c r="FE123" i="1"/>
  <c r="FK123" i="1"/>
  <c r="V125" i="1" a="1"/>
  <c r="V125" i="1" s="1"/>
  <c r="PN123" i="1"/>
  <c r="W125" i="1" a="1"/>
  <c r="W125"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JR93" i="1"/>
  <c r="GS93" i="1"/>
  <c r="GV93" i="1"/>
  <c r="GT93" i="1"/>
  <c r="JQ93" i="1"/>
  <c r="GU93" i="1"/>
  <c r="JT93" i="1"/>
  <c r="GW93" i="1"/>
  <c r="GX93" i="1"/>
  <c r="JV93" i="1"/>
  <c r="HA93" i="1"/>
  <c r="PA93" i="1"/>
  <c r="T93" i="1"/>
  <c r="Q93" i="1"/>
  <c r="P93" i="1"/>
  <c r="GQ93" i="1"/>
  <c r="JO93" i="1"/>
  <c r="GY93" i="1"/>
  <c r="JS93" i="1"/>
  <c r="JL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36" i="1" s="1" a="1"/>
  <c r="Q136" i="1" s="1"/>
  <c r="Q137" i="1" s="1" a="1"/>
  <c r="Q137" i="1" s="1"/>
  <c r="P15" i="1"/>
  <c r="P136" i="1" s="1" a="1"/>
  <c r="P136" i="1" s="1"/>
  <c r="P137" i="1" s="1" a="1"/>
  <c r="P137"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25" i="1" l="1"/>
  <c r="GW125" i="1"/>
  <c r="GV125" i="1"/>
  <c r="GU125" i="1"/>
  <c r="Q125" i="1"/>
  <c r="GT125" i="1"/>
  <c r="P125" i="1"/>
  <c r="PA125" i="1"/>
  <c r="HA125" i="1"/>
  <c r="GY125" i="1"/>
  <c r="GZ125" i="1"/>
  <c r="GX125" i="1"/>
  <c r="GS125" i="1"/>
  <c r="GR125" i="1"/>
  <c r="M127" i="1" a="1"/>
  <c r="M127" i="1" s="1"/>
  <c r="HR125" i="1"/>
  <c r="HS125" i="1"/>
  <c r="U127" i="1" a="1"/>
  <c r="U127" i="1" s="1"/>
  <c r="V127" i="1" a="1"/>
  <c r="V127" i="1" s="1"/>
  <c r="FU125" i="1"/>
  <c r="FF125" i="1"/>
  <c r="FE125" i="1"/>
  <c r="FV125" i="1"/>
  <c r="FR125" i="1"/>
  <c r="FO125" i="1"/>
  <c r="FL125" i="1"/>
  <c r="FK125" i="1"/>
  <c r="K127" i="1" a="1"/>
  <c r="K127" i="1" s="1"/>
  <c r="PN125" i="1"/>
  <c r="W127" i="1" a="1"/>
  <c r="W127" i="1" s="1"/>
  <c r="GP125" i="1"/>
  <c r="GO125" i="1"/>
  <c r="GM125" i="1"/>
  <c r="GK125" i="1"/>
  <c r="GN125" i="1"/>
  <c r="GL125" i="1"/>
  <c r="N127" i="1" a="1"/>
  <c r="N127" i="1" s="1"/>
  <c r="T125" i="1"/>
  <c r="HQ125" i="1"/>
  <c r="HP125" i="1"/>
  <c r="HO125" i="1"/>
  <c r="NE125" i="1"/>
  <c r="O127" i="1" a="1"/>
  <c r="O127" i="1" s="1"/>
  <c r="HW125" i="1"/>
  <c r="Y127" i="1" a="1"/>
  <c r="Y127" i="1" s="1"/>
  <c r="HW127" i="1" s="1"/>
  <c r="HT125" i="1"/>
  <c r="Z127" i="1" a="1"/>
  <c r="Z127" i="1" s="1"/>
  <c r="HT127" i="1" s="1"/>
  <c r="BZ125" i="1"/>
  <c r="BY125" i="1"/>
  <c r="BP125" i="1"/>
  <c r="BO125" i="1"/>
  <c r="BN125" i="1"/>
  <c r="CA125" i="1"/>
  <c r="BX125" i="1"/>
  <c r="BW125" i="1"/>
  <c r="BT125" i="1"/>
  <c r="BS125" i="1"/>
  <c r="BV125" i="1"/>
  <c r="BU125" i="1"/>
  <c r="BR125" i="1"/>
  <c r="BQ125" i="1"/>
  <c r="I127" i="1" a="1"/>
  <c r="I127" i="1" s="1"/>
  <c r="AD127" i="1" a="1"/>
  <c r="AD127" i="1" s="1"/>
  <c r="IP123" i="1"/>
  <c r="PC123" i="1"/>
  <c r="JV123" i="1"/>
  <c r="JO123" i="1"/>
  <c r="JL123" i="1"/>
  <c r="OF123" i="1"/>
  <c r="OE123" i="1"/>
  <c r="JT123" i="1"/>
  <c r="JQ123" i="1"/>
  <c r="JR123" i="1"/>
  <c r="JU123" i="1"/>
  <c r="JS123" i="1"/>
  <c r="HV125" i="1"/>
  <c r="HU125" i="1"/>
  <c r="AA127" i="1" a="1"/>
  <c r="AA127"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38" i="1" a="1"/>
  <c r="Q138" i="1" s="1"/>
  <c r="Q139" i="1" a="1"/>
  <c r="Q139" i="1" s="1"/>
  <c r="Q140" i="1" a="1"/>
  <c r="Q140" i="1" s="1"/>
  <c r="Q141" i="1" a="1"/>
  <c r="Q141" i="1" s="1"/>
  <c r="Q142" i="1" a="1"/>
  <c r="Q142" i="1" s="1"/>
  <c r="Q143" i="1" a="1"/>
  <c r="Q143" i="1" s="1"/>
  <c r="Q144" i="1" a="1"/>
  <c r="Q144" i="1" s="1"/>
  <c r="Q145" i="1" a="1"/>
  <c r="Q145" i="1" s="1"/>
  <c r="Q146" i="1" a="1"/>
  <c r="Q146" i="1" s="1"/>
  <c r="Q147" i="1" a="1"/>
  <c r="Q147" i="1" s="1"/>
  <c r="P138" i="1" a="1"/>
  <c r="P138" i="1" s="1"/>
  <c r="P139" i="1" a="1"/>
  <c r="P139" i="1" s="1"/>
  <c r="P140" i="1" a="1"/>
  <c r="P140" i="1" s="1"/>
  <c r="P141" i="1" a="1"/>
  <c r="P141" i="1" s="1"/>
  <c r="P142" i="1" a="1"/>
  <c r="P142" i="1" s="1"/>
  <c r="P143" i="1" a="1"/>
  <c r="P143" i="1" s="1"/>
  <c r="P144" i="1" a="1"/>
  <c r="P144" i="1" s="1"/>
  <c r="P145" i="1" a="1"/>
  <c r="P145" i="1" s="1"/>
  <c r="P146" i="1" a="1"/>
  <c r="P146" i="1" s="1"/>
  <c r="P147" i="1" a="1"/>
  <c r="P147" i="1" s="1"/>
  <c r="H67" i="1"/>
  <c r="R950" i="4"/>
  <c r="R949" i="4"/>
  <c r="R948" i="4"/>
  <c r="R947" i="4"/>
  <c r="PN127" i="1" l="1"/>
  <c r="T127" i="1"/>
  <c r="HP127" i="1"/>
  <c r="HO127" i="1"/>
  <c r="NE127" i="1"/>
  <c r="HQ127" i="1"/>
  <c r="IP125" i="1"/>
  <c r="JS125" i="1"/>
  <c r="JR125" i="1"/>
  <c r="JQ125" i="1"/>
  <c r="JL125" i="1"/>
  <c r="OF125" i="1"/>
  <c r="PC125" i="1"/>
  <c r="JU125" i="1"/>
  <c r="OE125" i="1"/>
  <c r="JT125" i="1"/>
  <c r="JO125" i="1"/>
  <c r="JV125" i="1"/>
  <c r="JV127" i="1"/>
  <c r="PC127" i="1"/>
  <c r="JU127" i="1"/>
  <c r="JS127" i="1"/>
  <c r="JR127" i="1"/>
  <c r="OF127" i="1"/>
  <c r="JQ127" i="1"/>
  <c r="OE127" i="1"/>
  <c r="JT127" i="1"/>
  <c r="JO127" i="1"/>
  <c r="JL127" i="1"/>
  <c r="IP127" i="1"/>
  <c r="BZ127" i="1"/>
  <c r="BY127" i="1"/>
  <c r="BX127" i="1"/>
  <c r="BV127" i="1"/>
  <c r="BU127" i="1"/>
  <c r="BT127" i="1"/>
  <c r="BS127" i="1"/>
  <c r="CA127" i="1"/>
  <c r="BP127" i="1"/>
  <c r="BO127" i="1"/>
  <c r="BN127" i="1"/>
  <c r="BQ127" i="1"/>
  <c r="BW127" i="1"/>
  <c r="BR127" i="1"/>
  <c r="GZ127" i="1"/>
  <c r="GY127" i="1"/>
  <c r="GX127" i="1"/>
  <c r="GV127" i="1"/>
  <c r="Q127" i="1"/>
  <c r="PA127" i="1"/>
  <c r="GU127" i="1"/>
  <c r="P127" i="1"/>
  <c r="GT127" i="1"/>
  <c r="GS127" i="1"/>
  <c r="HA127" i="1"/>
  <c r="GR127" i="1"/>
  <c r="GQ127" i="1"/>
  <c r="GW127" i="1"/>
  <c r="GP127" i="1"/>
  <c r="GO127" i="1"/>
  <c r="GN127" i="1"/>
  <c r="GK127" i="1"/>
  <c r="GM127" i="1"/>
  <c r="GL127" i="1"/>
  <c r="FR127" i="1"/>
  <c r="FO127" i="1"/>
  <c r="FF127" i="1"/>
  <c r="FE127" i="1"/>
  <c r="FV127" i="1"/>
  <c r="FU127" i="1"/>
  <c r="FL127" i="1"/>
  <c r="FK127" i="1"/>
  <c r="HV127" i="1"/>
  <c r="HU127" i="1"/>
  <c r="HS127" i="1"/>
  <c r="HR127"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OE102" i="1"/>
  <c r="JR102" i="1"/>
  <c r="JL102" i="1"/>
  <c r="JQ102" i="1"/>
  <c r="PC102" i="1"/>
  <c r="JO102" i="1"/>
  <c r="JV102" i="1"/>
  <c r="JU102" i="1"/>
  <c r="JT102" i="1"/>
  <c r="OF102" i="1"/>
  <c r="JS102" i="1"/>
  <c r="IP102" i="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OF104" i="1"/>
  <c r="JL104" i="1"/>
  <c r="OE104" i="1"/>
  <c r="JR104" i="1"/>
  <c r="IP104" i="1"/>
  <c r="JT104" i="1"/>
  <c r="JV104" i="1"/>
  <c r="JU104" i="1"/>
  <c r="JS104" i="1"/>
  <c r="JQ104" i="1"/>
  <c r="JO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HW108" i="1" l="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OF106" i="1"/>
  <c r="OE106" i="1"/>
  <c r="JU106" i="1"/>
  <c r="JV106" i="1"/>
  <c r="JR106" i="1"/>
  <c r="JT106" i="1"/>
  <c r="JS106" i="1"/>
  <c r="JQ106" i="1"/>
  <c r="IP106" i="1"/>
  <c r="JL106" i="1"/>
  <c r="JO106" i="1"/>
  <c r="HV108" i="1"/>
  <c r="HU108" i="1"/>
  <c r="HS108" i="1"/>
  <c r="HR108" i="1"/>
  <c r="PN108" i="1"/>
  <c r="GP108" i="1"/>
  <c r="GN108" i="1"/>
  <c r="GK108" i="1"/>
  <c r="GM108" i="1"/>
  <c r="GO108" i="1"/>
  <c r="GL108" i="1"/>
  <c r="FL108" i="1"/>
  <c r="FK108" i="1"/>
  <c r="FE108" i="1"/>
  <c r="FO108" i="1"/>
  <c r="FV108" i="1"/>
  <c r="FU108" i="1"/>
  <c r="FR108" i="1"/>
  <c r="FF108" i="1"/>
  <c r="JU86" i="1"/>
  <c r="JU88" i="1"/>
  <c r="JU90" i="1"/>
  <c r="JU92" i="1"/>
  <c r="JU85" i="1"/>
  <c r="JU87" i="1"/>
  <c r="JU89" i="1"/>
  <c r="JU91" i="1"/>
  <c r="JU93" i="1"/>
  <c r="X93" i="1" a="1"/>
  <c r="X93" i="1" s="1"/>
  <c r="PC155"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JO108" i="1"/>
  <c r="PC108" i="1"/>
  <c r="OF108" i="1"/>
  <c r="JT108" i="1"/>
  <c r="JU108" i="1"/>
  <c r="OE108" i="1"/>
  <c r="JS108" i="1"/>
  <c r="JR108" i="1"/>
  <c r="IP108" i="1"/>
  <c r="JQ108" i="1"/>
  <c r="JV108" i="1"/>
  <c r="JL108" i="1"/>
  <c r="I110" i="1" a="1"/>
  <c r="I110" i="1" s="1"/>
  <c r="PC81" i="1"/>
  <c r="OF81" i="1"/>
  <c r="OE81" i="1"/>
  <c r="OF77" i="1"/>
  <c r="OE77" i="1"/>
  <c r="PC77" i="1"/>
  <c r="PC82" i="1"/>
  <c r="OE82" i="1"/>
  <c r="OF82" i="1"/>
  <c r="PC76" i="1"/>
  <c r="OE83" i="1"/>
  <c r="PC83" i="1"/>
  <c r="OF83" i="1"/>
  <c r="PC78" i="1"/>
  <c r="OF78" i="1"/>
  <c r="OE78" i="1"/>
  <c r="PC75" i="1"/>
  <c r="OF75" i="1"/>
  <c r="OE75" i="1"/>
  <c r="OF80" i="1"/>
  <c r="OE80" i="1"/>
  <c r="PC80" i="1"/>
  <c r="PC73" i="1"/>
  <c r="OF73" i="1"/>
  <c r="OE73" i="1"/>
  <c r="OF84" i="1"/>
  <c r="OE84" i="1"/>
  <c r="PC84" i="1"/>
  <c r="PC79" i="1"/>
  <c r="OF79" i="1"/>
  <c r="OE79" i="1"/>
  <c r="OF74" i="1"/>
  <c r="OE74"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JV110" i="1"/>
  <c r="PC110" i="1"/>
  <c r="JU110" i="1"/>
  <c r="JT110" i="1"/>
  <c r="JS110" i="1"/>
  <c r="JO110" i="1"/>
  <c r="IP110" i="1"/>
  <c r="OF110" i="1"/>
  <c r="OE110" i="1"/>
  <c r="JL110" i="1"/>
  <c r="JQ110" i="1"/>
  <c r="JR110" i="1"/>
  <c r="BZ110" i="1"/>
  <c r="BY110" i="1"/>
  <c r="BX110" i="1"/>
  <c r="BW110" i="1"/>
  <c r="BV110" i="1"/>
  <c r="BQ110" i="1"/>
  <c r="BP110" i="1"/>
  <c r="BO110" i="1"/>
  <c r="BN110" i="1"/>
  <c r="BU110" i="1"/>
  <c r="BT110" i="1"/>
  <c r="CA110" i="1"/>
  <c r="BS110" i="1"/>
  <c r="BR110" i="1"/>
  <c r="HQ110" i="1"/>
  <c r="HP110" i="1"/>
  <c r="HO110" i="1"/>
  <c r="T110" i="1"/>
  <c r="NE110" i="1"/>
  <c r="HV146" i="1"/>
  <c r="HU146" i="1"/>
  <c r="HU145" i="1"/>
  <c r="HV145" i="1"/>
  <c r="HU139" i="1"/>
  <c r="HV139" i="1"/>
  <c r="HV144" i="1"/>
  <c r="HU144" i="1"/>
  <c r="HU138" i="1"/>
  <c r="HV138" i="1"/>
  <c r="HU147" i="1"/>
  <c r="HV147" i="1"/>
  <c r="HU143" i="1"/>
  <c r="HV143" i="1"/>
  <c r="HU142" i="1"/>
  <c r="HV142" i="1"/>
  <c r="HU140" i="1"/>
  <c r="HV140" i="1"/>
  <c r="HU141" i="1"/>
  <c r="HV141" i="1"/>
  <c r="HV137" i="1"/>
  <c r="HU137"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55" i="1" s="1"/>
  <c r="A196" i="5"/>
  <c r="A197" i="5"/>
  <c r="A195" i="5"/>
  <c r="AX53" i="1"/>
  <c r="A250" i="5"/>
  <c r="FX35" i="1"/>
  <c r="FX34" i="1"/>
  <c r="GD13" i="1"/>
  <c r="GD155" i="1" s="1"/>
  <c r="GC13" i="1"/>
  <c r="GC155" i="1" s="1"/>
  <c r="GB13" i="1"/>
  <c r="GB155" i="1" s="1"/>
  <c r="GA13" i="1"/>
  <c r="GA14" i="1" s="1"/>
  <c r="FZ13" i="1"/>
  <c r="FZ14" i="1" s="1"/>
  <c r="FY13" i="1"/>
  <c r="FY14" i="1" s="1"/>
  <c r="FX13" i="1"/>
  <c r="FX14" i="1" s="1"/>
  <c r="G145" i="7"/>
  <c r="G145" i="6"/>
  <c r="G145" i="8"/>
  <c r="D4" i="8"/>
  <c r="D4" i="6"/>
  <c r="D4" i="7"/>
  <c r="OE76" i="1" l="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55" i="1"/>
  <c r="OE155" i="1"/>
  <c r="OE14" i="1"/>
  <c r="OE17" i="1" s="1"/>
  <c r="OF14" i="1"/>
  <c r="OF17" i="1" s="1"/>
  <c r="OD14" i="1"/>
  <c r="OD17" i="1" s="1"/>
  <c r="GC14" i="1"/>
  <c r="GD14" i="1"/>
  <c r="GB14" i="1"/>
  <c r="GB17" i="1" s="1"/>
  <c r="FX155" i="1"/>
  <c r="FY155" i="1"/>
  <c r="FZ155" i="1"/>
  <c r="GA155"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55"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55" i="1"/>
  <c r="IB13" i="1"/>
  <c r="IB155" i="1" s="1"/>
  <c r="IA13" i="1"/>
  <c r="IA155" i="1" s="1"/>
  <c r="IM42" i="1"/>
  <c r="II24" i="1"/>
  <c r="IH24" i="1"/>
  <c r="IG24" i="1"/>
  <c r="IF24" i="1"/>
  <c r="IE24" i="1"/>
  <c r="ID24" i="1"/>
  <c r="II23" i="1"/>
  <c r="IH23" i="1"/>
  <c r="IG23" i="1"/>
  <c r="IF23" i="1"/>
  <c r="IE23" i="1"/>
  <c r="ID23" i="1"/>
  <c r="IK22" i="1"/>
  <c r="IJ22" i="1"/>
  <c r="II22" i="1"/>
  <c r="IH22" i="1"/>
  <c r="IG22" i="1"/>
  <c r="IF22" i="1"/>
  <c r="IE22" i="1"/>
  <c r="ID22" i="1"/>
  <c r="OW17" i="1"/>
  <c r="OW13" i="1"/>
  <c r="OW155" i="1" s="1"/>
  <c r="NT13" i="1"/>
  <c r="NT155" i="1" s="1"/>
  <c r="LW6" i="1"/>
  <c r="LO6" i="1"/>
  <c r="LX6" i="1"/>
  <c r="LR6" i="1"/>
  <c r="LV6" i="1"/>
  <c r="LL6" i="1"/>
  <c r="LX13" i="1"/>
  <c r="LX155" i="1" s="1"/>
  <c r="LW13" i="1"/>
  <c r="LW155" i="1" s="1"/>
  <c r="LV13" i="1"/>
  <c r="LV155" i="1" s="1"/>
  <c r="LU13" i="1"/>
  <c r="LU155"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55" i="1" s="1"/>
  <c r="A48" i="5"/>
  <c r="NS13" i="1"/>
  <c r="NS155" i="1" s="1"/>
  <c r="NM13" i="1"/>
  <c r="NM155" i="1" s="1"/>
  <c r="NU13" i="1"/>
  <c r="NU155" i="1" s="1"/>
  <c r="A146" i="5"/>
  <c r="HZ13" i="1"/>
  <c r="HZ155" i="1" s="1"/>
  <c r="A65" i="5"/>
  <c r="G38" i="1"/>
  <c r="OC13" i="1"/>
  <c r="HV13" i="1"/>
  <c r="HV155"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55"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55"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55" i="1" s="1"/>
  <c r="PK13" i="1"/>
  <c r="PK155" i="1" s="1"/>
  <c r="PJ13" i="1"/>
  <c r="PJ155" i="1" s="1"/>
  <c r="PI13" i="1"/>
  <c r="PI155" i="1" s="1"/>
  <c r="KS13" i="1"/>
  <c r="KS155" i="1" s="1"/>
  <c r="KR13" i="1"/>
  <c r="KR14" i="1" s="1"/>
  <c r="KR17" i="1" s="1"/>
  <c r="KQ13" i="1"/>
  <c r="KQ155" i="1" s="1"/>
  <c r="KP13" i="1"/>
  <c r="KP14" i="1" s="1"/>
  <c r="KP17" i="1" s="1"/>
  <c r="KO13" i="1"/>
  <c r="KO14" i="1" s="1"/>
  <c r="KO17" i="1" s="1"/>
  <c r="KE13" i="1"/>
  <c r="KE155" i="1" s="1"/>
  <c r="BY15" i="1"/>
  <c r="BX15" i="1"/>
  <c r="BW15" i="1"/>
  <c r="BV15" i="1"/>
  <c r="BY13" i="1"/>
  <c r="BY155" i="1" s="1"/>
  <c r="BX13" i="1"/>
  <c r="BX155" i="1" s="1"/>
  <c r="BW13" i="1"/>
  <c r="BW155" i="1" s="1"/>
  <c r="BV13" i="1"/>
  <c r="BV155" i="1" s="1"/>
  <c r="BS15" i="1"/>
  <c r="BR15" i="1"/>
  <c r="BQ15" i="1"/>
  <c r="BS13" i="1"/>
  <c r="BS155" i="1" s="1"/>
  <c r="BR13" i="1"/>
  <c r="BR155" i="1" s="1"/>
  <c r="BQ13" i="1"/>
  <c r="BQ155" i="1" s="1"/>
  <c r="BP15" i="1"/>
  <c r="BP13" i="1"/>
  <c r="BP155" i="1" s="1"/>
  <c r="OG13" i="1"/>
  <c r="OG155" i="1" s="1"/>
  <c r="AA63" i="1" l="1"/>
  <c r="AD63" i="1"/>
  <c r="AB63" i="1" s="1" a="1"/>
  <c r="AB63" i="1" s="1"/>
  <c r="KP155" i="1"/>
  <c r="KR155" i="1"/>
  <c r="KO155"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55"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55" i="1" s="1"/>
  <c r="A117" i="5"/>
  <c r="AA66" i="1" l="1"/>
  <c r="AD66" i="1"/>
  <c r="AB66" i="1" s="1" a="1"/>
  <c r="AB66" i="1" s="1"/>
  <c r="AZ49" i="4"/>
  <c r="BI44" i="4"/>
  <c r="AU44" i="4" s="1"/>
  <c r="BG44" i="4"/>
  <c r="AS44" i="4" s="1"/>
  <c r="BH44" i="4"/>
  <c r="AT44" i="4" s="1"/>
  <c r="JM155" i="1"/>
  <c r="JM14" i="1"/>
  <c r="JM17" i="1" s="1"/>
  <c r="JX155" i="1"/>
  <c r="JX14" i="1"/>
  <c r="JX17" i="1" s="1"/>
  <c r="IR14" i="1"/>
  <c r="IR17" i="1" s="1"/>
  <c r="AA67" i="1" l="1"/>
  <c r="AD67" i="1"/>
  <c r="AB67" i="1" s="1" a="1"/>
  <c r="AB67" i="1" s="1"/>
  <c r="AZ54" i="4"/>
  <c r="BI49" i="4"/>
  <c r="AU49" i="4" s="1"/>
  <c r="BH49" i="4"/>
  <c r="AT49" i="4" s="1"/>
  <c r="BG49" i="4"/>
  <c r="AS49" i="4" s="1"/>
  <c r="NY13" i="1"/>
  <c r="NY155" i="1" s="1"/>
  <c r="NW13" i="1"/>
  <c r="NW155" i="1" s="1"/>
  <c r="AA68" i="1" l="1"/>
  <c r="AD68" i="1"/>
  <c r="AB68" i="1" s="1" a="1"/>
  <c r="AB68" i="1" s="1"/>
  <c r="AZ59" i="4"/>
  <c r="BI54" i="4"/>
  <c r="AU54" i="4" s="1"/>
  <c r="BG54" i="4"/>
  <c r="AS54" i="4" s="1"/>
  <c r="BH54" i="4"/>
  <c r="AT54" i="4" s="1"/>
  <c r="NW14" i="1"/>
  <c r="NW17" i="1" s="1"/>
  <c r="NY14" i="1"/>
  <c r="NY17" i="1" s="1"/>
  <c r="IP13" i="1"/>
  <c r="JK13" i="1"/>
  <c r="IP76" i="1" l="1"/>
  <c r="AD69" i="1"/>
  <c r="AB69" i="1" s="1" a="1"/>
  <c r="AB69" i="1" s="1"/>
  <c r="AA69" i="1"/>
  <c r="IP155" i="1"/>
  <c r="IP62" i="1"/>
  <c r="AZ64" i="4"/>
  <c r="BI59" i="4"/>
  <c r="AU59" i="4" s="1"/>
  <c r="BG59" i="4"/>
  <c r="AS59" i="4" s="1"/>
  <c r="BH59" i="4"/>
  <c r="AT59" i="4" s="1"/>
  <c r="JK155"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55" i="1" s="1"/>
  <c r="BG14" i="1" l="1"/>
  <c r="J59" i="3" l="1"/>
  <c r="I59" i="3"/>
  <c r="H59" i="3"/>
  <c r="G59" i="3"/>
  <c r="F59" i="3"/>
  <c r="E59" i="3"/>
  <c r="C59" i="3"/>
  <c r="B59" i="3"/>
  <c r="J58" i="3"/>
  <c r="I58" i="3"/>
  <c r="H58" i="3"/>
  <c r="G58" i="3"/>
  <c r="F58" i="3"/>
  <c r="E58" i="3"/>
  <c r="C58" i="3"/>
  <c r="B58" i="3"/>
  <c r="BH83" i="4"/>
  <c r="BG83" i="4"/>
  <c r="BA83" i="4"/>
  <c r="BG82" i="4"/>
  <c r="HY13" i="1"/>
  <c r="HY155" i="1" s="1"/>
  <c r="OB13" i="1"/>
  <c r="OB155" i="1" s="1"/>
  <c r="IT13" i="1"/>
  <c r="IT155" i="1" s="1"/>
  <c r="JJ13" i="1"/>
  <c r="IS13" i="1"/>
  <c r="IS155" i="1" s="1"/>
  <c r="JL13" i="1"/>
  <c r="JL76" i="1" l="1"/>
  <c r="JJ155" i="1"/>
  <c r="JL155" i="1"/>
  <c r="HY14" i="1"/>
  <c r="HY17" i="1" s="1"/>
  <c r="OB14" i="1"/>
  <c r="OB17" i="1" s="1"/>
  <c r="IT14" i="1"/>
  <c r="IT17" i="1" s="1"/>
  <c r="JJ14" i="1"/>
  <c r="JJ17" i="1" s="1"/>
  <c r="IS14" i="1"/>
  <c r="IS17" i="1" s="1"/>
  <c r="JL14" i="1"/>
  <c r="JL17" i="1" s="1"/>
  <c r="JY13" i="1"/>
  <c r="JN13" i="1"/>
  <c r="GP13" i="1"/>
  <c r="GP155" i="1" s="1"/>
  <c r="GO13" i="1"/>
  <c r="GO155" i="1" s="1"/>
  <c r="NV13" i="1"/>
  <c r="NV155" i="1" s="1"/>
  <c r="GN13" i="1"/>
  <c r="GN155" i="1" s="1"/>
  <c r="NR13" i="1"/>
  <c r="NR155" i="1" s="1"/>
  <c r="NQ13" i="1"/>
  <c r="NQ155" i="1" s="1"/>
  <c r="NN13" i="1"/>
  <c r="NN155" i="1" s="1"/>
  <c r="NL13" i="1"/>
  <c r="NL155" i="1" s="1"/>
  <c r="GM13" i="1"/>
  <c r="GM155" i="1" s="1"/>
  <c r="AS146" i="4"/>
  <c r="Y146" i="4"/>
  <c r="AT146" i="4" s="1"/>
  <c r="AT145" i="4"/>
  <c r="AU145" i="4" s="1"/>
  <c r="AV145" i="4" s="1"/>
  <c r="AW145" i="4" s="1"/>
  <c r="AX145" i="4" s="1"/>
  <c r="AY145" i="4" s="1"/>
  <c r="Y145" i="4"/>
  <c r="Z145" i="4" s="1"/>
  <c r="AA145" i="4" s="1"/>
  <c r="AB145" i="4" s="1"/>
  <c r="AC145" i="4" s="1"/>
  <c r="AD145" i="4" s="1"/>
  <c r="CC13" i="1"/>
  <c r="CC155" i="1" s="1"/>
  <c r="CB13" i="1"/>
  <c r="CB155" i="1" s="1"/>
  <c r="A26" i="5"/>
  <c r="A25" i="5"/>
  <c r="PG15" i="1"/>
  <c r="PE15" i="1"/>
  <c r="FV49" i="1"/>
  <c r="FV47" i="1"/>
  <c r="FV45" i="1"/>
  <c r="FV44" i="1"/>
  <c r="FV17" i="1"/>
  <c r="FV13" i="1"/>
  <c r="FV155" i="1" s="1"/>
  <c r="FR49" i="1"/>
  <c r="FR47" i="1"/>
  <c r="FR45" i="1"/>
  <c r="FR44" i="1"/>
  <c r="FR17" i="1"/>
  <c r="FR13" i="1"/>
  <c r="FR155" i="1" s="1"/>
  <c r="FL49" i="1"/>
  <c r="FL47" i="1"/>
  <c r="FL45" i="1"/>
  <c r="FL44" i="1"/>
  <c r="FL17" i="1"/>
  <c r="FL13" i="1"/>
  <c r="FL155" i="1" s="1"/>
  <c r="PP47" i="1"/>
  <c r="HS47" i="1"/>
  <c r="HR47" i="1"/>
  <c r="HQ47" i="1"/>
  <c r="HP47" i="1"/>
  <c r="HO47" i="1"/>
  <c r="FU47" i="1"/>
  <c r="FO47" i="1"/>
  <c r="FK47" i="1"/>
  <c r="FF47" i="1"/>
  <c r="FE47" i="1"/>
  <c r="BA47" i="1"/>
  <c r="Q47" i="1"/>
  <c r="P47" i="1"/>
  <c r="L47" i="1"/>
  <c r="B48" i="1"/>
  <c r="FF49" i="1"/>
  <c r="FF45" i="1"/>
  <c r="FF44" i="1"/>
  <c r="FF17" i="1"/>
  <c r="FF13" i="1"/>
  <c r="FF155"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55" i="1"/>
  <c r="JY155"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36" i="1" s="1" a="1"/>
  <c r="AB136" i="1" s="1"/>
  <c r="AB13" i="1"/>
  <c r="JI13" i="1"/>
  <c r="JH13" i="1"/>
  <c r="JG13" i="1"/>
  <c r="JF13" i="1"/>
  <c r="JE13" i="1"/>
  <c r="JD13" i="1"/>
  <c r="JC13" i="1"/>
  <c r="AB137" i="1" l="1" a="1"/>
  <c r="AB137" i="1" s="1"/>
  <c r="PC136" i="1"/>
  <c r="OF136" i="1"/>
  <c r="OE136" i="1"/>
  <c r="JS76" i="1"/>
  <c r="JV76" i="1"/>
  <c r="JU76" i="1"/>
  <c r="IK44" i="1"/>
  <c r="II44" i="1"/>
  <c r="IH44" i="1"/>
  <c r="IG44" i="1"/>
  <c r="IF44" i="1"/>
  <c r="IE44" i="1"/>
  <c r="ID44" i="1"/>
  <c r="IK45" i="1"/>
  <c r="II45" i="1"/>
  <c r="IH45" i="1"/>
  <c r="IG45" i="1"/>
  <c r="IF45" i="1"/>
  <c r="IE45" i="1"/>
  <c r="ID45" i="1"/>
  <c r="IK49" i="1"/>
  <c r="II49" i="1"/>
  <c r="IH49" i="1"/>
  <c r="IG49" i="1"/>
  <c r="IF49" i="1"/>
  <c r="IE49" i="1"/>
  <c r="ID49" i="1"/>
  <c r="JI155" i="1"/>
  <c r="JD155" i="1"/>
  <c r="JC155" i="1"/>
  <c r="JG155" i="1"/>
  <c r="JF155" i="1"/>
  <c r="JH155" i="1"/>
  <c r="JS155" i="1"/>
  <c r="JU155" i="1"/>
  <c r="JV155" i="1"/>
  <c r="JW155" i="1"/>
  <c r="AU146" i="4"/>
  <c r="AA146" i="4"/>
  <c r="JW14" i="1"/>
  <c r="JW17" i="1" s="1"/>
  <c r="JV14" i="1"/>
  <c r="JV17" i="1" s="1"/>
  <c r="JU14" i="1"/>
  <c r="JU17" i="1" s="1"/>
  <c r="JS14" i="1"/>
  <c r="JS17" i="1" s="1"/>
  <c r="JE155"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55" i="1" s="1"/>
  <c r="FU49" i="1"/>
  <c r="FO49" i="1"/>
  <c r="FK49" i="1"/>
  <c r="FE49" i="1"/>
  <c r="FU44" i="1"/>
  <c r="FO44" i="1"/>
  <c r="FK44" i="1"/>
  <c r="FE44" i="1"/>
  <c r="PP44" i="1"/>
  <c r="HS44" i="1"/>
  <c r="HR44" i="1"/>
  <c r="HQ44" i="1"/>
  <c r="HP44" i="1"/>
  <c r="HO44" i="1"/>
  <c r="K14" i="1"/>
  <c r="FU13" i="1"/>
  <c r="FU155" i="1" s="1"/>
  <c r="FO13" i="1"/>
  <c r="FO155" i="1" s="1"/>
  <c r="FK13" i="1"/>
  <c r="FK155" i="1" s="1"/>
  <c r="FE13" i="1"/>
  <c r="FE155" i="1" s="1"/>
  <c r="AB138" i="1" l="1" a="1"/>
  <c r="AB138" i="1" s="1"/>
  <c r="AB139" i="1" a="1"/>
  <c r="AB139" i="1" s="1"/>
  <c r="AB140" i="1" a="1"/>
  <c r="AB140" i="1" s="1"/>
  <c r="AB141" i="1" a="1"/>
  <c r="AB141" i="1" s="1"/>
  <c r="AB142" i="1" a="1"/>
  <c r="AB142" i="1" s="1"/>
  <c r="AB143" i="1" a="1"/>
  <c r="AB143" i="1" s="1"/>
  <c r="AB144" i="1" a="1"/>
  <c r="AB144" i="1" s="1"/>
  <c r="AB145" i="1" a="1"/>
  <c r="AB145" i="1" s="1"/>
  <c r="AB146" i="1" a="1"/>
  <c r="AB146" i="1" s="1"/>
  <c r="AB147" i="1" a="1"/>
  <c r="AB147" i="1" s="1"/>
  <c r="OE137" i="1"/>
  <c r="PC137" i="1"/>
  <c r="OF137"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44" i="1" l="1"/>
  <c r="PC144" i="1"/>
  <c r="OE144" i="1"/>
  <c r="OF140" i="1"/>
  <c r="PC140" i="1"/>
  <c r="OE140" i="1"/>
  <c r="OF146" i="1"/>
  <c r="OE146" i="1"/>
  <c r="PC146" i="1"/>
  <c r="OE145" i="1"/>
  <c r="OF145" i="1"/>
  <c r="PC145" i="1"/>
  <c r="PC142" i="1"/>
  <c r="OF142" i="1"/>
  <c r="OE142" i="1"/>
  <c r="PC139" i="1"/>
  <c r="OF139" i="1"/>
  <c r="OE139" i="1"/>
  <c r="IP139" i="1"/>
  <c r="JL139" i="1"/>
  <c r="JU139" i="1"/>
  <c r="JS139" i="1"/>
  <c r="JV139" i="1"/>
  <c r="OE147" i="1"/>
  <c r="PC147" i="1"/>
  <c r="OF147" i="1"/>
  <c r="OE143" i="1"/>
  <c r="OF143" i="1"/>
  <c r="PC143" i="1"/>
  <c r="OE141" i="1"/>
  <c r="PC141" i="1"/>
  <c r="OF141" i="1"/>
  <c r="OF138" i="1"/>
  <c r="PC138" i="1"/>
  <c r="OE138"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55" i="1" s="1"/>
  <c r="BH13" i="1"/>
  <c r="BH155"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55"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55" i="1" s="1"/>
  <c r="HF13" i="1"/>
  <c r="HF155" i="1" s="1"/>
  <c r="HE13" i="1"/>
  <c r="HE155" i="1" s="1"/>
  <c r="HD13" i="1"/>
  <c r="HD155" i="1" s="1"/>
  <c r="GL13" i="1"/>
  <c r="NI13" i="1"/>
  <c r="NI155" i="1" s="1"/>
  <c r="NH13" i="1"/>
  <c r="HC13" i="1"/>
  <c r="HC155"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HB114" i="1" l="1"/>
  <c r="HB116" i="1"/>
  <c r="HB118" i="1"/>
  <c r="HB120" i="1"/>
  <c r="HB122" i="1"/>
  <c r="HB124" i="1"/>
  <c r="HB126" i="1"/>
  <c r="HB109" i="1"/>
  <c r="HB113" i="1"/>
  <c r="HB115" i="1"/>
  <c r="HB117" i="1"/>
  <c r="HB119" i="1"/>
  <c r="HB121" i="1"/>
  <c r="HB123" i="1"/>
  <c r="HB125" i="1"/>
  <c r="HB127" i="1"/>
  <c r="HB97" i="1"/>
  <c r="HB99" i="1"/>
  <c r="HB101" i="1"/>
  <c r="HB103" i="1"/>
  <c r="HB105" i="1"/>
  <c r="HB107" i="1"/>
  <c r="HB96" i="1"/>
  <c r="HB98" i="1"/>
  <c r="HB100" i="1"/>
  <c r="HB102" i="1"/>
  <c r="HB104" i="1"/>
  <c r="HB106" i="1"/>
  <c r="HB108" i="1"/>
  <c r="HB110" i="1"/>
  <c r="JO76" i="1"/>
  <c r="JO139" i="1"/>
  <c r="JQ76" i="1"/>
  <c r="JQ139" i="1"/>
  <c r="JR76" i="1"/>
  <c r="JR139" i="1"/>
  <c r="JT76" i="1"/>
  <c r="JT139" i="1"/>
  <c r="HB86" i="1"/>
  <c r="HB88" i="1"/>
  <c r="HB90" i="1"/>
  <c r="HB92" i="1"/>
  <c r="HB85" i="1"/>
  <c r="HB87" i="1"/>
  <c r="HB89" i="1"/>
  <c r="HB91" i="1"/>
  <c r="HB93" i="1"/>
  <c r="JR155" i="1"/>
  <c r="JT155" i="1"/>
  <c r="JO155" i="1"/>
  <c r="JQ155"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55" i="1"/>
  <c r="AH14" i="1"/>
  <c r="G64" i="1"/>
  <c r="G63" i="1"/>
  <c r="G62" i="1"/>
  <c r="G61" i="1"/>
  <c r="NH64" i="1"/>
  <c r="NH63" i="1"/>
  <c r="NH62" i="1"/>
  <c r="PS14" i="1"/>
  <c r="PS17" i="1" s="1"/>
  <c r="PR155" i="1"/>
  <c r="PQ155" i="1"/>
  <c r="PP155"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55" i="1"/>
  <c r="NC155" i="1"/>
  <c r="NB155" i="1"/>
  <c r="MZ155" i="1"/>
  <c r="MX155" i="1"/>
  <c r="MW155" i="1"/>
  <c r="MU155" i="1"/>
  <c r="MS155" i="1"/>
  <c r="MQ14" i="1"/>
  <c r="MO14" i="1"/>
  <c r="MQ6" i="1"/>
  <c r="MO6" i="1"/>
  <c r="MM155" i="1"/>
  <c r="MJ14" i="1"/>
  <c r="MJ17" i="1" s="1"/>
  <c r="ME155"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55" i="1"/>
  <c r="PR6" i="1"/>
  <c r="PR12" i="1"/>
  <c r="PR10" i="1"/>
  <c r="A264" i="5"/>
  <c r="A263" i="5"/>
  <c r="NH61" i="1"/>
  <c r="NH60" i="1"/>
  <c r="NH59" i="1"/>
  <c r="NH155" i="1"/>
  <c r="HB155" i="1"/>
  <c r="A162" i="5"/>
  <c r="A171" i="5"/>
  <c r="C890" i="4"/>
  <c r="C888" i="4"/>
  <c r="C893" i="4"/>
  <c r="C892" i="4"/>
  <c r="C891" i="4"/>
  <c r="C889" i="4"/>
  <c r="O118" i="4"/>
  <c r="O117" i="4"/>
  <c r="O116" i="4"/>
  <c r="O115" i="4"/>
  <c r="L114" i="1" l="1" a="1"/>
  <c r="L114" i="1" s="1"/>
  <c r="L113" i="1" a="1"/>
  <c r="L113" i="1" s="1"/>
  <c r="L136" i="1" a="1"/>
  <c r="L136" i="1" s="1"/>
  <c r="L97" i="1" a="1"/>
  <c r="L97" i="1" s="1"/>
  <c r="L96" i="1" a="1"/>
  <c r="L96" i="1" s="1"/>
  <c r="L73" i="1" a="1"/>
  <c r="L73" i="1" s="1"/>
  <c r="FZ73" i="1" s="1"/>
  <c r="L74" i="1" a="1"/>
  <c r="L74" i="1" s="1"/>
  <c r="D15" i="1"/>
  <c r="R15" i="1"/>
  <c r="R136" i="1" s="1" a="1"/>
  <c r="R136" i="1" s="1"/>
  <c r="R137" i="1" s="1" a="1"/>
  <c r="R137"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55"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55"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C136" i="1" l="1"/>
  <c r="HY136" i="1"/>
  <c r="D136" i="1"/>
  <c r="IG136" i="1"/>
  <c r="IH136" i="1"/>
  <c r="ID136" i="1"/>
  <c r="IK136" i="1"/>
  <c r="II136" i="1"/>
  <c r="IE136" i="1"/>
  <c r="L137" i="1" a="1"/>
  <c r="L137" i="1" s="1"/>
  <c r="L147" i="1" s="1" a="1"/>
  <c r="L147" i="1" s="1"/>
  <c r="C147" i="1" s="1"/>
  <c r="S113" i="1"/>
  <c r="D113" i="1"/>
  <c r="R113" i="1"/>
  <c r="IK113" i="1"/>
  <c r="IH113" i="1"/>
  <c r="IG113" i="1"/>
  <c r="ID113" i="1"/>
  <c r="IF113" i="1"/>
  <c r="IE113" i="1"/>
  <c r="II113" i="1"/>
  <c r="FZ113" i="1"/>
  <c r="IJ113" i="1"/>
  <c r="L115" i="1" a="1"/>
  <c r="L115" i="1" s="1"/>
  <c r="HZ113" i="1"/>
  <c r="IC113" i="1"/>
  <c r="IA113" i="1"/>
  <c r="IB113" i="1"/>
  <c r="IF136" i="1"/>
  <c r="S114" i="1"/>
  <c r="D114" i="1"/>
  <c r="IJ114" i="1"/>
  <c r="IH114" i="1"/>
  <c r="FZ114" i="1"/>
  <c r="IG114" i="1"/>
  <c r="IF114" i="1"/>
  <c r="IE114" i="1"/>
  <c r="ID114" i="1"/>
  <c r="II114" i="1"/>
  <c r="R114" i="1"/>
  <c r="KC115" i="1"/>
  <c r="IK114" i="1"/>
  <c r="L116" i="1" a="1"/>
  <c r="L116" i="1" s="1"/>
  <c r="IB114" i="1"/>
  <c r="IC114" i="1"/>
  <c r="IA114" i="1"/>
  <c r="HZ114"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ID137" i="1" l="1"/>
  <c r="IE137" i="1"/>
  <c r="IF137" i="1"/>
  <c r="D137" i="1"/>
  <c r="IG137" i="1"/>
  <c r="L142" i="1" a="1"/>
  <c r="L142" i="1" s="1"/>
  <c r="C142" i="1" s="1"/>
  <c r="IH137" i="1"/>
  <c r="L143" i="1" a="1"/>
  <c r="L143" i="1" s="1"/>
  <c r="IF143" i="1" s="1"/>
  <c r="II137" i="1"/>
  <c r="L145" i="1" a="1"/>
  <c r="L145" i="1" s="1"/>
  <c r="IK145" i="1" s="1"/>
  <c r="IK137" i="1"/>
  <c r="L141" i="1" a="1"/>
  <c r="L141" i="1" s="1"/>
  <c r="C141" i="1" s="1"/>
  <c r="L138" i="1" a="1"/>
  <c r="L138" i="1" s="1"/>
  <c r="C138" i="1" s="1"/>
  <c r="L144" i="1" a="1"/>
  <c r="L144" i="1" s="1"/>
  <c r="IG144" i="1" s="1"/>
  <c r="HI113" i="1"/>
  <c r="HH113" i="1"/>
  <c r="HN113" i="1"/>
  <c r="HJ113" i="1"/>
  <c r="HK113" i="1"/>
  <c r="HE113" i="1"/>
  <c r="HF113" i="1"/>
  <c r="HD113" i="1"/>
  <c r="HC113" i="1"/>
  <c r="HL113" i="1"/>
  <c r="HM113" i="1"/>
  <c r="HG113" i="1"/>
  <c r="L139" i="1" a="1"/>
  <c r="L139" i="1" s="1"/>
  <c r="C139" i="1" s="1"/>
  <c r="L140" i="1" a="1"/>
  <c r="L140" i="1" s="1"/>
  <c r="C140" i="1" s="1"/>
  <c r="S115" i="1"/>
  <c r="D115" i="1"/>
  <c r="R115" i="1"/>
  <c r="II115" i="1"/>
  <c r="IH115" i="1"/>
  <c r="IK115" i="1"/>
  <c r="IJ115" i="1"/>
  <c r="IG115" i="1"/>
  <c r="IF115" i="1"/>
  <c r="FZ115" i="1"/>
  <c r="IE115" i="1"/>
  <c r="ID115" i="1"/>
  <c r="L117" i="1" a="1"/>
  <c r="L117" i="1" s="1"/>
  <c r="IC115" i="1"/>
  <c r="IA115" i="1"/>
  <c r="HZ115" i="1"/>
  <c r="IB115" i="1"/>
  <c r="GJ114" i="1"/>
  <c r="GI114" i="1"/>
  <c r="GH114" i="1"/>
  <c r="GG114" i="1"/>
  <c r="GF114" i="1"/>
  <c r="GE114" i="1"/>
  <c r="PP114" i="1"/>
  <c r="PQ114" i="1"/>
  <c r="LZ114" i="1"/>
  <c r="MA114" i="1"/>
  <c r="PS114" i="1"/>
  <c r="PR114" i="1"/>
  <c r="HM114" i="1"/>
  <c r="HC114" i="1"/>
  <c r="HE114" i="1"/>
  <c r="HI114" i="1"/>
  <c r="HG114" i="1"/>
  <c r="HN114" i="1"/>
  <c r="HH114" i="1"/>
  <c r="HF114" i="1"/>
  <c r="HJ114" i="1"/>
  <c r="HK114" i="1"/>
  <c r="HD114" i="1"/>
  <c r="HL114" i="1"/>
  <c r="R116" i="1"/>
  <c r="IJ116" i="1"/>
  <c r="II116" i="1"/>
  <c r="IH116" i="1"/>
  <c r="IG116" i="1"/>
  <c r="FZ116" i="1"/>
  <c r="IF116" i="1"/>
  <c r="IE116" i="1"/>
  <c r="ID116" i="1"/>
  <c r="D116" i="1"/>
  <c r="S116" i="1"/>
  <c r="IK116" i="1"/>
  <c r="L118" i="1" a="1"/>
  <c r="L118" i="1" s="1"/>
  <c r="HZ116" i="1"/>
  <c r="IC116" i="1"/>
  <c r="IB116" i="1"/>
  <c r="IA116" i="1"/>
  <c r="L146" i="1" a="1"/>
  <c r="L146" i="1" s="1"/>
  <c r="C146" i="1" s="1"/>
  <c r="GH113" i="1"/>
  <c r="GG113" i="1"/>
  <c r="GF113" i="1"/>
  <c r="GE113" i="1"/>
  <c r="GJ113" i="1"/>
  <c r="GI113" i="1"/>
  <c r="PP113" i="1"/>
  <c r="PQ113" i="1"/>
  <c r="MA113" i="1"/>
  <c r="LZ113" i="1"/>
  <c r="PS113" i="1"/>
  <c r="PR113" i="1"/>
  <c r="C137"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47" i="1"/>
  <c r="IG147" i="1"/>
  <c r="II147" i="1"/>
  <c r="ID147" i="1"/>
  <c r="IE147" i="1"/>
  <c r="IF147" i="1"/>
  <c r="D147" i="1"/>
  <c r="IK147"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C143" i="1" l="1"/>
  <c r="ID143" i="1"/>
  <c r="IE138" i="1"/>
  <c r="C145" i="1"/>
  <c r="II145" i="1"/>
  <c r="IH142" i="1"/>
  <c r="IG142" i="1"/>
  <c r="IF142" i="1"/>
  <c r="II142" i="1"/>
  <c r="D142" i="1"/>
  <c r="IE142" i="1"/>
  <c r="ID142" i="1"/>
  <c r="IK142" i="1"/>
  <c r="IF145" i="1"/>
  <c r="D143" i="1"/>
  <c r="II143" i="1"/>
  <c r="IG143" i="1"/>
  <c r="IE145" i="1"/>
  <c r="IK141" i="1"/>
  <c r="IH143" i="1"/>
  <c r="ID138" i="1"/>
  <c r="IF138" i="1"/>
  <c r="IE143" i="1"/>
  <c r="IK144" i="1"/>
  <c r="IK138" i="1"/>
  <c r="IH138" i="1"/>
  <c r="II144" i="1"/>
  <c r="IG138" i="1"/>
  <c r="D138" i="1"/>
  <c r="ID144" i="1"/>
  <c r="D144" i="1"/>
  <c r="IK143" i="1"/>
  <c r="IE144" i="1"/>
  <c r="C144" i="1"/>
  <c r="IH144" i="1"/>
  <c r="II138" i="1"/>
  <c r="IG145" i="1"/>
  <c r="IH141" i="1"/>
  <c r="IF141" i="1"/>
  <c r="IG141" i="1"/>
  <c r="ID145" i="1"/>
  <c r="D145" i="1"/>
  <c r="IH145" i="1"/>
  <c r="II141" i="1"/>
  <c r="D141" i="1"/>
  <c r="IE141" i="1"/>
  <c r="ID141" i="1"/>
  <c r="IF144" i="1"/>
  <c r="IE146" i="1"/>
  <c r="ID146" i="1"/>
  <c r="IH146" i="1"/>
  <c r="II140" i="1"/>
  <c r="D146" i="1"/>
  <c r="IK146" i="1"/>
  <c r="IK139" i="1"/>
  <c r="IG146" i="1"/>
  <c r="HG115" i="1"/>
  <c r="HE115" i="1"/>
  <c r="HL115" i="1"/>
  <c r="HK115" i="1"/>
  <c r="HI115" i="1"/>
  <c r="HH115" i="1"/>
  <c r="HN115" i="1"/>
  <c r="HF115" i="1"/>
  <c r="HC115" i="1"/>
  <c r="HM115" i="1"/>
  <c r="HJ115" i="1"/>
  <c r="HD115" i="1"/>
  <c r="IF140" i="1"/>
  <c r="IH139" i="1"/>
  <c r="ID139" i="1"/>
  <c r="IG140" i="1"/>
  <c r="ID140" i="1"/>
  <c r="GJ116" i="1"/>
  <c r="GI116" i="1"/>
  <c r="GE116" i="1"/>
  <c r="GH116" i="1"/>
  <c r="GG116" i="1"/>
  <c r="GF116" i="1"/>
  <c r="PP116" i="1"/>
  <c r="PQ116" i="1"/>
  <c r="LZ116" i="1"/>
  <c r="MA116" i="1"/>
  <c r="PS116" i="1"/>
  <c r="PR116" i="1"/>
  <c r="IE117" i="1"/>
  <c r="ID117" i="1"/>
  <c r="II117" i="1"/>
  <c r="D117" i="1"/>
  <c r="IG117" i="1"/>
  <c r="IF117" i="1"/>
  <c r="FZ117" i="1"/>
  <c r="R117" i="1"/>
  <c r="MB117" i="1" s="1"/>
  <c r="S117" i="1"/>
  <c r="IK117" i="1"/>
  <c r="IJ117" i="1"/>
  <c r="IH117" i="1"/>
  <c r="L119" i="1" a="1"/>
  <c r="L119" i="1" s="1"/>
  <c r="IB117" i="1"/>
  <c r="IA117" i="1"/>
  <c r="HZ117" i="1"/>
  <c r="IC117" i="1"/>
  <c r="IG139" i="1"/>
  <c r="HH116" i="1"/>
  <c r="HF116" i="1"/>
  <c r="HM116" i="1"/>
  <c r="HI116" i="1"/>
  <c r="HG116" i="1"/>
  <c r="HC116" i="1"/>
  <c r="HD116" i="1"/>
  <c r="HN116" i="1"/>
  <c r="HJ116" i="1"/>
  <c r="HL116" i="1"/>
  <c r="HK116" i="1"/>
  <c r="HE116" i="1"/>
  <c r="D139" i="1"/>
  <c r="S118" i="1"/>
  <c r="D118" i="1"/>
  <c r="R118" i="1"/>
  <c r="IH118" i="1"/>
  <c r="IG118" i="1"/>
  <c r="IF118" i="1"/>
  <c r="IE118" i="1"/>
  <c r="ID118" i="1"/>
  <c r="IK118" i="1"/>
  <c r="FZ118" i="1"/>
  <c r="IJ118" i="1"/>
  <c r="II118" i="1"/>
  <c r="L120" i="1" a="1"/>
  <c r="L120" i="1" s="1"/>
  <c r="IC118" i="1"/>
  <c r="IA118" i="1"/>
  <c r="IB118" i="1"/>
  <c r="HZ118" i="1"/>
  <c r="IE139" i="1"/>
  <c r="IE140" i="1"/>
  <c r="IH140" i="1"/>
  <c r="D140" i="1"/>
  <c r="IK140" i="1"/>
  <c r="II139" i="1"/>
  <c r="II146" i="1"/>
  <c r="GJ115" i="1"/>
  <c r="GI115" i="1"/>
  <c r="GH115" i="1"/>
  <c r="GG115" i="1"/>
  <c r="GF115" i="1"/>
  <c r="GE115" i="1"/>
  <c r="PQ115" i="1"/>
  <c r="PP115" i="1"/>
  <c r="MA115" i="1"/>
  <c r="LZ115" i="1"/>
  <c r="PS115" i="1"/>
  <c r="PR115" i="1"/>
  <c r="IF139" i="1"/>
  <c r="IF146"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55" i="1"/>
  <c r="ML155" i="1"/>
  <c r="MK155" i="1"/>
  <c r="MI155" i="1"/>
  <c r="MH155" i="1"/>
  <c r="MG155" i="1"/>
  <c r="MC155" i="1"/>
  <c r="MB155"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55" i="1"/>
  <c r="F155" i="1"/>
  <c r="B155" i="1"/>
  <c r="LT155" i="1"/>
  <c r="LS155" i="1"/>
  <c r="LR155" i="1"/>
  <c r="LQ155" i="1"/>
  <c r="LP155" i="1"/>
  <c r="LO155" i="1"/>
  <c r="LN155" i="1"/>
  <c r="LM155" i="1"/>
  <c r="LL155" i="1"/>
  <c r="LK155" i="1"/>
  <c r="LJ155" i="1"/>
  <c r="LI155" i="1"/>
  <c r="LT14" i="1"/>
  <c r="LS14" i="1"/>
  <c r="LR14" i="1"/>
  <c r="LQ14" i="1"/>
  <c r="LP14" i="1"/>
  <c r="LO14" i="1"/>
  <c r="LN14" i="1"/>
  <c r="LM14" i="1"/>
  <c r="LL14" i="1"/>
  <c r="LK14" i="1"/>
  <c r="LJ14" i="1"/>
  <c r="LI14" i="1"/>
  <c r="NG155" i="1"/>
  <c r="OZ155" i="1"/>
  <c r="OU155" i="1"/>
  <c r="AC82" i="4"/>
  <c r="IJ87" i="1" s="1"/>
  <c r="IJ155" i="1"/>
  <c r="II155" i="1"/>
  <c r="IH155" i="1"/>
  <c r="IG155" i="1"/>
  <c r="IF155" i="1"/>
  <c r="IE155" i="1"/>
  <c r="ID155" i="1"/>
  <c r="OP155" i="1"/>
  <c r="OO155" i="1"/>
  <c r="ON155" i="1"/>
  <c r="OM155" i="1"/>
  <c r="OL155" i="1"/>
  <c r="OK155" i="1"/>
  <c r="PH15" i="1"/>
  <c r="PF15" i="1"/>
  <c r="CA15" i="1"/>
  <c r="BU15" i="1"/>
  <c r="BT15" i="1"/>
  <c r="BO15" i="1"/>
  <c r="BU155" i="1"/>
  <c r="B15" i="1"/>
  <c r="FA15" i="1" s="1" a="1"/>
  <c r="FA15" i="1" s="1"/>
  <c r="HM118" i="1" l="1"/>
  <c r="HG118" i="1"/>
  <c r="HD118" i="1"/>
  <c r="HL118" i="1"/>
  <c r="HI118" i="1"/>
  <c r="HF118" i="1"/>
  <c r="HJ118" i="1"/>
  <c r="HE118" i="1"/>
  <c r="HK118" i="1"/>
  <c r="HC118" i="1"/>
  <c r="HN118" i="1"/>
  <c r="HH118" i="1"/>
  <c r="MB114" i="1"/>
  <c r="MB113" i="1"/>
  <c r="MB115" i="1"/>
  <c r="MB116" i="1"/>
  <c r="IJ120" i="1"/>
  <c r="II120" i="1"/>
  <c r="IK120" i="1"/>
  <c r="IH120" i="1"/>
  <c r="IG120" i="1"/>
  <c r="IF120" i="1"/>
  <c r="IE120" i="1"/>
  <c r="ID120" i="1"/>
  <c r="S120" i="1"/>
  <c r="FZ120" i="1"/>
  <c r="R120" i="1"/>
  <c r="MB120" i="1" s="1"/>
  <c r="D120" i="1"/>
  <c r="L122" i="1" a="1"/>
  <c r="L122" i="1" s="1"/>
  <c r="IC120" i="1"/>
  <c r="IA120" i="1"/>
  <c r="HZ120" i="1"/>
  <c r="IB120" i="1"/>
  <c r="IJ119" i="1"/>
  <c r="R119" i="1"/>
  <c r="II119" i="1"/>
  <c r="IH119" i="1"/>
  <c r="IG119" i="1"/>
  <c r="IF119" i="1"/>
  <c r="ID119" i="1"/>
  <c r="FZ119" i="1"/>
  <c r="D119" i="1"/>
  <c r="IK119" i="1"/>
  <c r="IE119" i="1"/>
  <c r="S119" i="1"/>
  <c r="L121" i="1" a="1"/>
  <c r="L121" i="1" s="1"/>
  <c r="IA119" i="1"/>
  <c r="HZ119" i="1"/>
  <c r="IB119" i="1"/>
  <c r="IC119" i="1"/>
  <c r="MB118" i="1"/>
  <c r="HL117" i="1"/>
  <c r="HI117" i="1"/>
  <c r="HK117" i="1"/>
  <c r="HJ117" i="1"/>
  <c r="HC117" i="1"/>
  <c r="HD117" i="1"/>
  <c r="HN117" i="1"/>
  <c r="HE117" i="1"/>
  <c r="HH117" i="1"/>
  <c r="HG117" i="1"/>
  <c r="HF117" i="1"/>
  <c r="HM117" i="1"/>
  <c r="GJ117" i="1"/>
  <c r="GI117" i="1"/>
  <c r="GH117" i="1"/>
  <c r="GF117" i="1"/>
  <c r="GG117" i="1"/>
  <c r="GE117" i="1"/>
  <c r="PP117" i="1"/>
  <c r="PQ117" i="1"/>
  <c r="MA117" i="1"/>
  <c r="LZ117" i="1"/>
  <c r="PS117" i="1"/>
  <c r="PR117" i="1"/>
  <c r="GI118" i="1"/>
  <c r="GH118" i="1"/>
  <c r="GG118" i="1"/>
  <c r="GF118" i="1"/>
  <c r="GE118" i="1"/>
  <c r="GJ118" i="1"/>
  <c r="PP118" i="1"/>
  <c r="PQ118" i="1"/>
  <c r="MA118" i="1"/>
  <c r="LZ118" i="1"/>
  <c r="PS118" i="1"/>
  <c r="PR118" i="1"/>
  <c r="FA114" i="1" a="1"/>
  <c r="FA114" i="1" s="1"/>
  <c r="FA116" i="1" s="1" a="1"/>
  <c r="FA116" i="1" s="1"/>
  <c r="FA118" i="1" s="1" a="1"/>
  <c r="FA118" i="1" s="1"/>
  <c r="FA120" i="1" s="1" a="1"/>
  <c r="FA120" i="1" s="1"/>
  <c r="FA122" i="1" s="1" a="1"/>
  <c r="FA122" i="1" s="1"/>
  <c r="FA124" i="1" s="1" a="1"/>
  <c r="FA124" i="1" s="1"/>
  <c r="FA126" i="1" s="1" a="1"/>
  <c r="FA126" i="1" s="1"/>
  <c r="FA113" i="1" a="1"/>
  <c r="FA113" i="1" s="1"/>
  <c r="FA115" i="1" s="1" a="1"/>
  <c r="FA115" i="1" s="1"/>
  <c r="FA117" i="1" s="1" a="1"/>
  <c r="FA117" i="1" s="1"/>
  <c r="FA119" i="1" s="1" a="1"/>
  <c r="FA119" i="1" s="1"/>
  <c r="FA121" i="1" s="1" a="1"/>
  <c r="FA121" i="1" s="1"/>
  <c r="FA123" i="1" s="1" a="1"/>
  <c r="FA123" i="1" s="1"/>
  <c r="FA125" i="1" s="1" a="1"/>
  <c r="FA125" i="1" s="1"/>
  <c r="FA127" i="1" s="1" a="1"/>
  <c r="FA127"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FA98" i="1" a="1"/>
  <c r="FA98" i="1" s="1"/>
  <c r="FA100" i="1" s="1" a="1"/>
  <c r="FA100" i="1" s="1"/>
  <c r="FA102" i="1" s="1" a="1"/>
  <c r="FA102" i="1" s="1"/>
  <c r="FA104" i="1" s="1" a="1"/>
  <c r="FA104" i="1" s="1"/>
  <c r="FA106" i="1" s="1" a="1"/>
  <c r="FA106" i="1" s="1"/>
  <c r="FA108" i="1" s="1" a="1"/>
  <c r="FA108"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36" i="1"/>
  <c r="IJ145" i="1"/>
  <c r="IJ73" i="1"/>
  <c r="IJ74" i="1"/>
  <c r="IJ137" i="1"/>
  <c r="IJ139" i="1"/>
  <c r="IJ140" i="1"/>
  <c r="IJ147" i="1"/>
  <c r="IJ83" i="1"/>
  <c r="IJ146" i="1"/>
  <c r="IJ77" i="1"/>
  <c r="IJ141" i="1"/>
  <c r="IJ78" i="1"/>
  <c r="IJ143" i="1"/>
  <c r="IJ82" i="1"/>
  <c r="IJ142" i="1"/>
  <c r="IJ81" i="1"/>
  <c r="IJ86" i="1"/>
  <c r="IJ76" i="1"/>
  <c r="IJ80" i="1"/>
  <c r="IJ144" i="1"/>
  <c r="IJ85" i="1"/>
  <c r="IJ79" i="1"/>
  <c r="IJ138"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36" i="1" s="1" a="1"/>
  <c r="MZ136" i="1" s="1"/>
  <c r="MZ137" i="1" s="1" a="1"/>
  <c r="MZ137"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36" i="1" s="1" a="1"/>
  <c r="MY136" i="1" s="1"/>
  <c r="MY137" i="1" s="1" a="1"/>
  <c r="MY137" i="1" s="1"/>
  <c r="MF15" i="1" a="1"/>
  <c r="MF15" i="1" s="1"/>
  <c r="MF136" i="1" s="1" a="1"/>
  <c r="MF136" i="1" s="1"/>
  <c r="MF137" i="1" s="1" a="1"/>
  <c r="MF137" i="1" s="1"/>
  <c r="LL15" i="1" a="1"/>
  <c r="LL15" i="1" s="1"/>
  <c r="GO15" i="1" a="1"/>
  <c r="GO15" i="1" s="1"/>
  <c r="FE15" i="1" a="1"/>
  <c r="FE15" i="1" s="1"/>
  <c r="OT15" i="1" a="1"/>
  <c r="OT15" i="1" s="1"/>
  <c r="NT15" i="1" a="1"/>
  <c r="NT15" i="1" s="1"/>
  <c r="JG15" i="1" a="1"/>
  <c r="JG15" i="1" s="1"/>
  <c r="GN15" i="1" a="1"/>
  <c r="GN15" i="1" s="1"/>
  <c r="BH15" i="1" a="1"/>
  <c r="BH15" i="1" s="1"/>
  <c r="MX15" i="1" a="1"/>
  <c r="MX15" i="1" s="1"/>
  <c r="MX136" i="1" s="1" a="1"/>
  <c r="MX136" i="1" s="1"/>
  <c r="MX137" i="1" s="1" a="1"/>
  <c r="MX137" i="1" s="1"/>
  <c r="ME15" i="1" a="1"/>
  <c r="ME15" i="1" s="1"/>
  <c r="ME136" i="1" s="1" a="1"/>
  <c r="ME136" i="1" s="1"/>
  <c r="ME137" i="1" s="1" a="1"/>
  <c r="ME137"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36" i="1" s="1" a="1"/>
  <c r="MW136" i="1" s="1"/>
  <c r="MW137" i="1" s="1" a="1"/>
  <c r="MW137" i="1" s="1"/>
  <c r="MD15" i="1" a="1"/>
  <c r="MD15" i="1" s="1"/>
  <c r="MD136" i="1" s="1" a="1"/>
  <c r="MD136" i="1" s="1"/>
  <c r="MD137" i="1" s="1" a="1"/>
  <c r="MD137" i="1" s="1"/>
  <c r="LI15" i="1" a="1"/>
  <c r="LI15" i="1" s="1"/>
  <c r="HP15" i="1" a="1"/>
  <c r="HP15" i="1" s="1"/>
  <c r="CB15" i="1" a="1"/>
  <c r="CB15" i="1" s="1"/>
  <c r="PS15" i="1" a="1"/>
  <c r="PS15" i="1" s="1"/>
  <c r="NR15" i="1" a="1"/>
  <c r="NR15" i="1" s="1"/>
  <c r="JD15" i="1" a="1"/>
  <c r="JD15" i="1" s="1"/>
  <c r="HO15" i="1" a="1"/>
  <c r="HO15" i="1" s="1"/>
  <c r="OW15" i="1" a="1"/>
  <c r="OW15" i="1" s="1"/>
  <c r="MV15" i="1" a="1"/>
  <c r="MV15" i="1" s="1"/>
  <c r="MV136" i="1" s="1" a="1"/>
  <c r="MV136" i="1" s="1"/>
  <c r="MV137" i="1" s="1" a="1"/>
  <c r="MV137" i="1" s="1"/>
  <c r="JC15" i="1" a="1"/>
  <c r="JC15" i="1" s="1"/>
  <c r="GK15" i="1" a="1"/>
  <c r="GK15" i="1" s="1"/>
  <c r="PQ15" i="1" a="1"/>
  <c r="PQ15" i="1" s="1"/>
  <c r="NQ15" i="1" a="1"/>
  <c r="NQ15" i="1" s="1"/>
  <c r="MU15" i="1" a="1"/>
  <c r="MU15" i="1" s="1"/>
  <c r="MU136" i="1" s="1" a="1"/>
  <c r="MU136" i="1" s="1"/>
  <c r="MU137" i="1" s="1" a="1"/>
  <c r="MU137" i="1" s="1"/>
  <c r="JY15" i="1" a="1"/>
  <c r="JY15" i="1" s="1"/>
  <c r="NN15" i="1" a="1"/>
  <c r="NN15" i="1" s="1"/>
  <c r="NA15" i="1" a="1"/>
  <c r="NA15" i="1" s="1"/>
  <c r="NA136" i="1" s="1" a="1"/>
  <c r="NA136" i="1" s="1"/>
  <c r="NA137" i="1" s="1" a="1"/>
  <c r="NA137" i="1" s="1"/>
  <c r="MT15" i="1" a="1"/>
  <c r="MT15" i="1" s="1"/>
  <c r="MT136" i="1" s="1" a="1"/>
  <c r="MT136" i="1" s="1"/>
  <c r="MT137" i="1" s="1" a="1"/>
  <c r="MT137" i="1" s="1"/>
  <c r="JX15" i="1" a="1"/>
  <c r="JX15" i="1" s="1"/>
  <c r="BI15" i="1" a="1"/>
  <c r="BI15" i="1" s="1"/>
  <c r="MS15" i="1" a="1"/>
  <c r="MS15" i="1" s="1"/>
  <c r="MS136" i="1" s="1" a="1"/>
  <c r="MS136" i="1" s="1"/>
  <c r="MS137" i="1" s="1" a="1"/>
  <c r="MS137"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36" i="1" s="1" a="1"/>
  <c r="MQ136" i="1" s="1"/>
  <c r="MQ137" i="1" s="1" a="1"/>
  <c r="MQ137" i="1" s="1"/>
  <c r="LU15" i="1" a="1"/>
  <c r="LU15" i="1" s="1"/>
  <c r="HE15" i="1" a="1"/>
  <c r="HE15" i="1" s="1"/>
  <c r="JT15" i="1" a="1"/>
  <c r="JT15" i="1" s="1"/>
  <c r="PI15" i="1" a="1"/>
  <c r="PI15" i="1" s="1"/>
  <c r="OE15" i="1" a="1"/>
  <c r="OE15" i="1" s="1"/>
  <c r="NJ15" i="1" a="1"/>
  <c r="NJ15" i="1" s="1"/>
  <c r="MO15" i="1" a="1"/>
  <c r="MO15" i="1" s="1"/>
  <c r="MO136" i="1" s="1" a="1"/>
  <c r="MO136" i="1" s="1"/>
  <c r="MO137" i="1" s="1" a="1"/>
  <c r="MO137"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36" i="1" s="1" a="1"/>
  <c r="MM136" i="1" s="1"/>
  <c r="MM137" i="1" s="1" a="1"/>
  <c r="MM137"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36" i="1" s="1" a="1"/>
  <c r="MJ136" i="1" s="1"/>
  <c r="MJ137" i="1" s="1" a="1"/>
  <c r="MJ137" i="1" s="1"/>
  <c r="KS15" i="1" a="1"/>
  <c r="KS15" i="1" s="1"/>
  <c r="JM15" i="1" a="1"/>
  <c r="JM15" i="1" s="1"/>
  <c r="IM15" i="1" a="1"/>
  <c r="IM15" i="1" s="1"/>
  <c r="GX15" i="1" a="1"/>
  <c r="GX15" i="1" s="1"/>
  <c r="NC15" i="1" a="1"/>
  <c r="NC15" i="1" s="1"/>
  <c r="NC136" i="1" s="1" a="1"/>
  <c r="NC136" i="1" s="1"/>
  <c r="NC137" i="1" s="1" a="1"/>
  <c r="NC137" i="1" s="1"/>
  <c r="LP15" i="1" a="1"/>
  <c r="LP15" i="1" s="1"/>
  <c r="IB15" i="1" a="1"/>
  <c r="IB15" i="1" s="1"/>
  <c r="GW15" i="1" a="1"/>
  <c r="GW15" i="1" s="1"/>
  <c r="FL15" i="1" a="1"/>
  <c r="FL15" i="1" s="1"/>
  <c r="OX15" i="1" a="1"/>
  <c r="OX15" i="1" s="1"/>
  <c r="NY15" i="1" a="1"/>
  <c r="NY15" i="1" s="1"/>
  <c r="NB15" i="1" a="1"/>
  <c r="NB15" i="1" s="1"/>
  <c r="NB136" i="1" s="1" a="1"/>
  <c r="NB136" i="1" s="1"/>
  <c r="NB137" i="1" s="1" a="1"/>
  <c r="NB137"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FA44" i="1" s="1" a="1"/>
  <c r="FA44" i="1" s="1"/>
  <c r="ID17" i="1"/>
  <c r="ID15" i="1"/>
  <c r="IJ17" i="1"/>
  <c r="IJ15" i="1"/>
  <c r="IK17" i="1"/>
  <c r="IK15" i="1"/>
  <c r="MC8" i="1"/>
  <c r="MH10" i="1"/>
  <c r="MI10" i="1" s="1"/>
  <c r="MJ10" i="1" s="1"/>
  <c r="MK10" i="1" s="1"/>
  <c r="ML10" i="1" s="1"/>
  <c r="MM10" i="1" s="1"/>
  <c r="MP155" i="1"/>
  <c r="MP14" i="1"/>
  <c r="MP15" i="1" s="1" a="1"/>
  <c r="MP15" i="1" s="1"/>
  <c r="MP136" i="1" s="1" a="1"/>
  <c r="MP136" i="1" s="1"/>
  <c r="MP137" i="1" s="1" a="1"/>
  <c r="MP137" i="1" s="1"/>
  <c r="MR155" i="1"/>
  <c r="MR14" i="1"/>
  <c r="MR15" i="1" s="1" a="1"/>
  <c r="MR15" i="1" s="1"/>
  <c r="MR136" i="1" s="1" a="1"/>
  <c r="MR136" i="1" s="1"/>
  <c r="MR137" i="1" s="1" a="1"/>
  <c r="MR137"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36" i="1" s="1" a="1"/>
  <c r="MN136" i="1" s="1"/>
  <c r="MN137" i="1" s="1" a="1"/>
  <c r="MN137"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55" i="1"/>
  <c r="PA14" i="1"/>
  <c r="OU17" i="1"/>
  <c r="OK14" i="1"/>
  <c r="OL14" i="1"/>
  <c r="OM14" i="1"/>
  <c r="ON14" i="1"/>
  <c r="OO14" i="1"/>
  <c r="OP14" i="1"/>
  <c r="BO155" i="1"/>
  <c r="BO14" i="1"/>
  <c r="BO17" i="1" s="1"/>
  <c r="BT155" i="1"/>
  <c r="BT14" i="1"/>
  <c r="BT17" i="1" s="1"/>
  <c r="BU14" i="1"/>
  <c r="BU17" i="1" s="1"/>
  <c r="MN138" i="1" l="1" a="1"/>
  <c r="MN138" i="1" s="1"/>
  <c r="MN139" i="1" a="1"/>
  <c r="MN139" i="1" s="1"/>
  <c r="MN140" i="1" a="1"/>
  <c r="MN140" i="1" s="1"/>
  <c r="MN141" i="1" a="1"/>
  <c r="MN141" i="1" s="1"/>
  <c r="MN142" i="1" a="1"/>
  <c r="MN142" i="1" s="1"/>
  <c r="MN143" i="1" a="1"/>
  <c r="MN143" i="1" s="1"/>
  <c r="MN144" i="1" a="1"/>
  <c r="MN144" i="1" s="1"/>
  <c r="MN145" i="1" a="1"/>
  <c r="MN145" i="1" s="1"/>
  <c r="MN146" i="1" a="1"/>
  <c r="MN146" i="1" s="1"/>
  <c r="MN147" i="1" a="1"/>
  <c r="MN147" i="1" s="1"/>
  <c r="MV138" i="1" a="1"/>
  <c r="MV138" i="1" s="1"/>
  <c r="MV139" i="1" a="1"/>
  <c r="MV139" i="1" s="1"/>
  <c r="MV140" i="1" a="1"/>
  <c r="MV140" i="1" s="1"/>
  <c r="MV141" i="1" a="1"/>
  <c r="MV141" i="1" s="1"/>
  <c r="MV142" i="1" a="1"/>
  <c r="MV142" i="1" s="1"/>
  <c r="MV143" i="1" a="1"/>
  <c r="MV143" i="1" s="1"/>
  <c r="MV144" i="1" a="1"/>
  <c r="MV144" i="1" s="1"/>
  <c r="MV145" i="1" a="1"/>
  <c r="MV145" i="1" s="1"/>
  <c r="MV146" i="1" a="1"/>
  <c r="MV146" i="1" s="1"/>
  <c r="MV147" i="1" a="1"/>
  <c r="MV147" i="1" s="1"/>
  <c r="MP138" i="1" a="1"/>
  <c r="MP138" i="1" s="1"/>
  <c r="MP139" i="1" a="1"/>
  <c r="MP139" i="1" s="1"/>
  <c r="MP140" i="1" a="1"/>
  <c r="MP140" i="1" s="1"/>
  <c r="MP141" i="1" a="1"/>
  <c r="MP141" i="1" s="1"/>
  <c r="MP142" i="1" a="1"/>
  <c r="MP142" i="1" s="1"/>
  <c r="MP143" i="1" a="1"/>
  <c r="MP143" i="1" s="1"/>
  <c r="MP144" i="1" a="1"/>
  <c r="MP144" i="1" s="1"/>
  <c r="MP145" i="1" a="1"/>
  <c r="MP145" i="1" s="1"/>
  <c r="MP146" i="1" a="1"/>
  <c r="MP146" i="1" s="1"/>
  <c r="MP147" i="1" a="1"/>
  <c r="MP147" i="1" s="1"/>
  <c r="NB138" i="1" a="1"/>
  <c r="NB138" i="1" s="1"/>
  <c r="NB139" i="1" a="1"/>
  <c r="NB139" i="1" s="1"/>
  <c r="NB140" i="1" a="1"/>
  <c r="NB140" i="1" s="1"/>
  <c r="NB141" i="1" a="1"/>
  <c r="NB141" i="1" s="1"/>
  <c r="NB142" i="1" a="1"/>
  <c r="NB142" i="1" s="1"/>
  <c r="NB143" i="1" a="1"/>
  <c r="NB143" i="1" s="1"/>
  <c r="NB144" i="1" a="1"/>
  <c r="NB144" i="1" s="1"/>
  <c r="NB145" i="1" a="1"/>
  <c r="NB145" i="1" s="1"/>
  <c r="NB146" i="1" a="1"/>
  <c r="NB146" i="1" s="1"/>
  <c r="NB147" i="1" a="1"/>
  <c r="NB147" i="1" s="1"/>
  <c r="ME138" i="1" a="1"/>
  <c r="ME138" i="1" s="1"/>
  <c r="ME139" i="1" a="1"/>
  <c r="ME139" i="1" s="1"/>
  <c r="ME140" i="1" a="1"/>
  <c r="ME140" i="1" s="1"/>
  <c r="ME141" i="1" a="1"/>
  <c r="ME141" i="1" s="1"/>
  <c r="ME142" i="1" a="1"/>
  <c r="ME142" i="1" s="1"/>
  <c r="ME143" i="1" a="1"/>
  <c r="ME143" i="1" s="1"/>
  <c r="ME144" i="1" a="1"/>
  <c r="ME144" i="1" s="1"/>
  <c r="ME145" i="1" a="1"/>
  <c r="ME145" i="1" s="1"/>
  <c r="ME146" i="1" a="1"/>
  <c r="ME146" i="1" s="1"/>
  <c r="ME147" i="1" a="1"/>
  <c r="ME147" i="1" s="1"/>
  <c r="MO138" i="1" a="1"/>
  <c r="MO138" i="1" s="1"/>
  <c r="MO139" i="1" a="1"/>
  <c r="MO139" i="1" s="1"/>
  <c r="MO140" i="1" a="1"/>
  <c r="MO140" i="1" s="1"/>
  <c r="MO141" i="1" a="1"/>
  <c r="MO141" i="1" s="1"/>
  <c r="MO142" i="1" a="1"/>
  <c r="MO142" i="1" s="1"/>
  <c r="MO143" i="1" a="1"/>
  <c r="MO143" i="1" s="1"/>
  <c r="MO144" i="1" a="1"/>
  <c r="MO144" i="1" s="1"/>
  <c r="MO145" i="1" a="1"/>
  <c r="MO145" i="1" s="1"/>
  <c r="MO146" i="1" a="1"/>
  <c r="MO146" i="1" s="1"/>
  <c r="MO147" i="1" a="1"/>
  <c r="MO147" i="1" s="1"/>
  <c r="NH97" i="1" a="1"/>
  <c r="NH97" i="1" s="1"/>
  <c r="NH99" i="1" s="1" a="1"/>
  <c r="NH99" i="1" s="1"/>
  <c r="NH101" i="1" s="1" a="1"/>
  <c r="NH101" i="1" s="1"/>
  <c r="NH103" i="1" s="1" a="1"/>
  <c r="NH103" i="1" s="1"/>
  <c r="NH105" i="1" s="1" a="1"/>
  <c r="NH105" i="1" s="1"/>
  <c r="NH107" i="1" s="1" a="1"/>
  <c r="NH107" i="1" s="1"/>
  <c r="NH109" i="1" s="1" a="1"/>
  <c r="NH109" i="1" s="1"/>
  <c r="NH114" i="1" a="1"/>
  <c r="NH114" i="1" s="1"/>
  <c r="NH116" i="1" s="1" a="1"/>
  <c r="NH116" i="1" s="1"/>
  <c r="NH118" i="1" s="1" a="1"/>
  <c r="NH118" i="1" s="1"/>
  <c r="NH120" i="1" s="1" a="1"/>
  <c r="NH120" i="1" s="1"/>
  <c r="NH122" i="1" s="1" a="1"/>
  <c r="NH122" i="1" s="1"/>
  <c r="NH124" i="1" s="1" a="1"/>
  <c r="NH124" i="1" s="1"/>
  <c r="NH126" i="1" s="1" a="1"/>
  <c r="NH126" i="1" s="1"/>
  <c r="NH113" i="1" a="1"/>
  <c r="NH113" i="1" s="1"/>
  <c r="NH115" i="1" s="1" a="1"/>
  <c r="NH115" i="1" s="1"/>
  <c r="NH117" i="1" s="1" a="1"/>
  <c r="NH117" i="1" s="1"/>
  <c r="NH119" i="1" s="1" a="1"/>
  <c r="NH119" i="1" s="1"/>
  <c r="NH121" i="1" s="1" a="1"/>
  <c r="NH121" i="1" s="1"/>
  <c r="NH123" i="1" s="1" a="1"/>
  <c r="NH123" i="1" s="1"/>
  <c r="NH125" i="1" s="1" a="1"/>
  <c r="NH125" i="1" s="1"/>
  <c r="NH127" i="1" s="1" a="1"/>
  <c r="NH127" i="1" s="1"/>
  <c r="NH96" i="1" a="1"/>
  <c r="NH96" i="1" s="1"/>
  <c r="NH98" i="1" s="1" a="1"/>
  <c r="NH98" i="1" s="1"/>
  <c r="NH100" i="1" s="1" a="1"/>
  <c r="NH100" i="1" s="1"/>
  <c r="NH102" i="1" s="1" a="1"/>
  <c r="NH102" i="1" s="1"/>
  <c r="NH104" i="1" s="1" a="1"/>
  <c r="NH104" i="1" s="1"/>
  <c r="NH106" i="1" s="1" a="1"/>
  <c r="NH106" i="1" s="1"/>
  <c r="NH108" i="1" s="1" a="1"/>
  <c r="NH108" i="1" s="1"/>
  <c r="NH110" i="1" s="1" a="1"/>
  <c r="NH110" i="1" s="1"/>
  <c r="NH136" i="1" a="1"/>
  <c r="NH136" i="1" s="1"/>
  <c r="NH137" i="1" s="1" a="1"/>
  <c r="NH137" i="1" s="1"/>
  <c r="MQ138" i="1" a="1"/>
  <c r="MQ138" i="1" s="1"/>
  <c r="MQ139" i="1" a="1"/>
  <c r="MQ139" i="1" s="1"/>
  <c r="MQ140" i="1" a="1"/>
  <c r="MQ140" i="1" s="1"/>
  <c r="MQ141" i="1" a="1"/>
  <c r="MQ141" i="1" s="1"/>
  <c r="MQ142" i="1" a="1"/>
  <c r="MQ142" i="1" s="1"/>
  <c r="MQ143" i="1" a="1"/>
  <c r="MQ143" i="1" s="1"/>
  <c r="MQ144" i="1" a="1"/>
  <c r="MQ144" i="1" s="1"/>
  <c r="MQ145" i="1" a="1"/>
  <c r="MQ145" i="1" s="1"/>
  <c r="MQ146" i="1" a="1"/>
  <c r="MQ146" i="1" s="1"/>
  <c r="MQ147" i="1" a="1"/>
  <c r="MQ147" i="1" s="1"/>
  <c r="MW138" i="1" a="1"/>
  <c r="MW138" i="1" s="1"/>
  <c r="MW139" i="1" a="1"/>
  <c r="MW139" i="1" s="1"/>
  <c r="MW140" i="1" a="1"/>
  <c r="MW140" i="1" s="1"/>
  <c r="MW141" i="1" a="1"/>
  <c r="MW141" i="1" s="1"/>
  <c r="MW142" i="1" a="1"/>
  <c r="MW142" i="1" s="1"/>
  <c r="MW143" i="1" a="1"/>
  <c r="MW143" i="1" s="1"/>
  <c r="MW144" i="1" a="1"/>
  <c r="MW144" i="1" s="1"/>
  <c r="MW145" i="1" a="1"/>
  <c r="MW145" i="1" s="1"/>
  <c r="MW146" i="1" a="1"/>
  <c r="MW146" i="1" s="1"/>
  <c r="MW147" i="1" a="1"/>
  <c r="MW147" i="1" s="1"/>
  <c r="MM138" i="1" a="1"/>
  <c r="MM138" i="1" s="1"/>
  <c r="MM139" i="1" a="1"/>
  <c r="MM139" i="1" s="1"/>
  <c r="MM140" i="1" a="1"/>
  <c r="MM140" i="1" s="1"/>
  <c r="MM141" i="1" a="1"/>
  <c r="MM141" i="1" s="1"/>
  <c r="MM142" i="1" a="1"/>
  <c r="MM142" i="1" s="1"/>
  <c r="MM143" i="1" a="1"/>
  <c r="MM143" i="1" s="1"/>
  <c r="MM144" i="1" a="1"/>
  <c r="MM144" i="1" s="1"/>
  <c r="MM145" i="1" a="1"/>
  <c r="MM145" i="1" s="1"/>
  <c r="MM146" i="1" a="1"/>
  <c r="MM146" i="1" s="1"/>
  <c r="MM147" i="1" a="1"/>
  <c r="MM147" i="1" s="1"/>
  <c r="MT138" i="1" a="1"/>
  <c r="MT138" i="1" s="1"/>
  <c r="MT139" i="1" a="1"/>
  <c r="MT139" i="1" s="1"/>
  <c r="MT140" i="1" a="1"/>
  <c r="MT140" i="1" s="1"/>
  <c r="MT141" i="1" a="1"/>
  <c r="MT141" i="1" s="1"/>
  <c r="MT142" i="1" a="1"/>
  <c r="MT142" i="1" s="1"/>
  <c r="MT143" i="1" a="1"/>
  <c r="MT143" i="1" s="1"/>
  <c r="MT144" i="1" a="1"/>
  <c r="MT144" i="1" s="1"/>
  <c r="MT145" i="1" a="1"/>
  <c r="MT145" i="1" s="1"/>
  <c r="MT146" i="1" a="1"/>
  <c r="MT146" i="1" s="1"/>
  <c r="MT147" i="1" a="1"/>
  <c r="MT147" i="1" s="1"/>
  <c r="NA138" i="1" a="1"/>
  <c r="NA138" i="1" s="1"/>
  <c r="NA139" i="1" a="1"/>
  <c r="NA139" i="1" s="1"/>
  <c r="NA140" i="1" a="1"/>
  <c r="NA140" i="1" s="1"/>
  <c r="NA141" i="1" a="1"/>
  <c r="NA141" i="1" s="1"/>
  <c r="NA142" i="1" a="1"/>
  <c r="NA142" i="1" s="1"/>
  <c r="NA143" i="1" a="1"/>
  <c r="NA143" i="1" s="1"/>
  <c r="NA144" i="1" a="1"/>
  <c r="NA144" i="1" s="1"/>
  <c r="NA145" i="1" a="1"/>
  <c r="NA145" i="1" s="1"/>
  <c r="NA146" i="1" a="1"/>
  <c r="NA146" i="1" s="1"/>
  <c r="NA147" i="1" a="1"/>
  <c r="NA147" i="1" s="1"/>
  <c r="NC138" i="1" a="1"/>
  <c r="NC138" i="1" s="1"/>
  <c r="NC139" i="1" a="1"/>
  <c r="NC139" i="1" s="1"/>
  <c r="NC140" i="1" a="1"/>
  <c r="NC140" i="1" s="1"/>
  <c r="NC141" i="1" a="1"/>
  <c r="NC141" i="1" s="1"/>
  <c r="NC142" i="1" a="1"/>
  <c r="NC142" i="1" s="1"/>
  <c r="NC143" i="1" a="1"/>
  <c r="NC143" i="1" s="1"/>
  <c r="NC144" i="1" a="1"/>
  <c r="NC144" i="1" s="1"/>
  <c r="NC145" i="1" a="1"/>
  <c r="NC145" i="1" s="1"/>
  <c r="NC146" i="1" a="1"/>
  <c r="NC146" i="1" s="1"/>
  <c r="NC147" i="1" a="1"/>
  <c r="NC147" i="1" s="1"/>
  <c r="MD138" i="1" a="1"/>
  <c r="MD138" i="1" s="1"/>
  <c r="MD139" i="1" a="1"/>
  <c r="MD139" i="1" s="1"/>
  <c r="MD140" i="1" a="1"/>
  <c r="MD140" i="1" s="1"/>
  <c r="MD141" i="1" a="1"/>
  <c r="MD141" i="1" s="1"/>
  <c r="MD142" i="1" a="1"/>
  <c r="MD142" i="1" s="1"/>
  <c r="MD143" i="1" a="1"/>
  <c r="MD143" i="1" s="1"/>
  <c r="MD144" i="1" a="1"/>
  <c r="MD144" i="1" s="1"/>
  <c r="MD145" i="1" a="1"/>
  <c r="MD145" i="1" s="1"/>
  <c r="MD146" i="1" a="1"/>
  <c r="MD146" i="1" s="1"/>
  <c r="MD147" i="1" a="1"/>
  <c r="MD147" i="1" s="1"/>
  <c r="MX138" i="1" a="1"/>
  <c r="MX138" i="1" s="1"/>
  <c r="MX139" i="1" a="1"/>
  <c r="MX139" i="1" s="1"/>
  <c r="MX140" i="1" a="1"/>
  <c r="MX140" i="1" s="1"/>
  <c r="MX141" i="1" a="1"/>
  <c r="MX141" i="1" s="1"/>
  <c r="MX142" i="1" a="1"/>
  <c r="MX142" i="1" s="1"/>
  <c r="MX143" i="1" a="1"/>
  <c r="MX143" i="1" s="1"/>
  <c r="MX144" i="1" a="1"/>
  <c r="MX144" i="1" s="1"/>
  <c r="MX145" i="1" a="1"/>
  <c r="MX145" i="1" s="1"/>
  <c r="MX146" i="1" a="1"/>
  <c r="MX146" i="1" s="1"/>
  <c r="MX147" i="1" a="1"/>
  <c r="MX147" i="1" s="1"/>
  <c r="MZ138" i="1" a="1"/>
  <c r="MZ138" i="1" s="1"/>
  <c r="MZ139" i="1" a="1"/>
  <c r="MZ139" i="1" s="1"/>
  <c r="MZ140" i="1" a="1"/>
  <c r="MZ140" i="1" s="1"/>
  <c r="MZ141" i="1" a="1"/>
  <c r="MZ141" i="1" s="1"/>
  <c r="MZ142" i="1" a="1"/>
  <c r="MZ142" i="1" s="1"/>
  <c r="MZ143" i="1" a="1"/>
  <c r="MZ143" i="1" s="1"/>
  <c r="MZ144" i="1" a="1"/>
  <c r="MZ144" i="1" s="1"/>
  <c r="MZ145" i="1" a="1"/>
  <c r="MZ145" i="1" s="1"/>
  <c r="MZ146" i="1" a="1"/>
  <c r="MZ146" i="1" s="1"/>
  <c r="MZ147" i="1" a="1"/>
  <c r="MZ147" i="1" s="1"/>
  <c r="MS138" i="1" a="1"/>
  <c r="MS138" i="1" s="1"/>
  <c r="MS139" i="1" a="1"/>
  <c r="MS139" i="1" s="1"/>
  <c r="MS140" i="1" a="1"/>
  <c r="MS140" i="1" s="1"/>
  <c r="MS141" i="1" a="1"/>
  <c r="MS141" i="1" s="1"/>
  <c r="MS142" i="1" a="1"/>
  <c r="MS142" i="1" s="1"/>
  <c r="MS143" i="1" a="1"/>
  <c r="MS143" i="1" s="1"/>
  <c r="MS144" i="1" a="1"/>
  <c r="MS144" i="1" s="1"/>
  <c r="MS145" i="1" a="1"/>
  <c r="MS145" i="1" s="1"/>
  <c r="MS146" i="1" a="1"/>
  <c r="MS146" i="1" s="1"/>
  <c r="MS147" i="1" a="1"/>
  <c r="MS147" i="1" s="1"/>
  <c r="MJ138" i="1" a="1"/>
  <c r="MJ138" i="1" s="1"/>
  <c r="MJ139" i="1" a="1"/>
  <c r="MJ139" i="1" s="1"/>
  <c r="MJ140" i="1" a="1"/>
  <c r="MJ140" i="1" s="1"/>
  <c r="MJ141" i="1" a="1"/>
  <c r="MJ141" i="1" s="1"/>
  <c r="MJ142" i="1" a="1"/>
  <c r="MJ142" i="1" s="1"/>
  <c r="MJ143" i="1" a="1"/>
  <c r="MJ143" i="1" s="1"/>
  <c r="MJ144" i="1" a="1"/>
  <c r="MJ144" i="1" s="1"/>
  <c r="MJ145" i="1" a="1"/>
  <c r="MJ145" i="1" s="1"/>
  <c r="MJ146" i="1" a="1"/>
  <c r="MJ146" i="1" s="1"/>
  <c r="MJ147" i="1" a="1"/>
  <c r="MJ147" i="1" s="1"/>
  <c r="MU138" i="1" a="1"/>
  <c r="MU138" i="1" s="1"/>
  <c r="MU139" i="1" a="1"/>
  <c r="MU139" i="1" s="1"/>
  <c r="MU140" i="1" a="1"/>
  <c r="MU140" i="1" s="1"/>
  <c r="MU141" i="1" a="1"/>
  <c r="MU141" i="1" s="1"/>
  <c r="MU142" i="1" a="1"/>
  <c r="MU142" i="1" s="1"/>
  <c r="MU143" i="1" a="1"/>
  <c r="MU143" i="1" s="1"/>
  <c r="MU144" i="1" a="1"/>
  <c r="MU144" i="1" s="1"/>
  <c r="MU145" i="1" a="1"/>
  <c r="MU145" i="1" s="1"/>
  <c r="MU146" i="1" a="1"/>
  <c r="MU146" i="1" s="1"/>
  <c r="MU147" i="1" a="1"/>
  <c r="MU147" i="1" s="1"/>
  <c r="MR138" i="1" a="1"/>
  <c r="MR138" i="1" s="1"/>
  <c r="MR139" i="1" a="1"/>
  <c r="MR139" i="1" s="1"/>
  <c r="MR140" i="1" a="1"/>
  <c r="MR140" i="1" s="1"/>
  <c r="MR141" i="1" a="1"/>
  <c r="MR141" i="1" s="1"/>
  <c r="MR142" i="1" a="1"/>
  <c r="MR142" i="1" s="1"/>
  <c r="MR143" i="1" a="1"/>
  <c r="MR143" i="1" s="1"/>
  <c r="MR144" i="1" a="1"/>
  <c r="MR144" i="1" s="1"/>
  <c r="MR145" i="1" a="1"/>
  <c r="MR145" i="1" s="1"/>
  <c r="MR146" i="1" a="1"/>
  <c r="MR146" i="1" s="1"/>
  <c r="MR147" i="1" a="1"/>
  <c r="MR147" i="1" s="1"/>
  <c r="MF138" i="1" a="1"/>
  <c r="MF138" i="1" s="1"/>
  <c r="MF139" i="1" a="1"/>
  <c r="MF139" i="1" s="1"/>
  <c r="MF140" i="1" a="1"/>
  <c r="MF140" i="1" s="1"/>
  <c r="MF141" i="1" a="1"/>
  <c r="MF141" i="1" s="1"/>
  <c r="MF142" i="1" a="1"/>
  <c r="MF142" i="1" s="1"/>
  <c r="MF143" i="1" a="1"/>
  <c r="MF143" i="1" s="1"/>
  <c r="MF144" i="1" a="1"/>
  <c r="MF144" i="1" s="1"/>
  <c r="MF145" i="1" a="1"/>
  <c r="MF145" i="1" s="1"/>
  <c r="MF146" i="1" a="1"/>
  <c r="MF146" i="1" s="1"/>
  <c r="MF147" i="1" a="1"/>
  <c r="MF147" i="1" s="1"/>
  <c r="MY138" i="1" a="1"/>
  <c r="MY138" i="1" s="1"/>
  <c r="MY139" i="1" a="1"/>
  <c r="MY139" i="1" s="1"/>
  <c r="MY140" i="1" a="1"/>
  <c r="MY140" i="1" s="1"/>
  <c r="MY141" i="1" a="1"/>
  <c r="MY141" i="1" s="1"/>
  <c r="MY142" i="1" a="1"/>
  <c r="MY142" i="1" s="1"/>
  <c r="MY143" i="1" a="1"/>
  <c r="MY143" i="1" s="1"/>
  <c r="MY144" i="1" a="1"/>
  <c r="MY144" i="1" s="1"/>
  <c r="MY145" i="1" a="1"/>
  <c r="MY145" i="1" s="1"/>
  <c r="MY146" i="1" a="1"/>
  <c r="MY146" i="1" s="1"/>
  <c r="MY147" i="1" a="1"/>
  <c r="MY147" i="1" s="1"/>
  <c r="MC119" i="1"/>
  <c r="MC120" i="1"/>
  <c r="OB114" i="1" a="1"/>
  <c r="OB114" i="1" s="1"/>
  <c r="OB116" i="1" s="1" a="1"/>
  <c r="OB116" i="1" s="1"/>
  <c r="OB118" i="1" s="1" a="1"/>
  <c r="OB118" i="1" s="1"/>
  <c r="OB120" i="1" s="1" a="1"/>
  <c r="OB120" i="1" s="1"/>
  <c r="OB122" i="1" s="1" a="1"/>
  <c r="OB122" i="1" s="1"/>
  <c r="OB124" i="1" s="1" a="1"/>
  <c r="OB124" i="1" s="1"/>
  <c r="OB126" i="1" s="1" a="1"/>
  <c r="OB126" i="1" s="1"/>
  <c r="OB113" i="1" a="1"/>
  <c r="OB113" i="1" s="1"/>
  <c r="OB115" i="1" s="1" a="1"/>
  <c r="OB115" i="1" s="1"/>
  <c r="OB117" i="1" s="1" a="1"/>
  <c r="OB117" i="1" s="1"/>
  <c r="OB119" i="1" s="1" a="1"/>
  <c r="OB119" i="1" s="1"/>
  <c r="OB121" i="1" s="1" a="1"/>
  <c r="OB121" i="1" s="1"/>
  <c r="OB123" i="1" s="1" a="1"/>
  <c r="OB123" i="1" s="1"/>
  <c r="OB125" i="1" s="1" a="1"/>
  <c r="OB125" i="1" s="1"/>
  <c r="OB127" i="1" s="1" a="1"/>
  <c r="OB127" i="1" s="1"/>
  <c r="JH114" i="1" a="1"/>
  <c r="JH114" i="1" s="1"/>
  <c r="JH116" i="1" s="1" a="1"/>
  <c r="JH116" i="1" s="1"/>
  <c r="JH118" i="1" s="1" a="1"/>
  <c r="JH118" i="1" s="1"/>
  <c r="JH120" i="1" s="1" a="1"/>
  <c r="JH120" i="1" s="1"/>
  <c r="JH122" i="1" s="1" a="1"/>
  <c r="JH122" i="1" s="1"/>
  <c r="JH124" i="1" s="1" a="1"/>
  <c r="JH124" i="1" s="1"/>
  <c r="JH126" i="1" s="1" a="1"/>
  <c r="JH126" i="1" s="1"/>
  <c r="JH113" i="1" a="1"/>
  <c r="JH113" i="1" s="1"/>
  <c r="JH115" i="1" s="1" a="1"/>
  <c r="JH115" i="1" s="1"/>
  <c r="JH117" i="1" s="1" a="1"/>
  <c r="JH117" i="1" s="1"/>
  <c r="JH119" i="1" s="1" a="1"/>
  <c r="JH119" i="1" s="1"/>
  <c r="JH121" i="1" s="1" a="1"/>
  <c r="JH121" i="1" s="1"/>
  <c r="JH123" i="1" s="1" a="1"/>
  <c r="JH123" i="1" s="1"/>
  <c r="JH125" i="1" s="1" a="1"/>
  <c r="JH125" i="1" s="1"/>
  <c r="JH127" i="1" s="1" a="1"/>
  <c r="JH127" i="1" s="1"/>
  <c r="DV114" i="1" a="1"/>
  <c r="DV114" i="1" s="1"/>
  <c r="DV116" i="1" s="1" a="1"/>
  <c r="DV116" i="1" s="1"/>
  <c r="DV118" i="1" s="1" a="1"/>
  <c r="DV118" i="1" s="1"/>
  <c r="DV120" i="1" s="1" a="1"/>
  <c r="DV120" i="1" s="1"/>
  <c r="DV122" i="1" s="1" a="1"/>
  <c r="DV122" i="1" s="1"/>
  <c r="DV124" i="1" s="1" a="1"/>
  <c r="DV124" i="1" s="1"/>
  <c r="DV126" i="1" s="1" a="1"/>
  <c r="DV126" i="1" s="1"/>
  <c r="DV113" i="1" a="1"/>
  <c r="DV113" i="1" s="1"/>
  <c r="DV115" i="1" s="1" a="1"/>
  <c r="DV115" i="1" s="1"/>
  <c r="DV117" i="1" s="1" a="1"/>
  <c r="DV117" i="1" s="1"/>
  <c r="DV119" i="1" s="1" a="1"/>
  <c r="DV119" i="1" s="1"/>
  <c r="DV121" i="1" s="1" a="1"/>
  <c r="DV121" i="1" s="1"/>
  <c r="DV123" i="1" s="1" a="1"/>
  <c r="DV123" i="1" s="1"/>
  <c r="DV125" i="1" s="1" a="1"/>
  <c r="DV125" i="1" s="1"/>
  <c r="DV127" i="1" s="1" a="1"/>
  <c r="DV127" i="1" s="1"/>
  <c r="CX114" i="1" a="1"/>
  <c r="CX114" i="1" s="1"/>
  <c r="CX116" i="1" s="1" a="1"/>
  <c r="CX116" i="1" s="1"/>
  <c r="CX118" i="1" s="1" a="1"/>
  <c r="CX118" i="1" s="1"/>
  <c r="CX120" i="1" s="1" a="1"/>
  <c r="CX120" i="1" s="1"/>
  <c r="CX122" i="1" s="1" a="1"/>
  <c r="CX122" i="1" s="1"/>
  <c r="CX124" i="1" s="1" a="1"/>
  <c r="CX124" i="1" s="1"/>
  <c r="CX126" i="1" s="1" a="1"/>
  <c r="CX126" i="1" s="1"/>
  <c r="CX113" i="1" a="1"/>
  <c r="CX113" i="1" s="1"/>
  <c r="CX115" i="1" s="1" a="1"/>
  <c r="CX115" i="1" s="1"/>
  <c r="CX117" i="1" s="1" a="1"/>
  <c r="CX117" i="1" s="1"/>
  <c r="CX119" i="1" s="1" a="1"/>
  <c r="CX119" i="1" s="1"/>
  <c r="CX121" i="1" s="1" a="1"/>
  <c r="CX121" i="1" s="1"/>
  <c r="CX123" i="1" s="1" a="1"/>
  <c r="CX123" i="1" s="1"/>
  <c r="CX125" i="1" s="1" a="1"/>
  <c r="CX125" i="1" s="1"/>
  <c r="CX127" i="1" s="1" a="1"/>
  <c r="CX127" i="1" s="1"/>
  <c r="FC114" i="1" a="1"/>
  <c r="FC114" i="1" s="1"/>
  <c r="FC116" i="1" s="1" a="1"/>
  <c r="FC116" i="1" s="1"/>
  <c r="FC118" i="1" s="1" a="1"/>
  <c r="FC118" i="1" s="1"/>
  <c r="FC120" i="1" s="1" a="1"/>
  <c r="FC120" i="1" s="1"/>
  <c r="FC122" i="1" s="1" a="1"/>
  <c r="FC122" i="1" s="1"/>
  <c r="FC124" i="1" s="1" a="1"/>
  <c r="FC124" i="1" s="1"/>
  <c r="FC126" i="1" s="1" a="1"/>
  <c r="FC126" i="1" s="1"/>
  <c r="FC113" i="1" a="1"/>
  <c r="FC113" i="1" s="1"/>
  <c r="FC115" i="1" s="1" a="1"/>
  <c r="FC115" i="1" s="1"/>
  <c r="FC117" i="1" s="1" a="1"/>
  <c r="FC117" i="1" s="1"/>
  <c r="FC119" i="1" s="1" a="1"/>
  <c r="FC119" i="1" s="1"/>
  <c r="FC121" i="1" s="1" a="1"/>
  <c r="FC121" i="1" s="1"/>
  <c r="FC123" i="1" s="1" a="1"/>
  <c r="FC123" i="1" s="1"/>
  <c r="FC125" i="1" s="1" a="1"/>
  <c r="FC125" i="1" s="1"/>
  <c r="FC127" i="1" s="1" a="1"/>
  <c r="FC127" i="1" s="1"/>
  <c r="DS114" i="1" a="1"/>
  <c r="DS114" i="1" s="1"/>
  <c r="DS116" i="1" s="1" a="1"/>
  <c r="DS116" i="1" s="1"/>
  <c r="DS118" i="1" s="1" a="1"/>
  <c r="DS118" i="1" s="1"/>
  <c r="DS120" i="1" s="1" a="1"/>
  <c r="DS120" i="1" s="1"/>
  <c r="DS122" i="1" s="1" a="1"/>
  <c r="DS122" i="1" s="1"/>
  <c r="DS124" i="1" s="1" a="1"/>
  <c r="DS124" i="1" s="1"/>
  <c r="DS126" i="1" s="1" a="1"/>
  <c r="DS126" i="1" s="1"/>
  <c r="DS113" i="1" a="1"/>
  <c r="DS113" i="1" s="1"/>
  <c r="DS115" i="1" s="1" a="1"/>
  <c r="DS115" i="1" s="1"/>
  <c r="DS117" i="1" s="1" a="1"/>
  <c r="DS117" i="1" s="1"/>
  <c r="DS119" i="1" s="1" a="1"/>
  <c r="DS119" i="1" s="1"/>
  <c r="DS121" i="1" s="1" a="1"/>
  <c r="DS121" i="1" s="1"/>
  <c r="DS123" i="1" s="1" a="1"/>
  <c r="DS123" i="1" s="1"/>
  <c r="DS125" i="1" s="1" a="1"/>
  <c r="DS125" i="1" s="1"/>
  <c r="DS127" i="1" s="1" a="1"/>
  <c r="DS127" i="1" s="1"/>
  <c r="DC114" i="1" a="1"/>
  <c r="DC114" i="1" s="1"/>
  <c r="DC116" i="1" s="1" a="1"/>
  <c r="DC116" i="1" s="1"/>
  <c r="DC118" i="1" s="1" a="1"/>
  <c r="DC118" i="1" s="1"/>
  <c r="DC120" i="1" s="1" a="1"/>
  <c r="DC120" i="1" s="1"/>
  <c r="DC122" i="1" s="1" a="1"/>
  <c r="DC122" i="1" s="1"/>
  <c r="DC124" i="1" s="1" a="1"/>
  <c r="DC124" i="1" s="1"/>
  <c r="DC126" i="1" s="1" a="1"/>
  <c r="DC126" i="1" s="1"/>
  <c r="DC113" i="1" a="1"/>
  <c r="DC113" i="1" s="1"/>
  <c r="DC115" i="1" s="1" a="1"/>
  <c r="DC115" i="1" s="1"/>
  <c r="DC117" i="1" s="1" a="1"/>
  <c r="DC117" i="1" s="1"/>
  <c r="DC119" i="1" s="1" a="1"/>
  <c r="DC119" i="1" s="1"/>
  <c r="DC121" i="1" s="1" a="1"/>
  <c r="DC121" i="1" s="1"/>
  <c r="DC123" i="1" s="1" a="1"/>
  <c r="DC123" i="1" s="1"/>
  <c r="DC125" i="1" s="1" a="1"/>
  <c r="DC125" i="1" s="1"/>
  <c r="DC127" i="1" s="1" a="1"/>
  <c r="DC127" i="1" s="1"/>
  <c r="KR114" i="1" a="1"/>
  <c r="KR114" i="1" s="1"/>
  <c r="KR116" i="1" s="1" a="1"/>
  <c r="KR116" i="1" s="1"/>
  <c r="KR118" i="1" s="1" a="1"/>
  <c r="KR118" i="1" s="1"/>
  <c r="KR120" i="1" s="1" a="1"/>
  <c r="KR120" i="1" s="1"/>
  <c r="KR122" i="1" s="1" a="1"/>
  <c r="KR122" i="1" s="1"/>
  <c r="KR124" i="1" s="1" a="1"/>
  <c r="KR124" i="1" s="1"/>
  <c r="KR126" i="1" s="1" a="1"/>
  <c r="KR126" i="1" s="1"/>
  <c r="KR113" i="1" a="1"/>
  <c r="KR113" i="1" s="1"/>
  <c r="KR115" i="1" s="1" a="1"/>
  <c r="KR115" i="1" s="1"/>
  <c r="KR117" i="1" s="1" a="1"/>
  <c r="KR117" i="1" s="1"/>
  <c r="KR119" i="1" s="1" a="1"/>
  <c r="KR119" i="1" s="1"/>
  <c r="KR121" i="1" s="1" a="1"/>
  <c r="KR121" i="1" s="1"/>
  <c r="KR123" i="1" s="1" a="1"/>
  <c r="KR123" i="1" s="1"/>
  <c r="KR125" i="1" s="1" a="1"/>
  <c r="KR125" i="1" s="1"/>
  <c r="KR127" i="1" s="1" a="1"/>
  <c r="KR127" i="1" s="1"/>
  <c r="IT114" i="1" a="1"/>
  <c r="IT114" i="1" s="1"/>
  <c r="IT116" i="1" s="1" a="1"/>
  <c r="IT116" i="1" s="1"/>
  <c r="IT118" i="1" s="1" a="1"/>
  <c r="IT118" i="1" s="1"/>
  <c r="IT120" i="1" s="1" a="1"/>
  <c r="IT120" i="1" s="1"/>
  <c r="IT122" i="1" s="1" a="1"/>
  <c r="IT122" i="1" s="1"/>
  <c r="IT124" i="1" s="1" a="1"/>
  <c r="IT124" i="1" s="1"/>
  <c r="IT126" i="1" s="1" a="1"/>
  <c r="IT126" i="1" s="1"/>
  <c r="IT113" i="1" a="1"/>
  <c r="IT113" i="1" s="1"/>
  <c r="IT115" i="1" s="1" a="1"/>
  <c r="IT115" i="1" s="1"/>
  <c r="IT117" i="1" s="1" a="1"/>
  <c r="IT117" i="1" s="1"/>
  <c r="IT119" i="1" s="1" a="1"/>
  <c r="IT119" i="1" s="1"/>
  <c r="IT121" i="1" s="1" a="1"/>
  <c r="IT121" i="1" s="1"/>
  <c r="IT123" i="1" s="1" a="1"/>
  <c r="IT123" i="1" s="1"/>
  <c r="IT125" i="1" s="1" a="1"/>
  <c r="IT125" i="1" s="1"/>
  <c r="IT127" i="1" s="1" a="1"/>
  <c r="IT127" i="1" s="1"/>
  <c r="JF114" i="1" a="1"/>
  <c r="JF114" i="1" s="1"/>
  <c r="JF116" i="1" s="1" a="1"/>
  <c r="JF116" i="1" s="1"/>
  <c r="JF118" i="1" s="1" a="1"/>
  <c r="JF118" i="1" s="1"/>
  <c r="JF120" i="1" s="1" a="1"/>
  <c r="JF120" i="1" s="1"/>
  <c r="JF122" i="1" s="1" a="1"/>
  <c r="JF122" i="1" s="1"/>
  <c r="JF124" i="1" s="1" a="1"/>
  <c r="JF124" i="1" s="1"/>
  <c r="JF126" i="1" s="1" a="1"/>
  <c r="JF126" i="1" s="1"/>
  <c r="JF113" i="1" a="1"/>
  <c r="JF113" i="1" s="1"/>
  <c r="JF115" i="1" s="1" a="1"/>
  <c r="JF115" i="1" s="1"/>
  <c r="JF117" i="1" s="1" a="1"/>
  <c r="JF117" i="1" s="1"/>
  <c r="JF119" i="1" s="1" a="1"/>
  <c r="JF119" i="1" s="1"/>
  <c r="JF121" i="1" s="1" a="1"/>
  <c r="JF121" i="1" s="1"/>
  <c r="JF123" i="1" s="1" a="1"/>
  <c r="JF123" i="1" s="1"/>
  <c r="JF125" i="1" s="1" a="1"/>
  <c r="JF125" i="1" s="1"/>
  <c r="JF127" i="1" s="1" a="1"/>
  <c r="JF127" i="1" s="1"/>
  <c r="NU114" i="1" a="1"/>
  <c r="NU114" i="1" s="1"/>
  <c r="NU116" i="1" s="1" a="1"/>
  <c r="NU116" i="1" s="1"/>
  <c r="NU118" i="1" s="1" a="1"/>
  <c r="NU118" i="1" s="1"/>
  <c r="NU120" i="1" s="1" a="1"/>
  <c r="NU120" i="1" s="1"/>
  <c r="NU122" i="1" s="1" a="1"/>
  <c r="NU122" i="1" s="1"/>
  <c r="NU124" i="1" s="1" a="1"/>
  <c r="NU124" i="1" s="1"/>
  <c r="NU126" i="1" s="1" a="1"/>
  <c r="NU126" i="1" s="1"/>
  <c r="NU113" i="1" a="1"/>
  <c r="NU113" i="1" s="1"/>
  <c r="NU115" i="1" s="1" a="1"/>
  <c r="NU115" i="1" s="1"/>
  <c r="NU117" i="1" s="1" a="1"/>
  <c r="NU117" i="1" s="1"/>
  <c r="NU119" i="1" s="1" a="1"/>
  <c r="NU119" i="1" s="1"/>
  <c r="NU121" i="1" s="1" a="1"/>
  <c r="NU121" i="1" s="1"/>
  <c r="NU123" i="1" s="1" a="1"/>
  <c r="NU123" i="1" s="1"/>
  <c r="NU125" i="1" s="1" a="1"/>
  <c r="NU125" i="1" s="1"/>
  <c r="NU127" i="1" s="1" a="1"/>
  <c r="NU127" i="1" s="1"/>
  <c r="EA114" i="1" a="1"/>
  <c r="EA114" i="1" s="1"/>
  <c r="EA116" i="1" s="1" a="1"/>
  <c r="EA116" i="1" s="1"/>
  <c r="EA118" i="1" s="1" a="1"/>
  <c r="EA118" i="1" s="1"/>
  <c r="EA120" i="1" s="1" a="1"/>
  <c r="EA120" i="1" s="1"/>
  <c r="EA122" i="1" s="1" a="1"/>
  <c r="EA122" i="1" s="1"/>
  <c r="EA124" i="1" s="1" a="1"/>
  <c r="EA124" i="1" s="1"/>
  <c r="EA126" i="1" s="1" a="1"/>
  <c r="EA126" i="1" s="1"/>
  <c r="EA113" i="1" a="1"/>
  <c r="EA113" i="1" s="1"/>
  <c r="EA115" i="1" s="1" a="1"/>
  <c r="EA115" i="1" s="1"/>
  <c r="EA117" i="1" s="1" a="1"/>
  <c r="EA117" i="1" s="1"/>
  <c r="EA119" i="1" s="1" a="1"/>
  <c r="EA119" i="1" s="1"/>
  <c r="EA121" i="1" s="1" a="1"/>
  <c r="EA121" i="1" s="1"/>
  <c r="EA123" i="1" s="1" a="1"/>
  <c r="EA123" i="1" s="1"/>
  <c r="EA125" i="1" s="1" a="1"/>
  <c r="EA125" i="1" s="1"/>
  <c r="EA127" i="1" s="1" a="1"/>
  <c r="EA127" i="1" s="1"/>
  <c r="CO114" i="1" a="1"/>
  <c r="CO114" i="1" s="1"/>
  <c r="CO116" i="1" s="1" a="1"/>
  <c r="CO116" i="1" s="1"/>
  <c r="CO118" i="1" s="1" a="1"/>
  <c r="CO118" i="1" s="1"/>
  <c r="CO120" i="1" s="1" a="1"/>
  <c r="CO120" i="1" s="1"/>
  <c r="CO122" i="1" s="1" a="1"/>
  <c r="CO122" i="1" s="1"/>
  <c r="CO124" i="1" s="1" a="1"/>
  <c r="CO124" i="1" s="1"/>
  <c r="CO126" i="1" s="1" a="1"/>
  <c r="CO126" i="1" s="1"/>
  <c r="CO113" i="1" a="1"/>
  <c r="CO113" i="1" s="1"/>
  <c r="CO115" i="1" s="1" a="1"/>
  <c r="CO115" i="1" s="1"/>
  <c r="CO117" i="1" s="1" a="1"/>
  <c r="CO117" i="1" s="1"/>
  <c r="CO119" i="1" s="1" a="1"/>
  <c r="CO119" i="1" s="1"/>
  <c r="CO121" i="1" s="1" a="1"/>
  <c r="CO121" i="1" s="1"/>
  <c r="CO123" i="1" s="1" a="1"/>
  <c r="CO123" i="1" s="1"/>
  <c r="CO125" i="1" s="1" a="1"/>
  <c r="CO125" i="1" s="1"/>
  <c r="CO127" i="1" s="1" a="1"/>
  <c r="CO127" i="1" s="1"/>
  <c r="DD114" i="1" a="1"/>
  <c r="DD114" i="1" s="1"/>
  <c r="DD116" i="1" s="1" a="1"/>
  <c r="DD116" i="1" s="1"/>
  <c r="DD118" i="1" s="1" a="1"/>
  <c r="DD118" i="1" s="1"/>
  <c r="DD120" i="1" s="1" a="1"/>
  <c r="DD120" i="1" s="1"/>
  <c r="DD122" i="1" s="1" a="1"/>
  <c r="DD122" i="1" s="1"/>
  <c r="DD124" i="1" s="1" a="1"/>
  <c r="DD124" i="1" s="1"/>
  <c r="DD126" i="1" s="1" a="1"/>
  <c r="DD126" i="1" s="1"/>
  <c r="DD113" i="1" a="1"/>
  <c r="DD113" i="1" s="1"/>
  <c r="DD115" i="1" s="1" a="1"/>
  <c r="DD115" i="1" s="1"/>
  <c r="DD117" i="1" s="1" a="1"/>
  <c r="DD117" i="1" s="1"/>
  <c r="DD119" i="1" s="1" a="1"/>
  <c r="DD119" i="1" s="1"/>
  <c r="DD121" i="1" s="1" a="1"/>
  <c r="DD121" i="1" s="1"/>
  <c r="DD123" i="1" s="1" a="1"/>
  <c r="DD123" i="1" s="1"/>
  <c r="DD125" i="1" s="1" a="1"/>
  <c r="DD125" i="1" s="1"/>
  <c r="DD127" i="1" s="1" a="1"/>
  <c r="DD127" i="1" s="1"/>
  <c r="DZ114" i="1" a="1"/>
  <c r="DZ114" i="1" s="1"/>
  <c r="DZ116" i="1" s="1" a="1"/>
  <c r="DZ116" i="1" s="1"/>
  <c r="DZ118" i="1" s="1" a="1"/>
  <c r="DZ118" i="1" s="1"/>
  <c r="DZ120" i="1" s="1" a="1"/>
  <c r="DZ120" i="1" s="1"/>
  <c r="DZ122" i="1" s="1" a="1"/>
  <c r="DZ122" i="1" s="1"/>
  <c r="DZ124" i="1" s="1" a="1"/>
  <c r="DZ124" i="1" s="1"/>
  <c r="DZ126" i="1" s="1" a="1"/>
  <c r="DZ126" i="1" s="1"/>
  <c r="DZ113" i="1" a="1"/>
  <c r="DZ113" i="1" s="1"/>
  <c r="DZ115" i="1" s="1" a="1"/>
  <c r="DZ115" i="1" s="1"/>
  <c r="DZ117" i="1" s="1" a="1"/>
  <c r="DZ117" i="1" s="1"/>
  <c r="DZ119" i="1" s="1" a="1"/>
  <c r="DZ119" i="1" s="1"/>
  <c r="DZ121" i="1" s="1" a="1"/>
  <c r="DZ121" i="1" s="1"/>
  <c r="DZ123" i="1" s="1" a="1"/>
  <c r="DZ123" i="1" s="1"/>
  <c r="DZ125" i="1" s="1" a="1"/>
  <c r="DZ125" i="1" s="1"/>
  <c r="DZ127" i="1" s="1" a="1"/>
  <c r="DZ127" i="1" s="1"/>
  <c r="KP114" i="1" a="1"/>
  <c r="KP114" i="1" s="1"/>
  <c r="KP116" i="1" s="1" a="1"/>
  <c r="KP116" i="1" s="1"/>
  <c r="KP118" i="1" s="1" a="1"/>
  <c r="KP118" i="1" s="1"/>
  <c r="KP120" i="1" s="1" a="1"/>
  <c r="KP120" i="1" s="1"/>
  <c r="KP122" i="1" s="1" a="1"/>
  <c r="KP122" i="1" s="1"/>
  <c r="KP124" i="1" s="1" a="1"/>
  <c r="KP124" i="1" s="1"/>
  <c r="KP126" i="1" s="1" a="1"/>
  <c r="KP126" i="1" s="1"/>
  <c r="KP113" i="1" a="1"/>
  <c r="KP113" i="1" s="1"/>
  <c r="KP115" i="1" s="1" a="1"/>
  <c r="KP115" i="1" s="1"/>
  <c r="KP117" i="1" s="1" a="1"/>
  <c r="KP117" i="1" s="1"/>
  <c r="KP119" i="1" s="1" a="1"/>
  <c r="KP119" i="1" s="1"/>
  <c r="KP121" i="1" s="1" a="1"/>
  <c r="KP121" i="1" s="1"/>
  <c r="KP123" i="1" s="1" a="1"/>
  <c r="KP123" i="1" s="1"/>
  <c r="KP125" i="1" s="1" a="1"/>
  <c r="KP125" i="1" s="1"/>
  <c r="KP127" i="1" s="1" a="1"/>
  <c r="KP127" i="1" s="1"/>
  <c r="CR114" i="1" a="1"/>
  <c r="CR114" i="1" s="1"/>
  <c r="CR116" i="1" s="1" a="1"/>
  <c r="CR116" i="1" s="1"/>
  <c r="CR118" i="1" s="1" a="1"/>
  <c r="CR118" i="1" s="1"/>
  <c r="CR120" i="1" s="1" a="1"/>
  <c r="CR120" i="1" s="1"/>
  <c r="CR122" i="1" s="1" a="1"/>
  <c r="CR122" i="1" s="1"/>
  <c r="CR124" i="1" s="1" a="1"/>
  <c r="CR124" i="1" s="1"/>
  <c r="CR126" i="1" s="1" a="1"/>
  <c r="CR126" i="1" s="1"/>
  <c r="CR113" i="1" a="1"/>
  <c r="CR113" i="1" s="1"/>
  <c r="CR115" i="1" s="1" a="1"/>
  <c r="CR115" i="1" s="1"/>
  <c r="CR117" i="1" s="1" a="1"/>
  <c r="CR117" i="1" s="1"/>
  <c r="CR119" i="1" s="1" a="1"/>
  <c r="CR119" i="1" s="1"/>
  <c r="CR121" i="1" s="1" a="1"/>
  <c r="CR121" i="1" s="1"/>
  <c r="CR123" i="1" s="1" a="1"/>
  <c r="CR123" i="1" s="1"/>
  <c r="CR125" i="1" s="1" a="1"/>
  <c r="CR125" i="1" s="1"/>
  <c r="CR127" i="1" s="1" a="1"/>
  <c r="CR127" i="1" s="1"/>
  <c r="JC114" i="1" a="1"/>
  <c r="JC114" i="1" s="1"/>
  <c r="JC116" i="1" s="1" a="1"/>
  <c r="JC116" i="1" s="1"/>
  <c r="JC118" i="1" s="1" a="1"/>
  <c r="JC118" i="1" s="1"/>
  <c r="JC120" i="1" s="1" a="1"/>
  <c r="JC120" i="1" s="1"/>
  <c r="JC122" i="1" s="1" a="1"/>
  <c r="JC122" i="1" s="1"/>
  <c r="JC124" i="1" s="1" a="1"/>
  <c r="JC124" i="1" s="1"/>
  <c r="JC126" i="1" s="1" a="1"/>
  <c r="JC126" i="1" s="1"/>
  <c r="JC113" i="1" a="1"/>
  <c r="JC113" i="1" s="1"/>
  <c r="JC115" i="1" s="1" a="1"/>
  <c r="JC115" i="1" s="1"/>
  <c r="JC117" i="1" s="1" a="1"/>
  <c r="JC117" i="1" s="1"/>
  <c r="JC119" i="1" s="1" a="1"/>
  <c r="JC119" i="1" s="1"/>
  <c r="JC121" i="1" s="1" a="1"/>
  <c r="JC121" i="1" s="1"/>
  <c r="JC123" i="1" s="1" a="1"/>
  <c r="JC123" i="1" s="1"/>
  <c r="JC125" i="1" s="1" a="1"/>
  <c r="JC125" i="1" s="1"/>
  <c r="JC127" i="1" s="1" a="1"/>
  <c r="JC127" i="1" s="1"/>
  <c r="LM114" i="1" a="1"/>
  <c r="LM114" i="1" s="1"/>
  <c r="LM116" i="1" s="1" a="1"/>
  <c r="LM116" i="1" s="1"/>
  <c r="LM118" i="1" s="1" a="1"/>
  <c r="LM118" i="1" s="1"/>
  <c r="LM120" i="1" s="1" a="1"/>
  <c r="LM120" i="1" s="1"/>
  <c r="LM122" i="1" s="1" a="1"/>
  <c r="LM122" i="1" s="1"/>
  <c r="LM124" i="1" s="1" a="1"/>
  <c r="LM124" i="1" s="1"/>
  <c r="LM126" i="1" s="1" a="1"/>
  <c r="LM126" i="1" s="1"/>
  <c r="LM113" i="1" a="1"/>
  <c r="LM113" i="1" s="1"/>
  <c r="LM115" i="1" s="1" a="1"/>
  <c r="LM115" i="1" s="1"/>
  <c r="LM117" i="1" s="1" a="1"/>
  <c r="LM117" i="1" s="1"/>
  <c r="LM119" i="1" s="1" a="1"/>
  <c r="LM119" i="1" s="1"/>
  <c r="LM121" i="1" s="1" a="1"/>
  <c r="LM121" i="1" s="1"/>
  <c r="LM123" i="1" s="1" a="1"/>
  <c r="LM123" i="1" s="1"/>
  <c r="LM125" i="1" s="1" a="1"/>
  <c r="LM125" i="1" s="1"/>
  <c r="LM127" i="1" s="1" a="1"/>
  <c r="LM127" i="1" s="1"/>
  <c r="CQ114" i="1" a="1"/>
  <c r="CQ114" i="1" s="1"/>
  <c r="CQ116" i="1" s="1" a="1"/>
  <c r="CQ116" i="1" s="1"/>
  <c r="CQ118" i="1" s="1" a="1"/>
  <c r="CQ118" i="1" s="1"/>
  <c r="CQ120" i="1" s="1" a="1"/>
  <c r="CQ120" i="1" s="1"/>
  <c r="CQ122" i="1" s="1" a="1"/>
  <c r="CQ122" i="1" s="1"/>
  <c r="CQ124" i="1" s="1" a="1"/>
  <c r="CQ124" i="1" s="1"/>
  <c r="CQ126" i="1" s="1" a="1"/>
  <c r="CQ126" i="1" s="1"/>
  <c r="CQ113" i="1" a="1"/>
  <c r="CQ113" i="1" s="1"/>
  <c r="CQ115" i="1" s="1" a="1"/>
  <c r="CQ115" i="1" s="1"/>
  <c r="CQ117" i="1" s="1" a="1"/>
  <c r="CQ117" i="1" s="1"/>
  <c r="CQ119" i="1" s="1" a="1"/>
  <c r="CQ119" i="1" s="1"/>
  <c r="CQ121" i="1" s="1" a="1"/>
  <c r="CQ121" i="1" s="1"/>
  <c r="CQ123" i="1" s="1" a="1"/>
  <c r="CQ123" i="1" s="1"/>
  <c r="CQ125" i="1" s="1" a="1"/>
  <c r="CQ125" i="1" s="1"/>
  <c r="CQ127" i="1" s="1" a="1"/>
  <c r="CQ127" i="1" s="1"/>
  <c r="MC113" i="1"/>
  <c r="MC114" i="1"/>
  <c r="MC116" i="1"/>
  <c r="MC115" i="1"/>
  <c r="MC117" i="1"/>
  <c r="MC118" i="1"/>
  <c r="LW114" i="1" a="1"/>
  <c r="LW114" i="1" s="1"/>
  <c r="LW116" i="1" s="1" a="1"/>
  <c r="LW116" i="1" s="1"/>
  <c r="LW118" i="1" s="1" a="1"/>
  <c r="LW118" i="1" s="1"/>
  <c r="LW120" i="1" s="1" a="1"/>
  <c r="LW120" i="1" s="1"/>
  <c r="LW122" i="1" s="1" a="1"/>
  <c r="LW122" i="1" s="1"/>
  <c r="LW124" i="1" s="1" a="1"/>
  <c r="LW124" i="1" s="1"/>
  <c r="LW126" i="1" s="1" a="1"/>
  <c r="LW126" i="1" s="1"/>
  <c r="LW113" i="1" a="1"/>
  <c r="LW113" i="1" s="1"/>
  <c r="LW115" i="1" s="1" a="1"/>
  <c r="LW115" i="1" s="1"/>
  <c r="LW117" i="1" s="1" a="1"/>
  <c r="LW117" i="1" s="1"/>
  <c r="LW119" i="1" s="1" a="1"/>
  <c r="LW119" i="1" s="1"/>
  <c r="LW121" i="1" s="1" a="1"/>
  <c r="LW121" i="1" s="1"/>
  <c r="LW123" i="1" s="1" a="1"/>
  <c r="LW123" i="1" s="1"/>
  <c r="LW125" i="1" s="1" a="1"/>
  <c r="LW125" i="1" s="1"/>
  <c r="LW127" i="1" s="1" a="1"/>
  <c r="LW127" i="1" s="1"/>
  <c r="OW114" i="1" a="1"/>
  <c r="OW114" i="1" s="1"/>
  <c r="OW116" i="1" s="1" a="1"/>
  <c r="OW116" i="1" s="1"/>
  <c r="OW118" i="1" s="1" a="1"/>
  <c r="OW118" i="1" s="1"/>
  <c r="OW120" i="1" s="1" a="1"/>
  <c r="OW120" i="1" s="1"/>
  <c r="OW122" i="1" s="1" a="1"/>
  <c r="OW122" i="1" s="1"/>
  <c r="OW124" i="1" s="1" a="1"/>
  <c r="OW124" i="1" s="1"/>
  <c r="OW126" i="1" s="1" a="1"/>
  <c r="OW126" i="1" s="1"/>
  <c r="OW113" i="1" a="1"/>
  <c r="OW113" i="1" s="1"/>
  <c r="OW115" i="1" s="1" a="1"/>
  <c r="OW115" i="1" s="1"/>
  <c r="OW117" i="1" s="1" a="1"/>
  <c r="OW117" i="1" s="1"/>
  <c r="OW119" i="1" s="1" a="1"/>
  <c r="OW119" i="1" s="1"/>
  <c r="OW121" i="1" s="1" a="1"/>
  <c r="OW121" i="1" s="1"/>
  <c r="OW123" i="1" s="1" a="1"/>
  <c r="OW123" i="1" s="1"/>
  <c r="OW125" i="1" s="1" a="1"/>
  <c r="OW125" i="1" s="1"/>
  <c r="OW127" i="1" s="1" a="1"/>
  <c r="OW127" i="1" s="1"/>
  <c r="LK114" i="1" a="1"/>
  <c r="LK114" i="1" s="1"/>
  <c r="LK116" i="1" s="1" a="1"/>
  <c r="LK116" i="1" s="1"/>
  <c r="LK118" i="1" s="1" a="1"/>
  <c r="LK118" i="1" s="1"/>
  <c r="LK120" i="1" s="1" a="1"/>
  <c r="LK120" i="1" s="1"/>
  <c r="LK122" i="1" s="1" a="1"/>
  <c r="LK122" i="1" s="1"/>
  <c r="LK124" i="1" s="1" a="1"/>
  <c r="LK124" i="1" s="1"/>
  <c r="LK126" i="1" s="1" a="1"/>
  <c r="LK126" i="1" s="1"/>
  <c r="LK113" i="1" a="1"/>
  <c r="LK113" i="1" s="1"/>
  <c r="LK115" i="1" s="1" a="1"/>
  <c r="LK115" i="1" s="1"/>
  <c r="LK117" i="1" s="1" a="1"/>
  <c r="LK117" i="1" s="1"/>
  <c r="LK119" i="1" s="1" a="1"/>
  <c r="LK119" i="1" s="1"/>
  <c r="LK121" i="1" s="1" a="1"/>
  <c r="LK121" i="1" s="1"/>
  <c r="LK123" i="1" s="1" a="1"/>
  <c r="LK123" i="1" s="1"/>
  <c r="LK125" i="1" s="1" a="1"/>
  <c r="LK125" i="1" s="1"/>
  <c r="LK127" i="1" s="1" a="1"/>
  <c r="LK127" i="1" s="1"/>
  <c r="OU114" i="1" a="1"/>
  <c r="OU114" i="1" s="1"/>
  <c r="OU116" i="1" s="1" a="1"/>
  <c r="OU116" i="1" s="1"/>
  <c r="OU118" i="1" s="1" a="1"/>
  <c r="OU118" i="1" s="1"/>
  <c r="OU120" i="1" s="1" a="1"/>
  <c r="OU120" i="1" s="1"/>
  <c r="OU122" i="1" s="1" a="1"/>
  <c r="OU122" i="1" s="1"/>
  <c r="OU124" i="1" s="1" a="1"/>
  <c r="OU124" i="1" s="1"/>
  <c r="OU126" i="1" s="1" a="1"/>
  <c r="OU126" i="1" s="1"/>
  <c r="OU113" i="1" a="1"/>
  <c r="OU113" i="1" s="1"/>
  <c r="OU115" i="1" s="1" a="1"/>
  <c r="OU115" i="1" s="1"/>
  <c r="OU117" i="1" s="1" a="1"/>
  <c r="OU117" i="1" s="1"/>
  <c r="OU119" i="1" s="1" a="1"/>
  <c r="OU119" i="1" s="1"/>
  <c r="OU121" i="1" s="1" a="1"/>
  <c r="OU121" i="1" s="1"/>
  <c r="OU123" i="1" s="1" a="1"/>
  <c r="OU123" i="1" s="1"/>
  <c r="OU125" i="1" s="1" a="1"/>
  <c r="OU125" i="1" s="1"/>
  <c r="OU127" i="1" s="1" a="1"/>
  <c r="OU127" i="1" s="1"/>
  <c r="DY114" i="1" a="1"/>
  <c r="DY114" i="1" s="1"/>
  <c r="DY116" i="1" s="1" a="1"/>
  <c r="DY116" i="1" s="1"/>
  <c r="DY118" i="1" s="1" a="1"/>
  <c r="DY118" i="1" s="1"/>
  <c r="DY120" i="1" s="1" a="1"/>
  <c r="DY120" i="1" s="1"/>
  <c r="DY122" i="1" s="1" a="1"/>
  <c r="DY122" i="1" s="1"/>
  <c r="DY124" i="1" s="1" a="1"/>
  <c r="DY124" i="1" s="1"/>
  <c r="DY126" i="1" s="1" a="1"/>
  <c r="DY126" i="1" s="1"/>
  <c r="DY113" i="1" a="1"/>
  <c r="DY113" i="1" s="1"/>
  <c r="DY115" i="1" s="1" a="1"/>
  <c r="DY115" i="1" s="1"/>
  <c r="DY117" i="1" s="1" a="1"/>
  <c r="DY117" i="1" s="1"/>
  <c r="DY119" i="1" s="1" a="1"/>
  <c r="DY119" i="1" s="1"/>
  <c r="DY121" i="1" s="1" a="1"/>
  <c r="DY121" i="1" s="1"/>
  <c r="DY123" i="1" s="1" a="1"/>
  <c r="DY123" i="1" s="1"/>
  <c r="DY125" i="1" s="1" a="1"/>
  <c r="DY125" i="1" s="1"/>
  <c r="DY127" i="1" s="1" a="1"/>
  <c r="DY127" i="1" s="1"/>
  <c r="CN114" i="1" a="1"/>
  <c r="CN114" i="1" s="1"/>
  <c r="CN116" i="1" s="1" a="1"/>
  <c r="CN116" i="1" s="1"/>
  <c r="CN118" i="1" s="1" a="1"/>
  <c r="CN118" i="1" s="1"/>
  <c r="CN120" i="1" s="1" a="1"/>
  <c r="CN120" i="1" s="1"/>
  <c r="CN122" i="1" s="1" a="1"/>
  <c r="CN122" i="1" s="1"/>
  <c r="CN124" i="1" s="1" a="1"/>
  <c r="CN124" i="1" s="1"/>
  <c r="CN126" i="1" s="1" a="1"/>
  <c r="CN126" i="1" s="1"/>
  <c r="CN113" i="1" a="1"/>
  <c r="CN113" i="1" s="1"/>
  <c r="CN115" i="1" s="1" a="1"/>
  <c r="CN115" i="1" s="1"/>
  <c r="CN117" i="1" s="1" a="1"/>
  <c r="CN117" i="1" s="1"/>
  <c r="CN119" i="1" s="1" a="1"/>
  <c r="CN119" i="1" s="1"/>
  <c r="CN121" i="1" s="1" a="1"/>
  <c r="CN121" i="1" s="1"/>
  <c r="CN123" i="1" s="1" a="1"/>
  <c r="CN123" i="1" s="1"/>
  <c r="CN125" i="1" s="1" a="1"/>
  <c r="CN125" i="1" s="1"/>
  <c r="CN127" i="1" s="1" a="1"/>
  <c r="CN127" i="1" s="1"/>
  <c r="CH114" i="1" a="1"/>
  <c r="CH114" i="1" s="1"/>
  <c r="CH116" i="1" s="1" a="1"/>
  <c r="CH116" i="1" s="1"/>
  <c r="CH118" i="1" s="1" a="1"/>
  <c r="CH118" i="1" s="1"/>
  <c r="CH120" i="1" s="1" a="1"/>
  <c r="CH120" i="1" s="1"/>
  <c r="CH122" i="1" s="1" a="1"/>
  <c r="CH122" i="1" s="1"/>
  <c r="CH124" i="1" s="1" a="1"/>
  <c r="CH124" i="1" s="1"/>
  <c r="CH126" i="1" s="1" a="1"/>
  <c r="CH126" i="1" s="1"/>
  <c r="CH113" i="1" a="1"/>
  <c r="CH113" i="1" s="1"/>
  <c r="CH115" i="1" s="1" a="1"/>
  <c r="CH115" i="1" s="1"/>
  <c r="CH117" i="1" s="1" a="1"/>
  <c r="CH117" i="1" s="1"/>
  <c r="CH119" i="1" s="1" a="1"/>
  <c r="CH119" i="1" s="1"/>
  <c r="CH121" i="1" s="1" a="1"/>
  <c r="CH121" i="1" s="1"/>
  <c r="CH123" i="1" s="1" a="1"/>
  <c r="CH123" i="1" s="1"/>
  <c r="CH125" i="1" s="1" a="1"/>
  <c r="CH125" i="1" s="1"/>
  <c r="CH127" i="1" s="1" a="1"/>
  <c r="CH127" i="1" s="1"/>
  <c r="IG122" i="1"/>
  <c r="IH122" i="1"/>
  <c r="IK122" i="1"/>
  <c r="D122" i="1"/>
  <c r="IJ122" i="1"/>
  <c r="II122" i="1"/>
  <c r="ID122" i="1"/>
  <c r="IF122" i="1"/>
  <c r="FZ122" i="1"/>
  <c r="IE122" i="1"/>
  <c r="R122" i="1"/>
  <c r="MC122" i="1" s="1"/>
  <c r="S122" i="1"/>
  <c r="L124" i="1" a="1"/>
  <c r="L124" i="1" s="1"/>
  <c r="IA122" i="1"/>
  <c r="HZ122" i="1"/>
  <c r="IC122" i="1"/>
  <c r="IB122" i="1"/>
  <c r="CU114" i="1" a="1"/>
  <c r="CU114" i="1" s="1"/>
  <c r="CU116" i="1" s="1" a="1"/>
  <c r="CU116" i="1" s="1"/>
  <c r="CU118" i="1" s="1" a="1"/>
  <c r="CU118" i="1" s="1"/>
  <c r="CU120" i="1" s="1" a="1"/>
  <c r="CU120" i="1" s="1"/>
  <c r="CU122" i="1" s="1" a="1"/>
  <c r="CU122" i="1" s="1"/>
  <c r="CU124" i="1" s="1" a="1"/>
  <c r="CU124" i="1" s="1"/>
  <c r="CU126" i="1" s="1" a="1"/>
  <c r="CU126" i="1" s="1"/>
  <c r="CU113" i="1" a="1"/>
  <c r="CU113" i="1" s="1"/>
  <c r="CU115" i="1" s="1" a="1"/>
  <c r="CU115" i="1" s="1"/>
  <c r="CU117" i="1" s="1" a="1"/>
  <c r="CU117" i="1" s="1"/>
  <c r="CU119" i="1" s="1" a="1"/>
  <c r="CU119" i="1" s="1"/>
  <c r="CU121" i="1" s="1" a="1"/>
  <c r="CU121" i="1" s="1"/>
  <c r="CU123" i="1" s="1" a="1"/>
  <c r="CU123" i="1" s="1"/>
  <c r="CU125" i="1" s="1" a="1"/>
  <c r="CU125" i="1" s="1"/>
  <c r="CU127" i="1" s="1" a="1"/>
  <c r="CU127" i="1" s="1"/>
  <c r="KN114" i="1" a="1"/>
  <c r="KN114" i="1" s="1"/>
  <c r="KN116" i="1" s="1" a="1"/>
  <c r="KN116" i="1" s="1"/>
  <c r="KN118" i="1" s="1" a="1"/>
  <c r="KN118" i="1" s="1"/>
  <c r="KN113" i="1" a="1"/>
  <c r="KN113" i="1" s="1"/>
  <c r="KN115" i="1" s="1" a="1"/>
  <c r="KN115" i="1" s="1"/>
  <c r="KN117" i="1" s="1" a="1"/>
  <c r="KN117" i="1" s="1"/>
  <c r="KN119" i="1" s="1" a="1"/>
  <c r="KN119" i="1" s="1"/>
  <c r="KN121" i="1" s="1" a="1"/>
  <c r="KN121" i="1" s="1"/>
  <c r="KN123" i="1" s="1" a="1"/>
  <c r="KN123" i="1" s="1"/>
  <c r="KN125" i="1" s="1" a="1"/>
  <c r="KN125" i="1" s="1"/>
  <c r="KN127" i="1" s="1" a="1"/>
  <c r="KN127" i="1" s="1"/>
  <c r="PK114" i="1" a="1"/>
  <c r="PK114" i="1" s="1"/>
  <c r="PK116" i="1" s="1" a="1"/>
  <c r="PK116" i="1" s="1"/>
  <c r="PK118" i="1" s="1" a="1"/>
  <c r="PK118" i="1" s="1"/>
  <c r="PK120" i="1" s="1" a="1"/>
  <c r="PK120" i="1" s="1"/>
  <c r="PK122" i="1" s="1" a="1"/>
  <c r="PK122" i="1" s="1"/>
  <c r="PK124" i="1" s="1" a="1"/>
  <c r="PK124" i="1" s="1"/>
  <c r="PK126" i="1" s="1" a="1"/>
  <c r="PK126" i="1" s="1"/>
  <c r="PK113" i="1" a="1"/>
  <c r="PK113" i="1" s="1"/>
  <c r="PK115" i="1" s="1" a="1"/>
  <c r="PK115" i="1" s="1"/>
  <c r="PK117" i="1" s="1" a="1"/>
  <c r="PK117" i="1" s="1"/>
  <c r="PK119" i="1" s="1" a="1"/>
  <c r="PK119" i="1" s="1"/>
  <c r="PK121" i="1" s="1" a="1"/>
  <c r="PK121" i="1" s="1"/>
  <c r="PK123" i="1" s="1" a="1"/>
  <c r="PK123" i="1" s="1"/>
  <c r="PK125" i="1" s="1" a="1"/>
  <c r="PK125" i="1" s="1"/>
  <c r="PK127" i="1" s="1" a="1"/>
  <c r="PK127" i="1" s="1"/>
  <c r="CP114" i="1" a="1"/>
  <c r="CP114" i="1" s="1"/>
  <c r="CP116" i="1" s="1" a="1"/>
  <c r="CP116" i="1" s="1"/>
  <c r="CP118" i="1" s="1" a="1"/>
  <c r="CP118" i="1" s="1"/>
  <c r="CP120" i="1" s="1" a="1"/>
  <c r="CP120" i="1" s="1"/>
  <c r="CP122" i="1" s="1" a="1"/>
  <c r="CP122" i="1" s="1"/>
  <c r="CP124" i="1" s="1" a="1"/>
  <c r="CP124" i="1" s="1"/>
  <c r="CP126" i="1" s="1" a="1"/>
  <c r="CP126" i="1" s="1"/>
  <c r="CP113" i="1" a="1"/>
  <c r="CP113" i="1" s="1"/>
  <c r="CP115" i="1" s="1" a="1"/>
  <c r="CP115" i="1" s="1"/>
  <c r="CP117" i="1" s="1" a="1"/>
  <c r="CP117" i="1" s="1"/>
  <c r="CP119" i="1" s="1" a="1"/>
  <c r="CP119" i="1" s="1"/>
  <c r="CP121" i="1" s="1" a="1"/>
  <c r="CP121" i="1" s="1"/>
  <c r="CP123" i="1" s="1" a="1"/>
  <c r="CP123" i="1" s="1"/>
  <c r="CP125" i="1" s="1" a="1"/>
  <c r="CP125" i="1" s="1"/>
  <c r="CP127" i="1" s="1" a="1"/>
  <c r="CP127" i="1" s="1"/>
  <c r="OV114" i="1" a="1"/>
  <c r="OV114" i="1" s="1"/>
  <c r="OV116" i="1" s="1" a="1"/>
  <c r="OV116" i="1" s="1"/>
  <c r="OV118" i="1" s="1" a="1"/>
  <c r="OV118" i="1" s="1"/>
  <c r="OV120" i="1" s="1" a="1"/>
  <c r="OV120" i="1" s="1"/>
  <c r="OV122" i="1" s="1" a="1"/>
  <c r="OV122" i="1" s="1"/>
  <c r="OV124" i="1" s="1" a="1"/>
  <c r="OV124" i="1" s="1"/>
  <c r="OV126" i="1" s="1" a="1"/>
  <c r="OV126" i="1" s="1"/>
  <c r="OV113" i="1" a="1"/>
  <c r="OV113" i="1" s="1"/>
  <c r="OV115" i="1" s="1" a="1"/>
  <c r="OV115" i="1" s="1"/>
  <c r="OV117" i="1" s="1" a="1"/>
  <c r="OV117" i="1" s="1"/>
  <c r="OV119" i="1" s="1" a="1"/>
  <c r="OV119" i="1" s="1"/>
  <c r="OV121" i="1" s="1" a="1"/>
  <c r="OV121" i="1" s="1"/>
  <c r="OV123" i="1" s="1" a="1"/>
  <c r="OV123" i="1" s="1"/>
  <c r="OV125" i="1" s="1" a="1"/>
  <c r="OV125" i="1" s="1"/>
  <c r="OV127" i="1" s="1" a="1"/>
  <c r="OV127" i="1" s="1"/>
  <c r="IR114" i="1" a="1"/>
  <c r="IR114" i="1" s="1"/>
  <c r="IR116" i="1" s="1" a="1"/>
  <c r="IR116" i="1" s="1"/>
  <c r="IR118" i="1" s="1" a="1"/>
  <c r="IR118" i="1" s="1"/>
  <c r="IR120" i="1" s="1" a="1"/>
  <c r="IR120" i="1" s="1"/>
  <c r="IR122" i="1" s="1" a="1"/>
  <c r="IR122" i="1" s="1"/>
  <c r="IR124" i="1" s="1" a="1"/>
  <c r="IR124" i="1" s="1"/>
  <c r="IR126" i="1" s="1" a="1"/>
  <c r="IR126" i="1" s="1"/>
  <c r="IR113" i="1" a="1"/>
  <c r="IR113" i="1" s="1"/>
  <c r="IR115" i="1" s="1" a="1"/>
  <c r="IR115" i="1" s="1"/>
  <c r="IR117" i="1" s="1" a="1"/>
  <c r="IR117" i="1" s="1"/>
  <c r="IR119" i="1" s="1" a="1"/>
  <c r="IR119" i="1" s="1"/>
  <c r="IR121" i="1" s="1" a="1"/>
  <c r="IR121" i="1" s="1"/>
  <c r="IR123" i="1" s="1" a="1"/>
  <c r="IR123" i="1" s="1"/>
  <c r="IR125" i="1" s="1" a="1"/>
  <c r="IR125" i="1" s="1"/>
  <c r="IR127" i="1" s="1" a="1"/>
  <c r="IR127" i="1" s="1"/>
  <c r="LI114" i="1" a="1"/>
  <c r="LI114" i="1" s="1"/>
  <c r="LI116" i="1" s="1" a="1"/>
  <c r="LI116" i="1" s="1"/>
  <c r="LI118" i="1" s="1" a="1"/>
  <c r="LI118" i="1" s="1"/>
  <c r="LI120" i="1" s="1" a="1"/>
  <c r="LI120" i="1" s="1"/>
  <c r="LI122" i="1" s="1" a="1"/>
  <c r="LI122" i="1" s="1"/>
  <c r="LI124" i="1" s="1" a="1"/>
  <c r="LI124" i="1" s="1"/>
  <c r="LI126" i="1" s="1" a="1"/>
  <c r="LI126" i="1" s="1"/>
  <c r="LI113" i="1" a="1"/>
  <c r="LI113" i="1" s="1"/>
  <c r="LI115" i="1" s="1" a="1"/>
  <c r="LI115" i="1" s="1"/>
  <c r="LI117" i="1" s="1" a="1"/>
  <c r="LI117" i="1" s="1"/>
  <c r="LI119" i="1" s="1" a="1"/>
  <c r="LI119" i="1" s="1"/>
  <c r="LI121" i="1" s="1" a="1"/>
  <c r="LI121" i="1" s="1"/>
  <c r="LI123" i="1" s="1" a="1"/>
  <c r="LI123" i="1" s="1"/>
  <c r="LI125" i="1" s="1" a="1"/>
  <c r="LI125" i="1" s="1"/>
  <c r="LI127" i="1" s="1" a="1"/>
  <c r="LI127" i="1" s="1"/>
  <c r="OT114" i="1" a="1"/>
  <c r="OT114" i="1" s="1"/>
  <c r="OT116" i="1" s="1" a="1"/>
  <c r="OT116" i="1" s="1"/>
  <c r="OT118" i="1" s="1" a="1"/>
  <c r="OT118" i="1" s="1"/>
  <c r="OT120" i="1" s="1" a="1"/>
  <c r="OT120" i="1" s="1"/>
  <c r="OT122" i="1" s="1" a="1"/>
  <c r="OT122" i="1" s="1"/>
  <c r="OT124" i="1" s="1" a="1"/>
  <c r="OT124" i="1" s="1"/>
  <c r="OT126" i="1" s="1" a="1"/>
  <c r="OT126" i="1" s="1"/>
  <c r="OT113" i="1" a="1"/>
  <c r="OT113" i="1" s="1"/>
  <c r="OT115" i="1" s="1" a="1"/>
  <c r="OT115" i="1" s="1"/>
  <c r="OT117" i="1" s="1" a="1"/>
  <c r="OT117" i="1" s="1"/>
  <c r="OT119" i="1" s="1" a="1"/>
  <c r="OT119" i="1" s="1"/>
  <c r="OT121" i="1" s="1" a="1"/>
  <c r="OT121" i="1" s="1"/>
  <c r="OT123" i="1" s="1" a="1"/>
  <c r="OT123" i="1" s="1"/>
  <c r="OT125" i="1" s="1" a="1"/>
  <c r="OT125" i="1" s="1"/>
  <c r="OT127" i="1" s="1" a="1"/>
  <c r="OT127" i="1" s="1"/>
  <c r="JI114" i="1" a="1"/>
  <c r="JI114" i="1" s="1"/>
  <c r="JI116" i="1" s="1" a="1"/>
  <c r="JI116" i="1" s="1"/>
  <c r="JI118" i="1" s="1" a="1"/>
  <c r="JI118" i="1" s="1"/>
  <c r="JI120" i="1" s="1" a="1"/>
  <c r="JI120" i="1" s="1"/>
  <c r="JI122" i="1" s="1" a="1"/>
  <c r="JI122" i="1" s="1"/>
  <c r="JI124" i="1" s="1" a="1"/>
  <c r="JI124" i="1" s="1"/>
  <c r="JI126" i="1" s="1" a="1"/>
  <c r="JI126" i="1" s="1"/>
  <c r="JI113" i="1" a="1"/>
  <c r="JI113" i="1" s="1"/>
  <c r="JI115" i="1" s="1" a="1"/>
  <c r="JI115" i="1" s="1"/>
  <c r="JI117" i="1" s="1" a="1"/>
  <c r="JI117" i="1" s="1"/>
  <c r="JI119" i="1" s="1" a="1"/>
  <c r="JI119" i="1" s="1"/>
  <c r="JI121" i="1" s="1" a="1"/>
  <c r="JI121" i="1" s="1"/>
  <c r="JI123" i="1" s="1" a="1"/>
  <c r="JI123" i="1" s="1"/>
  <c r="JI125" i="1" s="1" a="1"/>
  <c r="JI125" i="1" s="1"/>
  <c r="JI127" i="1" s="1" a="1"/>
  <c r="JI127" i="1" s="1"/>
  <c r="EB114" i="1" a="1"/>
  <c r="EB114" i="1" s="1"/>
  <c r="EB116" i="1" s="1" a="1"/>
  <c r="EB116" i="1" s="1"/>
  <c r="EB118" i="1" s="1" a="1"/>
  <c r="EB118" i="1" s="1"/>
  <c r="EB120" i="1" s="1" a="1"/>
  <c r="EB120" i="1" s="1"/>
  <c r="EB122" i="1" s="1" a="1"/>
  <c r="EB122" i="1" s="1"/>
  <c r="EB124" i="1" s="1" a="1"/>
  <c r="EB124" i="1" s="1"/>
  <c r="EB126" i="1" s="1" a="1"/>
  <c r="EB126" i="1" s="1"/>
  <c r="EB113" i="1" a="1"/>
  <c r="EB113" i="1" s="1"/>
  <c r="EB115" i="1" s="1" a="1"/>
  <c r="EB115" i="1" s="1"/>
  <c r="EB117" i="1" s="1" a="1"/>
  <c r="EB117" i="1" s="1"/>
  <c r="EB119" i="1" s="1" a="1"/>
  <c r="EB119" i="1" s="1"/>
  <c r="EB121" i="1" s="1" a="1"/>
  <c r="EB121" i="1" s="1"/>
  <c r="EB123" i="1" s="1" a="1"/>
  <c r="EB123" i="1" s="1"/>
  <c r="EB125" i="1" s="1" a="1"/>
  <c r="EB125" i="1" s="1"/>
  <c r="EB127" i="1" s="1" a="1"/>
  <c r="EB127" i="1" s="1"/>
  <c r="EV114" i="1" a="1"/>
  <c r="EV114" i="1" s="1"/>
  <c r="EV116" i="1" s="1" a="1"/>
  <c r="EV116" i="1" s="1"/>
  <c r="EV118" i="1" s="1" a="1"/>
  <c r="EV118" i="1" s="1"/>
  <c r="EV120" i="1" s="1" a="1"/>
  <c r="EV120" i="1" s="1"/>
  <c r="EV122" i="1" s="1" a="1"/>
  <c r="EV122" i="1" s="1"/>
  <c r="EV124" i="1" s="1" a="1"/>
  <c r="EV124" i="1" s="1"/>
  <c r="EV126" i="1" s="1" a="1"/>
  <c r="EV126" i="1" s="1"/>
  <c r="EV113" i="1" a="1"/>
  <c r="EV113" i="1" s="1"/>
  <c r="EV115" i="1" s="1" a="1"/>
  <c r="EV115" i="1" s="1"/>
  <c r="EV117" i="1" s="1" a="1"/>
  <c r="EV117" i="1" s="1"/>
  <c r="EV119" i="1" s="1" a="1"/>
  <c r="EV119" i="1" s="1"/>
  <c r="EV121" i="1" s="1" a="1"/>
  <c r="EV121" i="1" s="1"/>
  <c r="EV123" i="1" s="1" a="1"/>
  <c r="EV123" i="1" s="1"/>
  <c r="EV125" i="1" s="1" a="1"/>
  <c r="EV125" i="1" s="1"/>
  <c r="EV127" i="1" s="1" a="1"/>
  <c r="EV127" i="1" s="1"/>
  <c r="CY114" i="1" a="1"/>
  <c r="CY114" i="1" s="1"/>
  <c r="CY116" i="1" s="1" a="1"/>
  <c r="CY116" i="1" s="1"/>
  <c r="CY118" i="1" s="1" a="1"/>
  <c r="CY118" i="1" s="1"/>
  <c r="CY120" i="1" s="1" a="1"/>
  <c r="CY120" i="1" s="1"/>
  <c r="CY122" i="1" s="1" a="1"/>
  <c r="CY122" i="1" s="1"/>
  <c r="CY124" i="1" s="1" a="1"/>
  <c r="CY124" i="1" s="1"/>
  <c r="CY126" i="1" s="1" a="1"/>
  <c r="CY126" i="1" s="1"/>
  <c r="CY113" i="1" a="1"/>
  <c r="CY113" i="1" s="1"/>
  <c r="CY115" i="1" s="1" a="1"/>
  <c r="CY115" i="1" s="1"/>
  <c r="CY117" i="1" s="1" a="1"/>
  <c r="CY117" i="1" s="1"/>
  <c r="CY119" i="1" s="1" a="1"/>
  <c r="CY119" i="1" s="1"/>
  <c r="CY121" i="1" s="1" a="1"/>
  <c r="CY121" i="1" s="1"/>
  <c r="CY123" i="1" s="1" a="1"/>
  <c r="CY123" i="1" s="1"/>
  <c r="CY125" i="1" s="1" a="1"/>
  <c r="CY125" i="1" s="1"/>
  <c r="CY127" i="1" s="1" a="1"/>
  <c r="CY127" i="1" s="1"/>
  <c r="DG114" i="1" a="1"/>
  <c r="DG114" i="1" s="1"/>
  <c r="DG116" i="1" s="1" a="1"/>
  <c r="DG116" i="1" s="1"/>
  <c r="DG118" i="1" s="1" a="1"/>
  <c r="DG118" i="1" s="1"/>
  <c r="DG120" i="1" s="1" a="1"/>
  <c r="DG120" i="1" s="1"/>
  <c r="DG122" i="1" s="1" a="1"/>
  <c r="DG122" i="1" s="1"/>
  <c r="DG124" i="1" s="1" a="1"/>
  <c r="DG124" i="1" s="1"/>
  <c r="DG126" i="1" s="1" a="1"/>
  <c r="DG126" i="1" s="1"/>
  <c r="DG113" i="1" a="1"/>
  <c r="DG113" i="1" s="1"/>
  <c r="DG115" i="1" s="1" a="1"/>
  <c r="DG115" i="1" s="1"/>
  <c r="DG117" i="1" s="1" a="1"/>
  <c r="DG117" i="1" s="1"/>
  <c r="DG119" i="1" s="1" a="1"/>
  <c r="DG119" i="1" s="1"/>
  <c r="DG121" i="1" s="1" a="1"/>
  <c r="DG121" i="1" s="1"/>
  <c r="DG123" i="1" s="1" a="1"/>
  <c r="DG123" i="1" s="1"/>
  <c r="DG125" i="1" s="1" a="1"/>
  <c r="DG125" i="1" s="1"/>
  <c r="DG127" i="1" s="1" a="1"/>
  <c r="DG127" i="1" s="1"/>
  <c r="NW114" i="1" a="1"/>
  <c r="NW114" i="1" s="1"/>
  <c r="NW116" i="1" s="1" a="1"/>
  <c r="NW116" i="1" s="1"/>
  <c r="NW118" i="1" s="1" a="1"/>
  <c r="NW118" i="1" s="1"/>
  <c r="NW120" i="1" s="1" a="1"/>
  <c r="NW120" i="1" s="1"/>
  <c r="NW122" i="1" s="1" a="1"/>
  <c r="NW122" i="1" s="1"/>
  <c r="NW124" i="1" s="1" a="1"/>
  <c r="NW124" i="1" s="1"/>
  <c r="NW126" i="1" s="1" a="1"/>
  <c r="NW126" i="1" s="1"/>
  <c r="NW113" i="1" a="1"/>
  <c r="NW113" i="1" s="1"/>
  <c r="NW115" i="1" s="1" a="1"/>
  <c r="NW115" i="1" s="1"/>
  <c r="NW117" i="1" s="1" a="1"/>
  <c r="NW117" i="1" s="1"/>
  <c r="NW119" i="1" s="1" a="1"/>
  <c r="NW119" i="1" s="1"/>
  <c r="NW121" i="1" s="1" a="1"/>
  <c r="NW121" i="1" s="1"/>
  <c r="NW123" i="1" s="1" a="1"/>
  <c r="NW123" i="1" s="1"/>
  <c r="NW125" i="1" s="1" a="1"/>
  <c r="NW125" i="1" s="1"/>
  <c r="NW127" i="1" s="1" a="1"/>
  <c r="NW127" i="1" s="1"/>
  <c r="EC114" i="1" a="1"/>
  <c r="EC114" i="1" s="1"/>
  <c r="EC116" i="1" s="1" a="1"/>
  <c r="EC116" i="1" s="1"/>
  <c r="EC118" i="1" s="1" a="1"/>
  <c r="EC118" i="1" s="1"/>
  <c r="EC120" i="1" s="1" a="1"/>
  <c r="EC120" i="1" s="1"/>
  <c r="EC122" i="1" s="1" a="1"/>
  <c r="EC122" i="1" s="1"/>
  <c r="EC124" i="1" s="1" a="1"/>
  <c r="EC124" i="1" s="1"/>
  <c r="EC126" i="1" s="1" a="1"/>
  <c r="EC126" i="1" s="1"/>
  <c r="EC113" i="1" a="1"/>
  <c r="EC113" i="1" s="1"/>
  <c r="EC115" i="1" s="1" a="1"/>
  <c r="EC115" i="1" s="1"/>
  <c r="EC117" i="1" s="1" a="1"/>
  <c r="EC117" i="1" s="1"/>
  <c r="EC119" i="1" s="1" a="1"/>
  <c r="EC119" i="1" s="1"/>
  <c r="EC121" i="1" s="1" a="1"/>
  <c r="EC121" i="1" s="1"/>
  <c r="EC123" i="1" s="1" a="1"/>
  <c r="EC123" i="1" s="1"/>
  <c r="EC125" i="1" s="1" a="1"/>
  <c r="EC125" i="1" s="1"/>
  <c r="EC127" i="1" s="1" a="1"/>
  <c r="EC127" i="1" s="1"/>
  <c r="GI119" i="1"/>
  <c r="GH119" i="1"/>
  <c r="GF119" i="1"/>
  <c r="GE119" i="1"/>
  <c r="GJ119" i="1"/>
  <c r="GG119" i="1"/>
  <c r="PQ119" i="1"/>
  <c r="PP119" i="1"/>
  <c r="MA119" i="1"/>
  <c r="LZ119" i="1"/>
  <c r="PS119" i="1"/>
  <c r="PR119" i="1"/>
  <c r="EX114" i="1" a="1"/>
  <c r="EX114" i="1" s="1"/>
  <c r="EX116" i="1" s="1" a="1"/>
  <c r="EX116" i="1" s="1"/>
  <c r="EX118" i="1" s="1" a="1"/>
  <c r="EX118" i="1" s="1"/>
  <c r="EX120" i="1" s="1" a="1"/>
  <c r="EX120" i="1" s="1"/>
  <c r="EX122" i="1" s="1" a="1"/>
  <c r="EX122" i="1" s="1"/>
  <c r="EX124" i="1" s="1" a="1"/>
  <c r="EX124" i="1" s="1"/>
  <c r="EX126" i="1" s="1" a="1"/>
  <c r="EX126" i="1" s="1"/>
  <c r="EX113" i="1" a="1"/>
  <c r="EX113" i="1" s="1"/>
  <c r="EX115" i="1" s="1" a="1"/>
  <c r="EX115" i="1" s="1"/>
  <c r="EX117" i="1" s="1" a="1"/>
  <c r="EX117" i="1" s="1"/>
  <c r="EX119" i="1" s="1" a="1"/>
  <c r="EX119" i="1" s="1"/>
  <c r="EX121" i="1" s="1" a="1"/>
  <c r="EX121" i="1" s="1"/>
  <c r="EX123" i="1" s="1" a="1"/>
  <c r="EX123" i="1" s="1"/>
  <c r="EX125" i="1" s="1" a="1"/>
  <c r="EX125" i="1" s="1"/>
  <c r="EX127" i="1" s="1" a="1"/>
  <c r="EX127" i="1" s="1"/>
  <c r="NT114" i="1" a="1"/>
  <c r="NT114" i="1" s="1"/>
  <c r="NT116" i="1" s="1" a="1"/>
  <c r="NT116" i="1" s="1"/>
  <c r="NT118" i="1" s="1" a="1"/>
  <c r="NT118" i="1" s="1"/>
  <c r="NT120" i="1" s="1" a="1"/>
  <c r="NT120" i="1" s="1"/>
  <c r="NT122" i="1" s="1" a="1"/>
  <c r="NT122" i="1" s="1"/>
  <c r="NT124" i="1" s="1" a="1"/>
  <c r="NT124" i="1" s="1"/>
  <c r="NT126" i="1" s="1" a="1"/>
  <c r="NT126" i="1" s="1"/>
  <c r="NT113" i="1" a="1"/>
  <c r="NT113" i="1" s="1"/>
  <c r="NT115" i="1" s="1" a="1"/>
  <c r="NT115" i="1" s="1"/>
  <c r="NT117" i="1" s="1" a="1"/>
  <c r="NT117" i="1" s="1"/>
  <c r="NT119" i="1" s="1" a="1"/>
  <c r="NT119" i="1" s="1"/>
  <c r="NT121" i="1" s="1" a="1"/>
  <c r="NT121" i="1" s="1"/>
  <c r="NT123" i="1" s="1" a="1"/>
  <c r="NT123" i="1" s="1"/>
  <c r="NT125" i="1" s="1" a="1"/>
  <c r="NT125" i="1" s="1"/>
  <c r="NT127" i="1" s="1" a="1"/>
  <c r="NT127" i="1" s="1"/>
  <c r="CW114" i="1" a="1"/>
  <c r="CW114" i="1" s="1"/>
  <c r="CW116" i="1" s="1" a="1"/>
  <c r="CW116" i="1" s="1"/>
  <c r="CW118" i="1" s="1" a="1"/>
  <c r="CW118" i="1" s="1"/>
  <c r="CW120" i="1" s="1" a="1"/>
  <c r="CW120" i="1" s="1"/>
  <c r="CW122" i="1" s="1" a="1"/>
  <c r="CW122" i="1" s="1"/>
  <c r="CW124" i="1" s="1" a="1"/>
  <c r="CW124" i="1" s="1"/>
  <c r="CW126" i="1" s="1" a="1"/>
  <c r="CW126" i="1" s="1"/>
  <c r="CW113" i="1" a="1"/>
  <c r="CW113" i="1" s="1"/>
  <c r="CW115" i="1" s="1" a="1"/>
  <c r="CW115" i="1" s="1"/>
  <c r="CW117" i="1" s="1" a="1"/>
  <c r="CW117" i="1" s="1"/>
  <c r="CW119" i="1" s="1" a="1"/>
  <c r="CW119" i="1" s="1"/>
  <c r="CW121" i="1" s="1" a="1"/>
  <c r="CW121" i="1" s="1"/>
  <c r="CW123" i="1" s="1" a="1"/>
  <c r="CW123" i="1" s="1"/>
  <c r="CW125" i="1" s="1" a="1"/>
  <c r="CW125" i="1" s="1"/>
  <c r="CW127" i="1" s="1" a="1"/>
  <c r="CW127" i="1" s="1"/>
  <c r="LN114" i="1" a="1"/>
  <c r="LN114" i="1" s="1"/>
  <c r="LN116" i="1" s="1" a="1"/>
  <c r="LN116" i="1" s="1"/>
  <c r="LN118" i="1" s="1" a="1"/>
  <c r="LN118" i="1" s="1"/>
  <c r="LN120" i="1" s="1" a="1"/>
  <c r="LN120" i="1" s="1"/>
  <c r="LN122" i="1" s="1" a="1"/>
  <c r="LN122" i="1" s="1"/>
  <c r="LN124" i="1" s="1" a="1"/>
  <c r="LN124" i="1" s="1"/>
  <c r="LN126" i="1" s="1" a="1"/>
  <c r="LN126" i="1" s="1"/>
  <c r="LN113" i="1" a="1"/>
  <c r="LN113" i="1" s="1"/>
  <c r="LN115" i="1" s="1" a="1"/>
  <c r="LN115" i="1" s="1"/>
  <c r="LN117" i="1" s="1" a="1"/>
  <c r="LN117" i="1" s="1"/>
  <c r="LN119" i="1" s="1" a="1"/>
  <c r="LN119" i="1" s="1"/>
  <c r="LN121" i="1" s="1" a="1"/>
  <c r="LN121" i="1" s="1"/>
  <c r="LN123" i="1" s="1" a="1"/>
  <c r="LN123" i="1" s="1"/>
  <c r="LN125" i="1" s="1" a="1"/>
  <c r="LN125" i="1" s="1"/>
  <c r="LN127" i="1" s="1" a="1"/>
  <c r="LN127" i="1" s="1"/>
  <c r="DF114" i="1" a="1"/>
  <c r="DF114" i="1" s="1"/>
  <c r="DF116" i="1" s="1" a="1"/>
  <c r="DF116" i="1" s="1"/>
  <c r="DF118" i="1" s="1" a="1"/>
  <c r="DF118" i="1" s="1"/>
  <c r="DF120" i="1" s="1" a="1"/>
  <c r="DF120" i="1" s="1"/>
  <c r="DF122" i="1" s="1" a="1"/>
  <c r="DF122" i="1" s="1"/>
  <c r="DF124" i="1" s="1" a="1"/>
  <c r="DF124" i="1" s="1"/>
  <c r="DF126" i="1" s="1" a="1"/>
  <c r="DF126" i="1" s="1"/>
  <c r="DF113" i="1" a="1"/>
  <c r="DF113" i="1" s="1"/>
  <c r="DF115" i="1" s="1" a="1"/>
  <c r="DF115" i="1" s="1"/>
  <c r="DF117" i="1" s="1" a="1"/>
  <c r="DF117" i="1" s="1"/>
  <c r="DF119" i="1" s="1" a="1"/>
  <c r="DF119" i="1" s="1"/>
  <c r="DF121" i="1" s="1" a="1"/>
  <c r="DF121" i="1" s="1"/>
  <c r="DF123" i="1" s="1" a="1"/>
  <c r="DF123" i="1" s="1"/>
  <c r="DF125" i="1" s="1" a="1"/>
  <c r="DF125" i="1" s="1"/>
  <c r="DF127" i="1" s="1" a="1"/>
  <c r="DF127" i="1" s="1"/>
  <c r="LL114" i="1" a="1"/>
  <c r="LL114" i="1" s="1"/>
  <c r="LL116" i="1" s="1" a="1"/>
  <c r="LL116" i="1" s="1"/>
  <c r="LL118" i="1" s="1" a="1"/>
  <c r="LL118" i="1" s="1"/>
  <c r="LL120" i="1" s="1" a="1"/>
  <c r="LL120" i="1" s="1"/>
  <c r="LL122" i="1" s="1" a="1"/>
  <c r="LL122" i="1" s="1"/>
  <c r="LL124" i="1" s="1" a="1"/>
  <c r="LL124" i="1" s="1"/>
  <c r="LL126" i="1" s="1" a="1"/>
  <c r="LL126" i="1" s="1"/>
  <c r="LL113" i="1" a="1"/>
  <c r="LL113" i="1" s="1"/>
  <c r="LL115" i="1" s="1" a="1"/>
  <c r="LL115" i="1" s="1"/>
  <c r="LL117" i="1" s="1" a="1"/>
  <c r="LL117" i="1" s="1"/>
  <c r="LL119" i="1" s="1" a="1"/>
  <c r="LL119" i="1" s="1"/>
  <c r="LL121" i="1" s="1" a="1"/>
  <c r="LL121" i="1" s="1"/>
  <c r="LL123" i="1" s="1" a="1"/>
  <c r="LL123" i="1" s="1"/>
  <c r="LL125" i="1" s="1" a="1"/>
  <c r="LL125" i="1" s="1"/>
  <c r="LL127" i="1" s="1" a="1"/>
  <c r="LL127" i="1" s="1"/>
  <c r="GJ120" i="1"/>
  <c r="GG120" i="1"/>
  <c r="GI120" i="1"/>
  <c r="GH120" i="1"/>
  <c r="GF120" i="1"/>
  <c r="GE120" i="1"/>
  <c r="PP120" i="1"/>
  <c r="PQ120" i="1"/>
  <c r="MA120" i="1"/>
  <c r="LZ120" i="1"/>
  <c r="PS120" i="1"/>
  <c r="PR120" i="1"/>
  <c r="LR114" i="1" a="1"/>
  <c r="LR114" i="1" s="1"/>
  <c r="LR116" i="1" s="1" a="1"/>
  <c r="LR116" i="1" s="1"/>
  <c r="LR118" i="1" s="1" a="1"/>
  <c r="LR118" i="1" s="1"/>
  <c r="LR120" i="1" s="1" a="1"/>
  <c r="LR120" i="1" s="1"/>
  <c r="LR122" i="1" s="1" a="1"/>
  <c r="LR122" i="1" s="1"/>
  <c r="LR124" i="1" s="1" a="1"/>
  <c r="LR124" i="1" s="1"/>
  <c r="LR126" i="1" s="1" a="1"/>
  <c r="LR126" i="1" s="1"/>
  <c r="LR113" i="1" a="1"/>
  <c r="LR113" i="1" s="1"/>
  <c r="LR115" i="1" s="1" a="1"/>
  <c r="LR115" i="1" s="1"/>
  <c r="LR117" i="1" s="1" a="1"/>
  <c r="LR117" i="1" s="1"/>
  <c r="LR119" i="1" s="1" a="1"/>
  <c r="LR119" i="1" s="1"/>
  <c r="LR121" i="1" s="1" a="1"/>
  <c r="LR121" i="1" s="1"/>
  <c r="LR123" i="1" s="1" a="1"/>
  <c r="LR123" i="1" s="1"/>
  <c r="LR125" i="1" s="1" a="1"/>
  <c r="LR125" i="1" s="1"/>
  <c r="LR127" i="1" s="1" a="1"/>
  <c r="LR127" i="1" s="1"/>
  <c r="JD114" i="1" a="1"/>
  <c r="JD114" i="1" s="1"/>
  <c r="JD116" i="1" s="1" a="1"/>
  <c r="JD116" i="1" s="1"/>
  <c r="JD118" i="1" s="1" a="1"/>
  <c r="JD118" i="1" s="1"/>
  <c r="JD120" i="1" s="1" a="1"/>
  <c r="JD120" i="1" s="1"/>
  <c r="JD122" i="1" s="1" a="1"/>
  <c r="JD122" i="1" s="1"/>
  <c r="JD124" i="1" s="1" a="1"/>
  <c r="JD124" i="1" s="1"/>
  <c r="JD126" i="1" s="1" a="1"/>
  <c r="JD126" i="1" s="1"/>
  <c r="JD113" i="1" a="1"/>
  <c r="JD113" i="1" s="1"/>
  <c r="JD115" i="1" s="1" a="1"/>
  <c r="JD115" i="1" s="1"/>
  <c r="JD117" i="1" s="1" a="1"/>
  <c r="JD117" i="1" s="1"/>
  <c r="JD119" i="1" s="1" a="1"/>
  <c r="JD119" i="1" s="1"/>
  <c r="JD121" i="1" s="1" a="1"/>
  <c r="JD121" i="1" s="1"/>
  <c r="JD123" i="1" s="1" a="1"/>
  <c r="JD123" i="1" s="1"/>
  <c r="JD125" i="1" s="1" a="1"/>
  <c r="JD125" i="1" s="1"/>
  <c r="JD127" i="1" s="1" a="1"/>
  <c r="JD127" i="1" s="1"/>
  <c r="CK114" i="1" a="1"/>
  <c r="CK114" i="1" s="1"/>
  <c r="CK116" i="1" s="1" a="1"/>
  <c r="CK116" i="1" s="1"/>
  <c r="CK118" i="1" s="1" a="1"/>
  <c r="CK118" i="1" s="1"/>
  <c r="CK120" i="1" s="1" a="1"/>
  <c r="CK120" i="1" s="1"/>
  <c r="CK122" i="1" s="1" a="1"/>
  <c r="CK122" i="1" s="1"/>
  <c r="CK124" i="1" s="1" a="1"/>
  <c r="CK124" i="1" s="1"/>
  <c r="CK126" i="1" s="1" a="1"/>
  <c r="CK126" i="1" s="1"/>
  <c r="CK113" i="1" a="1"/>
  <c r="CK113" i="1" s="1"/>
  <c r="CK115" i="1" s="1" a="1"/>
  <c r="CK115" i="1" s="1"/>
  <c r="CK117" i="1" s="1" a="1"/>
  <c r="CK117" i="1" s="1"/>
  <c r="CK119" i="1" s="1" a="1"/>
  <c r="CK119" i="1" s="1"/>
  <c r="CK121" i="1" s="1" a="1"/>
  <c r="CK121" i="1" s="1"/>
  <c r="CK123" i="1" s="1" a="1"/>
  <c r="CK123" i="1" s="1"/>
  <c r="CK125" i="1" s="1" a="1"/>
  <c r="CK125" i="1" s="1"/>
  <c r="CK127" i="1" s="1" a="1"/>
  <c r="CK127" i="1" s="1"/>
  <c r="NR114" i="1" a="1"/>
  <c r="NR114" i="1" s="1"/>
  <c r="NR116" i="1" s="1" a="1"/>
  <c r="NR116" i="1" s="1"/>
  <c r="NR118" i="1" s="1" a="1"/>
  <c r="NR118" i="1" s="1"/>
  <c r="NR120" i="1" s="1" a="1"/>
  <c r="NR120" i="1" s="1"/>
  <c r="NR122" i="1" s="1" a="1"/>
  <c r="NR122" i="1" s="1"/>
  <c r="NR124" i="1" s="1" a="1"/>
  <c r="NR124" i="1" s="1"/>
  <c r="NR126" i="1" s="1" a="1"/>
  <c r="NR126" i="1" s="1"/>
  <c r="NR113" i="1" a="1"/>
  <c r="NR113" i="1" s="1"/>
  <c r="NR115" i="1" s="1" a="1"/>
  <c r="NR115" i="1" s="1"/>
  <c r="NR117" i="1" s="1" a="1"/>
  <c r="NR117" i="1" s="1"/>
  <c r="NR119" i="1" s="1" a="1"/>
  <c r="NR119" i="1" s="1"/>
  <c r="NR121" i="1" s="1" a="1"/>
  <c r="NR121" i="1" s="1"/>
  <c r="NR123" i="1" s="1" a="1"/>
  <c r="NR123" i="1" s="1"/>
  <c r="NR125" i="1" s="1" a="1"/>
  <c r="NR125" i="1" s="1"/>
  <c r="NR127" i="1" s="1" a="1"/>
  <c r="NR127" i="1" s="1"/>
  <c r="ED114" i="1" a="1"/>
  <c r="ED114" i="1" s="1"/>
  <c r="ED116" i="1" s="1" a="1"/>
  <c r="ED116" i="1" s="1"/>
  <c r="ED118" i="1" s="1" a="1"/>
  <c r="ED118" i="1" s="1"/>
  <c r="ED120" i="1" s="1" a="1"/>
  <c r="ED120" i="1" s="1"/>
  <c r="ED122" i="1" s="1" a="1"/>
  <c r="ED122" i="1" s="1"/>
  <c r="ED124" i="1" s="1" a="1"/>
  <c r="ED124" i="1" s="1"/>
  <c r="ED126" i="1" s="1" a="1"/>
  <c r="ED126" i="1" s="1"/>
  <c r="ED113" i="1" a="1"/>
  <c r="ED113" i="1" s="1"/>
  <c r="ED115" i="1" s="1" a="1"/>
  <c r="ED115" i="1" s="1"/>
  <c r="ED117" i="1" s="1" a="1"/>
  <c r="ED117" i="1" s="1"/>
  <c r="ED119" i="1" s="1" a="1"/>
  <c r="ED119" i="1" s="1"/>
  <c r="ED121" i="1" s="1" a="1"/>
  <c r="ED121" i="1" s="1"/>
  <c r="ED123" i="1" s="1" a="1"/>
  <c r="ED123" i="1" s="1"/>
  <c r="ED125" i="1" s="1" a="1"/>
  <c r="ED125" i="1" s="1"/>
  <c r="ED127" i="1" s="1" a="1"/>
  <c r="ED127" i="1" s="1"/>
  <c r="EF114" i="1" a="1"/>
  <c r="EF114" i="1" s="1"/>
  <c r="EF116" i="1" s="1" a="1"/>
  <c r="EF116" i="1" s="1"/>
  <c r="EF118" i="1" s="1" a="1"/>
  <c r="EF118" i="1" s="1"/>
  <c r="EF120" i="1" s="1" a="1"/>
  <c r="EF120" i="1" s="1"/>
  <c r="EF122" i="1" s="1" a="1"/>
  <c r="EF122" i="1" s="1"/>
  <c r="EF124" i="1" s="1" a="1"/>
  <c r="EF124" i="1" s="1"/>
  <c r="EF126" i="1" s="1" a="1"/>
  <c r="EF126" i="1" s="1"/>
  <c r="EF113" i="1" a="1"/>
  <c r="EF113" i="1" s="1"/>
  <c r="EF115" i="1" s="1" a="1"/>
  <c r="EF115" i="1" s="1"/>
  <c r="EF117" i="1" s="1" a="1"/>
  <c r="EF117" i="1" s="1"/>
  <c r="EF119" i="1" s="1" a="1"/>
  <c r="EF119" i="1" s="1"/>
  <c r="EF121" i="1" s="1" a="1"/>
  <c r="EF121" i="1" s="1"/>
  <c r="EF123" i="1" s="1" a="1"/>
  <c r="EF123" i="1" s="1"/>
  <c r="EF125" i="1" s="1" a="1"/>
  <c r="EF125" i="1" s="1"/>
  <c r="EF127" i="1" s="1" a="1"/>
  <c r="EF127" i="1" s="1"/>
  <c r="CE114" i="1" a="1"/>
  <c r="CE114" i="1" s="1"/>
  <c r="CE116" i="1" s="1" a="1"/>
  <c r="CE116" i="1" s="1"/>
  <c r="CE118" i="1" s="1" a="1"/>
  <c r="CE118" i="1" s="1"/>
  <c r="CE120" i="1" s="1" a="1"/>
  <c r="CE120" i="1" s="1"/>
  <c r="CE122" i="1" s="1" a="1"/>
  <c r="CE122" i="1" s="1"/>
  <c r="CE124" i="1" s="1" a="1"/>
  <c r="CE124" i="1" s="1"/>
  <c r="CE126" i="1" s="1" a="1"/>
  <c r="CE126" i="1" s="1"/>
  <c r="CE113" i="1" a="1"/>
  <c r="CE113" i="1" s="1"/>
  <c r="CE115" i="1" s="1" a="1"/>
  <c r="CE115" i="1" s="1"/>
  <c r="CE117" i="1" s="1" a="1"/>
  <c r="CE117" i="1" s="1"/>
  <c r="CE119" i="1" s="1" a="1"/>
  <c r="CE119" i="1" s="1"/>
  <c r="CE121" i="1" s="1" a="1"/>
  <c r="CE121" i="1" s="1"/>
  <c r="CE123" i="1" s="1" a="1"/>
  <c r="CE123" i="1" s="1"/>
  <c r="CE125" i="1" s="1" a="1"/>
  <c r="CE125" i="1" s="1"/>
  <c r="CE127" i="1" s="1" a="1"/>
  <c r="CE127" i="1" s="1"/>
  <c r="OC114" i="1" a="1"/>
  <c r="OC114" i="1" s="1"/>
  <c r="OC116" i="1" s="1" a="1"/>
  <c r="OC116" i="1" s="1"/>
  <c r="OC118" i="1" s="1" a="1"/>
  <c r="OC118" i="1" s="1"/>
  <c r="OC120" i="1" s="1" a="1"/>
  <c r="OC120" i="1" s="1"/>
  <c r="OC122" i="1" s="1" a="1"/>
  <c r="OC122" i="1" s="1"/>
  <c r="OC124" i="1" s="1" a="1"/>
  <c r="OC124" i="1" s="1"/>
  <c r="OC126" i="1" s="1" a="1"/>
  <c r="OC126" i="1" s="1"/>
  <c r="OC113" i="1" a="1"/>
  <c r="OC113" i="1" s="1"/>
  <c r="OC115" i="1" s="1" a="1"/>
  <c r="OC115" i="1" s="1"/>
  <c r="OC117" i="1" s="1" a="1"/>
  <c r="OC117" i="1" s="1"/>
  <c r="OC119" i="1" s="1" a="1"/>
  <c r="OC119" i="1" s="1"/>
  <c r="OC121" i="1" s="1" a="1"/>
  <c r="OC121" i="1" s="1"/>
  <c r="OC123" i="1" s="1" a="1"/>
  <c r="OC123" i="1" s="1"/>
  <c r="OC125" i="1" s="1" a="1"/>
  <c r="OC125" i="1" s="1"/>
  <c r="OC127" i="1" s="1" a="1"/>
  <c r="OC127" i="1" s="1"/>
  <c r="CB114" i="1" a="1"/>
  <c r="CB114" i="1" s="1"/>
  <c r="CB116" i="1" s="1" a="1"/>
  <c r="CB116" i="1" s="1"/>
  <c r="CB118" i="1" s="1" a="1"/>
  <c r="CB118" i="1" s="1"/>
  <c r="CB120" i="1" s="1" a="1"/>
  <c r="CB120" i="1" s="1"/>
  <c r="CB122" i="1" s="1" a="1"/>
  <c r="CB122" i="1" s="1"/>
  <c r="CB124" i="1" s="1" a="1"/>
  <c r="CB124" i="1" s="1"/>
  <c r="CB126" i="1" s="1" a="1"/>
  <c r="CB126" i="1" s="1"/>
  <c r="CB113" i="1" a="1"/>
  <c r="CB113" i="1" s="1"/>
  <c r="CB115" i="1" s="1" a="1"/>
  <c r="CB115" i="1" s="1"/>
  <c r="CB117" i="1" s="1" a="1"/>
  <c r="CB117" i="1" s="1"/>
  <c r="CB119" i="1" s="1" a="1"/>
  <c r="CB119" i="1" s="1"/>
  <c r="CB121" i="1" s="1" a="1"/>
  <c r="CB121" i="1" s="1"/>
  <c r="CB123" i="1" s="1" a="1"/>
  <c r="CB123" i="1" s="1"/>
  <c r="CB125" i="1" s="1" a="1"/>
  <c r="CB125" i="1" s="1"/>
  <c r="CB127" i="1" s="1" a="1"/>
  <c r="CB127" i="1" s="1"/>
  <c r="DA114" i="1" a="1"/>
  <c r="DA114" i="1" s="1"/>
  <c r="DA116" i="1" s="1" a="1"/>
  <c r="DA116" i="1" s="1"/>
  <c r="DA118" i="1" s="1" a="1"/>
  <c r="DA118" i="1" s="1"/>
  <c r="DA120" i="1" s="1" a="1"/>
  <c r="DA120" i="1" s="1"/>
  <c r="DA122" i="1" s="1" a="1"/>
  <c r="DA122" i="1" s="1"/>
  <c r="DA124" i="1" s="1" a="1"/>
  <c r="DA124" i="1" s="1"/>
  <c r="DA126" i="1" s="1" a="1"/>
  <c r="DA126" i="1" s="1"/>
  <c r="DA113" i="1" a="1"/>
  <c r="DA113" i="1" s="1"/>
  <c r="DA115" i="1" s="1" a="1"/>
  <c r="DA115" i="1" s="1"/>
  <c r="DA117" i="1" s="1" a="1"/>
  <c r="DA117" i="1" s="1"/>
  <c r="DA119" i="1" s="1" a="1"/>
  <c r="DA119" i="1" s="1"/>
  <c r="DA121" i="1" s="1" a="1"/>
  <c r="DA121" i="1" s="1"/>
  <c r="DA123" i="1" s="1" a="1"/>
  <c r="DA123" i="1" s="1"/>
  <c r="DA125" i="1" s="1" a="1"/>
  <c r="DA125" i="1" s="1"/>
  <c r="DA127" i="1" s="1" a="1"/>
  <c r="DA127" i="1" s="1"/>
  <c r="EZ114" i="1" a="1"/>
  <c r="EZ114" i="1" s="1"/>
  <c r="EZ116" i="1" s="1" a="1"/>
  <c r="EZ116" i="1" s="1"/>
  <c r="EZ118" i="1" s="1" a="1"/>
  <c r="EZ118" i="1" s="1"/>
  <c r="EZ120" i="1" s="1" a="1"/>
  <c r="EZ120" i="1" s="1"/>
  <c r="EZ122" i="1" s="1" a="1"/>
  <c r="EZ122" i="1" s="1"/>
  <c r="EZ124" i="1" s="1" a="1"/>
  <c r="EZ124" i="1" s="1"/>
  <c r="EZ126" i="1" s="1" a="1"/>
  <c r="EZ126" i="1" s="1"/>
  <c r="EZ113" i="1" a="1"/>
  <c r="EZ113" i="1" s="1"/>
  <c r="EZ115" i="1" s="1" a="1"/>
  <c r="EZ115" i="1" s="1"/>
  <c r="EZ117" i="1" s="1" a="1"/>
  <c r="EZ117" i="1" s="1"/>
  <c r="EZ119" i="1" s="1" a="1"/>
  <c r="EZ119" i="1" s="1"/>
  <c r="EZ121" i="1" s="1" a="1"/>
  <c r="EZ121" i="1" s="1"/>
  <c r="EZ123" i="1" s="1" a="1"/>
  <c r="EZ123" i="1" s="1"/>
  <c r="EZ125" i="1" s="1" a="1"/>
  <c r="EZ125" i="1" s="1"/>
  <c r="EZ127" i="1" s="1" a="1"/>
  <c r="EZ127" i="1" s="1"/>
  <c r="DH114" i="1" a="1"/>
  <c r="DH114" i="1" s="1"/>
  <c r="DH116" i="1" s="1" a="1"/>
  <c r="DH116" i="1" s="1"/>
  <c r="DH118" i="1" s="1" a="1"/>
  <c r="DH118" i="1" s="1"/>
  <c r="DH120" i="1" s="1" a="1"/>
  <c r="DH120" i="1" s="1"/>
  <c r="DH122" i="1" s="1" a="1"/>
  <c r="DH122" i="1" s="1"/>
  <c r="DH124" i="1" s="1" a="1"/>
  <c r="DH124" i="1" s="1"/>
  <c r="DH126" i="1" s="1" a="1"/>
  <c r="DH126" i="1" s="1"/>
  <c r="DH113" i="1" a="1"/>
  <c r="DH113" i="1" s="1"/>
  <c r="DH115" i="1" s="1" a="1"/>
  <c r="DH115" i="1" s="1"/>
  <c r="DH117" i="1" s="1" a="1"/>
  <c r="DH117" i="1" s="1"/>
  <c r="DH119" i="1" s="1" a="1"/>
  <c r="DH119" i="1" s="1"/>
  <c r="DH121" i="1" s="1" a="1"/>
  <c r="DH121" i="1" s="1"/>
  <c r="DH123" i="1" s="1" a="1"/>
  <c r="DH123" i="1" s="1"/>
  <c r="DH125" i="1" s="1" a="1"/>
  <c r="DH125" i="1" s="1"/>
  <c r="DH127" i="1" s="1" a="1"/>
  <c r="DH127" i="1" s="1"/>
  <c r="LS114" i="1" a="1"/>
  <c r="LS114" i="1" s="1"/>
  <c r="LS116" i="1" s="1" a="1"/>
  <c r="LS116" i="1" s="1"/>
  <c r="LS118" i="1" s="1" a="1"/>
  <c r="LS118" i="1" s="1"/>
  <c r="LS120" i="1" s="1" a="1"/>
  <c r="LS120" i="1" s="1"/>
  <c r="LS122" i="1" s="1" a="1"/>
  <c r="LS122" i="1" s="1"/>
  <c r="LS124" i="1" s="1" a="1"/>
  <c r="LS124" i="1" s="1"/>
  <c r="LS126" i="1" s="1" a="1"/>
  <c r="LS126" i="1" s="1"/>
  <c r="LS113" i="1" a="1"/>
  <c r="LS113" i="1" s="1"/>
  <c r="LS115" i="1" s="1" a="1"/>
  <c r="LS115" i="1" s="1"/>
  <c r="LS117" i="1" s="1" a="1"/>
  <c r="LS117" i="1" s="1"/>
  <c r="LS119" i="1" s="1" a="1"/>
  <c r="LS119" i="1" s="1"/>
  <c r="LS121" i="1" s="1" a="1"/>
  <c r="LS121" i="1" s="1"/>
  <c r="LS123" i="1" s="1" a="1"/>
  <c r="LS123" i="1" s="1"/>
  <c r="LS125" i="1" s="1" a="1"/>
  <c r="LS125" i="1" s="1"/>
  <c r="LS127" i="1" s="1" a="1"/>
  <c r="LS127" i="1" s="1"/>
  <c r="EM114" i="1" a="1"/>
  <c r="EM114" i="1" s="1"/>
  <c r="EM116" i="1" s="1" a="1"/>
  <c r="EM116" i="1" s="1"/>
  <c r="EM118" i="1" s="1" a="1"/>
  <c r="EM118" i="1" s="1"/>
  <c r="EM120" i="1" s="1" a="1"/>
  <c r="EM120" i="1" s="1"/>
  <c r="EM122" i="1" s="1" a="1"/>
  <c r="EM122" i="1" s="1"/>
  <c r="EM124" i="1" s="1" a="1"/>
  <c r="EM124" i="1" s="1"/>
  <c r="EM126" i="1" s="1" a="1"/>
  <c r="EM126" i="1" s="1"/>
  <c r="EM113" i="1" a="1"/>
  <c r="EM113" i="1" s="1"/>
  <c r="EM115" i="1" s="1" a="1"/>
  <c r="EM115" i="1" s="1"/>
  <c r="EM117" i="1" s="1" a="1"/>
  <c r="EM117" i="1" s="1"/>
  <c r="EM119" i="1" s="1" a="1"/>
  <c r="EM119" i="1" s="1"/>
  <c r="EM121" i="1" s="1" a="1"/>
  <c r="EM121" i="1" s="1"/>
  <c r="EM123" i="1" s="1" a="1"/>
  <c r="EM123" i="1" s="1"/>
  <c r="EM125" i="1" s="1" a="1"/>
  <c r="EM125" i="1" s="1"/>
  <c r="EM127" i="1" s="1" a="1"/>
  <c r="EM127" i="1" s="1"/>
  <c r="NP114" i="1" a="1"/>
  <c r="NP114" i="1" s="1"/>
  <c r="NP116" i="1" s="1" a="1"/>
  <c r="NP116" i="1" s="1"/>
  <c r="NP118" i="1" s="1" a="1"/>
  <c r="NP118" i="1" s="1"/>
  <c r="NP120" i="1" s="1" a="1"/>
  <c r="NP120" i="1" s="1"/>
  <c r="NP122" i="1" s="1" a="1"/>
  <c r="NP122" i="1" s="1"/>
  <c r="NP124" i="1" s="1" a="1"/>
  <c r="NP124" i="1" s="1"/>
  <c r="NP126" i="1" s="1" a="1"/>
  <c r="NP126" i="1" s="1"/>
  <c r="NP113" i="1" a="1"/>
  <c r="NP113" i="1" s="1"/>
  <c r="NP115" i="1" s="1" a="1"/>
  <c r="NP115" i="1" s="1"/>
  <c r="NP117" i="1" s="1" a="1"/>
  <c r="NP117" i="1" s="1"/>
  <c r="NP119" i="1" s="1" a="1"/>
  <c r="NP119" i="1" s="1"/>
  <c r="NP121" i="1" s="1" a="1"/>
  <c r="NP121" i="1" s="1"/>
  <c r="NP123" i="1" s="1" a="1"/>
  <c r="NP123" i="1" s="1"/>
  <c r="NP125" i="1" s="1" a="1"/>
  <c r="NP125" i="1" s="1"/>
  <c r="NP127" i="1" s="1" a="1"/>
  <c r="NP127" i="1" s="1"/>
  <c r="DW114" i="1" a="1"/>
  <c r="DW114" i="1" s="1"/>
  <c r="DW116" i="1" s="1" a="1"/>
  <c r="DW116" i="1" s="1"/>
  <c r="DW118" i="1" s="1" a="1"/>
  <c r="DW118" i="1" s="1"/>
  <c r="DW120" i="1" s="1" a="1"/>
  <c r="DW120" i="1" s="1"/>
  <c r="DW122" i="1" s="1" a="1"/>
  <c r="DW122" i="1" s="1"/>
  <c r="DW124" i="1" s="1" a="1"/>
  <c r="DW124" i="1" s="1"/>
  <c r="DW126" i="1" s="1" a="1"/>
  <c r="DW126" i="1" s="1"/>
  <c r="DW113" i="1" a="1"/>
  <c r="DW113" i="1" s="1"/>
  <c r="DW115" i="1" s="1" a="1"/>
  <c r="DW115" i="1" s="1"/>
  <c r="DW117" i="1" s="1" a="1"/>
  <c r="DW117" i="1" s="1"/>
  <c r="DW119" i="1" s="1" a="1"/>
  <c r="DW119" i="1" s="1"/>
  <c r="DW121" i="1" s="1" a="1"/>
  <c r="DW121" i="1" s="1"/>
  <c r="DW123" i="1" s="1" a="1"/>
  <c r="DW123" i="1" s="1"/>
  <c r="DW125" i="1" s="1" a="1"/>
  <c r="DW125" i="1" s="1"/>
  <c r="DW127" i="1" s="1" a="1"/>
  <c r="DW127" i="1" s="1"/>
  <c r="ER114" i="1" a="1"/>
  <c r="ER114" i="1" s="1"/>
  <c r="ER116" i="1" s="1" a="1"/>
  <c r="ER116" i="1" s="1"/>
  <c r="ER118" i="1" s="1" a="1"/>
  <c r="ER118" i="1" s="1"/>
  <c r="ER120" i="1" s="1" a="1"/>
  <c r="ER120" i="1" s="1"/>
  <c r="ER122" i="1" s="1" a="1"/>
  <c r="ER122" i="1" s="1"/>
  <c r="ER124" i="1" s="1" a="1"/>
  <c r="ER124" i="1" s="1"/>
  <c r="ER126" i="1" s="1" a="1"/>
  <c r="ER126" i="1" s="1"/>
  <c r="ER113" i="1" a="1"/>
  <c r="ER113" i="1" s="1"/>
  <c r="ER115" i="1" s="1" a="1"/>
  <c r="ER115" i="1" s="1"/>
  <c r="ER117" i="1" s="1" a="1"/>
  <c r="ER117" i="1" s="1"/>
  <c r="ER119" i="1" s="1" a="1"/>
  <c r="ER119" i="1" s="1"/>
  <c r="ER121" i="1" s="1" a="1"/>
  <c r="ER121" i="1" s="1"/>
  <c r="ER123" i="1" s="1" a="1"/>
  <c r="ER123" i="1" s="1"/>
  <c r="ER125" i="1" s="1" a="1"/>
  <c r="ER125" i="1" s="1"/>
  <c r="ER127" i="1" s="1" a="1"/>
  <c r="ER127" i="1" s="1"/>
  <c r="PJ114" i="1" a="1"/>
  <c r="PJ114" i="1" s="1"/>
  <c r="PJ116" i="1" s="1" a="1"/>
  <c r="PJ116" i="1" s="1"/>
  <c r="PJ118" i="1" s="1" a="1"/>
  <c r="PJ118" i="1" s="1"/>
  <c r="PJ120" i="1" s="1" a="1"/>
  <c r="PJ120" i="1" s="1"/>
  <c r="PJ122" i="1" s="1" a="1"/>
  <c r="PJ122" i="1" s="1"/>
  <c r="PJ124" i="1" s="1" a="1"/>
  <c r="PJ124" i="1" s="1"/>
  <c r="PJ126" i="1" s="1" a="1"/>
  <c r="PJ126" i="1" s="1"/>
  <c r="PJ113" i="1" a="1"/>
  <c r="PJ113" i="1" s="1"/>
  <c r="PJ115" i="1" s="1" a="1"/>
  <c r="PJ115" i="1" s="1"/>
  <c r="PJ117" i="1" s="1" a="1"/>
  <c r="PJ117" i="1" s="1"/>
  <c r="PJ119" i="1" s="1" a="1"/>
  <c r="PJ119" i="1" s="1"/>
  <c r="PJ121" i="1" s="1" a="1"/>
  <c r="PJ121" i="1" s="1"/>
  <c r="PJ123" i="1" s="1" a="1"/>
  <c r="PJ123" i="1" s="1"/>
  <c r="PJ125" i="1" s="1" a="1"/>
  <c r="PJ125" i="1" s="1"/>
  <c r="PJ127" i="1" s="1" a="1"/>
  <c r="PJ127" i="1" s="1"/>
  <c r="NN114" i="1" a="1"/>
  <c r="NN114" i="1" s="1"/>
  <c r="NN116" i="1" s="1" a="1"/>
  <c r="NN116" i="1" s="1"/>
  <c r="NN118" i="1" s="1" a="1"/>
  <c r="NN118" i="1" s="1"/>
  <c r="NN120" i="1" s="1" a="1"/>
  <c r="NN120" i="1" s="1"/>
  <c r="NN122" i="1" s="1" a="1"/>
  <c r="NN122" i="1" s="1"/>
  <c r="NN124" i="1" s="1" a="1"/>
  <c r="NN124" i="1" s="1"/>
  <c r="NN126" i="1" s="1" a="1"/>
  <c r="NN126" i="1" s="1"/>
  <c r="NN113" i="1" a="1"/>
  <c r="NN113" i="1" s="1"/>
  <c r="NN115" i="1" s="1" a="1"/>
  <c r="NN115" i="1" s="1"/>
  <c r="NN117" i="1" s="1" a="1"/>
  <c r="NN117" i="1" s="1"/>
  <c r="NN119" i="1" s="1" a="1"/>
  <c r="NN119" i="1" s="1"/>
  <c r="NN121" i="1" s="1" a="1"/>
  <c r="NN121" i="1" s="1"/>
  <c r="NN123" i="1" s="1" a="1"/>
  <c r="NN123" i="1" s="1"/>
  <c r="NN125" i="1" s="1" a="1"/>
  <c r="NN125" i="1" s="1"/>
  <c r="NN127" i="1" s="1" a="1"/>
  <c r="NN127" i="1" s="1"/>
  <c r="NO114" i="1" a="1"/>
  <c r="NO114" i="1" s="1"/>
  <c r="NO116" i="1" s="1" a="1"/>
  <c r="NO116" i="1" s="1"/>
  <c r="NO118" i="1" s="1" a="1"/>
  <c r="NO118" i="1" s="1"/>
  <c r="NO120" i="1" s="1" a="1"/>
  <c r="NO120" i="1" s="1"/>
  <c r="NO122" i="1" s="1" a="1"/>
  <c r="NO122" i="1" s="1"/>
  <c r="NO124" i="1" s="1" a="1"/>
  <c r="NO124" i="1" s="1"/>
  <c r="NO126" i="1" s="1" a="1"/>
  <c r="NO126" i="1" s="1"/>
  <c r="NO113" i="1" a="1"/>
  <c r="NO113" i="1" s="1"/>
  <c r="NO115" i="1" s="1" a="1"/>
  <c r="NO115" i="1" s="1"/>
  <c r="NO117" i="1" s="1" a="1"/>
  <c r="NO117" i="1" s="1"/>
  <c r="NO119" i="1" s="1" a="1"/>
  <c r="NO119" i="1" s="1"/>
  <c r="NO121" i="1" s="1" a="1"/>
  <c r="NO121" i="1" s="1"/>
  <c r="NO123" i="1" s="1" a="1"/>
  <c r="NO123" i="1" s="1"/>
  <c r="NO125" i="1" s="1" a="1"/>
  <c r="NO125" i="1" s="1"/>
  <c r="NO127" i="1" s="1" a="1"/>
  <c r="NO127" i="1" s="1"/>
  <c r="DU114" i="1" a="1"/>
  <c r="DU114" i="1" s="1"/>
  <c r="DU116" i="1" s="1" a="1"/>
  <c r="DU116" i="1" s="1"/>
  <c r="DU118" i="1" s="1" a="1"/>
  <c r="DU118" i="1" s="1"/>
  <c r="DU120" i="1" s="1" a="1"/>
  <c r="DU120" i="1" s="1"/>
  <c r="DU122" i="1" s="1" a="1"/>
  <c r="DU122" i="1" s="1"/>
  <c r="DU124" i="1" s="1" a="1"/>
  <c r="DU124" i="1" s="1"/>
  <c r="DU126" i="1" s="1" a="1"/>
  <c r="DU126" i="1" s="1"/>
  <c r="DU113" i="1" a="1"/>
  <c r="DU113" i="1" s="1"/>
  <c r="DU115" i="1" s="1" a="1"/>
  <c r="DU115" i="1" s="1"/>
  <c r="DU117" i="1" s="1" a="1"/>
  <c r="DU117" i="1" s="1"/>
  <c r="DU119" i="1" s="1" a="1"/>
  <c r="DU119" i="1" s="1"/>
  <c r="DU121" i="1" s="1" a="1"/>
  <c r="DU121" i="1" s="1"/>
  <c r="DU123" i="1" s="1" a="1"/>
  <c r="DU123" i="1" s="1"/>
  <c r="DU125" i="1" s="1" a="1"/>
  <c r="DU125" i="1" s="1"/>
  <c r="DU127" i="1" s="1" a="1"/>
  <c r="DU127" i="1" s="1"/>
  <c r="EO114" i="1" a="1"/>
  <c r="EO114" i="1" s="1"/>
  <c r="EO116" i="1" s="1" a="1"/>
  <c r="EO116" i="1" s="1"/>
  <c r="EO118" i="1" s="1" a="1"/>
  <c r="EO118" i="1" s="1"/>
  <c r="EO120" i="1" s="1" a="1"/>
  <c r="EO120" i="1" s="1"/>
  <c r="EO122" i="1" s="1" a="1"/>
  <c r="EO122" i="1" s="1"/>
  <c r="EO124" i="1" s="1" a="1"/>
  <c r="EO124" i="1" s="1"/>
  <c r="EO126" i="1" s="1" a="1"/>
  <c r="EO126" i="1" s="1"/>
  <c r="EO113" i="1" a="1"/>
  <c r="EO113" i="1" s="1"/>
  <c r="EO115" i="1" s="1" a="1"/>
  <c r="EO115" i="1" s="1"/>
  <c r="EO117" i="1" s="1" a="1"/>
  <c r="EO117" i="1" s="1"/>
  <c r="EO119" i="1" s="1" a="1"/>
  <c r="EO119" i="1" s="1"/>
  <c r="EO121" i="1" s="1" a="1"/>
  <c r="EO121" i="1" s="1"/>
  <c r="EO123" i="1" s="1" a="1"/>
  <c r="EO123" i="1" s="1"/>
  <c r="EO125" i="1" s="1" a="1"/>
  <c r="EO125" i="1" s="1"/>
  <c r="EO127" i="1" s="1" a="1"/>
  <c r="EO127" i="1" s="1"/>
  <c r="ES114" i="1" a="1"/>
  <c r="ES114" i="1" s="1"/>
  <c r="ES116" i="1" s="1" a="1"/>
  <c r="ES116" i="1" s="1"/>
  <c r="ES118" i="1" s="1" a="1"/>
  <c r="ES118" i="1" s="1"/>
  <c r="ES120" i="1" s="1" a="1"/>
  <c r="ES120" i="1" s="1"/>
  <c r="ES122" i="1" s="1" a="1"/>
  <c r="ES122" i="1" s="1"/>
  <c r="ES124" i="1" s="1" a="1"/>
  <c r="ES124" i="1" s="1"/>
  <c r="ES126" i="1" s="1" a="1"/>
  <c r="ES126" i="1" s="1"/>
  <c r="ES113" i="1" a="1"/>
  <c r="ES113" i="1" s="1"/>
  <c r="ES115" i="1" s="1" a="1"/>
  <c r="ES115" i="1" s="1"/>
  <c r="ES117" i="1" s="1" a="1"/>
  <c r="ES117" i="1" s="1"/>
  <c r="ES119" i="1" s="1" a="1"/>
  <c r="ES119" i="1" s="1"/>
  <c r="ES121" i="1" s="1" a="1"/>
  <c r="ES121" i="1" s="1"/>
  <c r="ES123" i="1" s="1" a="1"/>
  <c r="ES123" i="1" s="1"/>
  <c r="ES125" i="1" s="1" a="1"/>
  <c r="ES125" i="1" s="1"/>
  <c r="ES127" i="1" s="1" a="1"/>
  <c r="ES127" i="1" s="1"/>
  <c r="DJ114" i="1" a="1"/>
  <c r="DJ114" i="1" s="1"/>
  <c r="DJ116" i="1" s="1" a="1"/>
  <c r="DJ116" i="1" s="1"/>
  <c r="DJ118" i="1" s="1" a="1"/>
  <c r="DJ118" i="1" s="1"/>
  <c r="DJ120" i="1" s="1" a="1"/>
  <c r="DJ120" i="1" s="1"/>
  <c r="DJ122" i="1" s="1" a="1"/>
  <c r="DJ122" i="1" s="1"/>
  <c r="DJ124" i="1" s="1" a="1"/>
  <c r="DJ124" i="1" s="1"/>
  <c r="DJ126" i="1" s="1" a="1"/>
  <c r="DJ126" i="1" s="1"/>
  <c r="DJ113" i="1" a="1"/>
  <c r="DJ113" i="1" s="1"/>
  <c r="DJ115" i="1" s="1" a="1"/>
  <c r="DJ115" i="1" s="1"/>
  <c r="DJ117" i="1" s="1" a="1"/>
  <c r="DJ117" i="1" s="1"/>
  <c r="DJ119" i="1" s="1" a="1"/>
  <c r="DJ119" i="1" s="1"/>
  <c r="DJ121" i="1" s="1" a="1"/>
  <c r="DJ121" i="1" s="1"/>
  <c r="DJ123" i="1" s="1" a="1"/>
  <c r="DJ123" i="1" s="1"/>
  <c r="DJ125" i="1" s="1" a="1"/>
  <c r="DJ125" i="1" s="1"/>
  <c r="DJ127" i="1" s="1" a="1"/>
  <c r="DJ127" i="1" s="1"/>
  <c r="LT114" i="1" a="1"/>
  <c r="LT114" i="1" s="1"/>
  <c r="LT116" i="1" s="1" a="1"/>
  <c r="LT116" i="1" s="1"/>
  <c r="LT118" i="1" s="1" a="1"/>
  <c r="LT118" i="1" s="1"/>
  <c r="LT120" i="1" s="1" a="1"/>
  <c r="LT120" i="1" s="1"/>
  <c r="LT122" i="1" s="1" a="1"/>
  <c r="LT122" i="1" s="1"/>
  <c r="LT124" i="1" s="1" a="1"/>
  <c r="LT124" i="1" s="1"/>
  <c r="LT126" i="1" s="1" a="1"/>
  <c r="LT126" i="1" s="1"/>
  <c r="LT113" i="1" a="1"/>
  <c r="LT113" i="1" s="1"/>
  <c r="LT115" i="1" s="1" a="1"/>
  <c r="LT115" i="1" s="1"/>
  <c r="LT117" i="1" s="1" a="1"/>
  <c r="LT117" i="1" s="1"/>
  <c r="LT119" i="1" s="1" a="1"/>
  <c r="LT119" i="1" s="1"/>
  <c r="LT121" i="1" s="1" a="1"/>
  <c r="LT121" i="1" s="1"/>
  <c r="LT123" i="1" s="1" a="1"/>
  <c r="LT123" i="1" s="1"/>
  <c r="LT125" i="1" s="1" a="1"/>
  <c r="LT125" i="1" s="1"/>
  <c r="LT127" i="1" s="1" a="1"/>
  <c r="LT127" i="1" s="1"/>
  <c r="CV114" i="1" a="1"/>
  <c r="CV114" i="1" s="1"/>
  <c r="CV116" i="1" s="1" a="1"/>
  <c r="CV116" i="1" s="1"/>
  <c r="CV118" i="1" s="1" a="1"/>
  <c r="CV118" i="1" s="1"/>
  <c r="CV120" i="1" s="1" a="1"/>
  <c r="CV120" i="1" s="1"/>
  <c r="CV122" i="1" s="1" a="1"/>
  <c r="CV122" i="1" s="1"/>
  <c r="CV124" i="1" s="1" a="1"/>
  <c r="CV124" i="1" s="1"/>
  <c r="CV126" i="1" s="1" a="1"/>
  <c r="CV126" i="1" s="1"/>
  <c r="CV113" i="1" a="1"/>
  <c r="CV113" i="1" s="1"/>
  <c r="CV115" i="1" s="1" a="1"/>
  <c r="CV115" i="1" s="1"/>
  <c r="CV117" i="1" s="1" a="1"/>
  <c r="CV117" i="1" s="1"/>
  <c r="CV119" i="1" s="1" a="1"/>
  <c r="CV119" i="1" s="1"/>
  <c r="CV121" i="1" s="1" a="1"/>
  <c r="CV121" i="1" s="1"/>
  <c r="CV123" i="1" s="1" a="1"/>
  <c r="CV123" i="1" s="1"/>
  <c r="CV125" i="1" s="1" a="1"/>
  <c r="CV125" i="1" s="1"/>
  <c r="CV127" i="1" s="1" a="1"/>
  <c r="CV127" i="1" s="1"/>
  <c r="NJ114" i="1" a="1"/>
  <c r="NJ114" i="1" s="1"/>
  <c r="NJ116" i="1" s="1" a="1"/>
  <c r="NJ116" i="1" s="1"/>
  <c r="NJ118" i="1" s="1" a="1"/>
  <c r="NJ118" i="1" s="1"/>
  <c r="NJ120" i="1" s="1" a="1"/>
  <c r="NJ120" i="1" s="1"/>
  <c r="NJ122" i="1" s="1" a="1"/>
  <c r="NJ122" i="1" s="1"/>
  <c r="NJ124" i="1" s="1" a="1"/>
  <c r="NJ124" i="1" s="1"/>
  <c r="NJ126" i="1" s="1" a="1"/>
  <c r="NJ126" i="1" s="1"/>
  <c r="NJ113" i="1" a="1"/>
  <c r="NJ113" i="1" s="1"/>
  <c r="NJ115" i="1" s="1" a="1"/>
  <c r="NJ115" i="1" s="1"/>
  <c r="NJ117" i="1" s="1" a="1"/>
  <c r="NJ117" i="1" s="1"/>
  <c r="NJ119" i="1" s="1" a="1"/>
  <c r="NJ119" i="1" s="1"/>
  <c r="NJ121" i="1" s="1" a="1"/>
  <c r="NJ121" i="1" s="1"/>
  <c r="NJ123" i="1" s="1" a="1"/>
  <c r="NJ123" i="1" s="1"/>
  <c r="NJ125" i="1" s="1" a="1"/>
  <c r="NJ125" i="1" s="1"/>
  <c r="NJ127" i="1" s="1" a="1"/>
  <c r="NJ127" i="1" s="1"/>
  <c r="PI114" i="1" a="1"/>
  <c r="PI114" i="1" s="1"/>
  <c r="PI116" i="1" s="1" a="1"/>
  <c r="PI116" i="1" s="1"/>
  <c r="PI118" i="1" s="1" a="1"/>
  <c r="PI118" i="1" s="1"/>
  <c r="PI120" i="1" s="1" a="1"/>
  <c r="PI120" i="1" s="1"/>
  <c r="PI122" i="1" s="1" a="1"/>
  <c r="PI122" i="1" s="1"/>
  <c r="PI124" i="1" s="1" a="1"/>
  <c r="PI124" i="1" s="1"/>
  <c r="PI126" i="1" s="1" a="1"/>
  <c r="PI126" i="1" s="1"/>
  <c r="PI113" i="1" a="1"/>
  <c r="PI113" i="1" s="1"/>
  <c r="PI115" i="1" s="1" a="1"/>
  <c r="PI115" i="1" s="1"/>
  <c r="PI117" i="1" s="1" a="1"/>
  <c r="PI117" i="1" s="1"/>
  <c r="PI119" i="1" s="1" a="1"/>
  <c r="PI119" i="1" s="1"/>
  <c r="PI121" i="1" s="1" a="1"/>
  <c r="PI121" i="1" s="1"/>
  <c r="PI123" i="1" s="1" a="1"/>
  <c r="PI123" i="1" s="1"/>
  <c r="PI125" i="1" s="1" a="1"/>
  <c r="PI125" i="1" s="1"/>
  <c r="PI127" i="1" s="1" a="1"/>
  <c r="PI127" i="1" s="1"/>
  <c r="CM114" i="1" a="1"/>
  <c r="CM114" i="1" s="1"/>
  <c r="CM116" i="1" s="1" a="1"/>
  <c r="CM116" i="1" s="1"/>
  <c r="CM118" i="1" s="1" a="1"/>
  <c r="CM118" i="1" s="1"/>
  <c r="CM120" i="1" s="1" a="1"/>
  <c r="CM120" i="1" s="1"/>
  <c r="CM122" i="1" s="1" a="1"/>
  <c r="CM122" i="1" s="1"/>
  <c r="CM124" i="1" s="1" a="1"/>
  <c r="CM124" i="1" s="1"/>
  <c r="CM126" i="1" s="1" a="1"/>
  <c r="CM126" i="1" s="1"/>
  <c r="CM113" i="1" a="1"/>
  <c r="CM113" i="1" s="1"/>
  <c r="CM115" i="1" s="1" a="1"/>
  <c r="CM115" i="1" s="1"/>
  <c r="CM117" i="1" s="1" a="1"/>
  <c r="CM117" i="1" s="1"/>
  <c r="CM119" i="1" s="1" a="1"/>
  <c r="CM119" i="1" s="1"/>
  <c r="CM121" i="1" s="1" a="1"/>
  <c r="CM121" i="1" s="1"/>
  <c r="CM123" i="1" s="1" a="1"/>
  <c r="CM123" i="1" s="1"/>
  <c r="CM125" i="1" s="1" a="1"/>
  <c r="CM125" i="1" s="1"/>
  <c r="CM127" i="1" s="1" a="1"/>
  <c r="CM127" i="1" s="1"/>
  <c r="BI114" i="1" a="1"/>
  <c r="BI114" i="1" s="1"/>
  <c r="BI116" i="1" s="1" a="1"/>
  <c r="BI116" i="1" s="1"/>
  <c r="BI118" i="1" s="1" a="1"/>
  <c r="BI118" i="1" s="1"/>
  <c r="BI120" i="1" s="1" a="1"/>
  <c r="BI120" i="1" s="1"/>
  <c r="BI122" i="1" s="1" a="1"/>
  <c r="BI122" i="1" s="1"/>
  <c r="BI124" i="1" s="1" a="1"/>
  <c r="BI124" i="1" s="1"/>
  <c r="BI126" i="1" s="1" a="1"/>
  <c r="BI126" i="1" s="1"/>
  <c r="BI113" i="1" a="1"/>
  <c r="BI113" i="1" s="1"/>
  <c r="BI115" i="1" s="1" a="1"/>
  <c r="BI115" i="1" s="1"/>
  <c r="BI117" i="1" s="1" a="1"/>
  <c r="BI117" i="1" s="1"/>
  <c r="BI119" i="1" s="1" a="1"/>
  <c r="BI119" i="1" s="1"/>
  <c r="BI121" i="1" s="1" a="1"/>
  <c r="BI121" i="1" s="1"/>
  <c r="BI123" i="1" s="1" a="1"/>
  <c r="BI123" i="1" s="1"/>
  <c r="BI125" i="1" s="1" a="1"/>
  <c r="BI125" i="1" s="1"/>
  <c r="BI127" i="1" s="1" a="1"/>
  <c r="BI127" i="1" s="1"/>
  <c r="EK114" i="1" a="1"/>
  <c r="EK114" i="1" s="1"/>
  <c r="EK116" i="1" s="1" a="1"/>
  <c r="EK116" i="1" s="1"/>
  <c r="EK118" i="1" s="1" a="1"/>
  <c r="EK118" i="1" s="1"/>
  <c r="EK120" i="1" s="1" a="1"/>
  <c r="EK120" i="1" s="1"/>
  <c r="EK122" i="1" s="1" a="1"/>
  <c r="EK122" i="1" s="1"/>
  <c r="EK124" i="1" s="1" a="1"/>
  <c r="EK124" i="1" s="1"/>
  <c r="EK126" i="1" s="1" a="1"/>
  <c r="EK126" i="1" s="1"/>
  <c r="EK113" i="1" a="1"/>
  <c r="EK113" i="1" s="1"/>
  <c r="EK115" i="1" s="1" a="1"/>
  <c r="EK115" i="1" s="1"/>
  <c r="EK117" i="1" s="1" a="1"/>
  <c r="EK117" i="1" s="1"/>
  <c r="EK119" i="1" s="1" a="1"/>
  <c r="EK119" i="1" s="1"/>
  <c r="EK121" i="1" s="1" a="1"/>
  <c r="EK121" i="1" s="1"/>
  <c r="EK123" i="1" s="1" a="1"/>
  <c r="EK123" i="1" s="1"/>
  <c r="EK125" i="1" s="1" a="1"/>
  <c r="EK125" i="1" s="1"/>
  <c r="EK127" i="1" s="1" a="1"/>
  <c r="EK127" i="1" s="1"/>
  <c r="EY114" i="1" a="1"/>
  <c r="EY114" i="1" s="1"/>
  <c r="EY116" i="1" s="1" a="1"/>
  <c r="EY116" i="1" s="1"/>
  <c r="EY118" i="1" s="1" a="1"/>
  <c r="EY118" i="1" s="1"/>
  <c r="EY120" i="1" s="1" a="1"/>
  <c r="EY120" i="1" s="1"/>
  <c r="EY122" i="1" s="1" a="1"/>
  <c r="EY122" i="1" s="1"/>
  <c r="EY124" i="1" s="1" a="1"/>
  <c r="EY124" i="1" s="1"/>
  <c r="EY126" i="1" s="1" a="1"/>
  <c r="EY126" i="1" s="1"/>
  <c r="EY113" i="1" a="1"/>
  <c r="EY113" i="1" s="1"/>
  <c r="EY115" i="1" s="1" a="1"/>
  <c r="EY115" i="1" s="1"/>
  <c r="EY117" i="1" s="1" a="1"/>
  <c r="EY117" i="1" s="1"/>
  <c r="EY119" i="1" s="1" a="1"/>
  <c r="EY119" i="1" s="1"/>
  <c r="EY121" i="1" s="1" a="1"/>
  <c r="EY121" i="1" s="1"/>
  <c r="EY123" i="1" s="1" a="1"/>
  <c r="EY123" i="1" s="1"/>
  <c r="EY125" i="1" s="1" a="1"/>
  <c r="EY125" i="1" s="1"/>
  <c r="EY127" i="1" s="1" a="1"/>
  <c r="EY127" i="1" s="1"/>
  <c r="IM114" i="1" a="1"/>
  <c r="IM114" i="1" s="1"/>
  <c r="IM116" i="1" s="1" a="1"/>
  <c r="IM116" i="1" s="1"/>
  <c r="IM118" i="1" s="1" a="1"/>
  <c r="IM118" i="1" s="1"/>
  <c r="IM120" i="1" s="1" a="1"/>
  <c r="IM120" i="1" s="1"/>
  <c r="IM122" i="1" s="1" a="1"/>
  <c r="IM122" i="1" s="1"/>
  <c r="IM124" i="1" s="1" a="1"/>
  <c r="IM124" i="1" s="1"/>
  <c r="IM126" i="1" s="1" a="1"/>
  <c r="IM126" i="1" s="1"/>
  <c r="IM113" i="1" a="1"/>
  <c r="IM113" i="1" s="1"/>
  <c r="IM115" i="1" s="1" a="1"/>
  <c r="IM115" i="1" s="1"/>
  <c r="IM117" i="1" s="1" a="1"/>
  <c r="IM117" i="1" s="1"/>
  <c r="IM119" i="1" s="1" a="1"/>
  <c r="IM119" i="1" s="1"/>
  <c r="IM121" i="1" s="1" a="1"/>
  <c r="IM121" i="1" s="1"/>
  <c r="IM123" i="1" s="1" a="1"/>
  <c r="IM123" i="1" s="1"/>
  <c r="IM125" i="1" s="1" a="1"/>
  <c r="IM125" i="1" s="1"/>
  <c r="IM127" i="1" s="1" a="1"/>
  <c r="IM127" i="1" s="1"/>
  <c r="NX114" i="1" a="1"/>
  <c r="NX114" i="1" s="1"/>
  <c r="NX116" i="1" s="1" a="1"/>
  <c r="NX116" i="1" s="1"/>
  <c r="NX118" i="1" s="1" a="1"/>
  <c r="NX118" i="1" s="1"/>
  <c r="NX120" i="1" s="1" a="1"/>
  <c r="NX120" i="1" s="1"/>
  <c r="NX122" i="1" s="1" a="1"/>
  <c r="NX122" i="1" s="1"/>
  <c r="NX124" i="1" s="1" a="1"/>
  <c r="NX124" i="1" s="1"/>
  <c r="NX126" i="1" s="1" a="1"/>
  <c r="NX126" i="1" s="1"/>
  <c r="NX113" i="1" a="1"/>
  <c r="NX113" i="1" s="1"/>
  <c r="NX115" i="1" s="1" a="1"/>
  <c r="NX115" i="1" s="1"/>
  <c r="NX117" i="1" s="1" a="1"/>
  <c r="NX117" i="1" s="1"/>
  <c r="NX119" i="1" s="1" a="1"/>
  <c r="NX119" i="1" s="1"/>
  <c r="NX121" i="1" s="1" a="1"/>
  <c r="NX121" i="1" s="1"/>
  <c r="NX123" i="1" s="1" a="1"/>
  <c r="NX123" i="1" s="1"/>
  <c r="NX125" i="1" s="1" a="1"/>
  <c r="NX125" i="1" s="1"/>
  <c r="NX127" i="1" s="1" a="1"/>
  <c r="NX127" i="1" s="1"/>
  <c r="ET114" i="1" a="1"/>
  <c r="ET114" i="1" s="1"/>
  <c r="ET116" i="1" s="1" a="1"/>
  <c r="ET116" i="1" s="1"/>
  <c r="ET118" i="1" s="1" a="1"/>
  <c r="ET118" i="1" s="1"/>
  <c r="ET120" i="1" s="1" a="1"/>
  <c r="ET120" i="1" s="1"/>
  <c r="ET122" i="1" s="1" a="1"/>
  <c r="ET122" i="1" s="1"/>
  <c r="ET124" i="1" s="1" a="1"/>
  <c r="ET124" i="1" s="1"/>
  <c r="ET126" i="1" s="1" a="1"/>
  <c r="ET126" i="1" s="1"/>
  <c r="ET113" i="1" a="1"/>
  <c r="ET113" i="1" s="1"/>
  <c r="ET115" i="1" s="1" a="1"/>
  <c r="ET115" i="1" s="1"/>
  <c r="ET117" i="1" s="1" a="1"/>
  <c r="ET117" i="1" s="1"/>
  <c r="ET119" i="1" s="1" a="1"/>
  <c r="ET119" i="1" s="1"/>
  <c r="ET121" i="1" s="1" a="1"/>
  <c r="ET121" i="1" s="1"/>
  <c r="ET123" i="1" s="1" a="1"/>
  <c r="ET123" i="1" s="1"/>
  <c r="ET125" i="1" s="1" a="1"/>
  <c r="ET125" i="1" s="1"/>
  <c r="ET127" i="1" s="1" a="1"/>
  <c r="ET127" i="1" s="1"/>
  <c r="OD114" i="1" a="1"/>
  <c r="OD114" i="1" s="1"/>
  <c r="OD116" i="1" s="1" a="1"/>
  <c r="OD116" i="1" s="1"/>
  <c r="OD118" i="1" s="1" a="1"/>
  <c r="OD118" i="1" s="1"/>
  <c r="OD120" i="1" s="1" a="1"/>
  <c r="OD120" i="1" s="1"/>
  <c r="OD122" i="1" s="1" a="1"/>
  <c r="OD122" i="1" s="1"/>
  <c r="OD124" i="1" s="1" a="1"/>
  <c r="OD124" i="1" s="1"/>
  <c r="OD126" i="1" s="1" a="1"/>
  <c r="OD126" i="1" s="1"/>
  <c r="OD113" i="1" a="1"/>
  <c r="OD113" i="1" s="1"/>
  <c r="OD115" i="1" s="1" a="1"/>
  <c r="OD115" i="1" s="1"/>
  <c r="OD117" i="1" s="1" a="1"/>
  <c r="OD117" i="1" s="1"/>
  <c r="OD119" i="1" s="1" a="1"/>
  <c r="OD119" i="1" s="1"/>
  <c r="OD121" i="1" s="1" a="1"/>
  <c r="OD121" i="1" s="1"/>
  <c r="OD123" i="1" s="1" a="1"/>
  <c r="OD123" i="1" s="1"/>
  <c r="OD125" i="1" s="1" a="1"/>
  <c r="OD125" i="1" s="1"/>
  <c r="OD127" i="1" s="1" a="1"/>
  <c r="OD127" i="1" s="1"/>
  <c r="EI114" i="1" a="1"/>
  <c r="EI114" i="1" s="1"/>
  <c r="EI116" i="1" s="1" a="1"/>
  <c r="EI116" i="1" s="1"/>
  <c r="EI118" i="1" s="1" a="1"/>
  <c r="EI118" i="1" s="1"/>
  <c r="EI120" i="1" s="1" a="1"/>
  <c r="EI120" i="1" s="1"/>
  <c r="EI122" i="1" s="1" a="1"/>
  <c r="EI122" i="1" s="1"/>
  <c r="EI124" i="1" s="1" a="1"/>
  <c r="EI124" i="1" s="1"/>
  <c r="EI126" i="1" s="1" a="1"/>
  <c r="EI126" i="1" s="1"/>
  <c r="EI113" i="1" a="1"/>
  <c r="EI113" i="1" s="1"/>
  <c r="EI115" i="1" s="1" a="1"/>
  <c r="EI115" i="1" s="1"/>
  <c r="EI117" i="1" s="1" a="1"/>
  <c r="EI117" i="1" s="1"/>
  <c r="EI119" i="1" s="1" a="1"/>
  <c r="EI119" i="1" s="1"/>
  <c r="EI121" i="1" s="1" a="1"/>
  <c r="EI121" i="1" s="1"/>
  <c r="EI123" i="1" s="1" a="1"/>
  <c r="EI123" i="1" s="1"/>
  <c r="EI125" i="1" s="1" a="1"/>
  <c r="EI125" i="1" s="1"/>
  <c r="EI127" i="1" s="1" a="1"/>
  <c r="EI127" i="1" s="1"/>
  <c r="JK114" i="1" a="1"/>
  <c r="JK114" i="1" s="1"/>
  <c r="JK116" i="1" s="1" a="1"/>
  <c r="JK116" i="1" s="1"/>
  <c r="JK118" i="1" s="1" a="1"/>
  <c r="JK118" i="1" s="1"/>
  <c r="JK120" i="1" s="1" a="1"/>
  <c r="JK120" i="1" s="1"/>
  <c r="JK122" i="1" s="1" a="1"/>
  <c r="JK122" i="1" s="1"/>
  <c r="JK124" i="1" s="1" a="1"/>
  <c r="JK124" i="1" s="1"/>
  <c r="JK126" i="1" s="1" a="1"/>
  <c r="JK126" i="1" s="1"/>
  <c r="JK113" i="1" a="1"/>
  <c r="JK113" i="1" s="1"/>
  <c r="JK115" i="1" s="1" a="1"/>
  <c r="JK115" i="1" s="1"/>
  <c r="JK117" i="1" s="1" a="1"/>
  <c r="JK117" i="1" s="1"/>
  <c r="JK119" i="1" s="1" a="1"/>
  <c r="JK119" i="1" s="1"/>
  <c r="JK121" i="1" s="1" a="1"/>
  <c r="JK121" i="1" s="1"/>
  <c r="JK123" i="1" s="1" a="1"/>
  <c r="JK123" i="1" s="1"/>
  <c r="JK125" i="1" s="1" a="1"/>
  <c r="JK125" i="1" s="1"/>
  <c r="JK127" i="1" s="1" a="1"/>
  <c r="JK127" i="1" s="1"/>
  <c r="ND114" i="1" a="1"/>
  <c r="ND114" i="1" s="1"/>
  <c r="ND116" i="1" s="1" a="1"/>
  <c r="ND116" i="1" s="1"/>
  <c r="ND118" i="1" s="1" a="1"/>
  <c r="ND118" i="1" s="1"/>
  <c r="ND120" i="1" s="1" a="1"/>
  <c r="ND120" i="1" s="1"/>
  <c r="ND122" i="1" s="1" a="1"/>
  <c r="ND122" i="1" s="1"/>
  <c r="ND124" i="1" s="1" a="1"/>
  <c r="ND124" i="1" s="1"/>
  <c r="ND126" i="1" s="1" a="1"/>
  <c r="ND126" i="1" s="1"/>
  <c r="ND113" i="1" a="1"/>
  <c r="ND113" i="1" s="1"/>
  <c r="ND115" i="1" s="1" a="1"/>
  <c r="ND115" i="1" s="1"/>
  <c r="ND117" i="1" s="1" a="1"/>
  <c r="ND117" i="1" s="1"/>
  <c r="ND119" i="1" s="1" a="1"/>
  <c r="ND119" i="1" s="1"/>
  <c r="ND121" i="1" s="1" a="1"/>
  <c r="ND121" i="1" s="1"/>
  <c r="ND123" i="1" s="1" a="1"/>
  <c r="ND123" i="1" s="1"/>
  <c r="ND125" i="1" s="1" a="1"/>
  <c r="ND125" i="1" s="1"/>
  <c r="ND127" i="1" s="1" a="1"/>
  <c r="ND127" i="1" s="1"/>
  <c r="JJ114" i="1" a="1"/>
  <c r="JJ114" i="1" s="1"/>
  <c r="JJ116" i="1" s="1" a="1"/>
  <c r="JJ116" i="1" s="1"/>
  <c r="JJ118" i="1" s="1" a="1"/>
  <c r="JJ118" i="1" s="1"/>
  <c r="JJ120" i="1" s="1" a="1"/>
  <c r="JJ120" i="1" s="1"/>
  <c r="JJ122" i="1" s="1" a="1"/>
  <c r="JJ122" i="1" s="1"/>
  <c r="JJ124" i="1" s="1" a="1"/>
  <c r="JJ124" i="1" s="1"/>
  <c r="JJ126" i="1" s="1" a="1"/>
  <c r="JJ126" i="1" s="1"/>
  <c r="JJ113" i="1" a="1"/>
  <c r="JJ113" i="1" s="1"/>
  <c r="JJ115" i="1" s="1" a="1"/>
  <c r="JJ115" i="1" s="1"/>
  <c r="JJ117" i="1" s="1" a="1"/>
  <c r="JJ117" i="1" s="1"/>
  <c r="JJ119" i="1" s="1" a="1"/>
  <c r="JJ119" i="1" s="1"/>
  <c r="JJ121" i="1" s="1" a="1"/>
  <c r="JJ121" i="1" s="1"/>
  <c r="JJ123" i="1" s="1" a="1"/>
  <c r="JJ123" i="1" s="1"/>
  <c r="JJ125" i="1" s="1" a="1"/>
  <c r="JJ125" i="1" s="1"/>
  <c r="JJ127" i="1" s="1" a="1"/>
  <c r="JJ127" i="1" s="1"/>
  <c r="JY114" i="1" a="1"/>
  <c r="JY114" i="1" s="1"/>
  <c r="JY116" i="1" s="1" a="1"/>
  <c r="JY116" i="1" s="1"/>
  <c r="JY118" i="1" s="1" a="1"/>
  <c r="JY118" i="1" s="1"/>
  <c r="JY120" i="1" s="1" a="1"/>
  <c r="JY120" i="1" s="1"/>
  <c r="JY122" i="1" s="1" a="1"/>
  <c r="JY122" i="1" s="1"/>
  <c r="JY124" i="1" s="1" a="1"/>
  <c r="JY124" i="1" s="1"/>
  <c r="JY126" i="1" s="1" a="1"/>
  <c r="JY126" i="1" s="1"/>
  <c r="JY113" i="1" a="1"/>
  <c r="JY113" i="1" s="1"/>
  <c r="JY115" i="1" s="1" a="1"/>
  <c r="JY115" i="1" s="1"/>
  <c r="JY117" i="1" s="1" a="1"/>
  <c r="JY117" i="1" s="1"/>
  <c r="JY119" i="1" s="1" a="1"/>
  <c r="JY119" i="1" s="1"/>
  <c r="JY121" i="1" s="1" a="1"/>
  <c r="JY121" i="1" s="1"/>
  <c r="JY123" i="1" s="1" a="1"/>
  <c r="JY123" i="1" s="1"/>
  <c r="JY125" i="1" s="1" a="1"/>
  <c r="JY125" i="1" s="1"/>
  <c r="JY127" i="1" s="1" a="1"/>
  <c r="JY127" i="1" s="1"/>
  <c r="JE114" i="1" a="1"/>
  <c r="JE114" i="1" s="1"/>
  <c r="JE116" i="1" s="1" a="1"/>
  <c r="JE116" i="1" s="1"/>
  <c r="JE118" i="1" s="1" a="1"/>
  <c r="JE118" i="1" s="1"/>
  <c r="JE120" i="1" s="1" a="1"/>
  <c r="JE120" i="1" s="1"/>
  <c r="JE122" i="1" s="1" a="1"/>
  <c r="JE122" i="1" s="1"/>
  <c r="JE124" i="1" s="1" a="1"/>
  <c r="JE124" i="1" s="1"/>
  <c r="JE126" i="1" s="1" a="1"/>
  <c r="JE126" i="1" s="1"/>
  <c r="JE113" i="1" a="1"/>
  <c r="JE113" i="1" s="1"/>
  <c r="JE115" i="1" s="1" a="1"/>
  <c r="JE115" i="1" s="1"/>
  <c r="JE117" i="1" s="1" a="1"/>
  <c r="JE117" i="1" s="1"/>
  <c r="JE119" i="1" s="1" a="1"/>
  <c r="JE119" i="1" s="1"/>
  <c r="JE121" i="1" s="1" a="1"/>
  <c r="JE121" i="1" s="1"/>
  <c r="JE123" i="1" s="1" a="1"/>
  <c r="JE123" i="1" s="1"/>
  <c r="JE125" i="1" s="1" a="1"/>
  <c r="JE125" i="1" s="1"/>
  <c r="JE127" i="1" s="1" a="1"/>
  <c r="JE127" i="1" s="1"/>
  <c r="NM114" i="1" a="1"/>
  <c r="NM114" i="1" s="1"/>
  <c r="NM116" i="1" s="1" a="1"/>
  <c r="NM116" i="1" s="1"/>
  <c r="NM118" i="1" s="1" a="1"/>
  <c r="NM118" i="1" s="1"/>
  <c r="NM120" i="1" s="1" a="1"/>
  <c r="NM120" i="1" s="1"/>
  <c r="NM122" i="1" s="1" a="1"/>
  <c r="NM122" i="1" s="1"/>
  <c r="NM124" i="1" s="1" a="1"/>
  <c r="NM124" i="1" s="1"/>
  <c r="NM126" i="1" s="1" a="1"/>
  <c r="NM126" i="1" s="1"/>
  <c r="NM113" i="1" a="1"/>
  <c r="NM113" i="1" s="1"/>
  <c r="NM115" i="1" s="1" a="1"/>
  <c r="NM115" i="1" s="1"/>
  <c r="NM117" i="1" s="1" a="1"/>
  <c r="NM117" i="1" s="1"/>
  <c r="NM119" i="1" s="1" a="1"/>
  <c r="NM119" i="1" s="1"/>
  <c r="NM121" i="1" s="1" a="1"/>
  <c r="NM121" i="1" s="1"/>
  <c r="NM123" i="1" s="1" a="1"/>
  <c r="NM123" i="1" s="1"/>
  <c r="NM125" i="1" s="1" a="1"/>
  <c r="NM125" i="1" s="1"/>
  <c r="NM127" i="1" s="1" a="1"/>
  <c r="NM127" i="1" s="1"/>
  <c r="DQ114" i="1" a="1"/>
  <c r="DQ114" i="1" s="1"/>
  <c r="DQ116" i="1" s="1" a="1"/>
  <c r="DQ116" i="1" s="1"/>
  <c r="DQ118" i="1" s="1" a="1"/>
  <c r="DQ118" i="1" s="1"/>
  <c r="DQ120" i="1" s="1" a="1"/>
  <c r="DQ120" i="1" s="1"/>
  <c r="DQ122" i="1" s="1" a="1"/>
  <c r="DQ122" i="1" s="1"/>
  <c r="DQ124" i="1" s="1" a="1"/>
  <c r="DQ124" i="1" s="1"/>
  <c r="DQ126" i="1" s="1" a="1"/>
  <c r="DQ126" i="1" s="1"/>
  <c r="DQ113" i="1" a="1"/>
  <c r="DQ113" i="1" s="1"/>
  <c r="DQ115" i="1" s="1" a="1"/>
  <c r="DQ115" i="1" s="1"/>
  <c r="DQ117" i="1" s="1" a="1"/>
  <c r="DQ117" i="1" s="1"/>
  <c r="DQ119" i="1" s="1" a="1"/>
  <c r="DQ119" i="1" s="1"/>
  <c r="DQ121" i="1" s="1" a="1"/>
  <c r="DQ121" i="1" s="1"/>
  <c r="DQ123" i="1" s="1" a="1"/>
  <c r="DQ123" i="1" s="1"/>
  <c r="DQ125" i="1" s="1" a="1"/>
  <c r="DQ125" i="1" s="1"/>
  <c r="DQ127" i="1" s="1" a="1"/>
  <c r="DQ127" i="1" s="1"/>
  <c r="EN114" i="1" a="1"/>
  <c r="EN114" i="1" s="1"/>
  <c r="EN116" i="1" s="1" a="1"/>
  <c r="EN116" i="1" s="1"/>
  <c r="EN118" i="1" s="1" a="1"/>
  <c r="EN118" i="1" s="1"/>
  <c r="EN120" i="1" s="1" a="1"/>
  <c r="EN120" i="1" s="1"/>
  <c r="EN122" i="1" s="1" a="1"/>
  <c r="EN122" i="1" s="1"/>
  <c r="EN124" i="1" s="1" a="1"/>
  <c r="EN124" i="1" s="1"/>
  <c r="EN126" i="1" s="1" a="1"/>
  <c r="EN126" i="1" s="1"/>
  <c r="EN113" i="1" a="1"/>
  <c r="EN113" i="1" s="1"/>
  <c r="EN115" i="1" s="1" a="1"/>
  <c r="EN115" i="1" s="1"/>
  <c r="EN117" i="1" s="1" a="1"/>
  <c r="EN117" i="1" s="1"/>
  <c r="EN119" i="1" s="1" a="1"/>
  <c r="EN119" i="1" s="1"/>
  <c r="EN121" i="1" s="1" a="1"/>
  <c r="EN121" i="1" s="1"/>
  <c r="EN123" i="1" s="1" a="1"/>
  <c r="EN123" i="1" s="1"/>
  <c r="EN125" i="1" s="1" a="1"/>
  <c r="EN125" i="1" s="1"/>
  <c r="EN127" i="1" s="1" a="1"/>
  <c r="EN127" i="1" s="1"/>
  <c r="EW114" i="1" a="1"/>
  <c r="EW114" i="1" s="1"/>
  <c r="EW116" i="1" s="1" a="1"/>
  <c r="EW116" i="1" s="1"/>
  <c r="EW118" i="1" s="1" a="1"/>
  <c r="EW118" i="1" s="1"/>
  <c r="EW120" i="1" s="1" a="1"/>
  <c r="EW120" i="1" s="1"/>
  <c r="EW122" i="1" s="1" a="1"/>
  <c r="EW122" i="1" s="1"/>
  <c r="EW124" i="1" s="1" a="1"/>
  <c r="EW124" i="1" s="1"/>
  <c r="EW126" i="1" s="1" a="1"/>
  <c r="EW126" i="1" s="1"/>
  <c r="EW113" i="1" a="1"/>
  <c r="EW113" i="1" s="1"/>
  <c r="EW115" i="1" s="1" a="1"/>
  <c r="EW115" i="1" s="1"/>
  <c r="EW117" i="1" s="1" a="1"/>
  <c r="EW117" i="1" s="1"/>
  <c r="EW119" i="1" s="1" a="1"/>
  <c r="EW119" i="1" s="1"/>
  <c r="EW121" i="1" s="1" a="1"/>
  <c r="EW121" i="1" s="1"/>
  <c r="EW123" i="1" s="1" a="1"/>
  <c r="EW123" i="1" s="1"/>
  <c r="EW125" i="1" s="1" a="1"/>
  <c r="EW125" i="1" s="1"/>
  <c r="EW127" i="1" s="1" a="1"/>
  <c r="EW127" i="1" s="1"/>
  <c r="CZ114" i="1" a="1"/>
  <c r="CZ114" i="1" s="1"/>
  <c r="CZ116" i="1" s="1" a="1"/>
  <c r="CZ116" i="1" s="1"/>
  <c r="CZ118" i="1" s="1" a="1"/>
  <c r="CZ118" i="1" s="1"/>
  <c r="CZ120" i="1" s="1" a="1"/>
  <c r="CZ120" i="1" s="1"/>
  <c r="CZ122" i="1" s="1" a="1"/>
  <c r="CZ122" i="1" s="1"/>
  <c r="CZ124" i="1" s="1" a="1"/>
  <c r="CZ124" i="1" s="1"/>
  <c r="CZ126" i="1" s="1" a="1"/>
  <c r="CZ126" i="1" s="1"/>
  <c r="CZ113" i="1" a="1"/>
  <c r="CZ113" i="1" s="1"/>
  <c r="CZ115" i="1" s="1" a="1"/>
  <c r="CZ115" i="1" s="1"/>
  <c r="CZ117" i="1" s="1" a="1"/>
  <c r="CZ117" i="1" s="1"/>
  <c r="CZ119" i="1" s="1" a="1"/>
  <c r="CZ119" i="1" s="1"/>
  <c r="CZ121" i="1" s="1" a="1"/>
  <c r="CZ121" i="1" s="1"/>
  <c r="CZ123" i="1" s="1" a="1"/>
  <c r="CZ123" i="1" s="1"/>
  <c r="CZ125" i="1" s="1" a="1"/>
  <c r="CZ125" i="1" s="1"/>
  <c r="CZ127" i="1" s="1" a="1"/>
  <c r="CZ127" i="1" s="1"/>
  <c r="MB119" i="1"/>
  <c r="NY114" i="1" a="1"/>
  <c r="NY114" i="1" s="1"/>
  <c r="NY116" i="1" s="1" a="1"/>
  <c r="NY116" i="1" s="1"/>
  <c r="NY118" i="1" s="1" a="1"/>
  <c r="NY118" i="1" s="1"/>
  <c r="NY120" i="1" s="1" a="1"/>
  <c r="NY120" i="1" s="1"/>
  <c r="NY122" i="1" s="1" a="1"/>
  <c r="NY122" i="1" s="1"/>
  <c r="NY124" i="1" s="1" a="1"/>
  <c r="NY124" i="1" s="1"/>
  <c r="NY126" i="1" s="1" a="1"/>
  <c r="NY126" i="1" s="1"/>
  <c r="NY113" i="1" a="1"/>
  <c r="NY113" i="1" s="1"/>
  <c r="NY115" i="1" s="1" a="1"/>
  <c r="NY115" i="1" s="1"/>
  <c r="NY117" i="1" s="1" a="1"/>
  <c r="NY117" i="1" s="1"/>
  <c r="NY119" i="1" s="1" a="1"/>
  <c r="NY119" i="1" s="1"/>
  <c r="NY121" i="1" s="1" a="1"/>
  <c r="NY121" i="1" s="1"/>
  <c r="NY123" i="1" s="1" a="1"/>
  <c r="NY123" i="1" s="1"/>
  <c r="NY125" i="1" s="1" a="1"/>
  <c r="NY125" i="1" s="1"/>
  <c r="NY127" i="1" s="1" a="1"/>
  <c r="NY127" i="1" s="1"/>
  <c r="OX114" i="1" a="1"/>
  <c r="OX114" i="1" s="1"/>
  <c r="OX116" i="1" s="1" a="1"/>
  <c r="OX116" i="1" s="1"/>
  <c r="OX118" i="1" s="1" a="1"/>
  <c r="OX118" i="1" s="1"/>
  <c r="OX120" i="1" s="1" a="1"/>
  <c r="OX120" i="1" s="1"/>
  <c r="OX122" i="1" s="1" a="1"/>
  <c r="OX122" i="1" s="1"/>
  <c r="OX124" i="1" s="1" a="1"/>
  <c r="OX124" i="1" s="1"/>
  <c r="OX126" i="1" s="1" a="1"/>
  <c r="OX126" i="1" s="1"/>
  <c r="OX113" i="1" a="1"/>
  <c r="OX113" i="1" s="1"/>
  <c r="OX115" i="1" s="1" a="1"/>
  <c r="OX115" i="1" s="1"/>
  <c r="OX117" i="1" s="1" a="1"/>
  <c r="OX117" i="1" s="1"/>
  <c r="OX119" i="1" s="1" a="1"/>
  <c r="OX119" i="1" s="1"/>
  <c r="OX121" i="1" s="1" a="1"/>
  <c r="OX121" i="1" s="1"/>
  <c r="OX123" i="1" s="1" a="1"/>
  <c r="OX123" i="1" s="1"/>
  <c r="OX125" i="1" s="1" a="1"/>
  <c r="OX125" i="1" s="1"/>
  <c r="OX127" i="1" s="1" a="1"/>
  <c r="OX127" i="1" s="1"/>
  <c r="JG114" i="1" a="1"/>
  <c r="JG114" i="1" s="1"/>
  <c r="JG116" i="1" s="1" a="1"/>
  <c r="JG116" i="1" s="1"/>
  <c r="JG118" i="1" s="1" a="1"/>
  <c r="JG118" i="1" s="1"/>
  <c r="JG120" i="1" s="1" a="1"/>
  <c r="JG120" i="1" s="1"/>
  <c r="JG122" i="1" s="1" a="1"/>
  <c r="JG122" i="1" s="1"/>
  <c r="JG124" i="1" s="1" a="1"/>
  <c r="JG124" i="1" s="1"/>
  <c r="JG126" i="1" s="1" a="1"/>
  <c r="JG126" i="1" s="1"/>
  <c r="JG113" i="1" a="1"/>
  <c r="JG113" i="1" s="1"/>
  <c r="JG115" i="1" s="1" a="1"/>
  <c r="JG115" i="1" s="1"/>
  <c r="JG117" i="1" s="1" a="1"/>
  <c r="JG117" i="1" s="1"/>
  <c r="JG119" i="1" s="1" a="1"/>
  <c r="JG119" i="1" s="1"/>
  <c r="JG121" i="1" s="1" a="1"/>
  <c r="JG121" i="1" s="1"/>
  <c r="JG123" i="1" s="1" a="1"/>
  <c r="JG123" i="1" s="1"/>
  <c r="JG125" i="1" s="1" a="1"/>
  <c r="JG125" i="1" s="1"/>
  <c r="JG127" i="1" s="1" a="1"/>
  <c r="JG127" i="1" s="1"/>
  <c r="KO114" i="1" a="1"/>
  <c r="KO114" i="1" s="1"/>
  <c r="KO116" i="1" s="1" a="1"/>
  <c r="KO116" i="1" s="1"/>
  <c r="KO118" i="1" s="1" a="1"/>
  <c r="KO118" i="1" s="1"/>
  <c r="KO120" i="1" s="1" a="1"/>
  <c r="KO120" i="1" s="1"/>
  <c r="KO122" i="1" s="1" a="1"/>
  <c r="KO122" i="1" s="1"/>
  <c r="KO124" i="1" s="1" a="1"/>
  <c r="KO124" i="1" s="1"/>
  <c r="KO126" i="1" s="1" a="1"/>
  <c r="KO126" i="1" s="1"/>
  <c r="KO113" i="1" a="1"/>
  <c r="KO113" i="1" s="1"/>
  <c r="KO115" i="1" s="1" a="1"/>
  <c r="KO115" i="1" s="1"/>
  <c r="KO117" i="1" s="1" a="1"/>
  <c r="KO117" i="1" s="1"/>
  <c r="KO119" i="1" s="1" a="1"/>
  <c r="KO119" i="1" s="1"/>
  <c r="KO121" i="1" s="1" a="1"/>
  <c r="KO121" i="1" s="1"/>
  <c r="KO123" i="1" s="1" a="1"/>
  <c r="KO123" i="1" s="1"/>
  <c r="KO125" i="1" s="1" a="1"/>
  <c r="KO125" i="1" s="1"/>
  <c r="KO127" i="1" s="1" a="1"/>
  <c r="KO127" i="1" s="1"/>
  <c r="CJ114" i="1" a="1"/>
  <c r="CJ114" i="1" s="1"/>
  <c r="CJ116" i="1" s="1" a="1"/>
  <c r="CJ116" i="1" s="1"/>
  <c r="CJ118" i="1" s="1" a="1"/>
  <c r="CJ118" i="1" s="1"/>
  <c r="CJ120" i="1" s="1" a="1"/>
  <c r="CJ120" i="1" s="1"/>
  <c r="CJ122" i="1" s="1" a="1"/>
  <c r="CJ122" i="1" s="1"/>
  <c r="CJ124" i="1" s="1" a="1"/>
  <c r="CJ124" i="1" s="1"/>
  <c r="CJ126" i="1" s="1" a="1"/>
  <c r="CJ126" i="1" s="1"/>
  <c r="CJ113" i="1" a="1"/>
  <c r="CJ113" i="1" s="1"/>
  <c r="CJ115" i="1" s="1" a="1"/>
  <c r="CJ115" i="1" s="1"/>
  <c r="CJ117" i="1" s="1" a="1"/>
  <c r="CJ117" i="1" s="1"/>
  <c r="CJ119" i="1" s="1" a="1"/>
  <c r="CJ119" i="1" s="1"/>
  <c r="CJ121" i="1" s="1" a="1"/>
  <c r="CJ121" i="1" s="1"/>
  <c r="CJ123" i="1" s="1" a="1"/>
  <c r="CJ123" i="1" s="1"/>
  <c r="CJ125" i="1" s="1" a="1"/>
  <c r="CJ125" i="1" s="1"/>
  <c r="CJ127" i="1" s="1" a="1"/>
  <c r="CJ127" i="1" s="1"/>
  <c r="DT114" i="1" a="1"/>
  <c r="DT114" i="1" s="1"/>
  <c r="DT116" i="1" s="1" a="1"/>
  <c r="DT116" i="1" s="1"/>
  <c r="DT118" i="1" s="1" a="1"/>
  <c r="DT118" i="1" s="1"/>
  <c r="DT120" i="1" s="1" a="1"/>
  <c r="DT120" i="1" s="1"/>
  <c r="DT122" i="1" s="1" a="1"/>
  <c r="DT122" i="1" s="1"/>
  <c r="DT124" i="1" s="1" a="1"/>
  <c r="DT124" i="1" s="1"/>
  <c r="DT126" i="1" s="1" a="1"/>
  <c r="DT126" i="1" s="1"/>
  <c r="DT113" i="1" a="1"/>
  <c r="DT113" i="1" s="1"/>
  <c r="DT115" i="1" s="1" a="1"/>
  <c r="DT115" i="1" s="1"/>
  <c r="DT117" i="1" s="1" a="1"/>
  <c r="DT117" i="1" s="1"/>
  <c r="DT119" i="1" s="1" a="1"/>
  <c r="DT119" i="1" s="1"/>
  <c r="DT121" i="1" s="1" a="1"/>
  <c r="DT121" i="1" s="1"/>
  <c r="DT123" i="1" s="1" a="1"/>
  <c r="DT123" i="1" s="1"/>
  <c r="DT125" i="1" s="1" a="1"/>
  <c r="DT125" i="1" s="1"/>
  <c r="DT127" i="1" s="1" a="1"/>
  <c r="DT127" i="1" s="1"/>
  <c r="DK114" i="1" a="1"/>
  <c r="DK114" i="1" s="1"/>
  <c r="DK116" i="1" s="1" a="1"/>
  <c r="DK116" i="1" s="1"/>
  <c r="DK118" i="1" s="1" a="1"/>
  <c r="DK118" i="1" s="1"/>
  <c r="DK120" i="1" s="1" a="1"/>
  <c r="DK120" i="1" s="1"/>
  <c r="DK122" i="1" s="1" a="1"/>
  <c r="DK122" i="1" s="1"/>
  <c r="DK124" i="1" s="1" a="1"/>
  <c r="DK124" i="1" s="1"/>
  <c r="DK126" i="1" s="1" a="1"/>
  <c r="DK126" i="1" s="1"/>
  <c r="DK113" i="1" a="1"/>
  <c r="DK113" i="1" s="1"/>
  <c r="DK115" i="1" s="1" a="1"/>
  <c r="DK115" i="1" s="1"/>
  <c r="DK117" i="1" s="1" a="1"/>
  <c r="DK117" i="1" s="1"/>
  <c r="DK119" i="1" s="1" a="1"/>
  <c r="DK119" i="1" s="1"/>
  <c r="DK121" i="1" s="1" a="1"/>
  <c r="DK121" i="1" s="1"/>
  <c r="DK123" i="1" s="1" a="1"/>
  <c r="DK123" i="1" s="1"/>
  <c r="DK125" i="1" s="1" a="1"/>
  <c r="DK125" i="1" s="1"/>
  <c r="DK127" i="1" s="1" a="1"/>
  <c r="DK127" i="1" s="1"/>
  <c r="LJ114" i="1" a="1"/>
  <c r="LJ114" i="1" s="1"/>
  <c r="LJ116" i="1" s="1" a="1"/>
  <c r="LJ116" i="1" s="1"/>
  <c r="LJ118" i="1" s="1" a="1"/>
  <c r="LJ118" i="1" s="1"/>
  <c r="LJ120" i="1" s="1" a="1"/>
  <c r="LJ120" i="1" s="1"/>
  <c r="LJ122" i="1" s="1" a="1"/>
  <c r="LJ122" i="1" s="1"/>
  <c r="LJ124" i="1" s="1" a="1"/>
  <c r="LJ124" i="1" s="1"/>
  <c r="LJ126" i="1" s="1" a="1"/>
  <c r="LJ126" i="1" s="1"/>
  <c r="LJ113" i="1" a="1"/>
  <c r="LJ113" i="1" s="1"/>
  <c r="LJ115" i="1" s="1" a="1"/>
  <c r="LJ115" i="1" s="1"/>
  <c r="LJ117" i="1" s="1" a="1"/>
  <c r="LJ117" i="1" s="1"/>
  <c r="LJ119" i="1" s="1" a="1"/>
  <c r="LJ119" i="1" s="1"/>
  <c r="LJ121" i="1" s="1" a="1"/>
  <c r="LJ121" i="1" s="1"/>
  <c r="LJ123" i="1" s="1" a="1"/>
  <c r="LJ123" i="1" s="1"/>
  <c r="LJ125" i="1" s="1" a="1"/>
  <c r="LJ125" i="1" s="1"/>
  <c r="LJ127" i="1" s="1" a="1"/>
  <c r="LJ127" i="1" s="1"/>
  <c r="DE114" i="1" a="1"/>
  <c r="DE114" i="1" s="1"/>
  <c r="DE116" i="1" s="1" a="1"/>
  <c r="DE116" i="1" s="1"/>
  <c r="DE118" i="1" s="1" a="1"/>
  <c r="DE118" i="1" s="1"/>
  <c r="DE120" i="1" s="1" a="1"/>
  <c r="DE120" i="1" s="1"/>
  <c r="DE122" i="1" s="1" a="1"/>
  <c r="DE122" i="1" s="1"/>
  <c r="DE124" i="1" s="1" a="1"/>
  <c r="DE124" i="1" s="1"/>
  <c r="DE126" i="1" s="1" a="1"/>
  <c r="DE126" i="1" s="1"/>
  <c r="DE113" i="1" a="1"/>
  <c r="DE113" i="1" s="1"/>
  <c r="DE115" i="1" s="1" a="1"/>
  <c r="DE115" i="1" s="1"/>
  <c r="DE117" i="1" s="1" a="1"/>
  <c r="DE117" i="1" s="1"/>
  <c r="DE119" i="1" s="1" a="1"/>
  <c r="DE119" i="1" s="1"/>
  <c r="DE121" i="1" s="1" a="1"/>
  <c r="DE121" i="1" s="1"/>
  <c r="DE123" i="1" s="1" a="1"/>
  <c r="DE123" i="1" s="1"/>
  <c r="DE125" i="1" s="1" a="1"/>
  <c r="DE125" i="1" s="1"/>
  <c r="DE127" i="1" s="1" a="1"/>
  <c r="DE127" i="1" s="1"/>
  <c r="HJ120" i="1"/>
  <c r="HE120" i="1"/>
  <c r="HD120" i="1"/>
  <c r="HN120" i="1"/>
  <c r="HI120" i="1"/>
  <c r="HH120" i="1"/>
  <c r="HG120" i="1"/>
  <c r="HK120" i="1"/>
  <c r="HF120" i="1"/>
  <c r="HM120" i="1"/>
  <c r="HL120" i="1"/>
  <c r="HC120" i="1"/>
  <c r="OZ114" i="1" a="1"/>
  <c r="OZ114" i="1" s="1"/>
  <c r="OZ116" i="1" s="1" a="1"/>
  <c r="OZ116" i="1" s="1"/>
  <c r="OZ118" i="1" s="1" a="1"/>
  <c r="OZ118" i="1" s="1"/>
  <c r="OZ120" i="1" s="1" a="1"/>
  <c r="OZ120" i="1" s="1"/>
  <c r="OZ122" i="1" s="1" a="1"/>
  <c r="OZ122" i="1" s="1"/>
  <c r="OZ124" i="1" s="1" a="1"/>
  <c r="OZ124" i="1" s="1"/>
  <c r="OZ126" i="1" s="1" a="1"/>
  <c r="OZ126" i="1" s="1"/>
  <c r="OZ113" i="1" a="1"/>
  <c r="OZ113" i="1" s="1"/>
  <c r="OZ115" i="1" s="1" a="1"/>
  <c r="OZ115" i="1" s="1"/>
  <c r="OZ117" i="1" s="1" a="1"/>
  <c r="OZ117" i="1" s="1"/>
  <c r="OZ119" i="1" s="1" a="1"/>
  <c r="OZ119" i="1" s="1"/>
  <c r="OZ121" i="1" s="1" a="1"/>
  <c r="OZ121" i="1" s="1"/>
  <c r="OZ123" i="1" s="1" a="1"/>
  <c r="OZ123" i="1" s="1"/>
  <c r="OZ125" i="1" s="1" a="1"/>
  <c r="OZ125" i="1" s="1"/>
  <c r="OZ127" i="1" s="1" a="1"/>
  <c r="OZ127" i="1" s="1"/>
  <c r="NL114" i="1" a="1"/>
  <c r="NL114" i="1" s="1"/>
  <c r="NL116" i="1" s="1" a="1"/>
  <c r="NL116" i="1" s="1"/>
  <c r="NL118" i="1" s="1" a="1"/>
  <c r="NL118" i="1" s="1"/>
  <c r="NL120" i="1" s="1" a="1"/>
  <c r="NL120" i="1" s="1"/>
  <c r="NL122" i="1" s="1" a="1"/>
  <c r="NL122" i="1" s="1"/>
  <c r="NL124" i="1" s="1" a="1"/>
  <c r="NL124" i="1" s="1"/>
  <c r="NL126" i="1" s="1" a="1"/>
  <c r="NL126" i="1" s="1"/>
  <c r="NL113" i="1" a="1"/>
  <c r="NL113" i="1" s="1"/>
  <c r="NL115" i="1" s="1" a="1"/>
  <c r="NL115" i="1" s="1"/>
  <c r="NL117" i="1" s="1" a="1"/>
  <c r="NL117" i="1" s="1"/>
  <c r="NL119" i="1" s="1" a="1"/>
  <c r="NL119" i="1" s="1"/>
  <c r="NL121" i="1" s="1" a="1"/>
  <c r="NL121" i="1" s="1"/>
  <c r="NL123" i="1" s="1" a="1"/>
  <c r="NL123" i="1" s="1"/>
  <c r="NL125" i="1" s="1" a="1"/>
  <c r="NL125" i="1" s="1"/>
  <c r="NL127" i="1" s="1" a="1"/>
  <c r="NL127" i="1" s="1"/>
  <c r="CF114" i="1" a="1"/>
  <c r="CF114" i="1" s="1"/>
  <c r="CF116" i="1" s="1" a="1"/>
  <c r="CF116" i="1" s="1"/>
  <c r="CF118" i="1" s="1" a="1"/>
  <c r="CF118" i="1" s="1"/>
  <c r="CF120" i="1" s="1" a="1"/>
  <c r="CF120" i="1" s="1"/>
  <c r="CF122" i="1" s="1" a="1"/>
  <c r="CF122" i="1" s="1"/>
  <c r="CF124" i="1" s="1" a="1"/>
  <c r="CF124" i="1" s="1"/>
  <c r="CF126" i="1" s="1" a="1"/>
  <c r="CF126" i="1" s="1"/>
  <c r="CF113" i="1" a="1"/>
  <c r="CF113" i="1" s="1"/>
  <c r="CF115" i="1" s="1" a="1"/>
  <c r="CF115" i="1" s="1"/>
  <c r="CF117" i="1" s="1" a="1"/>
  <c r="CF117" i="1" s="1"/>
  <c r="CF119" i="1" s="1" a="1"/>
  <c r="CF119" i="1" s="1"/>
  <c r="CF121" i="1" s="1" a="1"/>
  <c r="CF121" i="1" s="1"/>
  <c r="CF123" i="1" s="1" a="1"/>
  <c r="CF123" i="1" s="1"/>
  <c r="CF125" i="1" s="1" a="1"/>
  <c r="CF125" i="1" s="1"/>
  <c r="CF127" i="1" s="1" a="1"/>
  <c r="CF127" i="1" s="1"/>
  <c r="OG114" i="1" a="1"/>
  <c r="OG114" i="1" s="1"/>
  <c r="OG116" i="1" s="1" a="1"/>
  <c r="OG116" i="1" s="1"/>
  <c r="OG118" i="1" s="1" a="1"/>
  <c r="OG118" i="1" s="1"/>
  <c r="OG120" i="1" s="1" a="1"/>
  <c r="OG120" i="1" s="1"/>
  <c r="OG122" i="1" s="1" a="1"/>
  <c r="OG122" i="1" s="1"/>
  <c r="OG124" i="1" s="1" a="1"/>
  <c r="OG124" i="1" s="1"/>
  <c r="OG126" i="1" s="1" a="1"/>
  <c r="OG126" i="1" s="1"/>
  <c r="OG113" i="1" a="1"/>
  <c r="OG113" i="1" s="1"/>
  <c r="OG115" i="1" s="1" a="1"/>
  <c r="OG115" i="1" s="1"/>
  <c r="OG117" i="1" s="1" a="1"/>
  <c r="OG117" i="1" s="1"/>
  <c r="OG119" i="1" s="1" a="1"/>
  <c r="OG119" i="1" s="1"/>
  <c r="OG121" i="1" s="1" a="1"/>
  <c r="OG121" i="1" s="1"/>
  <c r="OG123" i="1" s="1" a="1"/>
  <c r="OG123" i="1" s="1"/>
  <c r="OG125" i="1" s="1" a="1"/>
  <c r="OG125" i="1" s="1"/>
  <c r="OG127" i="1" s="1" a="1"/>
  <c r="OG127" i="1" s="1"/>
  <c r="IQ114" i="1" a="1"/>
  <c r="IQ114" i="1" s="1"/>
  <c r="IQ116" i="1" s="1" a="1"/>
  <c r="IQ116" i="1" s="1"/>
  <c r="IQ118" i="1" s="1" a="1"/>
  <c r="IQ118" i="1" s="1"/>
  <c r="IQ120" i="1" s="1" a="1"/>
  <c r="IQ120" i="1" s="1"/>
  <c r="IQ122" i="1" s="1" a="1"/>
  <c r="IQ122" i="1" s="1"/>
  <c r="IQ124" i="1" s="1" a="1"/>
  <c r="IQ124" i="1" s="1"/>
  <c r="IQ126" i="1" s="1" a="1"/>
  <c r="IQ126" i="1" s="1"/>
  <c r="IQ113" i="1" a="1"/>
  <c r="IQ113" i="1" s="1"/>
  <c r="IQ115" i="1" s="1" a="1"/>
  <c r="IQ115" i="1" s="1"/>
  <c r="IQ117" i="1" s="1" a="1"/>
  <c r="IQ117" i="1" s="1"/>
  <c r="IQ119" i="1" s="1" a="1"/>
  <c r="IQ119" i="1" s="1"/>
  <c r="IQ121" i="1" s="1" a="1"/>
  <c r="IQ121" i="1" s="1"/>
  <c r="IQ123" i="1" s="1" a="1"/>
  <c r="IQ123" i="1" s="1"/>
  <c r="IQ125" i="1" s="1" a="1"/>
  <c r="IQ125" i="1" s="1"/>
  <c r="IQ127" i="1" s="1" a="1"/>
  <c r="IQ127" i="1" s="1"/>
  <c r="BH114" i="1" a="1"/>
  <c r="BH114" i="1" s="1"/>
  <c r="BH116" i="1" s="1" a="1"/>
  <c r="BH116" i="1" s="1"/>
  <c r="BH118" i="1" s="1" a="1"/>
  <c r="BH118" i="1" s="1"/>
  <c r="BH120" i="1" s="1" a="1"/>
  <c r="BH120" i="1" s="1"/>
  <c r="BH122" i="1" s="1" a="1"/>
  <c r="BH122" i="1" s="1"/>
  <c r="BH124" i="1" s="1" a="1"/>
  <c r="BH124" i="1" s="1"/>
  <c r="BH126" i="1" s="1" a="1"/>
  <c r="BH126" i="1" s="1"/>
  <c r="BH113" i="1" a="1"/>
  <c r="BH113" i="1" s="1"/>
  <c r="BH115" i="1" s="1" a="1"/>
  <c r="BH115" i="1" s="1"/>
  <c r="BH117" i="1" s="1" a="1"/>
  <c r="BH117" i="1" s="1"/>
  <c r="BH119" i="1" s="1" a="1"/>
  <c r="BH119" i="1" s="1"/>
  <c r="BH121" i="1" s="1" a="1"/>
  <c r="BH121" i="1" s="1"/>
  <c r="BH123" i="1" s="1" a="1"/>
  <c r="BH123" i="1" s="1"/>
  <c r="BH125" i="1" s="1" a="1"/>
  <c r="BH125" i="1" s="1"/>
  <c r="BH127" i="1" s="1" a="1"/>
  <c r="BH127" i="1" s="1"/>
  <c r="CG114" i="1" a="1"/>
  <c r="CG114" i="1" s="1"/>
  <c r="CG116" i="1" s="1" a="1"/>
  <c r="CG116" i="1" s="1"/>
  <c r="CG118" i="1" s="1" a="1"/>
  <c r="CG118" i="1" s="1"/>
  <c r="CG120" i="1" s="1" a="1"/>
  <c r="CG120" i="1" s="1"/>
  <c r="CG122" i="1" s="1" a="1"/>
  <c r="CG122" i="1" s="1"/>
  <c r="CG124" i="1" s="1" a="1"/>
  <c r="CG124" i="1" s="1"/>
  <c r="CG126" i="1" s="1" a="1"/>
  <c r="CG126" i="1" s="1"/>
  <c r="CG113" i="1" a="1"/>
  <c r="CG113" i="1" s="1"/>
  <c r="CG115" i="1" s="1" a="1"/>
  <c r="CG115" i="1" s="1"/>
  <c r="CG117" i="1" s="1" a="1"/>
  <c r="CG117" i="1" s="1"/>
  <c r="CG119" i="1" s="1" a="1"/>
  <c r="CG119" i="1" s="1"/>
  <c r="CG121" i="1" s="1" a="1"/>
  <c r="CG121" i="1" s="1"/>
  <c r="CG123" i="1" s="1" a="1"/>
  <c r="CG123" i="1" s="1"/>
  <c r="CG125" i="1" s="1" a="1"/>
  <c r="CG125" i="1" s="1"/>
  <c r="CG127" i="1" s="1" a="1"/>
  <c r="CG127" i="1" s="1"/>
  <c r="BG114" i="1" a="1"/>
  <c r="BG114" i="1" s="1"/>
  <c r="BG116" i="1" s="1" a="1"/>
  <c r="BG116" i="1" s="1"/>
  <c r="BG118" i="1" s="1" a="1"/>
  <c r="BG118" i="1" s="1"/>
  <c r="BG120" i="1" s="1" a="1"/>
  <c r="BG120" i="1" s="1"/>
  <c r="BG122" i="1" s="1" a="1"/>
  <c r="BG122" i="1" s="1"/>
  <c r="BG124" i="1" s="1" a="1"/>
  <c r="BG124" i="1" s="1"/>
  <c r="BG126" i="1" s="1" a="1"/>
  <c r="BG126" i="1" s="1"/>
  <c r="BG113" i="1" a="1"/>
  <c r="BG113" i="1" s="1"/>
  <c r="BG115" i="1" s="1" a="1"/>
  <c r="BG115" i="1" s="1"/>
  <c r="BG117" i="1" s="1" a="1"/>
  <c r="BG117" i="1" s="1"/>
  <c r="BG119" i="1" s="1" a="1"/>
  <c r="BG119" i="1" s="1"/>
  <c r="BG121" i="1" s="1" a="1"/>
  <c r="BG121" i="1" s="1"/>
  <c r="BG123" i="1" s="1" a="1"/>
  <c r="BG123" i="1" s="1"/>
  <c r="BG125" i="1" s="1" a="1"/>
  <c r="BG125" i="1" s="1"/>
  <c r="BG127" i="1" s="1" a="1"/>
  <c r="BG127" i="1" s="1"/>
  <c r="CS114" i="1" a="1"/>
  <c r="CS114" i="1" s="1"/>
  <c r="CS116" i="1" s="1" a="1"/>
  <c r="CS116" i="1" s="1"/>
  <c r="CS118" i="1" s="1" a="1"/>
  <c r="CS118" i="1" s="1"/>
  <c r="CS120" i="1" s="1" a="1"/>
  <c r="CS120" i="1" s="1"/>
  <c r="CS122" i="1" s="1" a="1"/>
  <c r="CS122" i="1" s="1"/>
  <c r="CS124" i="1" s="1" a="1"/>
  <c r="CS124" i="1" s="1"/>
  <c r="CS126" i="1" s="1" a="1"/>
  <c r="CS126" i="1" s="1"/>
  <c r="CS113" i="1" a="1"/>
  <c r="CS113" i="1" s="1"/>
  <c r="CS115" i="1" s="1" a="1"/>
  <c r="CS115" i="1" s="1"/>
  <c r="CS117" i="1" s="1" a="1"/>
  <c r="CS117" i="1" s="1"/>
  <c r="CS119" i="1" s="1" a="1"/>
  <c r="CS119" i="1" s="1"/>
  <c r="CS121" i="1" s="1" a="1"/>
  <c r="CS121" i="1" s="1"/>
  <c r="CS123" i="1" s="1" a="1"/>
  <c r="CS123" i="1" s="1"/>
  <c r="CS125" i="1" s="1" a="1"/>
  <c r="CS125" i="1" s="1"/>
  <c r="CS127" i="1" s="1" a="1"/>
  <c r="CS127" i="1" s="1"/>
  <c r="JW114" i="1" a="1"/>
  <c r="JW114" i="1" s="1"/>
  <c r="JW116" i="1" s="1" a="1"/>
  <c r="JW116" i="1" s="1"/>
  <c r="JW118" i="1" s="1" a="1"/>
  <c r="JW118" i="1" s="1"/>
  <c r="JW120" i="1" s="1" a="1"/>
  <c r="JW120" i="1" s="1"/>
  <c r="JW122" i="1" s="1" a="1"/>
  <c r="JW122" i="1" s="1"/>
  <c r="JW124" i="1" s="1" a="1"/>
  <c r="JW124" i="1" s="1"/>
  <c r="JW126" i="1" s="1" a="1"/>
  <c r="JW126" i="1" s="1"/>
  <c r="JW113" i="1" a="1"/>
  <c r="JW113" i="1" s="1"/>
  <c r="JW115" i="1" s="1" a="1"/>
  <c r="JW115" i="1" s="1"/>
  <c r="JW117" i="1" s="1" a="1"/>
  <c r="JW117" i="1" s="1"/>
  <c r="JW119" i="1" s="1" a="1"/>
  <c r="JW119" i="1" s="1"/>
  <c r="JW121" i="1" s="1" a="1"/>
  <c r="JW121" i="1" s="1"/>
  <c r="JW123" i="1" s="1" a="1"/>
  <c r="JW123" i="1" s="1"/>
  <c r="JW125" i="1" s="1" a="1"/>
  <c r="JW125" i="1" s="1"/>
  <c r="JW127" i="1" s="1" a="1"/>
  <c r="JW127" i="1" s="1"/>
  <c r="EE114" i="1" a="1"/>
  <c r="EE114" i="1" s="1"/>
  <c r="EE116" i="1" s="1" a="1"/>
  <c r="EE116" i="1" s="1"/>
  <c r="EE118" i="1" s="1" a="1"/>
  <c r="EE118" i="1" s="1"/>
  <c r="EE120" i="1" s="1" a="1"/>
  <c r="EE120" i="1" s="1"/>
  <c r="EE122" i="1" s="1" a="1"/>
  <c r="EE122" i="1" s="1"/>
  <c r="EE124" i="1" s="1" a="1"/>
  <c r="EE124" i="1" s="1"/>
  <c r="EE126" i="1" s="1" a="1"/>
  <c r="EE126" i="1" s="1"/>
  <c r="EE113" i="1" a="1"/>
  <c r="EE113" i="1" s="1"/>
  <c r="EE115" i="1" s="1" a="1"/>
  <c r="EE115" i="1" s="1"/>
  <c r="EE117" i="1" s="1" a="1"/>
  <c r="EE117" i="1" s="1"/>
  <c r="EE119" i="1" s="1" a="1"/>
  <c r="EE119" i="1" s="1"/>
  <c r="EE121" i="1" s="1" a="1"/>
  <c r="EE121" i="1" s="1"/>
  <c r="EE123" i="1" s="1" a="1"/>
  <c r="EE123" i="1" s="1"/>
  <c r="EE125" i="1" s="1" a="1"/>
  <c r="EE125" i="1" s="1"/>
  <c r="EE127" i="1" s="1" a="1"/>
  <c r="EE127" i="1" s="1"/>
  <c r="LP114" i="1" a="1"/>
  <c r="LP114" i="1" s="1"/>
  <c r="LP116" i="1" s="1" a="1"/>
  <c r="LP116" i="1" s="1"/>
  <c r="LP118" i="1" s="1" a="1"/>
  <c r="LP118" i="1" s="1"/>
  <c r="LP120" i="1" s="1" a="1"/>
  <c r="LP120" i="1" s="1"/>
  <c r="LP122" i="1" s="1" a="1"/>
  <c r="LP122" i="1" s="1"/>
  <c r="LP124" i="1" s="1" a="1"/>
  <c r="LP124" i="1" s="1"/>
  <c r="LP126" i="1" s="1" a="1"/>
  <c r="LP126" i="1" s="1"/>
  <c r="LP113" i="1" a="1"/>
  <c r="LP113" i="1" s="1"/>
  <c r="LP115" i="1" s="1" a="1"/>
  <c r="LP115" i="1" s="1"/>
  <c r="LP117" i="1" s="1" a="1"/>
  <c r="LP117" i="1" s="1"/>
  <c r="LP119" i="1" s="1" a="1"/>
  <c r="LP119" i="1" s="1"/>
  <c r="LP121" i="1" s="1" a="1"/>
  <c r="LP121" i="1" s="1"/>
  <c r="LP123" i="1" s="1" a="1"/>
  <c r="LP123" i="1" s="1"/>
  <c r="LP125" i="1" s="1" a="1"/>
  <c r="LP125" i="1" s="1"/>
  <c r="LP127" i="1" s="1" a="1"/>
  <c r="LP127" i="1" s="1"/>
  <c r="LX114" i="1" a="1"/>
  <c r="LX114" i="1" s="1"/>
  <c r="LX116" i="1" s="1" a="1"/>
  <c r="LX116" i="1" s="1"/>
  <c r="LX118" i="1" s="1" a="1"/>
  <c r="LX118" i="1" s="1"/>
  <c r="LX120" i="1" s="1" a="1"/>
  <c r="LX120" i="1" s="1"/>
  <c r="LX122" i="1" s="1" a="1"/>
  <c r="LX122" i="1" s="1"/>
  <c r="LX124" i="1" s="1" a="1"/>
  <c r="LX124" i="1" s="1"/>
  <c r="LX126" i="1" s="1" a="1"/>
  <c r="LX126" i="1" s="1"/>
  <c r="LX113" i="1" a="1"/>
  <c r="LX113" i="1" s="1"/>
  <c r="LX115" i="1" s="1" a="1"/>
  <c r="LX115" i="1" s="1"/>
  <c r="LX117" i="1" s="1" a="1"/>
  <c r="LX117" i="1" s="1"/>
  <c r="LX119" i="1" s="1" a="1"/>
  <c r="LX119" i="1" s="1"/>
  <c r="LX121" i="1" s="1" a="1"/>
  <c r="LX121" i="1" s="1"/>
  <c r="LX123" i="1" s="1" a="1"/>
  <c r="LX123" i="1" s="1"/>
  <c r="LX125" i="1" s="1" a="1"/>
  <c r="LX125" i="1" s="1"/>
  <c r="LX127" i="1" s="1" a="1"/>
  <c r="LX127" i="1" s="1"/>
  <c r="PL114" i="1" a="1"/>
  <c r="PL114" i="1" s="1"/>
  <c r="PL116" i="1" s="1" a="1"/>
  <c r="PL116" i="1" s="1"/>
  <c r="PL118" i="1" s="1" a="1"/>
  <c r="PL118" i="1" s="1"/>
  <c r="PL120" i="1" s="1" a="1"/>
  <c r="PL120" i="1" s="1"/>
  <c r="PL122" i="1" s="1" a="1"/>
  <c r="PL122" i="1" s="1"/>
  <c r="PL124" i="1" s="1" a="1"/>
  <c r="PL124" i="1" s="1"/>
  <c r="PL126" i="1" s="1" a="1"/>
  <c r="PL126" i="1" s="1"/>
  <c r="PL113" i="1" a="1"/>
  <c r="PL113" i="1" s="1"/>
  <c r="PL115" i="1" s="1" a="1"/>
  <c r="PL115" i="1" s="1"/>
  <c r="PL117" i="1" s="1" a="1"/>
  <c r="PL117" i="1" s="1"/>
  <c r="PL119" i="1" s="1" a="1"/>
  <c r="PL119" i="1" s="1"/>
  <c r="PL121" i="1" s="1" a="1"/>
  <c r="PL121" i="1" s="1"/>
  <c r="PL123" i="1" s="1" a="1"/>
  <c r="PL123" i="1" s="1"/>
  <c r="PL125" i="1" s="1" a="1"/>
  <c r="PL125" i="1" s="1"/>
  <c r="PL127" i="1" s="1" a="1"/>
  <c r="PL127" i="1" s="1"/>
  <c r="DX114" i="1" a="1"/>
  <c r="DX114" i="1" s="1"/>
  <c r="DX116" i="1" s="1" a="1"/>
  <c r="DX116" i="1" s="1"/>
  <c r="DX118" i="1" s="1" a="1"/>
  <c r="DX118" i="1" s="1"/>
  <c r="DX120" i="1" s="1" a="1"/>
  <c r="DX120" i="1" s="1"/>
  <c r="DX122" i="1" s="1" a="1"/>
  <c r="DX122" i="1" s="1"/>
  <c r="DX124" i="1" s="1" a="1"/>
  <c r="DX124" i="1" s="1"/>
  <c r="DX126" i="1" s="1" a="1"/>
  <c r="DX126" i="1" s="1"/>
  <c r="DX113" i="1" a="1"/>
  <c r="DX113" i="1" s="1"/>
  <c r="DX115" i="1" s="1" a="1"/>
  <c r="DX115" i="1" s="1"/>
  <c r="DX117" i="1" s="1" a="1"/>
  <c r="DX117" i="1" s="1"/>
  <c r="DX119" i="1" s="1" a="1"/>
  <c r="DX119" i="1" s="1"/>
  <c r="DX121" i="1" s="1" a="1"/>
  <c r="DX121" i="1" s="1"/>
  <c r="DX123" i="1" s="1" a="1"/>
  <c r="DX123" i="1" s="1"/>
  <c r="DX125" i="1" s="1" a="1"/>
  <c r="DX125" i="1" s="1"/>
  <c r="DX127" i="1" s="1" a="1"/>
  <c r="DX127" i="1" s="1"/>
  <c r="CL114" i="1" a="1"/>
  <c r="CL114" i="1" s="1"/>
  <c r="CL116" i="1" s="1" a="1"/>
  <c r="CL116" i="1" s="1"/>
  <c r="CL118" i="1" s="1" a="1"/>
  <c r="CL118" i="1" s="1"/>
  <c r="CL120" i="1" s="1" a="1"/>
  <c r="CL120" i="1" s="1"/>
  <c r="CL122" i="1" s="1" a="1"/>
  <c r="CL122" i="1" s="1"/>
  <c r="CL124" i="1" s="1" a="1"/>
  <c r="CL124" i="1" s="1"/>
  <c r="CL126" i="1" s="1" a="1"/>
  <c r="CL126" i="1" s="1"/>
  <c r="CL113" i="1" a="1"/>
  <c r="CL113" i="1" s="1"/>
  <c r="CL115" i="1" s="1" a="1"/>
  <c r="CL115" i="1" s="1"/>
  <c r="CL117" i="1" s="1" a="1"/>
  <c r="CL117" i="1" s="1"/>
  <c r="CL119" i="1" s="1" a="1"/>
  <c r="CL119" i="1" s="1"/>
  <c r="CL121" i="1" s="1" a="1"/>
  <c r="CL121" i="1" s="1"/>
  <c r="CL123" i="1" s="1" a="1"/>
  <c r="CL123" i="1" s="1"/>
  <c r="CL125" i="1" s="1" a="1"/>
  <c r="CL125" i="1" s="1"/>
  <c r="CL127" i="1" s="1" a="1"/>
  <c r="CL127" i="1" s="1"/>
  <c r="LU114" i="1" a="1"/>
  <c r="LU114" i="1" s="1"/>
  <c r="LU116" i="1" s="1" a="1"/>
  <c r="LU116" i="1" s="1"/>
  <c r="LU118" i="1" s="1" a="1"/>
  <c r="LU118" i="1" s="1"/>
  <c r="LU120" i="1" s="1" a="1"/>
  <c r="LU120" i="1" s="1"/>
  <c r="LU122" i="1" s="1" a="1"/>
  <c r="LU122" i="1" s="1"/>
  <c r="LU124" i="1" s="1" a="1"/>
  <c r="LU124" i="1" s="1"/>
  <c r="LU126" i="1" s="1" a="1"/>
  <c r="LU126" i="1" s="1"/>
  <c r="LU113" i="1" a="1"/>
  <c r="LU113" i="1" s="1"/>
  <c r="LU115" i="1" s="1" a="1"/>
  <c r="LU115" i="1" s="1"/>
  <c r="LU117" i="1" s="1" a="1"/>
  <c r="LU117" i="1" s="1"/>
  <c r="LU119" i="1" s="1" a="1"/>
  <c r="LU119" i="1" s="1"/>
  <c r="LU121" i="1" s="1" a="1"/>
  <c r="LU121" i="1" s="1"/>
  <c r="LU123" i="1" s="1" a="1"/>
  <c r="LU123" i="1" s="1"/>
  <c r="LU125" i="1" s="1" a="1"/>
  <c r="LU125" i="1" s="1"/>
  <c r="LU127" i="1" s="1" a="1"/>
  <c r="LU127" i="1" s="1"/>
  <c r="DI114" i="1" a="1"/>
  <c r="DI114" i="1" s="1"/>
  <c r="DI116" i="1" s="1" a="1"/>
  <c r="DI116" i="1" s="1"/>
  <c r="DI118" i="1" s="1" a="1"/>
  <c r="DI118" i="1" s="1"/>
  <c r="DI120" i="1" s="1" a="1"/>
  <c r="DI120" i="1" s="1"/>
  <c r="DI122" i="1" s="1" a="1"/>
  <c r="DI122" i="1" s="1"/>
  <c r="DI124" i="1" s="1" a="1"/>
  <c r="DI124" i="1" s="1"/>
  <c r="DI126" i="1" s="1" a="1"/>
  <c r="DI126" i="1" s="1"/>
  <c r="DI113" i="1" a="1"/>
  <c r="DI113" i="1" s="1"/>
  <c r="DI115" i="1" s="1" a="1"/>
  <c r="DI115" i="1" s="1"/>
  <c r="DI117" i="1" s="1" a="1"/>
  <c r="DI117" i="1" s="1"/>
  <c r="DI119" i="1" s="1" a="1"/>
  <c r="DI119" i="1" s="1"/>
  <c r="DI121" i="1" s="1" a="1"/>
  <c r="DI121" i="1" s="1"/>
  <c r="DI123" i="1" s="1" a="1"/>
  <c r="DI123" i="1" s="1"/>
  <c r="DI125" i="1" s="1" a="1"/>
  <c r="DI125" i="1" s="1"/>
  <c r="DI127" i="1" s="1" a="1"/>
  <c r="DI127" i="1" s="1"/>
  <c r="JX114" i="1" a="1"/>
  <c r="JX114" i="1" s="1"/>
  <c r="JX116" i="1" s="1" a="1"/>
  <c r="JX116" i="1" s="1"/>
  <c r="JX118" i="1" s="1" a="1"/>
  <c r="JX118" i="1" s="1"/>
  <c r="JX120" i="1" s="1" a="1"/>
  <c r="JX120" i="1" s="1"/>
  <c r="JX122" i="1" s="1" a="1"/>
  <c r="JX122" i="1" s="1"/>
  <c r="JX124" i="1" s="1" a="1"/>
  <c r="JX124" i="1" s="1"/>
  <c r="JX126" i="1" s="1" a="1"/>
  <c r="JX126" i="1" s="1"/>
  <c r="JX113" i="1" a="1"/>
  <c r="JX113" i="1" s="1"/>
  <c r="JX115" i="1" s="1" a="1"/>
  <c r="JX115" i="1" s="1"/>
  <c r="JX117" i="1" s="1" a="1"/>
  <c r="JX117" i="1" s="1"/>
  <c r="JX119" i="1" s="1" a="1"/>
  <c r="JX119" i="1" s="1"/>
  <c r="JX121" i="1" s="1" a="1"/>
  <c r="JX121" i="1" s="1"/>
  <c r="JX123" i="1" s="1" a="1"/>
  <c r="JX123" i="1" s="1"/>
  <c r="JX125" i="1" s="1" a="1"/>
  <c r="JX125" i="1" s="1"/>
  <c r="JX127" i="1" s="1" a="1"/>
  <c r="JX127" i="1" s="1"/>
  <c r="JM114" i="1" a="1"/>
  <c r="JM114" i="1" s="1"/>
  <c r="JM116" i="1" s="1" a="1"/>
  <c r="JM116" i="1" s="1"/>
  <c r="JM118" i="1" s="1" a="1"/>
  <c r="JM118" i="1" s="1"/>
  <c r="JM120" i="1" s="1" a="1"/>
  <c r="JM120" i="1" s="1"/>
  <c r="JM122" i="1" s="1" a="1"/>
  <c r="JM122" i="1" s="1"/>
  <c r="JM124" i="1" s="1" a="1"/>
  <c r="JM124" i="1" s="1"/>
  <c r="JM126" i="1" s="1" a="1"/>
  <c r="JM126" i="1" s="1"/>
  <c r="JM113" i="1" a="1"/>
  <c r="JM113" i="1" s="1"/>
  <c r="JM115" i="1" s="1" a="1"/>
  <c r="JM115" i="1" s="1"/>
  <c r="JM117" i="1" s="1" a="1"/>
  <c r="JM117" i="1" s="1"/>
  <c r="JM119" i="1" s="1" a="1"/>
  <c r="JM119" i="1" s="1"/>
  <c r="JM121" i="1" s="1" a="1"/>
  <c r="JM121" i="1" s="1"/>
  <c r="JM123" i="1" s="1" a="1"/>
  <c r="JM123" i="1" s="1"/>
  <c r="JM125" i="1" s="1" a="1"/>
  <c r="JM125" i="1" s="1"/>
  <c r="JM127" i="1" s="1" a="1"/>
  <c r="JM127" i="1" s="1"/>
  <c r="CC114" i="1" a="1"/>
  <c r="CC114" i="1" s="1"/>
  <c r="CC116" i="1" s="1" a="1"/>
  <c r="CC116" i="1" s="1"/>
  <c r="CC118" i="1" s="1" a="1"/>
  <c r="CC118" i="1" s="1"/>
  <c r="CC120" i="1" s="1" a="1"/>
  <c r="CC120" i="1" s="1"/>
  <c r="CC122" i="1" s="1" a="1"/>
  <c r="CC122" i="1" s="1"/>
  <c r="CC124" i="1" s="1" a="1"/>
  <c r="CC124" i="1" s="1"/>
  <c r="CC126" i="1" s="1" a="1"/>
  <c r="CC126" i="1" s="1"/>
  <c r="CC113" i="1" a="1"/>
  <c r="CC113" i="1" s="1"/>
  <c r="CC115" i="1" s="1" a="1"/>
  <c r="CC115" i="1" s="1"/>
  <c r="CC117" i="1" s="1" a="1"/>
  <c r="CC117" i="1" s="1"/>
  <c r="CC119" i="1" s="1" a="1"/>
  <c r="CC119" i="1" s="1"/>
  <c r="CC121" i="1" s="1" a="1"/>
  <c r="CC121" i="1" s="1"/>
  <c r="CC123" i="1" s="1" a="1"/>
  <c r="CC123" i="1" s="1"/>
  <c r="CC125" i="1" s="1" a="1"/>
  <c r="CC125" i="1" s="1"/>
  <c r="CC127" i="1" s="1" a="1"/>
  <c r="CC127" i="1" s="1"/>
  <c r="DM114" i="1" a="1"/>
  <c r="DM114" i="1" s="1"/>
  <c r="DM116" i="1" s="1" a="1"/>
  <c r="DM116" i="1" s="1"/>
  <c r="DM118" i="1" s="1" a="1"/>
  <c r="DM118" i="1" s="1"/>
  <c r="DM120" i="1" s="1" a="1"/>
  <c r="DM120" i="1" s="1"/>
  <c r="DM122" i="1" s="1" a="1"/>
  <c r="DM122" i="1" s="1"/>
  <c r="DM124" i="1" s="1" a="1"/>
  <c r="DM124" i="1" s="1"/>
  <c r="DM126" i="1" s="1" a="1"/>
  <c r="DM126" i="1" s="1"/>
  <c r="DM113" i="1" a="1"/>
  <c r="DM113" i="1" s="1"/>
  <c r="DM115" i="1" s="1" a="1"/>
  <c r="DM115" i="1" s="1"/>
  <c r="DM117" i="1" s="1" a="1"/>
  <c r="DM117" i="1" s="1"/>
  <c r="DM119" i="1" s="1" a="1"/>
  <c r="DM119" i="1" s="1"/>
  <c r="DM121" i="1" s="1" a="1"/>
  <c r="DM121" i="1" s="1"/>
  <c r="DM123" i="1" s="1" a="1"/>
  <c r="DM123" i="1" s="1"/>
  <c r="DM125" i="1" s="1" a="1"/>
  <c r="DM125" i="1" s="1"/>
  <c r="DM127" i="1" s="1" a="1"/>
  <c r="DM127" i="1" s="1"/>
  <c r="KS114" i="1" a="1"/>
  <c r="KS114" i="1" s="1"/>
  <c r="KS116" i="1" s="1" a="1"/>
  <c r="KS116" i="1" s="1"/>
  <c r="KS118" i="1" s="1" a="1"/>
  <c r="KS118" i="1" s="1"/>
  <c r="KS120" i="1" s="1" a="1"/>
  <c r="KS120" i="1" s="1"/>
  <c r="KS122" i="1" s="1" a="1"/>
  <c r="KS122" i="1" s="1"/>
  <c r="KS124" i="1" s="1" a="1"/>
  <c r="KS124" i="1" s="1"/>
  <c r="KS126" i="1" s="1" a="1"/>
  <c r="KS126" i="1" s="1"/>
  <c r="KS113" i="1" a="1"/>
  <c r="KS113" i="1" s="1"/>
  <c r="KS115" i="1" s="1" a="1"/>
  <c r="KS115" i="1" s="1"/>
  <c r="KS117" i="1" s="1" a="1"/>
  <c r="KS117" i="1" s="1"/>
  <c r="KS119" i="1" s="1" a="1"/>
  <c r="KS119" i="1" s="1"/>
  <c r="KS121" i="1" s="1" a="1"/>
  <c r="KS121" i="1" s="1"/>
  <c r="KS123" i="1" s="1" a="1"/>
  <c r="KS123" i="1" s="1"/>
  <c r="KS125" i="1" s="1" a="1"/>
  <c r="KS125" i="1" s="1"/>
  <c r="KS127" i="1" s="1" a="1"/>
  <c r="KS127" i="1" s="1"/>
  <c r="CI114" i="1" a="1"/>
  <c r="CI114" i="1" s="1"/>
  <c r="CI116" i="1" s="1" a="1"/>
  <c r="CI116" i="1" s="1"/>
  <c r="CI118" i="1" s="1" a="1"/>
  <c r="CI118" i="1" s="1"/>
  <c r="CI120" i="1" s="1" a="1"/>
  <c r="CI120" i="1" s="1"/>
  <c r="CI122" i="1" s="1" a="1"/>
  <c r="CI122" i="1" s="1"/>
  <c r="CI124" i="1" s="1" a="1"/>
  <c r="CI124" i="1" s="1"/>
  <c r="CI126" i="1" s="1" a="1"/>
  <c r="CI126" i="1" s="1"/>
  <c r="CI113" i="1" a="1"/>
  <c r="CI113" i="1" s="1"/>
  <c r="CI115" i="1" s="1" a="1"/>
  <c r="CI115" i="1" s="1"/>
  <c r="CI117" i="1" s="1" a="1"/>
  <c r="CI117" i="1" s="1"/>
  <c r="CI119" i="1" s="1" a="1"/>
  <c r="CI119" i="1" s="1"/>
  <c r="CI121" i="1" s="1" a="1"/>
  <c r="CI121" i="1" s="1"/>
  <c r="CI123" i="1" s="1" a="1"/>
  <c r="CI123" i="1" s="1"/>
  <c r="CI125" i="1" s="1" a="1"/>
  <c r="CI125" i="1" s="1"/>
  <c r="CI127" i="1" s="1" a="1"/>
  <c r="CI127" i="1" s="1"/>
  <c r="KQ114" i="1" a="1"/>
  <c r="KQ114" i="1" s="1"/>
  <c r="KQ116" i="1" s="1" a="1"/>
  <c r="KQ116" i="1" s="1"/>
  <c r="KQ118" i="1" s="1" a="1"/>
  <c r="KQ118" i="1" s="1"/>
  <c r="KQ120" i="1" s="1" a="1"/>
  <c r="KQ120" i="1" s="1"/>
  <c r="KQ122" i="1" s="1" a="1"/>
  <c r="KQ122" i="1" s="1"/>
  <c r="KQ124" i="1" s="1" a="1"/>
  <c r="KQ124" i="1" s="1"/>
  <c r="KQ126" i="1" s="1" a="1"/>
  <c r="KQ126" i="1" s="1"/>
  <c r="KQ113" i="1" a="1"/>
  <c r="KQ113" i="1" s="1"/>
  <c r="KQ115" i="1" s="1" a="1"/>
  <c r="KQ115" i="1" s="1"/>
  <c r="KQ117" i="1" s="1" a="1"/>
  <c r="KQ117" i="1" s="1"/>
  <c r="KQ119" i="1" s="1" a="1"/>
  <c r="KQ119" i="1" s="1"/>
  <c r="KQ121" i="1" s="1" a="1"/>
  <c r="KQ121" i="1" s="1"/>
  <c r="KQ123" i="1" s="1" a="1"/>
  <c r="KQ123" i="1" s="1"/>
  <c r="KQ125" i="1" s="1" a="1"/>
  <c r="KQ125" i="1" s="1"/>
  <c r="KQ127" i="1" s="1" a="1"/>
  <c r="KQ127" i="1" s="1"/>
  <c r="OA114" i="1" a="1"/>
  <c r="OA114" i="1" s="1"/>
  <c r="OA116" i="1" s="1" a="1"/>
  <c r="OA116" i="1" s="1"/>
  <c r="OA118" i="1" s="1" a="1"/>
  <c r="OA118" i="1" s="1"/>
  <c r="OA120" i="1" s="1" a="1"/>
  <c r="OA120" i="1" s="1"/>
  <c r="OA122" i="1" s="1" a="1"/>
  <c r="OA122" i="1" s="1"/>
  <c r="OA124" i="1" s="1" a="1"/>
  <c r="OA124" i="1" s="1"/>
  <c r="OA126" i="1" s="1" a="1"/>
  <c r="OA126" i="1" s="1"/>
  <c r="OA113" i="1" a="1"/>
  <c r="OA113" i="1" s="1"/>
  <c r="OA115" i="1" s="1" a="1"/>
  <c r="OA115" i="1" s="1"/>
  <c r="OA117" i="1" s="1" a="1"/>
  <c r="OA117" i="1" s="1"/>
  <c r="OA119" i="1" s="1" a="1"/>
  <c r="OA119" i="1" s="1"/>
  <c r="OA121" i="1" s="1" a="1"/>
  <c r="OA121" i="1" s="1"/>
  <c r="OA123" i="1" s="1" a="1"/>
  <c r="OA123" i="1" s="1"/>
  <c r="OA125" i="1" s="1" a="1"/>
  <c r="OA125" i="1" s="1"/>
  <c r="OA127" i="1" s="1" a="1"/>
  <c r="OA127" i="1" s="1"/>
  <c r="DR114" i="1" a="1"/>
  <c r="DR114" i="1" s="1"/>
  <c r="DR116" i="1" s="1" a="1"/>
  <c r="DR116" i="1" s="1"/>
  <c r="DR118" i="1" s="1" a="1"/>
  <c r="DR118" i="1" s="1"/>
  <c r="DR120" i="1" s="1" a="1"/>
  <c r="DR120" i="1" s="1"/>
  <c r="DR122" i="1" s="1" a="1"/>
  <c r="DR122" i="1" s="1"/>
  <c r="DR124" i="1" s="1" a="1"/>
  <c r="DR124" i="1" s="1"/>
  <c r="DR126" i="1" s="1" a="1"/>
  <c r="DR126" i="1" s="1"/>
  <c r="DR113" i="1" a="1"/>
  <c r="DR113" i="1" s="1"/>
  <c r="DR115" i="1" s="1" a="1"/>
  <c r="DR115" i="1" s="1"/>
  <c r="DR117" i="1" s="1" a="1"/>
  <c r="DR117" i="1" s="1"/>
  <c r="DR119" i="1" s="1" a="1"/>
  <c r="DR119" i="1" s="1"/>
  <c r="DR121" i="1" s="1" a="1"/>
  <c r="DR121" i="1" s="1"/>
  <c r="DR123" i="1" s="1" a="1"/>
  <c r="DR123" i="1" s="1"/>
  <c r="DR125" i="1" s="1" a="1"/>
  <c r="DR125" i="1" s="1"/>
  <c r="DR127" i="1" s="1" a="1"/>
  <c r="DR127" i="1" s="1"/>
  <c r="EJ114" i="1" a="1"/>
  <c r="EJ114" i="1" s="1"/>
  <c r="EJ116" i="1" s="1" a="1"/>
  <c r="EJ116" i="1" s="1"/>
  <c r="EJ118" i="1" s="1" a="1"/>
  <c r="EJ118" i="1" s="1"/>
  <c r="EJ120" i="1" s="1" a="1"/>
  <c r="EJ120" i="1" s="1"/>
  <c r="EJ122" i="1" s="1" a="1"/>
  <c r="EJ122" i="1" s="1"/>
  <c r="EJ124" i="1" s="1" a="1"/>
  <c r="EJ124" i="1" s="1"/>
  <c r="EJ126" i="1" s="1" a="1"/>
  <c r="EJ126" i="1" s="1"/>
  <c r="EJ113" i="1" a="1"/>
  <c r="EJ113" i="1" s="1"/>
  <c r="EJ115" i="1" s="1" a="1"/>
  <c r="EJ115" i="1" s="1"/>
  <c r="EJ117" i="1" s="1" a="1"/>
  <c r="EJ117" i="1" s="1"/>
  <c r="EJ119" i="1" s="1" a="1"/>
  <c r="EJ119" i="1" s="1"/>
  <c r="EJ121" i="1" s="1" a="1"/>
  <c r="EJ121" i="1" s="1"/>
  <c r="EJ123" i="1" s="1" a="1"/>
  <c r="EJ123" i="1" s="1"/>
  <c r="EJ125" i="1" s="1" a="1"/>
  <c r="EJ125" i="1" s="1"/>
  <c r="EJ127" i="1" s="1" a="1"/>
  <c r="EJ127" i="1" s="1"/>
  <c r="EP114" i="1" a="1"/>
  <c r="EP114" i="1" s="1"/>
  <c r="EP116" i="1" s="1" a="1"/>
  <c r="EP116" i="1" s="1"/>
  <c r="EP118" i="1" s="1" a="1"/>
  <c r="EP118" i="1" s="1"/>
  <c r="EP120" i="1" s="1" a="1"/>
  <c r="EP120" i="1" s="1"/>
  <c r="EP122" i="1" s="1" a="1"/>
  <c r="EP122" i="1" s="1"/>
  <c r="EP124" i="1" s="1" a="1"/>
  <c r="EP124" i="1" s="1"/>
  <c r="EP126" i="1" s="1" a="1"/>
  <c r="EP126" i="1" s="1"/>
  <c r="EP113" i="1" a="1"/>
  <c r="EP113" i="1" s="1"/>
  <c r="EP115" i="1" s="1" a="1"/>
  <c r="EP115" i="1" s="1"/>
  <c r="EP117" i="1" s="1" a="1"/>
  <c r="EP117" i="1" s="1"/>
  <c r="EP119" i="1" s="1" a="1"/>
  <c r="EP119" i="1" s="1"/>
  <c r="EP121" i="1" s="1" a="1"/>
  <c r="EP121" i="1" s="1"/>
  <c r="EP123" i="1" s="1" a="1"/>
  <c r="EP123" i="1" s="1"/>
  <c r="EP125" i="1" s="1" a="1"/>
  <c r="EP125" i="1" s="1"/>
  <c r="EP127" i="1" s="1" a="1"/>
  <c r="EP127" i="1" s="1"/>
  <c r="LQ114" i="1" a="1"/>
  <c r="LQ114" i="1" s="1"/>
  <c r="LQ116" i="1" s="1" a="1"/>
  <c r="LQ116" i="1" s="1"/>
  <c r="LQ118" i="1" s="1" a="1"/>
  <c r="LQ118" i="1" s="1"/>
  <c r="LQ120" i="1" s="1" a="1"/>
  <c r="LQ120" i="1" s="1"/>
  <c r="LQ122" i="1" s="1" a="1"/>
  <c r="LQ122" i="1" s="1"/>
  <c r="LQ124" i="1" s="1" a="1"/>
  <c r="LQ124" i="1" s="1"/>
  <c r="LQ126" i="1" s="1" a="1"/>
  <c r="LQ126" i="1" s="1"/>
  <c r="LQ113" i="1" a="1"/>
  <c r="LQ113" i="1" s="1"/>
  <c r="LQ115" i="1" s="1" a="1"/>
  <c r="LQ115" i="1" s="1"/>
  <c r="LQ117" i="1" s="1" a="1"/>
  <c r="LQ117" i="1" s="1"/>
  <c r="LQ119" i="1" s="1" a="1"/>
  <c r="LQ119" i="1" s="1"/>
  <c r="LQ121" i="1" s="1" a="1"/>
  <c r="LQ121" i="1" s="1"/>
  <c r="LQ123" i="1" s="1" a="1"/>
  <c r="LQ123" i="1" s="1"/>
  <c r="LQ125" i="1" s="1" a="1"/>
  <c r="LQ125" i="1" s="1"/>
  <c r="LQ127" i="1" s="1" a="1"/>
  <c r="LQ127" i="1" s="1"/>
  <c r="NQ114" i="1" a="1"/>
  <c r="NQ114" i="1" s="1"/>
  <c r="NQ116" i="1" s="1" a="1"/>
  <c r="NQ116" i="1" s="1"/>
  <c r="NQ118" i="1" s="1" a="1"/>
  <c r="NQ118" i="1" s="1"/>
  <c r="NQ120" i="1" s="1" a="1"/>
  <c r="NQ120" i="1" s="1"/>
  <c r="NQ122" i="1" s="1" a="1"/>
  <c r="NQ122" i="1" s="1"/>
  <c r="NQ124" i="1" s="1" a="1"/>
  <c r="NQ124" i="1" s="1"/>
  <c r="NQ126" i="1" s="1" a="1"/>
  <c r="NQ126" i="1" s="1"/>
  <c r="NQ113" i="1" a="1"/>
  <c r="NQ113" i="1" s="1"/>
  <c r="NQ115" i="1" s="1" a="1"/>
  <c r="NQ115" i="1" s="1"/>
  <c r="NQ117" i="1" s="1" a="1"/>
  <c r="NQ117" i="1" s="1"/>
  <c r="NQ119" i="1" s="1" a="1"/>
  <c r="NQ119" i="1" s="1"/>
  <c r="NQ121" i="1" s="1" a="1"/>
  <c r="NQ121" i="1" s="1"/>
  <c r="NQ123" i="1" s="1" a="1"/>
  <c r="NQ123" i="1" s="1"/>
  <c r="NQ125" i="1" s="1" a="1"/>
  <c r="NQ125" i="1" s="1"/>
  <c r="NQ127" i="1" s="1" a="1"/>
  <c r="NQ127" i="1" s="1"/>
  <c r="NS114" i="1" a="1"/>
  <c r="NS114" i="1" s="1"/>
  <c r="NS116" i="1" s="1" a="1"/>
  <c r="NS116" i="1" s="1"/>
  <c r="NS118" i="1" s="1" a="1"/>
  <c r="NS118" i="1" s="1"/>
  <c r="NS120" i="1" s="1" a="1"/>
  <c r="NS120" i="1" s="1"/>
  <c r="NS122" i="1" s="1" a="1"/>
  <c r="NS122" i="1" s="1"/>
  <c r="NS124" i="1" s="1" a="1"/>
  <c r="NS124" i="1" s="1"/>
  <c r="NS126" i="1" s="1" a="1"/>
  <c r="NS126" i="1" s="1"/>
  <c r="NS113" i="1" a="1"/>
  <c r="NS113" i="1" s="1"/>
  <c r="NS115" i="1" s="1" a="1"/>
  <c r="NS115" i="1" s="1"/>
  <c r="NS117" i="1" s="1" a="1"/>
  <c r="NS117" i="1" s="1"/>
  <c r="NS119" i="1" s="1" a="1"/>
  <c r="NS119" i="1" s="1"/>
  <c r="NS121" i="1" s="1" a="1"/>
  <c r="NS121" i="1" s="1"/>
  <c r="NS123" i="1" s="1" a="1"/>
  <c r="NS123" i="1" s="1"/>
  <c r="NS125" i="1" s="1" a="1"/>
  <c r="NS125" i="1" s="1"/>
  <c r="NS127" i="1" s="1" a="1"/>
  <c r="NS127" i="1" s="1"/>
  <c r="DP114" i="1" a="1"/>
  <c r="DP114" i="1" s="1"/>
  <c r="DP116" i="1" s="1" a="1"/>
  <c r="DP116" i="1" s="1"/>
  <c r="DP118" i="1" s="1" a="1"/>
  <c r="DP118" i="1" s="1"/>
  <c r="DP120" i="1" s="1" a="1"/>
  <c r="DP120" i="1" s="1"/>
  <c r="DP122" i="1" s="1" a="1"/>
  <c r="DP122" i="1" s="1"/>
  <c r="DP124" i="1" s="1" a="1"/>
  <c r="DP124" i="1" s="1"/>
  <c r="DP126" i="1" s="1" a="1"/>
  <c r="DP126" i="1" s="1"/>
  <c r="DP113" i="1" a="1"/>
  <c r="DP113" i="1" s="1"/>
  <c r="DP115" i="1" s="1" a="1"/>
  <c r="DP115" i="1" s="1"/>
  <c r="DP117" i="1" s="1" a="1"/>
  <c r="DP117" i="1" s="1"/>
  <c r="DP119" i="1" s="1" a="1"/>
  <c r="DP119" i="1" s="1"/>
  <c r="DP121" i="1" s="1" a="1"/>
  <c r="DP121" i="1" s="1"/>
  <c r="DP123" i="1" s="1" a="1"/>
  <c r="DP123" i="1" s="1"/>
  <c r="DP125" i="1" s="1" a="1"/>
  <c r="DP125" i="1" s="1"/>
  <c r="DP127" i="1" s="1" a="1"/>
  <c r="DP127" i="1" s="1"/>
  <c r="EG114" i="1" a="1"/>
  <c r="EG114" i="1" s="1"/>
  <c r="EG116" i="1" s="1" a="1"/>
  <c r="EG116" i="1" s="1"/>
  <c r="EG118" i="1" s="1" a="1"/>
  <c r="EG118" i="1" s="1"/>
  <c r="EG120" i="1" s="1" a="1"/>
  <c r="EG120" i="1" s="1"/>
  <c r="EG122" i="1" s="1" a="1"/>
  <c r="EG122" i="1" s="1"/>
  <c r="EG124" i="1" s="1" a="1"/>
  <c r="EG124" i="1" s="1"/>
  <c r="EG126" i="1" s="1" a="1"/>
  <c r="EG126" i="1" s="1"/>
  <c r="EG113" i="1" a="1"/>
  <c r="EG113" i="1" s="1"/>
  <c r="EG115" i="1" s="1" a="1"/>
  <c r="EG115" i="1" s="1"/>
  <c r="EG117" i="1" s="1" a="1"/>
  <c r="EG117" i="1" s="1"/>
  <c r="EG119" i="1" s="1" a="1"/>
  <c r="EG119" i="1" s="1"/>
  <c r="EG121" i="1" s="1" a="1"/>
  <c r="EG121" i="1" s="1"/>
  <c r="EG123" i="1" s="1" a="1"/>
  <c r="EG123" i="1" s="1"/>
  <c r="EG125" i="1" s="1" a="1"/>
  <c r="EG125" i="1" s="1"/>
  <c r="EG127" i="1" s="1" a="1"/>
  <c r="EG127" i="1" s="1"/>
  <c r="EQ114" i="1" a="1"/>
  <c r="EQ114" i="1" s="1"/>
  <c r="EQ116" i="1" s="1" a="1"/>
  <c r="EQ116" i="1" s="1"/>
  <c r="EQ118" i="1" s="1" a="1"/>
  <c r="EQ118" i="1" s="1"/>
  <c r="EQ120" i="1" s="1" a="1"/>
  <c r="EQ120" i="1" s="1"/>
  <c r="EQ122" i="1" s="1" a="1"/>
  <c r="EQ122" i="1" s="1"/>
  <c r="EQ124" i="1" s="1" a="1"/>
  <c r="EQ124" i="1" s="1"/>
  <c r="EQ126" i="1" s="1" a="1"/>
  <c r="EQ126" i="1" s="1"/>
  <c r="EQ113" i="1" a="1"/>
  <c r="EQ113" i="1" s="1"/>
  <c r="EQ115" i="1" s="1" a="1"/>
  <c r="EQ115" i="1" s="1"/>
  <c r="EQ117" i="1" s="1" a="1"/>
  <c r="EQ117" i="1" s="1"/>
  <c r="EQ119" i="1" s="1" a="1"/>
  <c r="EQ119" i="1" s="1"/>
  <c r="EQ121" i="1" s="1" a="1"/>
  <c r="EQ121" i="1" s="1"/>
  <c r="EQ123" i="1" s="1" a="1"/>
  <c r="EQ123" i="1" s="1"/>
  <c r="EQ125" i="1" s="1" a="1"/>
  <c r="EQ125" i="1" s="1"/>
  <c r="EQ127" i="1" s="1" a="1"/>
  <c r="EQ127" i="1" s="1"/>
  <c r="DL114" i="1" a="1"/>
  <c r="DL114" i="1" s="1"/>
  <c r="DL116" i="1" s="1" a="1"/>
  <c r="DL116" i="1" s="1"/>
  <c r="DL118" i="1" s="1" a="1"/>
  <c r="DL118" i="1" s="1"/>
  <c r="DL120" i="1" s="1" a="1"/>
  <c r="DL120" i="1" s="1"/>
  <c r="DL122" i="1" s="1" a="1"/>
  <c r="DL122" i="1" s="1"/>
  <c r="DL124" i="1" s="1" a="1"/>
  <c r="DL124" i="1" s="1"/>
  <c r="DL126" i="1" s="1" a="1"/>
  <c r="DL126" i="1" s="1"/>
  <c r="DL113" i="1" a="1"/>
  <c r="DL113" i="1" s="1"/>
  <c r="DL115" i="1" s="1" a="1"/>
  <c r="DL115" i="1" s="1"/>
  <c r="DL117" i="1" s="1" a="1"/>
  <c r="DL117" i="1" s="1"/>
  <c r="DL119" i="1" s="1" a="1"/>
  <c r="DL119" i="1" s="1"/>
  <c r="DL121" i="1" s="1" a="1"/>
  <c r="DL121" i="1" s="1"/>
  <c r="DL123" i="1" s="1" a="1"/>
  <c r="DL123" i="1" s="1"/>
  <c r="DL125" i="1" s="1" a="1"/>
  <c r="DL125" i="1" s="1"/>
  <c r="DL127" i="1" s="1" a="1"/>
  <c r="DL127" i="1" s="1"/>
  <c r="HJ119" i="1"/>
  <c r="HH119" i="1"/>
  <c r="HF119" i="1"/>
  <c r="HC119" i="1"/>
  <c r="HL119" i="1"/>
  <c r="HK119" i="1"/>
  <c r="HG119" i="1"/>
  <c r="HI119" i="1"/>
  <c r="HN119" i="1"/>
  <c r="HE119" i="1"/>
  <c r="HD119" i="1"/>
  <c r="HM119" i="1"/>
  <c r="NK114" i="1" a="1"/>
  <c r="NK114" i="1" s="1"/>
  <c r="NK116" i="1" s="1" a="1"/>
  <c r="NK116" i="1" s="1"/>
  <c r="NK118" i="1" s="1" a="1"/>
  <c r="NK118" i="1" s="1"/>
  <c r="NK120" i="1" s="1" a="1"/>
  <c r="NK120" i="1" s="1"/>
  <c r="NK122" i="1" s="1" a="1"/>
  <c r="NK122" i="1" s="1"/>
  <c r="NK124" i="1" s="1" a="1"/>
  <c r="NK124" i="1" s="1"/>
  <c r="NK126" i="1" s="1" a="1"/>
  <c r="NK126" i="1" s="1"/>
  <c r="NK113" i="1" a="1"/>
  <c r="NK113" i="1" s="1"/>
  <c r="NK115" i="1" s="1" a="1"/>
  <c r="NK115" i="1" s="1"/>
  <c r="NK117" i="1" s="1" a="1"/>
  <c r="NK117" i="1" s="1"/>
  <c r="NK119" i="1" s="1" a="1"/>
  <c r="NK119" i="1" s="1"/>
  <c r="NK121" i="1" s="1" a="1"/>
  <c r="NK121" i="1" s="1"/>
  <c r="NK123" i="1" s="1" a="1"/>
  <c r="NK123" i="1" s="1"/>
  <c r="NK125" i="1" s="1" a="1"/>
  <c r="NK125" i="1" s="1"/>
  <c r="NK127" i="1" s="1" a="1"/>
  <c r="NK127" i="1" s="1"/>
  <c r="NV114" i="1" a="1"/>
  <c r="NV114" i="1" s="1"/>
  <c r="NV116" i="1" s="1" a="1"/>
  <c r="NV116" i="1" s="1"/>
  <c r="NV118" i="1" s="1" a="1"/>
  <c r="NV118" i="1" s="1"/>
  <c r="NV120" i="1" s="1" a="1"/>
  <c r="NV120" i="1" s="1"/>
  <c r="NV122" i="1" s="1" a="1"/>
  <c r="NV122" i="1" s="1"/>
  <c r="NV124" i="1" s="1" a="1"/>
  <c r="NV124" i="1" s="1"/>
  <c r="NV126" i="1" s="1" a="1"/>
  <c r="NV126" i="1" s="1"/>
  <c r="NV113" i="1" a="1"/>
  <c r="NV113" i="1" s="1"/>
  <c r="NV115" i="1" s="1" a="1"/>
  <c r="NV115" i="1" s="1"/>
  <c r="NV117" i="1" s="1" a="1"/>
  <c r="NV117" i="1" s="1"/>
  <c r="NV119" i="1" s="1" a="1"/>
  <c r="NV119" i="1" s="1"/>
  <c r="NV121" i="1" s="1" a="1"/>
  <c r="NV121" i="1" s="1"/>
  <c r="NV123" i="1" s="1" a="1"/>
  <c r="NV123" i="1" s="1"/>
  <c r="NV125" i="1" s="1" a="1"/>
  <c r="NV125" i="1" s="1"/>
  <c r="NV127" i="1" s="1" a="1"/>
  <c r="NV127" i="1" s="1"/>
  <c r="EH114" i="1" a="1"/>
  <c r="EH114" i="1" s="1"/>
  <c r="EH116" i="1" s="1" a="1"/>
  <c r="EH116" i="1" s="1"/>
  <c r="EH118" i="1" s="1" a="1"/>
  <c r="EH118" i="1" s="1"/>
  <c r="EH120" i="1" s="1" a="1"/>
  <c r="EH120" i="1" s="1"/>
  <c r="EH122" i="1" s="1" a="1"/>
  <c r="EH122" i="1" s="1"/>
  <c r="EH124" i="1" s="1" a="1"/>
  <c r="EH124" i="1" s="1"/>
  <c r="EH126" i="1" s="1" a="1"/>
  <c r="EH126" i="1" s="1"/>
  <c r="EH113" i="1" a="1"/>
  <c r="EH113" i="1" s="1"/>
  <c r="EH115" i="1" s="1" a="1"/>
  <c r="EH115" i="1" s="1"/>
  <c r="EH117" i="1" s="1" a="1"/>
  <c r="EH117" i="1" s="1"/>
  <c r="EH119" i="1" s="1" a="1"/>
  <c r="EH119" i="1" s="1"/>
  <c r="EH121" i="1" s="1" a="1"/>
  <c r="EH121" i="1" s="1"/>
  <c r="EH123" i="1" s="1" a="1"/>
  <c r="EH123" i="1" s="1"/>
  <c r="EH125" i="1" s="1" a="1"/>
  <c r="EH125" i="1" s="1"/>
  <c r="EH127" i="1" s="1" a="1"/>
  <c r="EH127" i="1" s="1"/>
  <c r="EU114" i="1" a="1"/>
  <c r="EU114" i="1" s="1"/>
  <c r="EU116" i="1" s="1" a="1"/>
  <c r="EU116" i="1" s="1"/>
  <c r="EU118" i="1" s="1" a="1"/>
  <c r="EU118" i="1" s="1"/>
  <c r="EU120" i="1" s="1" a="1"/>
  <c r="EU120" i="1" s="1"/>
  <c r="EU122" i="1" s="1" a="1"/>
  <c r="EU122" i="1" s="1"/>
  <c r="EU124" i="1" s="1" a="1"/>
  <c r="EU124" i="1" s="1"/>
  <c r="EU126" i="1" s="1" a="1"/>
  <c r="EU126" i="1" s="1"/>
  <c r="EU113" i="1" a="1"/>
  <c r="EU113" i="1" s="1"/>
  <c r="EU115" i="1" s="1" a="1"/>
  <c r="EU115" i="1" s="1"/>
  <c r="EU117" i="1" s="1" a="1"/>
  <c r="EU117" i="1" s="1"/>
  <c r="EU119" i="1" s="1" a="1"/>
  <c r="EU119" i="1" s="1"/>
  <c r="EU121" i="1" s="1" a="1"/>
  <c r="EU121" i="1" s="1"/>
  <c r="EU123" i="1" s="1" a="1"/>
  <c r="EU123" i="1" s="1"/>
  <c r="EU125" i="1" s="1" a="1"/>
  <c r="EU125" i="1" s="1"/>
  <c r="EU127" i="1" s="1" a="1"/>
  <c r="EU127" i="1" s="1"/>
  <c r="DN114" i="1" a="1"/>
  <c r="DN114" i="1" s="1"/>
  <c r="DN116" i="1" s="1" a="1"/>
  <c r="DN116" i="1" s="1"/>
  <c r="DN118" i="1" s="1" a="1"/>
  <c r="DN118" i="1" s="1"/>
  <c r="DN120" i="1" s="1" a="1"/>
  <c r="DN120" i="1" s="1"/>
  <c r="DN122" i="1" s="1" a="1"/>
  <c r="DN122" i="1" s="1"/>
  <c r="DN124" i="1" s="1" a="1"/>
  <c r="DN124" i="1" s="1"/>
  <c r="DN126" i="1" s="1" a="1"/>
  <c r="DN126" i="1" s="1"/>
  <c r="DN113" i="1" a="1"/>
  <c r="DN113" i="1" s="1"/>
  <c r="DN115" i="1" s="1" a="1"/>
  <c r="DN115" i="1" s="1"/>
  <c r="DN117" i="1" s="1" a="1"/>
  <c r="DN117" i="1" s="1"/>
  <c r="DN119" i="1" s="1" a="1"/>
  <c r="DN119" i="1" s="1"/>
  <c r="DN121" i="1" s="1" a="1"/>
  <c r="DN121" i="1" s="1"/>
  <c r="DN123" i="1" s="1" a="1"/>
  <c r="DN123" i="1" s="1"/>
  <c r="DN125" i="1" s="1" a="1"/>
  <c r="DN125" i="1" s="1"/>
  <c r="DN127" i="1" s="1" a="1"/>
  <c r="DN127" i="1" s="1"/>
  <c r="IS114" i="1" a="1"/>
  <c r="IS114" i="1" s="1"/>
  <c r="IS116" i="1" s="1" a="1"/>
  <c r="IS116" i="1" s="1"/>
  <c r="IS118" i="1" s="1" a="1"/>
  <c r="IS118" i="1" s="1"/>
  <c r="IS120" i="1" s="1" a="1"/>
  <c r="IS120" i="1" s="1"/>
  <c r="IS122" i="1" s="1" a="1"/>
  <c r="IS122" i="1" s="1"/>
  <c r="IS124" i="1" s="1" a="1"/>
  <c r="IS124" i="1" s="1"/>
  <c r="IS126" i="1" s="1" a="1"/>
  <c r="IS126" i="1" s="1"/>
  <c r="IS113" i="1" a="1"/>
  <c r="IS113" i="1" s="1"/>
  <c r="IS115" i="1" s="1" a="1"/>
  <c r="IS115" i="1" s="1"/>
  <c r="IS117" i="1" s="1" a="1"/>
  <c r="IS117" i="1" s="1"/>
  <c r="IS119" i="1" s="1" a="1"/>
  <c r="IS119" i="1" s="1"/>
  <c r="IS121" i="1" s="1" a="1"/>
  <c r="IS121" i="1" s="1"/>
  <c r="IS123" i="1" s="1" a="1"/>
  <c r="IS123" i="1" s="1"/>
  <c r="IS125" i="1" s="1" a="1"/>
  <c r="IS125" i="1" s="1"/>
  <c r="IS127" i="1" s="1" a="1"/>
  <c r="IS127" i="1" s="1"/>
  <c r="IK121" i="1"/>
  <c r="IJ121" i="1"/>
  <c r="IE121" i="1"/>
  <c r="IH121" i="1"/>
  <c r="IG121" i="1"/>
  <c r="ID121" i="1"/>
  <c r="FZ121" i="1"/>
  <c r="D121" i="1"/>
  <c r="S121" i="1"/>
  <c r="IF121" i="1"/>
  <c r="II121" i="1"/>
  <c r="R121" i="1"/>
  <c r="MC121" i="1" s="1"/>
  <c r="L123" i="1" a="1"/>
  <c r="L123" i="1" s="1"/>
  <c r="IB121" i="1"/>
  <c r="IA121" i="1"/>
  <c r="IC121" i="1"/>
  <c r="HZ121" i="1"/>
  <c r="LO114" i="1" a="1"/>
  <c r="LO114" i="1" s="1"/>
  <c r="LO116" i="1" s="1" a="1"/>
  <c r="LO116" i="1" s="1"/>
  <c r="LO118" i="1" s="1" a="1"/>
  <c r="LO118" i="1" s="1"/>
  <c r="LO120" i="1" s="1" a="1"/>
  <c r="LO120" i="1" s="1"/>
  <c r="LO122" i="1" s="1" a="1"/>
  <c r="LO122" i="1" s="1"/>
  <c r="LO124" i="1" s="1" a="1"/>
  <c r="LO124" i="1" s="1"/>
  <c r="LO126" i="1" s="1" a="1"/>
  <c r="LO126" i="1" s="1"/>
  <c r="LO113" i="1" a="1"/>
  <c r="LO113" i="1" s="1"/>
  <c r="LO115" i="1" s="1" a="1"/>
  <c r="LO115" i="1" s="1"/>
  <c r="LO117" i="1" s="1" a="1"/>
  <c r="LO117" i="1" s="1"/>
  <c r="LO119" i="1" s="1" a="1"/>
  <c r="LO119" i="1" s="1"/>
  <c r="LO121" i="1" s="1" a="1"/>
  <c r="LO121" i="1" s="1"/>
  <c r="LO123" i="1" s="1" a="1"/>
  <c r="LO123" i="1" s="1"/>
  <c r="LO125" i="1" s="1" a="1"/>
  <c r="LO125" i="1" s="1"/>
  <c r="LO127" i="1" s="1" a="1"/>
  <c r="LO127" i="1" s="1"/>
  <c r="JN114" i="1" a="1"/>
  <c r="JN114" i="1" s="1"/>
  <c r="JN116" i="1" s="1" a="1"/>
  <c r="JN116" i="1" s="1"/>
  <c r="JN118" i="1" s="1" a="1"/>
  <c r="JN118" i="1" s="1"/>
  <c r="JN120" i="1" s="1" a="1"/>
  <c r="JN120" i="1" s="1"/>
  <c r="JN122" i="1" s="1" a="1"/>
  <c r="JN122" i="1" s="1"/>
  <c r="JN124" i="1" s="1" a="1"/>
  <c r="JN124" i="1" s="1"/>
  <c r="JN126" i="1" s="1" a="1"/>
  <c r="JN126" i="1" s="1"/>
  <c r="JN113" i="1" a="1"/>
  <c r="JN113" i="1" s="1"/>
  <c r="JN115" i="1" s="1" a="1"/>
  <c r="JN115" i="1" s="1"/>
  <c r="JN117" i="1" s="1" a="1"/>
  <c r="JN117" i="1" s="1"/>
  <c r="JN119" i="1" s="1" a="1"/>
  <c r="JN119" i="1" s="1"/>
  <c r="JN121" i="1" s="1" a="1"/>
  <c r="JN121" i="1" s="1"/>
  <c r="JN123" i="1" s="1" a="1"/>
  <c r="JN123" i="1" s="1"/>
  <c r="JN125" i="1" s="1" a="1"/>
  <c r="JN125" i="1" s="1"/>
  <c r="JN127" i="1" s="1" a="1"/>
  <c r="JN127" i="1" s="1"/>
  <c r="NI114" i="1" a="1"/>
  <c r="NI114" i="1" s="1"/>
  <c r="NI116" i="1" s="1" a="1"/>
  <c r="NI116" i="1" s="1"/>
  <c r="NI118" i="1" s="1" a="1"/>
  <c r="NI118" i="1" s="1"/>
  <c r="NI120" i="1" s="1" a="1"/>
  <c r="NI120" i="1" s="1"/>
  <c r="NI122" i="1" s="1" a="1"/>
  <c r="NI122" i="1" s="1"/>
  <c r="NI124" i="1" s="1" a="1"/>
  <c r="NI124" i="1" s="1"/>
  <c r="NI126" i="1" s="1" a="1"/>
  <c r="NI126" i="1" s="1"/>
  <c r="NI113" i="1" a="1"/>
  <c r="NI113" i="1" s="1"/>
  <c r="NI115" i="1" s="1" a="1"/>
  <c r="NI115" i="1" s="1"/>
  <c r="NI117" i="1" s="1" a="1"/>
  <c r="NI117" i="1" s="1"/>
  <c r="NI119" i="1" s="1" a="1"/>
  <c r="NI119" i="1" s="1"/>
  <c r="NI121" i="1" s="1" a="1"/>
  <c r="NI121" i="1" s="1"/>
  <c r="NI123" i="1" s="1" a="1"/>
  <c r="NI123" i="1" s="1"/>
  <c r="NI125" i="1" s="1" a="1"/>
  <c r="NI125" i="1" s="1"/>
  <c r="NI127" i="1" s="1" a="1"/>
  <c r="NI127" i="1" s="1"/>
  <c r="LV114" i="1" a="1"/>
  <c r="LV114" i="1" s="1"/>
  <c r="LV116" i="1" s="1" a="1"/>
  <c r="LV116" i="1" s="1"/>
  <c r="LV118" i="1" s="1" a="1"/>
  <c r="LV118" i="1" s="1"/>
  <c r="LV120" i="1" s="1" a="1"/>
  <c r="LV120" i="1" s="1"/>
  <c r="LV122" i="1" s="1" a="1"/>
  <c r="LV122" i="1" s="1"/>
  <c r="LV124" i="1" s="1" a="1"/>
  <c r="LV124" i="1" s="1"/>
  <c r="LV126" i="1" s="1" a="1"/>
  <c r="LV126" i="1" s="1"/>
  <c r="LV113" i="1" a="1"/>
  <c r="LV113" i="1" s="1"/>
  <c r="LV115" i="1" s="1" a="1"/>
  <c r="LV115" i="1" s="1"/>
  <c r="LV117" i="1" s="1" a="1"/>
  <c r="LV117" i="1" s="1"/>
  <c r="LV119" i="1" s="1" a="1"/>
  <c r="LV119" i="1" s="1"/>
  <c r="LV121" i="1" s="1" a="1"/>
  <c r="LV121" i="1" s="1"/>
  <c r="LV123" i="1" s="1" a="1"/>
  <c r="LV123" i="1" s="1"/>
  <c r="LV125" i="1" s="1" a="1"/>
  <c r="LV125" i="1" s="1"/>
  <c r="LV127" i="1" s="1" a="1"/>
  <c r="LV127" i="1" s="1"/>
  <c r="PT114" i="1" a="1"/>
  <c r="PT114" i="1" s="1"/>
  <c r="PT116" i="1" s="1" a="1"/>
  <c r="PT116" i="1" s="1"/>
  <c r="PT118" i="1" s="1" a="1"/>
  <c r="PT118" i="1" s="1"/>
  <c r="PT120" i="1" s="1" a="1"/>
  <c r="PT120" i="1" s="1"/>
  <c r="PT122" i="1" s="1" a="1"/>
  <c r="PT122" i="1" s="1"/>
  <c r="PT124" i="1" s="1" a="1"/>
  <c r="PT124" i="1" s="1"/>
  <c r="PT126" i="1" s="1" a="1"/>
  <c r="PT126" i="1" s="1"/>
  <c r="PT113" i="1" a="1"/>
  <c r="PT113" i="1" s="1"/>
  <c r="PT115" i="1" s="1" a="1"/>
  <c r="PT115" i="1" s="1"/>
  <c r="PT117" i="1" s="1" a="1"/>
  <c r="PT117" i="1" s="1"/>
  <c r="PT119" i="1" s="1" a="1"/>
  <c r="PT119" i="1" s="1"/>
  <c r="PT121" i="1" s="1" a="1"/>
  <c r="PT121" i="1" s="1"/>
  <c r="PT123" i="1" s="1" a="1"/>
  <c r="PT123" i="1" s="1"/>
  <c r="PT125" i="1" s="1" a="1"/>
  <c r="PT125" i="1" s="1"/>
  <c r="PT127" i="1" s="1" a="1"/>
  <c r="PT127" i="1" s="1"/>
  <c r="DO114" i="1" a="1"/>
  <c r="DO114" i="1" s="1"/>
  <c r="DO116" i="1" s="1" a="1"/>
  <c r="DO116" i="1" s="1"/>
  <c r="DO118" i="1" s="1" a="1"/>
  <c r="DO118" i="1" s="1"/>
  <c r="DO120" i="1" s="1" a="1"/>
  <c r="DO120" i="1" s="1"/>
  <c r="DO122" i="1" s="1" a="1"/>
  <c r="DO122" i="1" s="1"/>
  <c r="DO124" i="1" s="1" a="1"/>
  <c r="DO124" i="1" s="1"/>
  <c r="DO126" i="1" s="1" a="1"/>
  <c r="DO126" i="1" s="1"/>
  <c r="DO113" i="1" a="1"/>
  <c r="DO113" i="1" s="1"/>
  <c r="DO115" i="1" s="1" a="1"/>
  <c r="DO115" i="1" s="1"/>
  <c r="DO117" i="1" s="1" a="1"/>
  <c r="DO117" i="1" s="1"/>
  <c r="DO119" i="1" s="1" a="1"/>
  <c r="DO119" i="1" s="1"/>
  <c r="DO121" i="1" s="1" a="1"/>
  <c r="DO121" i="1" s="1"/>
  <c r="DO123" i="1" s="1" a="1"/>
  <c r="DO123" i="1" s="1"/>
  <c r="DO125" i="1" s="1" a="1"/>
  <c r="DO125" i="1" s="1"/>
  <c r="DO127" i="1" s="1" a="1"/>
  <c r="DO127" i="1" s="1"/>
  <c r="EL114" i="1" a="1"/>
  <c r="EL114" i="1" s="1"/>
  <c r="EL116" i="1" s="1" a="1"/>
  <c r="EL116" i="1" s="1"/>
  <c r="EL118" i="1" s="1" a="1"/>
  <c r="EL118" i="1" s="1"/>
  <c r="EL120" i="1" s="1" a="1"/>
  <c r="EL120" i="1" s="1"/>
  <c r="EL122" i="1" s="1" a="1"/>
  <c r="EL122" i="1" s="1"/>
  <c r="EL124" i="1" s="1" a="1"/>
  <c r="EL124" i="1" s="1"/>
  <c r="EL126" i="1" s="1" a="1"/>
  <c r="EL126" i="1" s="1"/>
  <c r="EL113" i="1" a="1"/>
  <c r="EL113" i="1" s="1"/>
  <c r="EL115" i="1" s="1" a="1"/>
  <c r="EL115" i="1" s="1"/>
  <c r="EL117" i="1" s="1" a="1"/>
  <c r="EL117" i="1" s="1"/>
  <c r="EL119" i="1" s="1" a="1"/>
  <c r="EL119" i="1" s="1"/>
  <c r="EL121" i="1" s="1" a="1"/>
  <c r="EL121" i="1" s="1"/>
  <c r="EL123" i="1" s="1" a="1"/>
  <c r="EL123" i="1" s="1"/>
  <c r="EL125" i="1" s="1" a="1"/>
  <c r="EL125" i="1" s="1"/>
  <c r="EL127" i="1" s="1" a="1"/>
  <c r="EL127" i="1" s="1"/>
  <c r="CT114" i="1" a="1"/>
  <c r="CT114" i="1" s="1"/>
  <c r="CT116" i="1" s="1" a="1"/>
  <c r="CT116" i="1" s="1"/>
  <c r="CT118" i="1" s="1" a="1"/>
  <c r="CT118" i="1" s="1"/>
  <c r="CT120" i="1" s="1" a="1"/>
  <c r="CT120" i="1" s="1"/>
  <c r="CT122" i="1" s="1" a="1"/>
  <c r="CT122" i="1" s="1"/>
  <c r="CT124" i="1" s="1" a="1"/>
  <c r="CT124" i="1" s="1"/>
  <c r="CT126" i="1" s="1" a="1"/>
  <c r="CT126" i="1" s="1"/>
  <c r="CT113" i="1" a="1"/>
  <c r="CT113" i="1" s="1"/>
  <c r="CT115" i="1" s="1" a="1"/>
  <c r="CT115" i="1" s="1"/>
  <c r="CT117" i="1" s="1" a="1"/>
  <c r="CT117" i="1" s="1"/>
  <c r="CT119" i="1" s="1" a="1"/>
  <c r="CT119" i="1" s="1"/>
  <c r="CT121" i="1" s="1" a="1"/>
  <c r="CT121" i="1" s="1"/>
  <c r="CT123" i="1" s="1" a="1"/>
  <c r="CT123" i="1" s="1"/>
  <c r="CT125" i="1" s="1" a="1"/>
  <c r="CT125" i="1" s="1"/>
  <c r="CT127" i="1" s="1" a="1"/>
  <c r="CT127" i="1" s="1"/>
  <c r="DB114" i="1" a="1"/>
  <c r="DB114" i="1" s="1"/>
  <c r="DB116" i="1" s="1" a="1"/>
  <c r="DB116" i="1" s="1"/>
  <c r="DB118" i="1" s="1" a="1"/>
  <c r="DB118" i="1" s="1"/>
  <c r="DB120" i="1" s="1" a="1"/>
  <c r="DB120" i="1" s="1"/>
  <c r="DB122" i="1" s="1" a="1"/>
  <c r="DB122" i="1" s="1"/>
  <c r="DB124" i="1" s="1" a="1"/>
  <c r="DB124" i="1" s="1"/>
  <c r="DB126" i="1" s="1" a="1"/>
  <c r="DB126" i="1" s="1"/>
  <c r="DB113" i="1" a="1"/>
  <c r="DB113" i="1" s="1"/>
  <c r="DB115" i="1" s="1" a="1"/>
  <c r="DB115" i="1" s="1"/>
  <c r="DB117" i="1" s="1" a="1"/>
  <c r="DB117" i="1" s="1"/>
  <c r="DB119" i="1" s="1" a="1"/>
  <c r="DB119" i="1" s="1"/>
  <c r="DB121" i="1" s="1" a="1"/>
  <c r="DB121" i="1" s="1"/>
  <c r="DB123" i="1" s="1" a="1"/>
  <c r="DB123" i="1" s="1"/>
  <c r="DB125" i="1" s="1" a="1"/>
  <c r="DB125" i="1" s="1"/>
  <c r="DB127" i="1" s="1" a="1"/>
  <c r="DB127" i="1" s="1"/>
  <c r="FA110" i="1" a="1"/>
  <c r="FA110" i="1" s="1"/>
  <c r="OG136" i="1" a="1"/>
  <c r="OG136" i="1" s="1"/>
  <c r="OG137" i="1" s="1" a="1"/>
  <c r="OG137" i="1" s="1"/>
  <c r="OG146" i="1" s="1" a="1"/>
  <c r="OG146"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36" i="1" a="1"/>
  <c r="JD136"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36" i="1" a="1"/>
  <c r="KN136"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EC98" i="1" a="1"/>
  <c r="EC98" i="1" s="1"/>
  <c r="EC100" i="1" s="1" a="1"/>
  <c r="EC100" i="1" s="1"/>
  <c r="EC102" i="1" s="1" a="1"/>
  <c r="EC102" i="1" s="1"/>
  <c r="EC104" i="1" s="1" a="1"/>
  <c r="EC104" i="1" s="1"/>
  <c r="EC106" i="1" s="1" a="1"/>
  <c r="EC106" i="1" s="1"/>
  <c r="EC108" i="1" s="1" a="1"/>
  <c r="EC108" i="1" s="1"/>
  <c r="CV97" i="1" a="1"/>
  <c r="CV97" i="1" s="1"/>
  <c r="CV99" i="1" s="1" a="1"/>
  <c r="CV99" i="1" s="1"/>
  <c r="CV101" i="1" s="1" a="1"/>
  <c r="CV101" i="1" s="1"/>
  <c r="CV103" i="1" s="1" a="1"/>
  <c r="CV103" i="1" s="1"/>
  <c r="CV105" i="1" s="1" a="1"/>
  <c r="CV105" i="1" s="1"/>
  <c r="CV107" i="1" s="1" a="1"/>
  <c r="CV107" i="1" s="1"/>
  <c r="CV109" i="1" s="1" a="1"/>
  <c r="CV109" i="1" s="1"/>
  <c r="CV98" i="1" a="1"/>
  <c r="CV98" i="1" s="1"/>
  <c r="CV100" i="1" s="1" a="1"/>
  <c r="CV100" i="1" s="1"/>
  <c r="CV102" i="1" s="1" a="1"/>
  <c r="CV102" i="1" s="1"/>
  <c r="CV104" i="1" s="1" a="1"/>
  <c r="CV104" i="1" s="1"/>
  <c r="CV106" i="1" s="1" a="1"/>
  <c r="CV106" i="1" s="1"/>
  <c r="CV108" i="1" s="1" a="1"/>
  <c r="CV108" i="1" s="1"/>
  <c r="CK97" i="1" a="1"/>
  <c r="CK97" i="1" s="1"/>
  <c r="CK99" i="1" s="1" a="1"/>
  <c r="CK99" i="1" s="1"/>
  <c r="CK101" i="1" s="1" a="1"/>
  <c r="CK101" i="1" s="1"/>
  <c r="CK103" i="1" s="1" a="1"/>
  <c r="CK103" i="1" s="1"/>
  <c r="CK105" i="1" s="1" a="1"/>
  <c r="CK105" i="1" s="1"/>
  <c r="CK107" i="1" s="1" a="1"/>
  <c r="CK107" i="1" s="1"/>
  <c r="CK109" i="1" s="1" a="1"/>
  <c r="CK109" i="1" s="1"/>
  <c r="CK98" i="1" a="1"/>
  <c r="CK98" i="1" s="1"/>
  <c r="CK100" i="1" s="1" a="1"/>
  <c r="CK100" i="1" s="1"/>
  <c r="CK102" i="1" s="1" a="1"/>
  <c r="CK102" i="1" s="1"/>
  <c r="CK104" i="1" s="1" a="1"/>
  <c r="CK104" i="1" s="1"/>
  <c r="CK106" i="1" s="1" a="1"/>
  <c r="CK106" i="1" s="1"/>
  <c r="CK108" i="1" s="1" a="1"/>
  <c r="CK108" i="1" s="1"/>
  <c r="OX136" i="1" a="1"/>
  <c r="OX136" i="1" s="1"/>
  <c r="OX137" i="1" s="1" a="1"/>
  <c r="OX137" i="1" s="1"/>
  <c r="OX143" i="1" s="1" a="1"/>
  <c r="OX143"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36" i="1" a="1"/>
  <c r="IQ136" i="1" s="1"/>
  <c r="IQ137" i="1" s="1" a="1"/>
  <c r="IQ137" i="1" s="1"/>
  <c r="IQ143" i="1" s="1" a="1"/>
  <c r="IQ143"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36" i="1" a="1"/>
  <c r="NJ136" i="1" s="1"/>
  <c r="NJ137" i="1" s="1" a="1"/>
  <c r="NJ137" i="1" s="1"/>
  <c r="NJ138" i="1" s="1" a="1"/>
  <c r="NJ138"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36" i="1" a="1"/>
  <c r="PK136"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36" i="1" a="1"/>
  <c r="NR136" i="1" s="1"/>
  <c r="NR137" i="1" s="1" a="1"/>
  <c r="NR137" i="1" s="1"/>
  <c r="NR138" i="1" s="1" a="1"/>
  <c r="NR138"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36" i="1" a="1"/>
  <c r="BH136" i="1" s="1"/>
  <c r="BH137" i="1" s="1" a="1"/>
  <c r="BH137" i="1" s="1"/>
  <c r="BH138" i="1" s="1" a="1"/>
  <c r="BH138"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ED98" i="1" a="1"/>
  <c r="ED98" i="1" s="1"/>
  <c r="ED100" i="1" s="1" a="1"/>
  <c r="ED100" i="1" s="1"/>
  <c r="ED102" i="1" s="1" a="1"/>
  <c r="ED102" i="1" s="1"/>
  <c r="ED104" i="1" s="1" a="1"/>
  <c r="ED104" i="1" s="1"/>
  <c r="ED106" i="1" s="1" a="1"/>
  <c r="ED106" i="1" s="1"/>
  <c r="ED108" i="1" s="1" a="1"/>
  <c r="ED108"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S98" i="1" a="1"/>
  <c r="CS98" i="1" s="1"/>
  <c r="CS100" i="1" s="1" a="1"/>
  <c r="CS100" i="1" s="1"/>
  <c r="CS102" i="1" s="1" a="1"/>
  <c r="CS102" i="1" s="1"/>
  <c r="CS104" i="1" s="1" a="1"/>
  <c r="CS104" i="1" s="1"/>
  <c r="CS106" i="1" s="1" a="1"/>
  <c r="CS106" i="1" s="1"/>
  <c r="CS108" i="1" s="1" a="1"/>
  <c r="CS108"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36" i="1" a="1"/>
  <c r="JW136"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EE98" i="1" a="1"/>
  <c r="EE98" i="1" s="1"/>
  <c r="EE100" i="1" s="1" a="1"/>
  <c r="EE100" i="1" s="1"/>
  <c r="EE102" i="1" s="1" a="1"/>
  <c r="EE102" i="1" s="1"/>
  <c r="EE104" i="1" s="1" a="1"/>
  <c r="EE104" i="1" s="1"/>
  <c r="EE106" i="1" s="1" a="1"/>
  <c r="EE106" i="1" s="1"/>
  <c r="EE108" i="1" s="1" a="1"/>
  <c r="EE108" i="1" s="1"/>
  <c r="LX136" i="1" a="1"/>
  <c r="LX136" i="1" s="1"/>
  <c r="LX137" i="1" s="1" a="1"/>
  <c r="LX137" i="1" s="1"/>
  <c r="LX138" i="1" s="1" a="1"/>
  <c r="LX138"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36" i="1" a="1"/>
  <c r="OT136" i="1" s="1"/>
  <c r="OT137" i="1" s="1" a="1"/>
  <c r="OT137" i="1" s="1"/>
  <c r="OT138" i="1" s="1" a="1"/>
  <c r="OT138"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36" i="1" a="1"/>
  <c r="LP136" i="1" s="1"/>
  <c r="LP137" i="1" s="1" a="1"/>
  <c r="LP137" i="1" s="1"/>
  <c r="LP144" i="1" s="1" a="1"/>
  <c r="LP144"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36" i="1" a="1"/>
  <c r="NT136"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CY98" i="1" a="1"/>
  <c r="CY98" i="1" s="1"/>
  <c r="CY100" i="1" s="1" a="1"/>
  <c r="CY100" i="1" s="1"/>
  <c r="CY102" i="1" s="1" a="1"/>
  <c r="CY102" i="1" s="1"/>
  <c r="CY104" i="1" s="1" a="1"/>
  <c r="CY104" i="1" s="1"/>
  <c r="CY106" i="1" s="1" a="1"/>
  <c r="CY106" i="1" s="1"/>
  <c r="CY108" i="1" s="1" a="1"/>
  <c r="CY108" i="1" s="1"/>
  <c r="BI136" i="1" a="1"/>
  <c r="BI136" i="1" s="1"/>
  <c r="BI137" i="1" s="1" a="1"/>
  <c r="BI137" i="1" s="1"/>
  <c r="BI138" i="1" s="1" a="1"/>
  <c r="BI138"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36" i="1" a="1"/>
  <c r="KO136" i="1" s="1"/>
  <c r="KO137" i="1" s="1" a="1"/>
  <c r="KO137" i="1" s="1"/>
  <c r="KO142" i="1" s="1" a="1"/>
  <c r="KO142"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K98" i="1" a="1"/>
  <c r="EK98" i="1" s="1"/>
  <c r="EK100" i="1" s="1" a="1"/>
  <c r="EK100" i="1" s="1"/>
  <c r="EK102" i="1" s="1" a="1"/>
  <c r="EK102" i="1" s="1"/>
  <c r="EK104" i="1" s="1" a="1"/>
  <c r="EK104" i="1" s="1"/>
  <c r="EK106" i="1" s="1" a="1"/>
  <c r="EK106" i="1" s="1"/>
  <c r="EK108" i="1" s="1" a="1"/>
  <c r="EK108" i="1" s="1"/>
  <c r="EY97" i="1" a="1"/>
  <c r="EY97" i="1" s="1"/>
  <c r="EY99" i="1" s="1" a="1"/>
  <c r="EY99" i="1" s="1"/>
  <c r="EY101" i="1" s="1" a="1"/>
  <c r="EY101" i="1" s="1"/>
  <c r="EY103" i="1" s="1" a="1"/>
  <c r="EY103" i="1" s="1"/>
  <c r="EY105" i="1" s="1" a="1"/>
  <c r="EY105" i="1" s="1"/>
  <c r="EY107" i="1" s="1" a="1"/>
  <c r="EY107" i="1" s="1"/>
  <c r="EY109" i="1" s="1" a="1"/>
  <c r="EY109" i="1" s="1"/>
  <c r="EY98" i="1" a="1"/>
  <c r="EY98" i="1" s="1"/>
  <c r="EY100" i="1" s="1" a="1"/>
  <c r="EY100" i="1" s="1"/>
  <c r="EY102" i="1" s="1" a="1"/>
  <c r="EY102" i="1" s="1"/>
  <c r="EY104" i="1" s="1" a="1"/>
  <c r="EY104" i="1" s="1"/>
  <c r="EY106" i="1" s="1" a="1"/>
  <c r="EY106" i="1" s="1"/>
  <c r="EY108" i="1" s="1" a="1"/>
  <c r="EY108"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DI98" i="1" a="1"/>
  <c r="DI98" i="1" s="1"/>
  <c r="DI100" i="1" s="1" a="1"/>
  <c r="DI100" i="1" s="1"/>
  <c r="DI102" i="1" s="1" a="1"/>
  <c r="DI102" i="1" s="1"/>
  <c r="DI104" i="1" s="1" a="1"/>
  <c r="DI104" i="1" s="1"/>
  <c r="DI106" i="1" s="1" a="1"/>
  <c r="DI106" i="1" s="1"/>
  <c r="DI108" i="1" s="1" a="1"/>
  <c r="DI108" i="1" s="1"/>
  <c r="LR136" i="1" a="1"/>
  <c r="LR136"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36" i="1" a="1"/>
  <c r="PL136" i="1" s="1"/>
  <c r="PL137" i="1" s="1" a="1"/>
  <c r="PL137" i="1" s="1"/>
  <c r="PL140" i="1" s="1" a="1"/>
  <c r="PL140"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36" i="1" a="1"/>
  <c r="LI136" i="1" s="1"/>
  <c r="LI137" i="1" s="1" a="1"/>
  <c r="LI137" i="1" s="1"/>
  <c r="LI145" i="1" s="1" a="1"/>
  <c r="LI145"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36" i="1" a="1"/>
  <c r="IM136"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36" i="1" a="1"/>
  <c r="JX136" i="1" s="1"/>
  <c r="JX137" i="1" s="1" a="1"/>
  <c r="JX137" i="1" s="1"/>
  <c r="JX138" i="1" s="1" a="1"/>
  <c r="JX138"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36" i="1" a="1"/>
  <c r="LN136" i="1" s="1"/>
  <c r="LN137" i="1" s="1" a="1"/>
  <c r="LN137" i="1" s="1"/>
  <c r="LN138" i="1" s="1" a="1"/>
  <c r="LN138"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36" i="1" a="1"/>
  <c r="NX136" i="1" s="1"/>
  <c r="NX137" i="1" s="1" a="1"/>
  <c r="NX137" i="1" s="1"/>
  <c r="NX138" i="1" s="1" a="1"/>
  <c r="NX138"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M98" i="1" a="1"/>
  <c r="EM98" i="1" s="1"/>
  <c r="EM100" i="1" s="1" a="1"/>
  <c r="EM100" i="1" s="1"/>
  <c r="EM102" i="1" s="1" a="1"/>
  <c r="EM102" i="1" s="1"/>
  <c r="EM104" i="1" s="1" a="1"/>
  <c r="EM104" i="1" s="1"/>
  <c r="EM106" i="1" s="1" a="1"/>
  <c r="EM106" i="1" s="1"/>
  <c r="EM108" i="1" s="1" a="1"/>
  <c r="EM108"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DF98" i="1" a="1"/>
  <c r="DF98" i="1" s="1"/>
  <c r="DF100" i="1" s="1" a="1"/>
  <c r="DF100" i="1" s="1"/>
  <c r="DF102" i="1" s="1" a="1"/>
  <c r="DF102" i="1" s="1"/>
  <c r="DF104" i="1" s="1" a="1"/>
  <c r="DF104" i="1" s="1"/>
  <c r="DF106" i="1" s="1" a="1"/>
  <c r="DF106" i="1" s="1"/>
  <c r="DF108" i="1" s="1" a="1"/>
  <c r="DF108"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36" i="1" a="1"/>
  <c r="OZ136"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36" i="1" a="1"/>
  <c r="LT136" i="1" s="1"/>
  <c r="LT137" i="1" s="1" a="1"/>
  <c r="LT137" i="1" s="1"/>
  <c r="LT143" i="1" s="1" a="1"/>
  <c r="LT143"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36" i="1" a="1"/>
  <c r="BG136" i="1" s="1"/>
  <c r="BG137" i="1" s="1" a="1"/>
  <c r="BG137" i="1" s="1"/>
  <c r="BG141" i="1" s="1" a="1"/>
  <c r="BG141"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36" i="1" a="1"/>
  <c r="PI136" i="1" s="1"/>
  <c r="PI137" i="1" s="1" a="1"/>
  <c r="PI137" i="1" s="1"/>
  <c r="PI146" i="1" s="1" a="1"/>
  <c r="PI146"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CL98" i="1" a="1"/>
  <c r="CL98" i="1" s="1"/>
  <c r="CL100" i="1" s="1" a="1"/>
  <c r="CL100" i="1" s="1"/>
  <c r="CL102" i="1" s="1" a="1"/>
  <c r="CL102" i="1" s="1"/>
  <c r="CL104" i="1" s="1" a="1"/>
  <c r="CL104" i="1" s="1"/>
  <c r="CL106" i="1" s="1" a="1"/>
  <c r="CL106" i="1" s="1"/>
  <c r="CL108" i="1" s="1" a="1"/>
  <c r="CL108" i="1" s="1"/>
  <c r="IR136" i="1" a="1"/>
  <c r="IR136" i="1" s="1"/>
  <c r="IR137" i="1" s="1" a="1"/>
  <c r="IR137" i="1" s="1"/>
  <c r="IR139" i="1" s="1" a="1"/>
  <c r="IR139"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36" i="1" a="1"/>
  <c r="JI136" i="1" s="1"/>
  <c r="JI137" i="1" s="1" a="1"/>
  <c r="JI137" i="1" s="1"/>
  <c r="JI146" i="1" s="1" a="1"/>
  <c r="JI146"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36" i="1" a="1"/>
  <c r="LU136" i="1" s="1"/>
  <c r="LU137" i="1" s="1" a="1"/>
  <c r="LU137" i="1" s="1"/>
  <c r="LU144" i="1" s="1" a="1"/>
  <c r="LU144"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36" i="1" a="1"/>
  <c r="LS136" i="1" s="1"/>
  <c r="LS137" i="1" s="1" a="1"/>
  <c r="LS137" i="1" s="1"/>
  <c r="LS140" i="1" s="1" a="1"/>
  <c r="LS140"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36" i="1" a="1"/>
  <c r="JM136" i="1" s="1"/>
  <c r="JM137" i="1" s="1" a="1"/>
  <c r="JM137" i="1" s="1"/>
  <c r="JM145" i="1" s="1" a="1"/>
  <c r="JM145"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36" i="1" a="1"/>
  <c r="NK136" i="1" s="1"/>
  <c r="NK137" i="1" s="1" a="1"/>
  <c r="NK137" i="1" s="1"/>
  <c r="NK144" i="1" s="1" a="1"/>
  <c r="NK144"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36" i="1" a="1"/>
  <c r="CC136" i="1" s="1"/>
  <c r="CC137" i="1" s="1" a="1"/>
  <c r="CC137" i="1" s="1"/>
  <c r="CC143" i="1" s="1" a="1"/>
  <c r="CC143"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36" i="1" a="1"/>
  <c r="LL136" i="1" s="1"/>
  <c r="LL137" i="1" s="1" a="1"/>
  <c r="LL137" i="1" s="1"/>
  <c r="LL139" i="1" s="1" a="1"/>
  <c r="LL139"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36" i="1" a="1"/>
  <c r="NV136"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H98" i="1" a="1"/>
  <c r="EH98" i="1" s="1"/>
  <c r="EH100" i="1" s="1" a="1"/>
  <c r="EH100" i="1" s="1"/>
  <c r="EH102" i="1" s="1" a="1"/>
  <c r="EH102" i="1" s="1"/>
  <c r="EH104" i="1" s="1" a="1"/>
  <c r="EH104" i="1" s="1"/>
  <c r="EH106" i="1" s="1" a="1"/>
  <c r="EH106" i="1" s="1"/>
  <c r="EH108" i="1" s="1" a="1"/>
  <c r="EH108" i="1" s="1"/>
  <c r="EU97" i="1" a="1"/>
  <c r="EU97" i="1" s="1"/>
  <c r="EU99" i="1" s="1" a="1"/>
  <c r="EU99" i="1" s="1"/>
  <c r="EU101" i="1" s="1" a="1"/>
  <c r="EU101" i="1" s="1"/>
  <c r="EU103" i="1" s="1" a="1"/>
  <c r="EU103" i="1" s="1"/>
  <c r="EU105" i="1" s="1" a="1"/>
  <c r="EU105" i="1" s="1"/>
  <c r="EU107" i="1" s="1" a="1"/>
  <c r="EU107" i="1" s="1"/>
  <c r="EU109" i="1" s="1" a="1"/>
  <c r="EU109" i="1" s="1"/>
  <c r="EU98" i="1" a="1"/>
  <c r="EU98" i="1" s="1"/>
  <c r="EU100" i="1" s="1" a="1"/>
  <c r="EU100" i="1" s="1"/>
  <c r="EU102" i="1" s="1" a="1"/>
  <c r="EU102" i="1" s="1"/>
  <c r="EU104" i="1" s="1" a="1"/>
  <c r="EU104" i="1" s="1"/>
  <c r="EU106" i="1" s="1" a="1"/>
  <c r="EU106" i="1" s="1"/>
  <c r="EU108" i="1" s="1" a="1"/>
  <c r="EU108" i="1" s="1"/>
  <c r="DM97" i="1" a="1"/>
  <c r="DM97" i="1" s="1"/>
  <c r="DM99" i="1" s="1" a="1"/>
  <c r="DM99" i="1" s="1"/>
  <c r="DM101" i="1" s="1" a="1"/>
  <c r="DM101" i="1" s="1"/>
  <c r="DM103" i="1" s="1" a="1"/>
  <c r="DM103" i="1" s="1"/>
  <c r="DM105" i="1" s="1" a="1"/>
  <c r="DM105" i="1" s="1"/>
  <c r="DM107" i="1" s="1" a="1"/>
  <c r="DM107" i="1" s="1"/>
  <c r="DM109" i="1" s="1" a="1"/>
  <c r="DM109" i="1" s="1"/>
  <c r="DM98" i="1" a="1"/>
  <c r="DM98" i="1" s="1"/>
  <c r="DM100" i="1" s="1" a="1"/>
  <c r="DM100" i="1" s="1"/>
  <c r="DM102" i="1" s="1" a="1"/>
  <c r="DM102" i="1" s="1"/>
  <c r="DM104" i="1" s="1" a="1"/>
  <c r="DM104" i="1" s="1"/>
  <c r="DM106" i="1" s="1" a="1"/>
  <c r="DM106" i="1" s="1"/>
  <c r="DM108" i="1" s="1" a="1"/>
  <c r="DM108"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36" i="1" a="1"/>
  <c r="OC136" i="1" s="1"/>
  <c r="OC137" i="1" s="1" a="1"/>
  <c r="OC137" i="1" s="1"/>
  <c r="OC141" i="1" s="1" a="1"/>
  <c r="OC141"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36" i="1" a="1"/>
  <c r="KS136"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36" i="1" a="1"/>
  <c r="NO136" i="1" s="1"/>
  <c r="NO137" i="1" s="1" a="1"/>
  <c r="NO137" i="1" s="1"/>
  <c r="NO146" i="1" s="1" a="1"/>
  <c r="NO146"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ES98" i="1" a="1"/>
  <c r="ES98" i="1" s="1"/>
  <c r="ES100" i="1" s="1" a="1"/>
  <c r="ES100" i="1" s="1"/>
  <c r="ES102" i="1" s="1" a="1"/>
  <c r="ES102" i="1" s="1"/>
  <c r="ES104" i="1" s="1" a="1"/>
  <c r="ES104" i="1" s="1"/>
  <c r="ES106" i="1" s="1" a="1"/>
  <c r="ES106" i="1" s="1"/>
  <c r="ES108" i="1" s="1" a="1"/>
  <c r="ES108" i="1" s="1"/>
  <c r="DJ97" i="1" a="1"/>
  <c r="DJ97" i="1" s="1"/>
  <c r="DJ99" i="1" s="1" a="1"/>
  <c r="DJ99" i="1" s="1"/>
  <c r="DJ101" i="1" s="1" a="1"/>
  <c r="DJ101" i="1" s="1"/>
  <c r="DJ103" i="1" s="1" a="1"/>
  <c r="DJ103" i="1" s="1"/>
  <c r="DJ105" i="1" s="1" a="1"/>
  <c r="DJ105" i="1" s="1"/>
  <c r="DJ107" i="1" s="1" a="1"/>
  <c r="DJ107" i="1" s="1"/>
  <c r="DJ109" i="1" s="1" a="1"/>
  <c r="DJ109" i="1" s="1"/>
  <c r="DJ98" i="1" a="1"/>
  <c r="DJ98" i="1" s="1"/>
  <c r="DJ100" i="1" s="1" a="1"/>
  <c r="DJ100" i="1" s="1"/>
  <c r="DJ102" i="1" s="1" a="1"/>
  <c r="DJ102" i="1" s="1"/>
  <c r="DJ104" i="1" s="1" a="1"/>
  <c r="DJ104" i="1" s="1"/>
  <c r="DJ106" i="1" s="1" a="1"/>
  <c r="DJ106" i="1" s="1"/>
  <c r="DJ108" i="1" s="1" a="1"/>
  <c r="DJ108" i="1" s="1"/>
  <c r="JK136" i="1" a="1"/>
  <c r="JK136" i="1" s="1"/>
  <c r="JK137" i="1" s="1" a="1"/>
  <c r="JK137" i="1" s="1"/>
  <c r="JK140" i="1" s="1" a="1"/>
  <c r="JK140"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36" i="1" a="1"/>
  <c r="ND136" i="1" s="1"/>
  <c r="ND137" i="1" s="1" a="1"/>
  <c r="ND137" i="1" s="1"/>
  <c r="ND147" i="1" s="1" a="1"/>
  <c r="ND147"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36" i="1" a="1"/>
  <c r="JJ13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36" i="1" a="1"/>
  <c r="JY136" i="1" s="1"/>
  <c r="JY137" i="1" s="1" a="1"/>
  <c r="JY137" i="1" s="1"/>
  <c r="JY139" i="1" s="1" a="1"/>
  <c r="JY139"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36" i="1" a="1"/>
  <c r="JE136" i="1" s="1"/>
  <c r="JE137" i="1" s="1" a="1"/>
  <c r="JE137" i="1" s="1"/>
  <c r="JE138" i="1" s="1" a="1"/>
  <c r="JE138"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36" i="1" a="1"/>
  <c r="NM136" i="1" s="1"/>
  <c r="NM137" i="1" s="1" a="1"/>
  <c r="NM137" i="1" s="1"/>
  <c r="NM139" i="1" s="1" a="1"/>
  <c r="NM139"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DQ98" i="1" a="1"/>
  <c r="DQ98" i="1" s="1"/>
  <c r="DQ100" i="1" s="1" a="1"/>
  <c r="DQ100" i="1" s="1"/>
  <c r="DQ102" i="1" s="1" a="1"/>
  <c r="DQ102" i="1" s="1"/>
  <c r="DQ104" i="1" s="1" a="1"/>
  <c r="DQ104" i="1" s="1"/>
  <c r="DQ106" i="1" s="1" a="1"/>
  <c r="DQ106" i="1" s="1"/>
  <c r="DQ108" i="1" s="1" a="1"/>
  <c r="DQ108" i="1" s="1"/>
  <c r="EN97" i="1" a="1"/>
  <c r="EN97" i="1" s="1"/>
  <c r="EN99" i="1" s="1" a="1"/>
  <c r="EN99" i="1" s="1"/>
  <c r="EN101" i="1" s="1" a="1"/>
  <c r="EN101" i="1" s="1"/>
  <c r="EN103" i="1" s="1" a="1"/>
  <c r="EN103" i="1" s="1"/>
  <c r="EN105" i="1" s="1" a="1"/>
  <c r="EN105" i="1" s="1"/>
  <c r="EN107" i="1" s="1" a="1"/>
  <c r="EN107" i="1" s="1"/>
  <c r="EN109" i="1" s="1" a="1"/>
  <c r="EN109" i="1" s="1"/>
  <c r="EN98" i="1" a="1"/>
  <c r="EN98" i="1" s="1"/>
  <c r="EN100" i="1" s="1" a="1"/>
  <c r="EN100" i="1" s="1"/>
  <c r="EN102" i="1" s="1" a="1"/>
  <c r="EN102" i="1" s="1"/>
  <c r="EN104" i="1" s="1" a="1"/>
  <c r="EN104" i="1" s="1"/>
  <c r="EN106" i="1" s="1" a="1"/>
  <c r="EN106" i="1" s="1"/>
  <c r="EN108" i="1" s="1" a="1"/>
  <c r="EN108"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36" i="1" a="1"/>
  <c r="JG136"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36" i="1" a="1"/>
  <c r="KQ136" i="1" s="1"/>
  <c r="KQ137" i="1" s="1" a="1"/>
  <c r="KQ137" i="1" s="1"/>
  <c r="KQ145" i="1" s="1" a="1"/>
  <c r="KQ145"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36" i="1" a="1"/>
  <c r="OA136" i="1" s="1"/>
  <c r="OA137" i="1" s="1" a="1"/>
  <c r="OA137" i="1" s="1"/>
  <c r="OA138" i="1" s="1" a="1"/>
  <c r="OA138"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36" i="1" a="1"/>
  <c r="IS136" i="1" s="1"/>
  <c r="IS137" i="1" s="1" a="1"/>
  <c r="IS137" i="1" s="1"/>
  <c r="IS138" i="1" s="1" a="1"/>
  <c r="IS138"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36" i="1" a="1"/>
  <c r="LJ136" i="1" s="1"/>
  <c r="LJ137" i="1" s="1" a="1"/>
  <c r="LJ137" i="1" s="1"/>
  <c r="LJ138" i="1" s="1" a="1"/>
  <c r="LJ138"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36" i="1" a="1"/>
  <c r="EP136"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36" i="1" a="1"/>
  <c r="NW136" i="1" s="1"/>
  <c r="NW137" i="1" s="1" a="1"/>
  <c r="NW137" i="1" s="1"/>
  <c r="NW141" i="1" s="1" a="1"/>
  <c r="NW141"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36" i="1" a="1"/>
  <c r="OD136" i="1" s="1"/>
  <c r="OD137" i="1" s="1" a="1"/>
  <c r="OD137" i="1" s="1"/>
  <c r="OD145" i="1" s="1" a="1"/>
  <c r="OD145"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DP98" i="1" a="1"/>
  <c r="DP98" i="1" s="1"/>
  <c r="DP100" i="1" s="1" a="1"/>
  <c r="DP100" i="1" s="1"/>
  <c r="DP102" i="1" s="1" a="1"/>
  <c r="DP102" i="1" s="1"/>
  <c r="DP104" i="1" s="1" a="1"/>
  <c r="DP104" i="1" s="1"/>
  <c r="DP106" i="1" s="1" a="1"/>
  <c r="DP106" i="1" s="1"/>
  <c r="DP108" i="1" s="1" a="1"/>
  <c r="DP108" i="1" s="1"/>
  <c r="EG97" i="1" a="1"/>
  <c r="EG97" i="1" s="1"/>
  <c r="EG99" i="1" s="1" a="1"/>
  <c r="EG99" i="1" s="1"/>
  <c r="EG101" i="1" s="1" a="1"/>
  <c r="EG101" i="1" s="1"/>
  <c r="EG103" i="1" s="1" a="1"/>
  <c r="EG103" i="1" s="1"/>
  <c r="EG105" i="1" s="1" a="1"/>
  <c r="EG105" i="1" s="1"/>
  <c r="EG107" i="1" s="1" a="1"/>
  <c r="EG107" i="1" s="1"/>
  <c r="EG109" i="1" s="1" a="1"/>
  <c r="EG109" i="1" s="1"/>
  <c r="EG98" i="1" a="1"/>
  <c r="EG98" i="1" s="1"/>
  <c r="EG100" i="1" s="1" a="1"/>
  <c r="EG100" i="1" s="1"/>
  <c r="EG102" i="1" s="1" a="1"/>
  <c r="EG102" i="1" s="1"/>
  <c r="EG104" i="1" s="1" a="1"/>
  <c r="EG104" i="1" s="1"/>
  <c r="EG106" i="1" s="1" a="1"/>
  <c r="EG106" i="1" s="1"/>
  <c r="EG108" i="1" s="1" a="1"/>
  <c r="EG108"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DL98" i="1" a="1"/>
  <c r="DL98" i="1" s="1"/>
  <c r="DL100" i="1" s="1" a="1"/>
  <c r="DL100" i="1" s="1"/>
  <c r="DL102" i="1" s="1" a="1"/>
  <c r="DL102" i="1" s="1"/>
  <c r="DL104" i="1" s="1" a="1"/>
  <c r="DL104" i="1" s="1"/>
  <c r="DL106" i="1" s="1" a="1"/>
  <c r="DL106" i="1" s="1"/>
  <c r="DL108" i="1" s="1" a="1"/>
  <c r="DL108" i="1" s="1"/>
  <c r="JN136" i="1" a="1"/>
  <c r="JN136" i="1" s="1"/>
  <c r="JN137" i="1" s="1" a="1"/>
  <c r="JN137" i="1" s="1"/>
  <c r="JN139" i="1" s="1" a="1"/>
  <c r="JN139"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36" i="1" a="1"/>
  <c r="NI136" i="1" s="1"/>
  <c r="NI137" i="1" s="1" a="1"/>
  <c r="NI137" i="1" s="1"/>
  <c r="NI145" i="1" s="1" a="1"/>
  <c r="NI145"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36" i="1" a="1"/>
  <c r="LV136" i="1" s="1"/>
  <c r="LV137" i="1" s="1" a="1"/>
  <c r="LV137" i="1" s="1"/>
  <c r="LV144" i="1" s="1" a="1"/>
  <c r="LV144"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36" i="1" a="1"/>
  <c r="PT136" i="1" s="1"/>
  <c r="PT137" i="1" s="1" a="1"/>
  <c r="PT137" i="1" s="1"/>
  <c r="PT138" i="1" s="1" a="1"/>
  <c r="PT138"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CT98" i="1" a="1"/>
  <c r="CT98" i="1" s="1"/>
  <c r="CT100" i="1" s="1" a="1"/>
  <c r="CT100" i="1" s="1"/>
  <c r="CT102" i="1" s="1" a="1"/>
  <c r="CT102" i="1" s="1"/>
  <c r="CT104" i="1" s="1" a="1"/>
  <c r="CT104" i="1" s="1"/>
  <c r="CT106" i="1" s="1" a="1"/>
  <c r="CT106" i="1" s="1"/>
  <c r="CT108" i="1" s="1" a="1"/>
  <c r="CT108" i="1" s="1"/>
  <c r="DB97" i="1" a="1"/>
  <c r="DB97" i="1" s="1"/>
  <c r="DB99" i="1" s="1" a="1"/>
  <c r="DB99" i="1" s="1"/>
  <c r="DB101" i="1" s="1" a="1"/>
  <c r="DB101" i="1" s="1"/>
  <c r="DB103" i="1" s="1" a="1"/>
  <c r="DB103" i="1" s="1"/>
  <c r="DB105" i="1" s="1" a="1"/>
  <c r="DB105" i="1" s="1"/>
  <c r="DB107" i="1" s="1" a="1"/>
  <c r="DB107" i="1" s="1"/>
  <c r="DB109" i="1" s="1" a="1"/>
  <c r="DB109" i="1" s="1"/>
  <c r="DB98" i="1" a="1"/>
  <c r="DB98" i="1" s="1"/>
  <c r="DB100" i="1" s="1" a="1"/>
  <c r="DB100" i="1" s="1"/>
  <c r="DB102" i="1" s="1" a="1"/>
  <c r="DB102" i="1" s="1"/>
  <c r="DB104" i="1" s="1" a="1"/>
  <c r="DB104" i="1" s="1"/>
  <c r="DB106" i="1" s="1" a="1"/>
  <c r="DB106" i="1" s="1"/>
  <c r="DB108" i="1" s="1" a="1"/>
  <c r="DB108"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R98" i="1" a="1"/>
  <c r="CR98" i="1" s="1"/>
  <c r="CR100" i="1" s="1" a="1"/>
  <c r="CR100" i="1" s="1"/>
  <c r="CR102" i="1" s="1" a="1"/>
  <c r="CR102" i="1" s="1"/>
  <c r="CR104" i="1" s="1" a="1"/>
  <c r="CR104" i="1" s="1"/>
  <c r="CR106" i="1" s="1" a="1"/>
  <c r="CR106" i="1" s="1"/>
  <c r="CR108" i="1" s="1" a="1"/>
  <c r="CR108"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36" i="1" a="1"/>
  <c r="PJ136" i="1" s="1"/>
  <c r="PJ137" i="1" s="1" a="1"/>
  <c r="PJ137" i="1" s="1"/>
  <c r="PJ140" i="1" s="1" a="1"/>
  <c r="PJ140"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36" i="1" a="1"/>
  <c r="NQ136" i="1" s="1"/>
  <c r="NQ137" i="1" s="1" a="1"/>
  <c r="NQ137" i="1" s="1"/>
  <c r="NQ141" i="1" s="1" a="1"/>
  <c r="NQ141"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DS98" i="1" a="1"/>
  <c r="DS98" i="1" s="1"/>
  <c r="DS100" i="1" s="1" a="1"/>
  <c r="DS100" i="1" s="1"/>
  <c r="DS102" i="1" s="1" a="1"/>
  <c r="DS102" i="1" s="1"/>
  <c r="DS104" i="1" s="1" a="1"/>
  <c r="DS104" i="1" s="1"/>
  <c r="DS106" i="1" s="1" a="1"/>
  <c r="DS106" i="1" s="1"/>
  <c r="DS108" i="1" s="1" a="1"/>
  <c r="DS108" i="1" s="1"/>
  <c r="CQ97" i="1" a="1"/>
  <c r="CQ97" i="1" s="1"/>
  <c r="CQ99" i="1" s="1" a="1"/>
  <c r="CQ99" i="1" s="1"/>
  <c r="CQ101" i="1" s="1" a="1"/>
  <c r="CQ101" i="1" s="1"/>
  <c r="CQ103" i="1" s="1" a="1"/>
  <c r="CQ103" i="1" s="1"/>
  <c r="CQ105" i="1" s="1" a="1"/>
  <c r="CQ105" i="1" s="1"/>
  <c r="CQ107" i="1" s="1" a="1"/>
  <c r="CQ107" i="1" s="1"/>
  <c r="CQ109" i="1" s="1" a="1"/>
  <c r="CQ109" i="1" s="1"/>
  <c r="CQ98" i="1" a="1"/>
  <c r="CQ98" i="1" s="1"/>
  <c r="CQ100" i="1" s="1" a="1"/>
  <c r="CQ100" i="1" s="1"/>
  <c r="CQ102" i="1" s="1" a="1"/>
  <c r="CQ102" i="1" s="1"/>
  <c r="CQ104" i="1" s="1" a="1"/>
  <c r="CQ104" i="1" s="1"/>
  <c r="CQ106" i="1" s="1" a="1"/>
  <c r="CQ106" i="1" s="1"/>
  <c r="CQ108" i="1" s="1" a="1"/>
  <c r="CQ108" i="1" s="1"/>
  <c r="NL136" i="1" a="1"/>
  <c r="NL136" i="1" s="1"/>
  <c r="NL137" i="1" s="1" a="1"/>
  <c r="NL137" i="1" s="1"/>
  <c r="NL142" i="1" s="1" a="1"/>
  <c r="NL142"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36" i="1" a="1"/>
  <c r="OV136" i="1" s="1"/>
  <c r="OV137" i="1" s="1" a="1"/>
  <c r="OV137" i="1" s="1"/>
  <c r="OV138" i="1" s="1" a="1"/>
  <c r="OV138"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36" i="1" a="1"/>
  <c r="NP136" i="1" s="1"/>
  <c r="NP137" i="1" s="1" a="1"/>
  <c r="NP137" i="1" s="1"/>
  <c r="NP138" i="1" s="1" a="1"/>
  <c r="NP138"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EI98" i="1" a="1"/>
  <c r="EI98" i="1" s="1"/>
  <c r="EI100" i="1" s="1" a="1"/>
  <c r="EI100" i="1" s="1"/>
  <c r="EI102" i="1" s="1" a="1"/>
  <c r="EI102" i="1" s="1"/>
  <c r="EI104" i="1" s="1" a="1"/>
  <c r="EI104" i="1" s="1"/>
  <c r="EI106" i="1" s="1" a="1"/>
  <c r="EI106" i="1" s="1"/>
  <c r="EI108" i="1" s="1" a="1"/>
  <c r="EI108" i="1" s="1"/>
  <c r="DN97" i="1" a="1"/>
  <c r="DN97" i="1" s="1"/>
  <c r="DN99" i="1" s="1" a="1"/>
  <c r="DN99" i="1" s="1"/>
  <c r="DN101" i="1" s="1" a="1"/>
  <c r="DN101" i="1" s="1"/>
  <c r="DN103" i="1" s="1" a="1"/>
  <c r="DN103" i="1" s="1"/>
  <c r="DN105" i="1" s="1" a="1"/>
  <c r="DN105" i="1" s="1"/>
  <c r="DN107" i="1" s="1" a="1"/>
  <c r="DN107" i="1" s="1"/>
  <c r="DN109" i="1" s="1" a="1"/>
  <c r="DN109" i="1" s="1"/>
  <c r="DN98" i="1" a="1"/>
  <c r="DN98" i="1" s="1"/>
  <c r="DN100" i="1" s="1" a="1"/>
  <c r="DN100" i="1" s="1"/>
  <c r="DN102" i="1" s="1" a="1"/>
  <c r="DN102" i="1" s="1"/>
  <c r="DN104" i="1" s="1" a="1"/>
  <c r="DN104" i="1" s="1"/>
  <c r="DN106" i="1" s="1" a="1"/>
  <c r="DN106" i="1" s="1"/>
  <c r="DN108" i="1" s="1" a="1"/>
  <c r="DN108" i="1" s="1"/>
  <c r="NN136" i="1" a="1"/>
  <c r="NN136" i="1" s="1"/>
  <c r="NN137" i="1" s="1" a="1"/>
  <c r="NN137" i="1" s="1"/>
  <c r="NN140" i="1" s="1" a="1"/>
  <c r="NN140"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36" i="1" a="1"/>
  <c r="LO136"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36" i="1" a="1"/>
  <c r="NS136" i="1" s="1"/>
  <c r="NS137" i="1" s="1" a="1"/>
  <c r="NS137" i="1" s="1"/>
  <c r="NS138" i="1" s="1" a="1"/>
  <c r="NS138"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36" i="1" a="1"/>
  <c r="KP136" i="1" s="1"/>
  <c r="KP137" i="1" s="1" a="1"/>
  <c r="KP137" i="1" s="1"/>
  <c r="KP147" i="1" s="1" a="1"/>
  <c r="KP147"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36" i="1" a="1"/>
  <c r="FC136" i="1" s="1"/>
  <c r="FC137" i="1" s="1" a="1"/>
  <c r="FC137" i="1" s="1"/>
  <c r="FC142" i="1" s="1" a="1"/>
  <c r="FC142"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DC98" i="1" a="1"/>
  <c r="DC98" i="1" s="1"/>
  <c r="DC100" i="1" s="1" a="1"/>
  <c r="DC100" i="1" s="1"/>
  <c r="DC102" i="1" s="1" a="1"/>
  <c r="DC102" i="1" s="1"/>
  <c r="DC104" i="1" s="1" a="1"/>
  <c r="DC104" i="1" s="1"/>
  <c r="DC106" i="1" s="1" a="1"/>
  <c r="DC106" i="1" s="1"/>
  <c r="DC108" i="1" s="1" a="1"/>
  <c r="DC108" i="1" s="1"/>
  <c r="KR136" i="1" a="1"/>
  <c r="KR136" i="1" s="1"/>
  <c r="KR137" i="1" s="1" a="1"/>
  <c r="KR137" i="1" s="1"/>
  <c r="KR145" i="1" s="1" a="1"/>
  <c r="KR145"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36" i="1" a="1"/>
  <c r="IT136" i="1" s="1"/>
  <c r="IT137" i="1" s="1" a="1"/>
  <c r="IT137" i="1" s="1"/>
  <c r="IT145" i="1" s="1" a="1"/>
  <c r="IT145"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36" i="1" a="1"/>
  <c r="JF136"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36" i="1" a="1"/>
  <c r="NU136" i="1" s="1"/>
  <c r="NU137" i="1" s="1" a="1"/>
  <c r="NU137" i="1" s="1"/>
  <c r="NU139" i="1" s="1" a="1"/>
  <c r="NU139"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CO98" i="1" a="1"/>
  <c r="CO98" i="1" s="1"/>
  <c r="CO100" i="1" s="1" a="1"/>
  <c r="CO100" i="1" s="1"/>
  <c r="CO102" i="1" s="1" a="1"/>
  <c r="CO102" i="1" s="1"/>
  <c r="CO104" i="1" s="1" a="1"/>
  <c r="CO104" i="1" s="1"/>
  <c r="CO106" i="1" s="1" a="1"/>
  <c r="CO106" i="1" s="1"/>
  <c r="CO108" i="1" s="1" a="1"/>
  <c r="CO108" i="1" s="1"/>
  <c r="DD97" i="1" a="1"/>
  <c r="DD97" i="1" s="1"/>
  <c r="DD99" i="1" s="1" a="1"/>
  <c r="DD99" i="1" s="1"/>
  <c r="DD101" i="1" s="1" a="1"/>
  <c r="DD101" i="1" s="1"/>
  <c r="DD103" i="1" s="1" a="1"/>
  <c r="DD103" i="1" s="1"/>
  <c r="DD105" i="1" s="1" a="1"/>
  <c r="DD105" i="1" s="1"/>
  <c r="DD107" i="1" s="1" a="1"/>
  <c r="DD107" i="1" s="1"/>
  <c r="DD109" i="1" s="1" a="1"/>
  <c r="DD109" i="1" s="1"/>
  <c r="DD98" i="1" a="1"/>
  <c r="DD98" i="1" s="1"/>
  <c r="DD100" i="1" s="1" a="1"/>
  <c r="DD100" i="1" s="1"/>
  <c r="DD102" i="1" s="1" a="1"/>
  <c r="DD102" i="1" s="1"/>
  <c r="DD104" i="1" s="1" a="1"/>
  <c r="DD104" i="1" s="1"/>
  <c r="DD106" i="1" s="1" a="1"/>
  <c r="DD106" i="1" s="1"/>
  <c r="DD108" i="1" s="1" a="1"/>
  <c r="DD108" i="1" s="1"/>
  <c r="NY136" i="1" a="1"/>
  <c r="NY136" i="1" s="1"/>
  <c r="NY137" i="1" s="1" a="1"/>
  <c r="NY137" i="1" s="1"/>
  <c r="NY145" i="1" s="1" a="1"/>
  <c r="NY145"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36" i="1" a="1"/>
  <c r="CB136" i="1" s="1"/>
  <c r="CB137" i="1" s="1" a="1"/>
  <c r="CB137" i="1" s="1"/>
  <c r="CB139" i="1" s="1" a="1"/>
  <c r="CB139"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ER98" i="1" a="1"/>
  <c r="ER98" i="1" s="1"/>
  <c r="ER100" i="1" s="1" a="1"/>
  <c r="ER100" i="1" s="1"/>
  <c r="ER102" i="1" s="1" a="1"/>
  <c r="ER102" i="1" s="1"/>
  <c r="ER104" i="1" s="1" a="1"/>
  <c r="ER104" i="1" s="1"/>
  <c r="ER106" i="1" s="1" a="1"/>
  <c r="ER106" i="1" s="1"/>
  <c r="ER108" i="1" s="1" a="1"/>
  <c r="ER108" i="1" s="1"/>
  <c r="LQ136" i="1" a="1"/>
  <c r="LQ13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36" i="1" a="1"/>
  <c r="OB136" i="1" s="1"/>
  <c r="OB137" i="1" s="1" a="1"/>
  <c r="OB137" i="1" s="1"/>
  <c r="OB142" i="1" s="1" a="1"/>
  <c r="OB142"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36" i="1" a="1"/>
  <c r="JH136" i="1" s="1"/>
  <c r="JH137" i="1" s="1" a="1"/>
  <c r="JH137" i="1" s="1"/>
  <c r="JH139" i="1" s="1" a="1"/>
  <c r="JH139"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36" i="1" a="1"/>
  <c r="JC136" i="1" s="1"/>
  <c r="JC137" i="1" s="1" a="1"/>
  <c r="JC137" i="1" s="1"/>
  <c r="JC138" i="1" s="1" a="1"/>
  <c r="JC138"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36" i="1" a="1"/>
  <c r="LM136" i="1" s="1"/>
  <c r="LM137" i="1" s="1" a="1"/>
  <c r="LM137" i="1" s="1"/>
  <c r="LM140" i="1" s="1" a="1"/>
  <c r="LM140"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36" i="1" a="1"/>
  <c r="LW136" i="1" s="1"/>
  <c r="LW137" i="1" s="1" a="1"/>
  <c r="LW137" i="1" s="1"/>
  <c r="LW140" i="1" s="1" a="1"/>
  <c r="LW140"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36" i="1" a="1"/>
  <c r="OW136" i="1" s="1"/>
  <c r="OW137" i="1" s="1" a="1"/>
  <c r="OW137" i="1" s="1"/>
  <c r="OW138" i="1" s="1" a="1"/>
  <c r="OW138"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36" i="1" a="1"/>
  <c r="LK136" i="1" s="1"/>
  <c r="LK137" i="1" s="1" a="1"/>
  <c r="LK137" i="1" s="1"/>
  <c r="LK145" i="1" s="1" a="1"/>
  <c r="LK145"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36" i="1" a="1"/>
  <c r="OU136" i="1" s="1"/>
  <c r="OU137" i="1" s="1" a="1"/>
  <c r="OU137" i="1" s="1"/>
  <c r="OU138" i="1" s="1" a="1"/>
  <c r="OU138"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36" i="1" a="1"/>
  <c r="EQ136" i="1" s="1"/>
  <c r="EQ137" i="1" s="1" a="1"/>
  <c r="EQ137"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IM137" i="1" a="1"/>
  <c r="IM137" i="1" s="1"/>
  <c r="IM147" i="1" s="1" a="1"/>
  <c r="IM147" i="1" s="1"/>
  <c r="NV137" i="1" a="1"/>
  <c r="NV137" i="1" s="1"/>
  <c r="NV141" i="1" s="1" a="1"/>
  <c r="NV141" i="1" s="1"/>
  <c r="KS137" i="1" a="1"/>
  <c r="KS137" i="1" s="1"/>
  <c r="KS139" i="1" s="1" a="1"/>
  <c r="KS139" i="1" s="1"/>
  <c r="JJ137" i="1" a="1"/>
  <c r="JJ137" i="1" s="1"/>
  <c r="JJ138" i="1" s="1" a="1"/>
  <c r="JJ138" i="1" s="1"/>
  <c r="LQ137" i="1" a="1"/>
  <c r="LQ137" i="1" s="1"/>
  <c r="LQ138" i="1" s="1" a="1"/>
  <c r="LQ138" i="1" s="1"/>
  <c r="LR137" i="1" a="1"/>
  <c r="LR137" i="1" s="1"/>
  <c r="LR141" i="1" s="1" a="1"/>
  <c r="LR141" i="1" s="1"/>
  <c r="JD137" i="1" a="1"/>
  <c r="JD137" i="1" s="1"/>
  <c r="JD138" i="1" s="1" a="1"/>
  <c r="JD138" i="1" s="1"/>
  <c r="KN137" i="1" a="1"/>
  <c r="KN137" i="1" s="1"/>
  <c r="KN144" i="1" s="1" a="1"/>
  <c r="KN144" i="1" s="1"/>
  <c r="PK137" i="1" a="1"/>
  <c r="PK137" i="1" s="1"/>
  <c r="PK140" i="1" s="1" a="1"/>
  <c r="PK140" i="1" s="1"/>
  <c r="OZ137" i="1" a="1"/>
  <c r="OZ137" i="1" s="1"/>
  <c r="OZ144" i="1" s="1" a="1"/>
  <c r="OZ144" i="1" s="1"/>
  <c r="JW137" i="1" a="1"/>
  <c r="JW137" i="1" s="1"/>
  <c r="JW146" i="1" s="1" a="1"/>
  <c r="JW146" i="1" s="1"/>
  <c r="JF137" i="1" a="1"/>
  <c r="JF137" i="1" s="1"/>
  <c r="JF139" i="1" s="1" a="1"/>
  <c r="JF139" i="1" s="1"/>
  <c r="JG137" i="1" a="1"/>
  <c r="JG137" i="1" s="1"/>
  <c r="JG138" i="1" s="1" a="1"/>
  <c r="JG138" i="1" s="1"/>
  <c r="NT137" i="1" a="1"/>
  <c r="NT137" i="1" s="1"/>
  <c r="NT142" i="1" s="1" a="1"/>
  <c r="NT142" i="1" s="1"/>
  <c r="LO137" i="1" a="1"/>
  <c r="LO137" i="1" s="1"/>
  <c r="LO147" i="1" s="1" a="1"/>
  <c r="LO147"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K44" i="1" l="1" a="1"/>
  <c r="MK44" i="1" s="1"/>
  <c r="MK136" i="1" a="1"/>
  <c r="MK136" i="1" s="1"/>
  <c r="MK137" i="1" s="1" a="1"/>
  <c r="MK137" i="1" s="1"/>
  <c r="MI44" i="1" a="1"/>
  <c r="MI44" i="1" s="1"/>
  <c r="MI136" i="1" a="1"/>
  <c r="MI136" i="1" s="1"/>
  <c r="MI137" i="1" s="1" a="1"/>
  <c r="MI137" i="1" s="1"/>
  <c r="NH138" i="1" a="1"/>
  <c r="NH138" i="1" s="1"/>
  <c r="NH139" i="1" a="1"/>
  <c r="NH139" i="1" s="1"/>
  <c r="NH140" i="1" a="1"/>
  <c r="NH140" i="1" s="1"/>
  <c r="NH141" i="1" a="1"/>
  <c r="NH141" i="1" s="1"/>
  <c r="NH142" i="1" a="1"/>
  <c r="NH142" i="1" s="1"/>
  <c r="NH143" i="1" a="1"/>
  <c r="NH143" i="1" s="1"/>
  <c r="NH144" i="1" a="1"/>
  <c r="NH144" i="1" s="1"/>
  <c r="NH145" i="1" a="1"/>
  <c r="NH145" i="1" s="1"/>
  <c r="NH146" i="1" a="1"/>
  <c r="NH146" i="1" s="1"/>
  <c r="NH147" i="1" a="1"/>
  <c r="NH147" i="1" s="1"/>
  <c r="MH44" i="1" a="1"/>
  <c r="MH44" i="1" s="1"/>
  <c r="MH45" i="1" s="1" a="1"/>
  <c r="MH45" i="1" s="1"/>
  <c r="MH46" i="1" s="1" a="1"/>
  <c r="MH46" i="1" s="1"/>
  <c r="MH136" i="1" a="1"/>
  <c r="MH136" i="1" s="1"/>
  <c r="MH137" i="1" s="1" a="1"/>
  <c r="MH137" i="1" s="1"/>
  <c r="ML44" i="1" a="1"/>
  <c r="ML44" i="1" s="1"/>
  <c r="ML136" i="1" a="1"/>
  <c r="ML136" i="1" s="1"/>
  <c r="ML137" i="1" s="1" a="1"/>
  <c r="ML137" i="1" s="1"/>
  <c r="MG44" i="1" a="1"/>
  <c r="MG44" i="1" s="1"/>
  <c r="MG49" i="1" s="1" a="1"/>
  <c r="MG49" i="1" s="1"/>
  <c r="MG50" i="1" s="1" a="1"/>
  <c r="MG50" i="1" s="1"/>
  <c r="MG136" i="1" a="1"/>
  <c r="MG136" i="1" s="1"/>
  <c r="MG137" i="1" s="1" a="1"/>
  <c r="MG137" i="1" s="1"/>
  <c r="MC44" i="1" a="1"/>
  <c r="MC44" i="1" s="1"/>
  <c r="MC136" i="1" a="1"/>
  <c r="MC136" i="1" s="1"/>
  <c r="MC137" i="1" s="1" a="1"/>
  <c r="MC137" i="1" s="1"/>
  <c r="MB44" i="1" a="1"/>
  <c r="MB44" i="1" s="1"/>
  <c r="MB136" i="1" a="1"/>
  <c r="MB136" i="1" s="1"/>
  <c r="MB137" i="1" s="1" a="1"/>
  <c r="MB137" i="1" s="1"/>
  <c r="MB121" i="1"/>
  <c r="MB122" i="1"/>
  <c r="MD122" i="1"/>
  <c r="HF122" i="1"/>
  <c r="HD122" i="1"/>
  <c r="HG122" i="1"/>
  <c r="HL122" i="1"/>
  <c r="HC122" i="1"/>
  <c r="HH122" i="1"/>
  <c r="HJ122" i="1"/>
  <c r="HI122" i="1"/>
  <c r="HM122" i="1"/>
  <c r="HE122" i="1"/>
  <c r="HK122" i="1"/>
  <c r="HN122" i="1"/>
  <c r="GI122" i="1"/>
  <c r="GE122" i="1"/>
  <c r="GJ122" i="1"/>
  <c r="GH122" i="1"/>
  <c r="GG122" i="1"/>
  <c r="GF122" i="1"/>
  <c r="PQ122" i="1"/>
  <c r="PP122" i="1"/>
  <c r="LZ122" i="1"/>
  <c r="MA122" i="1"/>
  <c r="PS122" i="1"/>
  <c r="PR122" i="1"/>
  <c r="MD113" i="1"/>
  <c r="MD114" i="1"/>
  <c r="MD115" i="1"/>
  <c r="MD116" i="1"/>
  <c r="MD118" i="1"/>
  <c r="MD117" i="1"/>
  <c r="MD119" i="1"/>
  <c r="MD120" i="1"/>
  <c r="GI121" i="1"/>
  <c r="GF121" i="1"/>
  <c r="GG121" i="1"/>
  <c r="GH121" i="1"/>
  <c r="GJ121" i="1"/>
  <c r="GE121" i="1"/>
  <c r="PP121" i="1"/>
  <c r="PQ121" i="1"/>
  <c r="MA121" i="1"/>
  <c r="LZ121" i="1"/>
  <c r="PS121" i="1"/>
  <c r="PR121" i="1"/>
  <c r="HL121" i="1"/>
  <c r="HC121" i="1"/>
  <c r="HK121" i="1"/>
  <c r="HG121" i="1"/>
  <c r="HE121" i="1"/>
  <c r="HM121" i="1"/>
  <c r="HF121" i="1"/>
  <c r="HH121" i="1"/>
  <c r="HN121" i="1"/>
  <c r="HD121" i="1"/>
  <c r="HI121" i="1"/>
  <c r="HJ121" i="1"/>
  <c r="MD121" i="1"/>
  <c r="NG114" i="1" a="1"/>
  <c r="NG114" i="1" s="1"/>
  <c r="NG116" i="1" s="1" a="1"/>
  <c r="NG116" i="1" s="1"/>
  <c r="NG118" i="1" s="1" a="1"/>
  <c r="NG118" i="1" s="1"/>
  <c r="NG120" i="1" s="1" a="1"/>
  <c r="NG120" i="1" s="1"/>
  <c r="NG122" i="1" s="1" a="1"/>
  <c r="NG122" i="1" s="1"/>
  <c r="NG124" i="1" s="1" a="1"/>
  <c r="NG124" i="1" s="1"/>
  <c r="NG126" i="1" s="1" a="1"/>
  <c r="NG126" i="1" s="1"/>
  <c r="NG113" i="1" a="1"/>
  <c r="NG113" i="1" s="1"/>
  <c r="NG115" i="1" s="1" a="1"/>
  <c r="NG115" i="1" s="1"/>
  <c r="NG117" i="1" s="1" a="1"/>
  <c r="NG117" i="1" s="1"/>
  <c r="NG119" i="1" s="1" a="1"/>
  <c r="NG119" i="1" s="1"/>
  <c r="NG121" i="1" s="1" a="1"/>
  <c r="NG121" i="1" s="1"/>
  <c r="NG123" i="1" s="1" a="1"/>
  <c r="NG123" i="1" s="1"/>
  <c r="NG125" i="1" s="1" a="1"/>
  <c r="NG125" i="1" s="1"/>
  <c r="NG127" i="1" s="1" a="1"/>
  <c r="NG127" i="1" s="1"/>
  <c r="IK123" i="1"/>
  <c r="II123" i="1"/>
  <c r="S123" i="1"/>
  <c r="IH123" i="1"/>
  <c r="IG123" i="1"/>
  <c r="IE123" i="1"/>
  <c r="ID123" i="1"/>
  <c r="IJ123" i="1"/>
  <c r="FZ123" i="1"/>
  <c r="R123" i="1"/>
  <c r="MD123" i="1" s="1"/>
  <c r="D123" i="1"/>
  <c r="IF123" i="1"/>
  <c r="L125" i="1" a="1"/>
  <c r="L125" i="1" s="1"/>
  <c r="IA123" i="1"/>
  <c r="IC123" i="1"/>
  <c r="HZ123" i="1"/>
  <c r="IB123" i="1"/>
  <c r="S124" i="1"/>
  <c r="D124" i="1"/>
  <c r="FZ124" i="1"/>
  <c r="II124" i="1"/>
  <c r="IH124" i="1"/>
  <c r="IG124" i="1"/>
  <c r="IE124" i="1"/>
  <c r="ID124" i="1"/>
  <c r="IK124" i="1"/>
  <c r="IJ124" i="1"/>
  <c r="IF124" i="1"/>
  <c r="R124" i="1"/>
  <c r="MC124" i="1" s="1"/>
  <c r="L126" i="1" a="1"/>
  <c r="L126" i="1" s="1"/>
  <c r="IC124" i="1"/>
  <c r="IA124" i="1"/>
  <c r="IB124" i="1"/>
  <c r="HZ124"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39" i="1" a="1"/>
  <c r="NX139" i="1" s="1"/>
  <c r="NX144" i="1" a="1"/>
  <c r="NX144" i="1" s="1"/>
  <c r="NX146" i="1" a="1"/>
  <c r="NX146" i="1" s="1"/>
  <c r="NX147" i="1" a="1"/>
  <c r="NX147" i="1" s="1"/>
  <c r="NX140" i="1" a="1"/>
  <c r="NX140" i="1" s="1"/>
  <c r="NX142" i="1" a="1"/>
  <c r="NX142" i="1" s="1"/>
  <c r="NX143" i="1" a="1"/>
  <c r="NX143" i="1" s="1"/>
  <c r="NX145" i="1" a="1"/>
  <c r="NX145" i="1" s="1"/>
  <c r="NX141" i="1" a="1"/>
  <c r="NX141"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36" i="1" a="1"/>
  <c r="NG136" i="1" s="1"/>
  <c r="NG137" i="1" s="1" a="1"/>
  <c r="NG137" i="1" s="1"/>
  <c r="NG144" i="1" s="1" a="1"/>
  <c r="NG144"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1" i="1" a="1"/>
  <c r="JW141"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44" i="1" a="1"/>
  <c r="JW144" i="1" s="1"/>
  <c r="NI138" i="1" a="1"/>
  <c r="NI138" i="1" s="1"/>
  <c r="PI140" i="1" a="1"/>
  <c r="PI140" i="1" s="1"/>
  <c r="JN141" i="1" a="1"/>
  <c r="JN141" i="1" s="1"/>
  <c r="LI147" i="1" a="1"/>
  <c r="LI147" i="1" s="1"/>
  <c r="PI139" i="1" a="1"/>
  <c r="PI139" i="1" s="1"/>
  <c r="NM140" i="1" a="1"/>
  <c r="NM140" i="1" s="1"/>
  <c r="CB138" i="1" a="1"/>
  <c r="CB138" i="1" s="1"/>
  <c r="LW138" i="1" a="1"/>
  <c r="LW138" i="1" s="1"/>
  <c r="JK142" i="1" a="1"/>
  <c r="JK142" i="1" s="1"/>
  <c r="BI143" i="1" a="1"/>
  <c r="BI143" i="1" s="1"/>
  <c r="NS140" i="1" a="1"/>
  <c r="NS140" i="1" s="1"/>
  <c r="JW145" i="1" a="1"/>
  <c r="JW145" i="1" s="1"/>
  <c r="NO141" i="1" a="1"/>
  <c r="NO141" i="1" s="1"/>
  <c r="BI141" i="1" a="1"/>
  <c r="BI141" i="1" s="1"/>
  <c r="KQ144" i="1" a="1"/>
  <c r="KQ144" i="1" s="1"/>
  <c r="LX139" i="1" a="1"/>
  <c r="LX139" i="1" s="1"/>
  <c r="IS146" i="1" a="1"/>
  <c r="IS146" i="1" s="1"/>
  <c r="OW142" i="1" a="1"/>
  <c r="OW142" i="1" s="1"/>
  <c r="LL145" i="1" a="1"/>
  <c r="LL145" i="1" s="1"/>
  <c r="KQ140" i="1" a="1"/>
  <c r="KQ140" i="1" s="1"/>
  <c r="LL138" i="1" a="1"/>
  <c r="LL138" i="1" s="1"/>
  <c r="JN145" i="1" a="1"/>
  <c r="JN145" i="1" s="1"/>
  <c r="LW139" i="1" a="1"/>
  <c r="LW139" i="1" s="1"/>
  <c r="JW138" i="1" a="1"/>
  <c r="JW138" i="1" s="1"/>
  <c r="NM138" i="1" a="1"/>
  <c r="NM138" i="1" s="1"/>
  <c r="OD138" i="1" a="1"/>
  <c r="OD138" i="1" s="1"/>
  <c r="BH146" i="1" a="1"/>
  <c r="BH146" i="1" s="1"/>
  <c r="OC139" i="1" a="1"/>
  <c r="OC139" i="1" s="1"/>
  <c r="BH144" i="1" a="1"/>
  <c r="BH144" i="1" s="1"/>
  <c r="LO140" i="1" a="1"/>
  <c r="LO140" i="1" s="1"/>
  <c r="KP141" i="1" a="1"/>
  <c r="KP141" i="1" s="1"/>
  <c r="KP139" i="1" a="1"/>
  <c r="KP139" i="1" s="1"/>
  <c r="NU138" i="1" a="1"/>
  <c r="NU138" i="1" s="1"/>
  <c r="KR139" i="1" a="1"/>
  <c r="KR139" i="1" s="1"/>
  <c r="LK138" i="1" a="1"/>
  <c r="LK138" i="1" s="1"/>
  <c r="LT138" i="1" a="1"/>
  <c r="LT138" i="1" s="1"/>
  <c r="NS142" i="1" a="1"/>
  <c r="NS142" i="1" s="1"/>
  <c r="OV141" i="1" a="1"/>
  <c r="OV141" i="1" s="1"/>
  <c r="IT138" i="1" a="1"/>
  <c r="IT138" i="1" s="1"/>
  <c r="LI146" i="1" a="1"/>
  <c r="LI146" i="1" s="1"/>
  <c r="LI144" i="1" a="1"/>
  <c r="LI144" i="1" s="1"/>
  <c r="OA144" i="1" a="1"/>
  <c r="OA144" i="1" s="1"/>
  <c r="JN143" i="1" a="1"/>
  <c r="JN143" i="1" s="1"/>
  <c r="NO139" i="1" a="1"/>
  <c r="NO139" i="1" s="1"/>
  <c r="IS144" i="1" a="1"/>
  <c r="IS144" i="1" s="1"/>
  <c r="JN144" i="1" a="1"/>
  <c r="JN144" i="1" s="1"/>
  <c r="LI143" i="1" a="1"/>
  <c r="LI143" i="1" s="1"/>
  <c r="JN142" i="1" a="1"/>
  <c r="JN142" i="1" s="1"/>
  <c r="JY143" i="1" a="1"/>
  <c r="JY143" i="1" s="1"/>
  <c r="OG141" i="1" a="1"/>
  <c r="OG141" i="1" s="1"/>
  <c r="KP138" i="1" a="1"/>
  <c r="KP138" i="1" s="1"/>
  <c r="LL147" i="1" a="1"/>
  <c r="LL147" i="1" s="1"/>
  <c r="NU142" i="1" a="1"/>
  <c r="NU142" i="1" s="1"/>
  <c r="PI141" i="1" a="1"/>
  <c r="PI141" i="1" s="1"/>
  <c r="OG140" i="1" a="1"/>
  <c r="OG140" i="1" s="1"/>
  <c r="LL146" i="1" a="1"/>
  <c r="LL146" i="1" s="1"/>
  <c r="PL144" i="1" a="1"/>
  <c r="PL144" i="1" s="1"/>
  <c r="PL143" i="1" a="1"/>
  <c r="PL143" i="1" s="1"/>
  <c r="PL141" i="1" a="1"/>
  <c r="PL141" i="1" s="1"/>
  <c r="OV145" i="1" a="1"/>
  <c r="OV145" i="1" s="1"/>
  <c r="OG139" i="1" a="1"/>
  <c r="OG139" i="1" s="1"/>
  <c r="NO138" i="1" a="1"/>
  <c r="NO138" i="1" s="1"/>
  <c r="KR140" i="1" a="1"/>
  <c r="KR140" i="1" s="1"/>
  <c r="PL139" i="1" a="1"/>
  <c r="PL139" i="1" s="1"/>
  <c r="OV144" i="1" a="1"/>
  <c r="OV144" i="1" s="1"/>
  <c r="KP142" i="1" a="1"/>
  <c r="KP142" i="1" s="1"/>
  <c r="LI142" i="1" a="1"/>
  <c r="LI142" i="1" s="1"/>
  <c r="LO142" i="1" a="1"/>
  <c r="LO142" i="1" s="1"/>
  <c r="JG146" i="1" a="1"/>
  <c r="JG146" i="1" s="1"/>
  <c r="NM142" i="1" a="1"/>
  <c r="NM142" i="1" s="1"/>
  <c r="LJ141" i="1" a="1"/>
  <c r="LJ141" i="1" s="1"/>
  <c r="LO141" i="1" a="1"/>
  <c r="LO141" i="1" s="1"/>
  <c r="NQ140" i="1" a="1"/>
  <c r="NQ140" i="1" s="1"/>
  <c r="NM141" i="1" a="1"/>
  <c r="NM141" i="1" s="1"/>
  <c r="LJ140" i="1" a="1"/>
  <c r="LJ140" i="1" s="1"/>
  <c r="LN143" i="1" a="1"/>
  <c r="LN143" i="1" s="1"/>
  <c r="NW147" i="1" a="1"/>
  <c r="NW147" i="1" s="1"/>
  <c r="LL144" i="1" a="1"/>
  <c r="LL144" i="1" s="1"/>
  <c r="NJ147" i="1" a="1"/>
  <c r="NJ147" i="1" s="1"/>
  <c r="LL143" i="1" a="1"/>
  <c r="LL143" i="1" s="1"/>
  <c r="BG145" i="1" a="1"/>
  <c r="BG145" i="1" s="1"/>
  <c r="NN139" i="1" a="1"/>
  <c r="NN139" i="1" s="1"/>
  <c r="NJ146" i="1" a="1"/>
  <c r="NJ146" i="1" s="1"/>
  <c r="LV138" i="1" a="1"/>
  <c r="LV138" i="1" s="1"/>
  <c r="LL142" i="1" a="1"/>
  <c r="LL142" i="1" s="1"/>
  <c r="NJ145" i="1" a="1"/>
  <c r="NJ145" i="1" s="1"/>
  <c r="LL141" i="1" a="1"/>
  <c r="LL141" i="1" s="1"/>
  <c r="PL146" i="1" a="1"/>
  <c r="PL146" i="1" s="1"/>
  <c r="NJ144" i="1" a="1"/>
  <c r="NJ144" i="1" s="1"/>
  <c r="JD145" i="1" a="1"/>
  <c r="JD145" i="1" s="1"/>
  <c r="JJ139" i="1" a="1"/>
  <c r="JJ139" i="1" s="1"/>
  <c r="LL140" i="1" a="1"/>
  <c r="LL140" i="1" s="1"/>
  <c r="NU144" i="1" a="1"/>
  <c r="NU144" i="1" s="1"/>
  <c r="PL145" i="1" a="1"/>
  <c r="PL145" i="1" s="1"/>
  <c r="NJ142" i="1" a="1"/>
  <c r="NJ142" i="1" s="1"/>
  <c r="NI139" i="1" a="1"/>
  <c r="NI139" i="1" s="1"/>
  <c r="LR138" i="1" a="1"/>
  <c r="LR138" i="1" s="1"/>
  <c r="JC145" i="1" a="1"/>
  <c r="JC145" i="1" s="1"/>
  <c r="JC144" i="1" a="1"/>
  <c r="JC144" i="1" s="1"/>
  <c r="OT143" i="1" a="1"/>
  <c r="OT143" i="1" s="1"/>
  <c r="NU146" i="1" a="1"/>
  <c r="NU146" i="1" s="1"/>
  <c r="LP139" i="1" a="1"/>
  <c r="LP139" i="1" s="1"/>
  <c r="JF146" i="1" a="1"/>
  <c r="JF146" i="1" s="1"/>
  <c r="JD147" i="1" a="1"/>
  <c r="JD147" i="1" s="1"/>
  <c r="JC142" i="1" a="1"/>
  <c r="JC142" i="1" s="1"/>
  <c r="JX144" i="1" a="1"/>
  <c r="JX144" i="1" s="1"/>
  <c r="NU147" i="1" a="1"/>
  <c r="NU147" i="1" s="1"/>
  <c r="OT141" i="1" a="1"/>
  <c r="OT141" i="1" s="1"/>
  <c r="NU145" i="1" a="1"/>
  <c r="NU145" i="1" s="1"/>
  <c r="NN144" i="1" a="1"/>
  <c r="NN144" i="1" s="1"/>
  <c r="LP138" i="1" a="1"/>
  <c r="LP138" i="1" s="1"/>
  <c r="JF145" i="1" a="1"/>
  <c r="JF145" i="1" s="1"/>
  <c r="JD146" i="1" a="1"/>
  <c r="JD146" i="1" s="1"/>
  <c r="NM143" i="1" a="1"/>
  <c r="NM143" i="1" s="1"/>
  <c r="OU143" i="1" a="1"/>
  <c r="OU143" i="1" s="1"/>
  <c r="JC141" i="1" a="1"/>
  <c r="JC141" i="1" s="1"/>
  <c r="JY144" i="1" a="1"/>
  <c r="JY144" i="1" s="1"/>
  <c r="JX141" i="1" a="1"/>
  <c r="JX141" i="1" s="1"/>
  <c r="LU138" i="1" a="1"/>
  <c r="LU138" i="1" s="1"/>
  <c r="PL142" i="1" a="1"/>
  <c r="PL142" i="1" s="1"/>
  <c r="PI138" i="1" a="1"/>
  <c r="PI138" i="1" s="1"/>
  <c r="BH145" i="1" a="1"/>
  <c r="BH145" i="1" s="1"/>
  <c r="OW143" i="1" a="1"/>
  <c r="OW143" i="1" s="1"/>
  <c r="NW140" i="1" a="1"/>
  <c r="NW140" i="1" s="1"/>
  <c r="NO140" i="1" a="1"/>
  <c r="NO140" i="1" s="1"/>
  <c r="LN140" i="1" a="1"/>
  <c r="LN140" i="1" s="1"/>
  <c r="IT146" i="1" a="1"/>
  <c r="IT146" i="1" s="1"/>
  <c r="PJ146" i="1" a="1"/>
  <c r="PJ146" i="1" s="1"/>
  <c r="NP147" i="1" a="1"/>
  <c r="NP147" i="1" s="1"/>
  <c r="LX144" i="1" a="1"/>
  <c r="LX144" i="1" s="1"/>
  <c r="IT144" i="1" a="1"/>
  <c r="IT144" i="1" s="1"/>
  <c r="LR147" i="1" a="1"/>
  <c r="LR147" i="1" s="1"/>
  <c r="PJ144" i="1" a="1"/>
  <c r="PJ144" i="1" s="1"/>
  <c r="NP143" i="1" a="1"/>
  <c r="NP143" i="1" s="1"/>
  <c r="LX143" i="1" a="1"/>
  <c r="LX143" i="1" s="1"/>
  <c r="IT143" i="1" a="1"/>
  <c r="IT143" i="1" s="1"/>
  <c r="LR146" i="1" a="1"/>
  <c r="LR146" i="1" s="1"/>
  <c r="BI147" i="1" a="1"/>
  <c r="BI147" i="1" s="1"/>
  <c r="BG140" i="1" a="1"/>
  <c r="BG140" i="1" s="1"/>
  <c r="LO139" i="1" a="1"/>
  <c r="LO139" i="1" s="1"/>
  <c r="LX142" i="1" a="1"/>
  <c r="LX142" i="1" s="1"/>
  <c r="NJ141" i="1" a="1"/>
  <c r="NJ141" i="1" s="1"/>
  <c r="IT142" i="1" a="1"/>
  <c r="IT142" i="1" s="1"/>
  <c r="LR145" i="1" a="1"/>
  <c r="LR145" i="1" s="1"/>
  <c r="LM144" i="1" a="1"/>
  <c r="LM144" i="1" s="1"/>
  <c r="OD141" i="1" a="1"/>
  <c r="OD141" i="1" s="1"/>
  <c r="BI146" i="1" a="1"/>
  <c r="BI146" i="1" s="1"/>
  <c r="LO138" i="1" a="1"/>
  <c r="LO138" i="1" s="1"/>
  <c r="LX141" i="1" a="1"/>
  <c r="LX141" i="1" s="1"/>
  <c r="IT140" i="1" a="1"/>
  <c r="IT140" i="1" s="1"/>
  <c r="LR144" i="1" a="1"/>
  <c r="LR144" i="1" s="1"/>
  <c r="OD140" i="1" a="1"/>
  <c r="OD140" i="1" s="1"/>
  <c r="BI145" i="1" a="1"/>
  <c r="BI145" i="1" s="1"/>
  <c r="IT147" i="1" a="1"/>
  <c r="IT147" i="1" s="1"/>
  <c r="IQ138" i="1" a="1"/>
  <c r="IQ138" i="1" s="1"/>
  <c r="LX140" i="1" a="1"/>
  <c r="LX140" i="1" s="1"/>
  <c r="LK139" i="1" a="1"/>
  <c r="LK139" i="1" s="1"/>
  <c r="OZ139" i="1" a="1"/>
  <c r="OZ139" i="1" s="1"/>
  <c r="PT147" i="1" a="1"/>
  <c r="PT147" i="1" s="1"/>
  <c r="IT139" i="1" a="1"/>
  <c r="IT139" i="1" s="1"/>
  <c r="LR143" i="1" a="1"/>
  <c r="LR143" i="1" s="1"/>
  <c r="OD139" i="1" a="1"/>
  <c r="OD139" i="1" s="1"/>
  <c r="NK138" i="1" a="1"/>
  <c r="NK138" i="1" s="1"/>
  <c r="BI144" i="1" a="1"/>
  <c r="BI144" i="1" s="1"/>
  <c r="OU142" i="1" a="1"/>
  <c r="OU142" i="1" s="1"/>
  <c r="JX147" i="1" a="1"/>
  <c r="JX147" i="1" s="1"/>
  <c r="KQ143" i="1" a="1"/>
  <c r="KQ143" i="1" s="1"/>
  <c r="JI141" i="1" a="1"/>
  <c r="JI141" i="1" s="1"/>
  <c r="OC147" i="1" a="1"/>
  <c r="OC147" i="1" s="1"/>
  <c r="NN138" i="1" a="1"/>
  <c r="NN138" i="1" s="1"/>
  <c r="JW143" i="1" a="1"/>
  <c r="JW143" i="1" s="1"/>
  <c r="OV143" i="1" a="1"/>
  <c r="OV143" i="1" s="1"/>
  <c r="OW141" i="1" a="1"/>
  <c r="OW141" i="1" s="1"/>
  <c r="NW139" i="1" a="1"/>
  <c r="NW139" i="1" s="1"/>
  <c r="OU141" i="1" a="1"/>
  <c r="OU141" i="1" s="1"/>
  <c r="NP145" i="1" a="1"/>
  <c r="NP145" i="1" s="1"/>
  <c r="JX146" i="1" a="1"/>
  <c r="JX146" i="1" s="1"/>
  <c r="JK139" i="1" a="1"/>
  <c r="JK139" i="1" s="1"/>
  <c r="KQ142" i="1" a="1"/>
  <c r="KQ142" i="1" s="1"/>
  <c r="NP146" i="1" a="1"/>
  <c r="NP146" i="1" s="1"/>
  <c r="JK141" i="1" a="1"/>
  <c r="JK141" i="1" s="1"/>
  <c r="OC140" i="1" a="1"/>
  <c r="OC140" i="1" s="1"/>
  <c r="NS143" i="1" a="1"/>
  <c r="NS143" i="1" s="1"/>
  <c r="JG147" i="1" a="1"/>
  <c r="JG147" i="1" s="1"/>
  <c r="JF147" i="1" a="1"/>
  <c r="JF147" i="1" s="1"/>
  <c r="JW142" i="1" a="1"/>
  <c r="JW142" i="1" s="1"/>
  <c r="OV142" i="1" a="1"/>
  <c r="OV142" i="1" s="1"/>
  <c r="OU140" i="1" a="1"/>
  <c r="OU140" i="1" s="1"/>
  <c r="JC146" i="1" a="1"/>
  <c r="JC146" i="1" s="1"/>
  <c r="NP144" i="1" a="1"/>
  <c r="NP144" i="1" s="1"/>
  <c r="JX145" i="1" a="1"/>
  <c r="JX145" i="1" s="1"/>
  <c r="JK138" i="1" a="1"/>
  <c r="JK138" i="1" s="1"/>
  <c r="KQ141" i="1" a="1"/>
  <c r="KQ141" i="1" s="1"/>
  <c r="JG141" i="1" a="1"/>
  <c r="JG141" i="1" s="1"/>
  <c r="JW140" i="1" a="1"/>
  <c r="JW140" i="1" s="1"/>
  <c r="PT145" i="1" a="1"/>
  <c r="PT145" i="1" s="1"/>
  <c r="NP142" i="1" a="1"/>
  <c r="NP142" i="1" s="1"/>
  <c r="JX143" i="1" a="1"/>
  <c r="JX143" i="1" s="1"/>
  <c r="KQ139" i="1" a="1"/>
  <c r="KQ139" i="1" s="1"/>
  <c r="BG146" i="1" a="1"/>
  <c r="BG146" i="1" s="1"/>
  <c r="JG140" i="1" a="1"/>
  <c r="JG140" i="1" s="1"/>
  <c r="JW139" i="1" a="1"/>
  <c r="JW139" i="1" s="1"/>
  <c r="ND138" i="1" a="1"/>
  <c r="ND138" i="1" s="1"/>
  <c r="PT144" i="1" a="1"/>
  <c r="PT144" i="1" s="1"/>
  <c r="JC143" i="1" a="1"/>
  <c r="JC143" i="1" s="1"/>
  <c r="NP141" i="1" a="1"/>
  <c r="NP141" i="1" s="1"/>
  <c r="JX142" i="1" a="1"/>
  <c r="JX142" i="1" s="1"/>
  <c r="KQ138" i="1" a="1"/>
  <c r="KQ138" i="1" s="1"/>
  <c r="BG139" i="1" a="1"/>
  <c r="BG139" i="1" s="1"/>
  <c r="OX138" i="1" a="1"/>
  <c r="OX138" i="1" s="1"/>
  <c r="JC139" i="1" a="1"/>
  <c r="JC139" i="1" s="1"/>
  <c r="IM138" i="1" a="1"/>
  <c r="IM138" i="1" s="1"/>
  <c r="LI141" i="1" a="1"/>
  <c r="LI141" i="1" s="1"/>
  <c r="JN140" i="1" a="1"/>
  <c r="JN140" i="1" s="1"/>
  <c r="OZ138" i="1" a="1"/>
  <c r="OZ138" i="1" s="1"/>
  <c r="NR143" i="1" a="1"/>
  <c r="NR143" i="1" s="1"/>
  <c r="JD144" i="1" a="1"/>
  <c r="JD144" i="1" s="1"/>
  <c r="LR142" i="1" a="1"/>
  <c r="LR142" i="1" s="1"/>
  <c r="CC138" i="1" a="1"/>
  <c r="CC138" i="1" s="1"/>
  <c r="IS145" i="1" a="1"/>
  <c r="IS145" i="1" s="1"/>
  <c r="BI140" i="1" a="1"/>
  <c r="BI140" i="1" s="1"/>
  <c r="LI139" i="1" a="1"/>
  <c r="LI139" i="1" s="1"/>
  <c r="OA146" i="1" a="1"/>
  <c r="OA146" i="1" s="1"/>
  <c r="JN138" i="1" a="1"/>
  <c r="JN138" i="1" s="1"/>
  <c r="NR140" i="1" a="1"/>
  <c r="NR140" i="1" s="1"/>
  <c r="JD143" i="1" a="1"/>
  <c r="JD143" i="1" s="1"/>
  <c r="LR140" i="1" a="1"/>
  <c r="LR140" i="1" s="1"/>
  <c r="KS147" i="1" a="1"/>
  <c r="KS147" i="1" s="1"/>
  <c r="LI138" i="1" a="1"/>
  <c r="LI138" i="1" s="1"/>
  <c r="OA145" i="1" a="1"/>
  <c r="OA145" i="1" s="1"/>
  <c r="NI140" i="1" a="1"/>
  <c r="NI140" i="1" s="1"/>
  <c r="JD141" i="1" a="1"/>
  <c r="JD141" i="1" s="1"/>
  <c r="LR139" i="1" a="1"/>
  <c r="LR139" i="1" s="1"/>
  <c r="PJ147" i="1" a="1"/>
  <c r="PJ147" i="1" s="1"/>
  <c r="KS145" i="1" a="1"/>
  <c r="KS145" i="1" s="1"/>
  <c r="NK139" i="1" a="1"/>
  <c r="NK139" i="1" s="1"/>
  <c r="LU139" i="1" a="1"/>
  <c r="LU139" i="1" s="1"/>
  <c r="NQ139" i="1" a="1"/>
  <c r="NQ139" i="1" s="1"/>
  <c r="LW144" i="1" a="1"/>
  <c r="LW144" i="1" s="1"/>
  <c r="CB142" i="1" a="1"/>
  <c r="CB142" i="1" s="1"/>
  <c r="LW143" i="1" a="1"/>
  <c r="LW143" i="1" s="1"/>
  <c r="PJ138" i="1" a="1"/>
  <c r="PJ138" i="1" s="1"/>
  <c r="JM140" i="1" a="1"/>
  <c r="JM140" i="1" s="1"/>
  <c r="KQ147" i="1" a="1"/>
  <c r="KQ147" i="1" s="1"/>
  <c r="CB141" i="1" a="1"/>
  <c r="CB141" i="1" s="1"/>
  <c r="NN147" i="1" a="1"/>
  <c r="NN147" i="1" s="1"/>
  <c r="JW147" i="1" a="1"/>
  <c r="JW147" i="1" s="1"/>
  <c r="OV147" i="1" a="1"/>
  <c r="OV147" i="1" s="1"/>
  <c r="LW142" i="1" a="1"/>
  <c r="LW142" i="1" s="1"/>
  <c r="OU145" i="1" a="1"/>
  <c r="OU145" i="1" s="1"/>
  <c r="JM139" i="1" a="1"/>
  <c r="JM139" i="1" s="1"/>
  <c r="KQ146" i="1" a="1"/>
  <c r="KQ146" i="1" s="1"/>
  <c r="CB140" i="1" a="1"/>
  <c r="CB140" i="1" s="1"/>
  <c r="NN146" i="1" a="1"/>
  <c r="NN146" i="1" s="1"/>
  <c r="OV146" i="1" a="1"/>
  <c r="OV146" i="1" s="1"/>
  <c r="LW141" i="1" a="1"/>
  <c r="LW141" i="1" s="1"/>
  <c r="OU144" i="1" a="1"/>
  <c r="OU144" i="1" s="1"/>
  <c r="LM145" i="1" a="1"/>
  <c r="LM145" i="1" s="1"/>
  <c r="NV147" i="1" a="1"/>
  <c r="NV147" i="1" s="1"/>
  <c r="JM138" i="1" a="1"/>
  <c r="JM138" i="1" s="1"/>
  <c r="JK143" i="1" a="1"/>
  <c r="JK143" i="1" s="1"/>
  <c r="OT147" i="1" a="1"/>
  <c r="OT147" i="1" s="1"/>
  <c r="NS147" i="1" a="1"/>
  <c r="NS147" i="1" s="1"/>
  <c r="JE142" i="1" a="1"/>
  <c r="JE142" i="1" s="1"/>
  <c r="LK143" i="1" a="1"/>
  <c r="LK143" i="1" s="1"/>
  <c r="OZ143" i="1" a="1"/>
  <c r="OZ143" i="1" s="1"/>
  <c r="ND142" i="1" a="1"/>
  <c r="ND142" i="1" s="1"/>
  <c r="PK138" i="1" a="1"/>
  <c r="PK138" i="1" s="1"/>
  <c r="PT139" i="1" a="1"/>
  <c r="PT139" i="1" s="1"/>
  <c r="OW147" i="1" a="1"/>
  <c r="OW147" i="1" s="1"/>
  <c r="JH145" i="1" a="1"/>
  <c r="JH145" i="1" s="1"/>
  <c r="NL141" i="1" a="1"/>
  <c r="NL141" i="1" s="1"/>
  <c r="NY138" i="1" a="1"/>
  <c r="NY138" i="1" s="1"/>
  <c r="LM138" i="1" a="1"/>
  <c r="LM138" i="1" s="1"/>
  <c r="JJ143" i="1" a="1"/>
  <c r="JJ143" i="1" s="1"/>
  <c r="OD146" i="1" a="1"/>
  <c r="OD146" i="1" s="1"/>
  <c r="NK143" i="1" a="1"/>
  <c r="NK143" i="1" s="1"/>
  <c r="IM142" i="1" a="1"/>
  <c r="IM142" i="1" s="1"/>
  <c r="OT146" i="1" a="1"/>
  <c r="OT146" i="1" s="1"/>
  <c r="CB145" i="1" a="1"/>
  <c r="CB145" i="1" s="1"/>
  <c r="NS146" i="1" a="1"/>
  <c r="NS146" i="1" s="1"/>
  <c r="JE141" i="1" a="1"/>
  <c r="JE141" i="1" s="1"/>
  <c r="LX147" i="1" a="1"/>
  <c r="LX147" i="1" s="1"/>
  <c r="LK142" i="1" a="1"/>
  <c r="LK142" i="1" s="1"/>
  <c r="OZ142" i="1" a="1"/>
  <c r="OZ142" i="1" s="1"/>
  <c r="ND141" i="1" a="1"/>
  <c r="ND141" i="1" s="1"/>
  <c r="OW146" i="1" a="1"/>
  <c r="OW146" i="1" s="1"/>
  <c r="NL140" i="1" a="1"/>
  <c r="NL140" i="1" s="1"/>
  <c r="LJ144" i="1" a="1"/>
  <c r="LJ144" i="1" s="1"/>
  <c r="JJ142" i="1" a="1"/>
  <c r="JJ142" i="1" s="1"/>
  <c r="OD144" i="1" a="1"/>
  <c r="OD144" i="1" s="1"/>
  <c r="NK142" i="1" a="1"/>
  <c r="NK142" i="1" s="1"/>
  <c r="IM141" i="1" a="1"/>
  <c r="IM141" i="1" s="1"/>
  <c r="JK146" i="1" a="1"/>
  <c r="JK146" i="1" s="1"/>
  <c r="OT145" i="1" a="1"/>
  <c r="OT145" i="1" s="1"/>
  <c r="CB144" i="1" a="1"/>
  <c r="CB144" i="1" s="1"/>
  <c r="BG138" i="1" a="1"/>
  <c r="BG138" i="1" s="1"/>
  <c r="NS145" i="1" a="1"/>
  <c r="NS145" i="1" s="1"/>
  <c r="JE140" i="1" a="1"/>
  <c r="JE140" i="1" s="1"/>
  <c r="LX146" i="1" a="1"/>
  <c r="LX146" i="1" s="1"/>
  <c r="JG139" i="1" a="1"/>
  <c r="JG139" i="1" s="1"/>
  <c r="LK141" i="1" a="1"/>
  <c r="LK141" i="1" s="1"/>
  <c r="OZ141" i="1" a="1"/>
  <c r="OZ141" i="1" s="1"/>
  <c r="ND140" i="1" a="1"/>
  <c r="ND140" i="1" s="1"/>
  <c r="LW146" i="1" a="1"/>
  <c r="LW146" i="1" s="1"/>
  <c r="KN139" i="1" a="1"/>
  <c r="KN139" i="1" s="1"/>
  <c r="OW145" i="1" a="1"/>
  <c r="OW145" i="1" s="1"/>
  <c r="NM145" i="1" a="1"/>
  <c r="NM145" i="1" s="1"/>
  <c r="NL139" i="1" a="1"/>
  <c r="NL139" i="1" s="1"/>
  <c r="OU147" i="1" a="1"/>
  <c r="OU147" i="1" s="1"/>
  <c r="LJ143" i="1" a="1"/>
  <c r="LJ143" i="1" s="1"/>
  <c r="JJ141" i="1" a="1"/>
  <c r="JJ141" i="1" s="1"/>
  <c r="OD143" i="1" a="1"/>
  <c r="OD143" i="1" s="1"/>
  <c r="NK141" i="1" a="1"/>
  <c r="NK141" i="1" s="1"/>
  <c r="IM140" i="1" a="1"/>
  <c r="IM140" i="1" s="1"/>
  <c r="JK145" i="1" a="1"/>
  <c r="JK145" i="1" s="1"/>
  <c r="OT144" i="1" a="1"/>
  <c r="OT144" i="1" s="1"/>
  <c r="CB143" i="1" a="1"/>
  <c r="CB143" i="1" s="1"/>
  <c r="NS144" i="1" a="1"/>
  <c r="NS144" i="1" s="1"/>
  <c r="JE139" i="1" a="1"/>
  <c r="JE139" i="1" s="1"/>
  <c r="LX145" i="1" a="1"/>
  <c r="LX145" i="1" s="1"/>
  <c r="LK140" i="1" a="1"/>
  <c r="LK140" i="1" s="1"/>
  <c r="OZ140" i="1" a="1"/>
  <c r="OZ140" i="1" s="1"/>
  <c r="ND139" i="1" a="1"/>
  <c r="ND139" i="1" s="1"/>
  <c r="LW145" i="1" a="1"/>
  <c r="LW145" i="1" s="1"/>
  <c r="KN138" i="1" a="1"/>
  <c r="KN138" i="1" s="1"/>
  <c r="OW144" i="1" a="1"/>
  <c r="OW144" i="1" s="1"/>
  <c r="NM144" i="1" a="1"/>
  <c r="NM144" i="1" s="1"/>
  <c r="NL138" i="1" a="1"/>
  <c r="NL138" i="1" s="1"/>
  <c r="OU146" i="1" a="1"/>
  <c r="OU146" i="1" s="1"/>
  <c r="LJ142" i="1" a="1"/>
  <c r="LJ142" i="1" s="1"/>
  <c r="JC147" i="1" a="1"/>
  <c r="JC147" i="1" s="1"/>
  <c r="JJ140" i="1" a="1"/>
  <c r="JJ140" i="1" s="1"/>
  <c r="OD142" i="1" a="1"/>
  <c r="OD142" i="1" s="1"/>
  <c r="NK140" i="1" a="1"/>
  <c r="NK140" i="1" s="1"/>
  <c r="IM139" i="1" a="1"/>
  <c r="IM139" i="1" s="1"/>
  <c r="JK144" i="1" a="1"/>
  <c r="JK144" i="1" s="1"/>
  <c r="NU143" i="1" a="1"/>
  <c r="NU143" i="1" s="1"/>
  <c r="NR144" i="1" a="1"/>
  <c r="NR144" i="1" s="1"/>
  <c r="JD142" i="1" a="1"/>
  <c r="JD142" i="1" s="1"/>
  <c r="PJ139" i="1" a="1"/>
  <c r="PJ139" i="1" s="1"/>
  <c r="JC140" i="1" a="1"/>
  <c r="JC140" i="1" s="1"/>
  <c r="KS146" i="1" a="1"/>
  <c r="KS146" i="1" s="1"/>
  <c r="LN144" i="1" a="1"/>
  <c r="LN144" i="1" s="1"/>
  <c r="NU141" i="1" a="1"/>
  <c r="NU141" i="1" s="1"/>
  <c r="NR142" i="1" a="1"/>
  <c r="NR142" i="1" s="1"/>
  <c r="JD140" i="1" a="1"/>
  <c r="JD140" i="1" s="1"/>
  <c r="LN142" i="1" a="1"/>
  <c r="LN142" i="1" s="1"/>
  <c r="IF93" i="1"/>
  <c r="LI140" i="1" a="1"/>
  <c r="LI140" i="1" s="1"/>
  <c r="BG147" i="1" a="1"/>
  <c r="BG147" i="1" s="1"/>
  <c r="NU140" i="1" a="1"/>
  <c r="NU140" i="1" s="1"/>
  <c r="NJ143" i="1" a="1"/>
  <c r="NJ143" i="1" s="1"/>
  <c r="NR141" i="1" a="1"/>
  <c r="NR141" i="1" s="1"/>
  <c r="PT146" i="1" a="1"/>
  <c r="PT146" i="1" s="1"/>
  <c r="JD139" i="1" a="1"/>
  <c r="JD139" i="1" s="1"/>
  <c r="IT141" i="1" a="1"/>
  <c r="IT141" i="1" s="1"/>
  <c r="KP140" i="1" a="1"/>
  <c r="KP140" i="1" s="1"/>
  <c r="LM146" i="1" a="1"/>
  <c r="LM146" i="1" s="1"/>
  <c r="LV139" i="1" a="1"/>
  <c r="LV139" i="1" s="1"/>
  <c r="JY145" i="1" a="1"/>
  <c r="JY145" i="1" s="1"/>
  <c r="LN141" i="1" a="1"/>
  <c r="LN141" i="1" s="1"/>
  <c r="JI140" i="1" a="1"/>
  <c r="JI140" i="1" s="1"/>
  <c r="BG144" i="1" a="1"/>
  <c r="BG144" i="1" s="1"/>
  <c r="JG145" i="1" a="1"/>
  <c r="JG145" i="1" s="1"/>
  <c r="OZ147" i="1" a="1"/>
  <c r="OZ147" i="1" s="1"/>
  <c r="PK147" i="1" a="1"/>
  <c r="PK147" i="1" s="1"/>
  <c r="PT143" i="1" a="1"/>
  <c r="PT143" i="1" s="1"/>
  <c r="NL145" i="1" a="1"/>
  <c r="NL145" i="1" s="1"/>
  <c r="LM143" i="1" a="1"/>
  <c r="LM143" i="1" s="1"/>
  <c r="JJ147" i="1" a="1"/>
  <c r="JJ147" i="1" s="1"/>
  <c r="JY142" i="1" a="1"/>
  <c r="JY142" i="1" s="1"/>
  <c r="NK147" i="1" a="1"/>
  <c r="NK147" i="1" s="1"/>
  <c r="LS147" i="1" a="1"/>
  <c r="LS147" i="1" s="1"/>
  <c r="JI139" i="1" a="1"/>
  <c r="JI139" i="1" s="1"/>
  <c r="IR147" i="1" a="1"/>
  <c r="IR147" i="1" s="1"/>
  <c r="BG143" i="1" a="1"/>
  <c r="BG143" i="1" s="1"/>
  <c r="JG144" i="1" a="1"/>
  <c r="JG144" i="1" s="1"/>
  <c r="LK147" i="1" a="1"/>
  <c r="LK147" i="1" s="1"/>
  <c r="OZ146" i="1" a="1"/>
  <c r="OZ146" i="1" s="1"/>
  <c r="PK146" i="1" a="1"/>
  <c r="PK146" i="1" s="1"/>
  <c r="PT142" i="1" a="1"/>
  <c r="PT142" i="1" s="1"/>
  <c r="NL144" i="1" a="1"/>
  <c r="NL144" i="1" s="1"/>
  <c r="LQ146" i="1" a="1"/>
  <c r="LQ146" i="1" s="1"/>
  <c r="LM142" i="1" a="1"/>
  <c r="LM142" i="1" s="1"/>
  <c r="JJ146" i="1" a="1"/>
  <c r="JJ146" i="1" s="1"/>
  <c r="JY141" i="1" a="1"/>
  <c r="JY141" i="1" s="1"/>
  <c r="NK146" i="1" a="1"/>
  <c r="NK146" i="1" s="1"/>
  <c r="LS146" i="1" a="1"/>
  <c r="LS146" i="1" s="1"/>
  <c r="IH93" i="1"/>
  <c r="JI138" i="1" a="1"/>
  <c r="JI138" i="1" s="1"/>
  <c r="IR146" i="1" a="1"/>
  <c r="IR146" i="1" s="1"/>
  <c r="BG142" i="1" a="1"/>
  <c r="BG142" i="1" s="1"/>
  <c r="KR138" i="1" a="1"/>
  <c r="KR138" i="1" s="1"/>
  <c r="JE144" i="1" a="1"/>
  <c r="JE144" i="1" s="1"/>
  <c r="PL138" i="1" a="1"/>
  <c r="PL138" i="1" s="1"/>
  <c r="JG143" i="1" a="1"/>
  <c r="JG143" i="1" s="1"/>
  <c r="LK146" i="1" a="1"/>
  <c r="LK146" i="1" s="1"/>
  <c r="OZ145" i="1" a="1"/>
  <c r="OZ145" i="1" s="1"/>
  <c r="OV140" i="1" a="1"/>
  <c r="OV140" i="1" s="1"/>
  <c r="PK144" i="1" a="1"/>
  <c r="PK144" i="1" s="1"/>
  <c r="PT141" i="1" a="1"/>
  <c r="PT141" i="1" s="1"/>
  <c r="OG138" i="1" a="1"/>
  <c r="OG138" i="1" s="1"/>
  <c r="JH147" i="1" a="1"/>
  <c r="JH147" i="1" s="1"/>
  <c r="NL143" i="1" a="1"/>
  <c r="NL143" i="1" s="1"/>
  <c r="NY140" i="1" a="1"/>
  <c r="NY140" i="1" s="1"/>
  <c r="LQ145" i="1" a="1"/>
  <c r="LQ145" i="1" s="1"/>
  <c r="LM141" i="1" a="1"/>
  <c r="LM141" i="1" s="1"/>
  <c r="JJ145" i="1" a="1"/>
  <c r="JJ145" i="1" s="1"/>
  <c r="JY140" i="1" a="1"/>
  <c r="JY140" i="1" s="1"/>
  <c r="NK145" i="1" a="1"/>
  <c r="NK145" i="1" s="1"/>
  <c r="JX140" i="1" a="1"/>
  <c r="JX140" i="1" s="1"/>
  <c r="LS139" i="1" a="1"/>
  <c r="LS139" i="1" s="1"/>
  <c r="BI139" i="1" a="1"/>
  <c r="BI139" i="1" s="1"/>
  <c r="IG93" i="1"/>
  <c r="NL147" i="1" a="1"/>
  <c r="NL147" i="1" s="1"/>
  <c r="NL146" i="1" a="1"/>
  <c r="NL146" i="1" s="1"/>
  <c r="IR145" i="1" a="1"/>
  <c r="IR145" i="1" s="1"/>
  <c r="JE143" i="1" a="1"/>
  <c r="JE143" i="1" s="1"/>
  <c r="JG142" i="1" a="1"/>
  <c r="JG142" i="1" s="1"/>
  <c r="LK144" i="1" a="1"/>
  <c r="LK144" i="1" s="1"/>
  <c r="NQ147" i="1" a="1"/>
  <c r="NQ147" i="1" s="1"/>
  <c r="PK139" i="1" a="1"/>
  <c r="PK139" i="1" s="1"/>
  <c r="PT140" i="1" a="1"/>
  <c r="PT140" i="1" s="1"/>
  <c r="JH146" i="1" a="1"/>
  <c r="JH146" i="1" s="1"/>
  <c r="NY139" i="1" a="1"/>
  <c r="NY139" i="1" s="1"/>
  <c r="LQ144" i="1" a="1"/>
  <c r="LQ144" i="1" s="1"/>
  <c r="LM139" i="1" a="1"/>
  <c r="LM139" i="1" s="1"/>
  <c r="JJ144" i="1" a="1"/>
  <c r="JJ144" i="1" s="1"/>
  <c r="OD147" i="1" a="1"/>
  <c r="OD147" i="1" s="1"/>
  <c r="JY138" i="1" a="1"/>
  <c r="JY138" i="1" s="1"/>
  <c r="LS138" i="1" a="1"/>
  <c r="LS138" i="1" s="1"/>
  <c r="LZ91" i="1"/>
  <c r="JI145" i="1" a="1"/>
  <c r="JI145" i="1" s="1"/>
  <c r="IR138" i="1" a="1"/>
  <c r="IR138" i="1" s="1"/>
  <c r="IQ142" i="1" a="1"/>
  <c r="IQ142" i="1" s="1"/>
  <c r="KR144" i="1" a="1"/>
  <c r="KR144" i="1" s="1"/>
  <c r="LO146" i="1" a="1"/>
  <c r="LO146" i="1" s="1"/>
  <c r="NT141" i="1" a="1"/>
  <c r="NT141" i="1" s="1"/>
  <c r="LP143" i="1" a="1"/>
  <c r="LP143" i="1" s="1"/>
  <c r="PI145" i="1" a="1"/>
  <c r="PI145" i="1" s="1"/>
  <c r="JF138" i="1" a="1"/>
  <c r="JF138" i="1" s="1"/>
  <c r="OX142" i="1" a="1"/>
  <c r="OX142" i="1" s="1"/>
  <c r="NI144" i="1" a="1"/>
  <c r="NI144" i="1" s="1"/>
  <c r="ND146" i="1" a="1"/>
  <c r="ND146" i="1" s="1"/>
  <c r="OB141" i="1" a="1"/>
  <c r="OB141" i="1" s="1"/>
  <c r="KN143" i="1" a="1"/>
  <c r="KN143" i="1" s="1"/>
  <c r="OG145" i="1" a="1"/>
  <c r="OG145" i="1" s="1"/>
  <c r="JH138" i="1" a="1"/>
  <c r="JH138" i="1" s="1"/>
  <c r="LT142" i="1" a="1"/>
  <c r="LT142" i="1" s="1"/>
  <c r="NY144" i="1" a="1"/>
  <c r="NY144" i="1" s="1"/>
  <c r="KP146" i="1" a="1"/>
  <c r="KP146" i="1" s="1"/>
  <c r="FC141" i="1" a="1"/>
  <c r="FC141" i="1" s="1"/>
  <c r="LV143" i="1" a="1"/>
  <c r="LV143" i="1" s="1"/>
  <c r="NO145" i="1" a="1"/>
  <c r="NO145" i="1" s="1"/>
  <c r="KS138" i="1" a="1"/>
  <c r="KS138" i="1" s="1"/>
  <c r="NV140" i="1" a="1"/>
  <c r="NV140" i="1" s="1"/>
  <c r="CC142" i="1" a="1"/>
  <c r="CC142" i="1" s="1"/>
  <c r="JM144" i="1" a="1"/>
  <c r="JM144" i="1" s="1"/>
  <c r="IM146" i="1" a="1"/>
  <c r="IM146" i="1" s="1"/>
  <c r="KO141" i="1" a="1"/>
  <c r="KO141" i="1" s="1"/>
  <c r="LU143" i="1" a="1"/>
  <c r="LU143" i="1" s="1"/>
  <c r="MA91" i="1"/>
  <c r="JI144" i="1" a="1"/>
  <c r="JI144" i="1" s="1"/>
  <c r="IQ141" i="1" a="1"/>
  <c r="IQ141" i="1" s="1"/>
  <c r="KR143" i="1" a="1"/>
  <c r="KR143" i="1" s="1"/>
  <c r="LO145" i="1" a="1"/>
  <c r="LO145" i="1" s="1"/>
  <c r="JE147" i="1" a="1"/>
  <c r="JE147" i="1" s="1"/>
  <c r="NT140" i="1" a="1"/>
  <c r="NT140" i="1" s="1"/>
  <c r="LP142" i="1" a="1"/>
  <c r="LP142" i="1" s="1"/>
  <c r="PI144" i="1" a="1"/>
  <c r="PI144" i="1" s="1"/>
  <c r="OX141" i="1" a="1"/>
  <c r="OX141" i="1" s="1"/>
  <c r="NI143" i="1" a="1"/>
  <c r="NI143" i="1" s="1"/>
  <c r="ND145" i="1" a="1"/>
  <c r="ND145" i="1" s="1"/>
  <c r="NR147" i="1" a="1"/>
  <c r="NR147" i="1" s="1"/>
  <c r="OB140" i="1" a="1"/>
  <c r="OB140" i="1" s="1"/>
  <c r="KN142" i="1" a="1"/>
  <c r="KN142" i="1" s="1"/>
  <c r="OG144" i="1" a="1"/>
  <c r="OG144" i="1" s="1"/>
  <c r="LT141" i="1" a="1"/>
  <c r="LT141" i="1" s="1"/>
  <c r="NY143" i="1" a="1"/>
  <c r="NY143" i="1" s="1"/>
  <c r="KP145" i="1" a="1"/>
  <c r="KP145" i="1" s="1"/>
  <c r="LJ147" i="1" a="1"/>
  <c r="LJ147" i="1" s="1"/>
  <c r="FC140" i="1" a="1"/>
  <c r="FC140" i="1" s="1"/>
  <c r="LV142" i="1" a="1"/>
  <c r="LV142" i="1" s="1"/>
  <c r="NO144" i="1" a="1"/>
  <c r="NO144" i="1" s="1"/>
  <c r="NV139" i="1" a="1"/>
  <c r="NV139" i="1" s="1"/>
  <c r="CC141" i="1" a="1"/>
  <c r="CC141" i="1" s="1"/>
  <c r="JM143" i="1" a="1"/>
  <c r="JM143" i="1" s="1"/>
  <c r="IM145" i="1" a="1"/>
  <c r="IM145" i="1" s="1"/>
  <c r="LN147" i="1" a="1"/>
  <c r="LN147" i="1" s="1"/>
  <c r="KO140" i="1" a="1"/>
  <c r="KO140" i="1" s="1"/>
  <c r="LU142" i="1" a="1"/>
  <c r="LU142" i="1" s="1"/>
  <c r="PP91" i="1"/>
  <c r="JI143" i="1" a="1"/>
  <c r="JI143" i="1" s="1"/>
  <c r="CB147" i="1" a="1"/>
  <c r="CB147" i="1" s="1"/>
  <c r="OC138" i="1" a="1"/>
  <c r="OC138" i="1" s="1"/>
  <c r="IQ140" i="1" a="1"/>
  <c r="IQ140" i="1" s="1"/>
  <c r="KR142" i="1" a="1"/>
  <c r="KR142" i="1" s="1"/>
  <c r="LO144" i="1" a="1"/>
  <c r="LO144" i="1" s="1"/>
  <c r="JE146" i="1" a="1"/>
  <c r="JE146" i="1" s="1"/>
  <c r="NT139" i="1" a="1"/>
  <c r="NT139" i="1" s="1"/>
  <c r="LP141" i="1" a="1"/>
  <c r="LP141" i="1" s="1"/>
  <c r="PI143" i="1" a="1"/>
  <c r="PI143" i="1" s="1"/>
  <c r="JN147" i="1" a="1"/>
  <c r="JN147" i="1" s="1"/>
  <c r="NQ138" i="1" a="1"/>
  <c r="NQ138" i="1" s="1"/>
  <c r="OX140" i="1" a="1"/>
  <c r="OX140" i="1" s="1"/>
  <c r="NI142" i="1" a="1"/>
  <c r="NI142" i="1" s="1"/>
  <c r="ND144" i="1" a="1"/>
  <c r="ND144" i="1" s="1"/>
  <c r="NR146" i="1" a="1"/>
  <c r="NR146" i="1" s="1"/>
  <c r="OB139" i="1" a="1"/>
  <c r="OB139" i="1" s="1"/>
  <c r="KN141" i="1" a="1"/>
  <c r="KN141" i="1" s="1"/>
  <c r="OG143" i="1" a="1"/>
  <c r="OG143" i="1" s="1"/>
  <c r="NM147" i="1" a="1"/>
  <c r="NM147" i="1" s="1"/>
  <c r="NW138" i="1" a="1"/>
  <c r="NW138" i="1" s="1"/>
  <c r="LT140" i="1" a="1"/>
  <c r="LT140" i="1" s="1"/>
  <c r="NY142" i="1" a="1"/>
  <c r="NY142" i="1" s="1"/>
  <c r="KP144" i="1" a="1"/>
  <c r="KP144" i="1" s="1"/>
  <c r="LJ146" i="1" a="1"/>
  <c r="LJ146" i="1" s="1"/>
  <c r="FC139" i="1" a="1"/>
  <c r="FC139" i="1" s="1"/>
  <c r="LV141" i="1" a="1"/>
  <c r="LV141" i="1" s="1"/>
  <c r="NO143" i="1" a="1"/>
  <c r="NO143" i="1" s="1"/>
  <c r="JY147" i="1" a="1"/>
  <c r="JY147" i="1" s="1"/>
  <c r="NV138" i="1" a="1"/>
  <c r="NV138" i="1" s="1"/>
  <c r="CC140" i="1" a="1"/>
  <c r="CC140" i="1" s="1"/>
  <c r="JM142" i="1" a="1"/>
  <c r="JM142" i="1" s="1"/>
  <c r="IM144" i="1" a="1"/>
  <c r="IM144" i="1" s="1"/>
  <c r="LN146" i="1" a="1"/>
  <c r="LN146" i="1" s="1"/>
  <c r="KO139" i="1" a="1"/>
  <c r="KO139" i="1" s="1"/>
  <c r="LU141" i="1" a="1"/>
  <c r="LU141" i="1" s="1"/>
  <c r="PQ91" i="1"/>
  <c r="JI142" i="1" a="1"/>
  <c r="JI142" i="1" s="1"/>
  <c r="CB146" i="1" a="1"/>
  <c r="CB146" i="1" s="1"/>
  <c r="IQ139" i="1" a="1"/>
  <c r="IQ139" i="1" s="1"/>
  <c r="KR141" i="1" a="1"/>
  <c r="KR141" i="1" s="1"/>
  <c r="LO143" i="1" a="1"/>
  <c r="LO143" i="1" s="1"/>
  <c r="JE145" i="1" a="1"/>
  <c r="JE145" i="1" s="1"/>
  <c r="PL147" i="1" a="1"/>
  <c r="PL147" i="1" s="1"/>
  <c r="NT138" i="1" a="1"/>
  <c r="NT138" i="1" s="1"/>
  <c r="LP140" i="1" a="1"/>
  <c r="LP140" i="1" s="1"/>
  <c r="PI142" i="1" a="1"/>
  <c r="PI142" i="1" s="1"/>
  <c r="JN146" i="1" a="1"/>
  <c r="JN146" i="1" s="1"/>
  <c r="OX139" i="1" a="1"/>
  <c r="OX139" i="1" s="1"/>
  <c r="NI141" i="1" a="1"/>
  <c r="NI141" i="1" s="1"/>
  <c r="ND143" i="1" a="1"/>
  <c r="ND143" i="1" s="1"/>
  <c r="NR145" i="1" a="1"/>
  <c r="NR145" i="1" s="1"/>
  <c r="LW147" i="1" a="1"/>
  <c r="LW147" i="1" s="1"/>
  <c r="OB138" i="1" a="1"/>
  <c r="OB138" i="1" s="1"/>
  <c r="KN140" i="1" a="1"/>
  <c r="KN140" i="1" s="1"/>
  <c r="OG142" i="1" a="1"/>
  <c r="OG142" i="1" s="1"/>
  <c r="NM146" i="1" a="1"/>
  <c r="NM146" i="1" s="1"/>
  <c r="LT139" i="1" a="1"/>
  <c r="LT139" i="1" s="1"/>
  <c r="NY141" i="1" a="1"/>
  <c r="NY141" i="1" s="1"/>
  <c r="KP143" i="1" a="1"/>
  <c r="KP143" i="1" s="1"/>
  <c r="LJ145" i="1" a="1"/>
  <c r="LJ145" i="1" s="1"/>
  <c r="LM147" i="1" a="1"/>
  <c r="LM147" i="1" s="1"/>
  <c r="FC138" i="1" a="1"/>
  <c r="FC138" i="1" s="1"/>
  <c r="LV140" i="1" a="1"/>
  <c r="LV140" i="1" s="1"/>
  <c r="NO142" i="1" a="1"/>
  <c r="NO142" i="1" s="1"/>
  <c r="JY146" i="1" a="1"/>
  <c r="JY146" i="1" s="1"/>
  <c r="CC139" i="1" a="1"/>
  <c r="CC139" i="1" s="1"/>
  <c r="JM141" i="1" a="1"/>
  <c r="JM141" i="1" s="1"/>
  <c r="IM143" i="1" a="1"/>
  <c r="IM143" i="1" s="1"/>
  <c r="LN145" i="1" a="1"/>
  <c r="LN145" i="1" s="1"/>
  <c r="JK147" i="1" a="1"/>
  <c r="JK147" i="1" s="1"/>
  <c r="KO138" i="1" a="1"/>
  <c r="KO138" i="1" s="1"/>
  <c r="LU140" i="1" a="1"/>
  <c r="LU140" i="1" s="1"/>
  <c r="NR139" i="1" a="1"/>
  <c r="NR139" i="1" s="1"/>
  <c r="LJ139" i="1" a="1"/>
  <c r="LJ139" i="1" s="1"/>
  <c r="LN139" i="1" a="1"/>
  <c r="LN139" i="1" s="1"/>
  <c r="R93" i="1"/>
  <c r="MC93" i="1" s="1"/>
  <c r="MC91" i="1"/>
  <c r="OA147" i="1" a="1"/>
  <c r="OA147" i="1" s="1"/>
  <c r="BH147" i="1" a="1"/>
  <c r="BH147" i="1" s="1"/>
  <c r="LQ147" i="1" a="1"/>
  <c r="LQ147" i="1" s="1"/>
  <c r="IS147" i="1" a="1"/>
  <c r="IS147" i="1" s="1"/>
  <c r="BI142" i="1" a="1"/>
  <c r="BI142" i="1" s="1"/>
  <c r="OT142" i="1" a="1"/>
  <c r="OT142" i="1" s="1"/>
  <c r="IR144" i="1" a="1"/>
  <c r="IR144" i="1" s="1"/>
  <c r="OC146" i="1" a="1"/>
  <c r="OC146" i="1" s="1"/>
  <c r="NS141" i="1" a="1"/>
  <c r="NS141" i="1" s="1"/>
  <c r="OA143" i="1" a="1"/>
  <c r="OA143" i="1" s="1"/>
  <c r="NN145" i="1" a="1"/>
  <c r="NN145" i="1" s="1"/>
  <c r="NT147" i="1" a="1"/>
  <c r="NT147" i="1" s="1"/>
  <c r="JF144" i="1" a="1"/>
  <c r="JF144" i="1" s="1"/>
  <c r="NQ146" i="1" a="1"/>
  <c r="NQ146" i="1" s="1"/>
  <c r="BH143" i="1" a="1"/>
  <c r="BH143" i="1" s="1"/>
  <c r="PK145" i="1" a="1"/>
  <c r="PK145" i="1" s="1"/>
  <c r="OB147" i="1" a="1"/>
  <c r="OB147" i="1" s="1"/>
  <c r="JH144" i="1" a="1"/>
  <c r="JH144" i="1" s="1"/>
  <c r="NW146" i="1" a="1"/>
  <c r="NW146" i="1" s="1"/>
  <c r="LQ143" i="1" a="1"/>
  <c r="LQ143" i="1" s="1"/>
  <c r="PJ145" i="1" a="1"/>
  <c r="PJ145" i="1" s="1"/>
  <c r="FC147" i="1" a="1"/>
  <c r="FC147" i="1" s="1"/>
  <c r="KS144" i="1" a="1"/>
  <c r="KS144" i="1" s="1"/>
  <c r="NV146" i="1" a="1"/>
  <c r="NV146" i="1" s="1"/>
  <c r="IS143" i="1" a="1"/>
  <c r="IS143" i="1" s="1"/>
  <c r="LS145" i="1" a="1"/>
  <c r="LS145" i="1" s="1"/>
  <c r="KO147" i="1" a="1"/>
  <c r="KO147" i="1" s="1"/>
  <c r="IR143" i="1" a="1"/>
  <c r="IR143" i="1" s="1"/>
  <c r="OC145" i="1" a="1"/>
  <c r="OC145" i="1" s="1"/>
  <c r="IQ147" i="1" a="1"/>
  <c r="IQ147" i="1" s="1"/>
  <c r="OA142" i="1" a="1"/>
  <c r="OA142" i="1" s="1"/>
  <c r="NT146" i="1" a="1"/>
  <c r="NT146" i="1" s="1"/>
  <c r="JF143" i="1" a="1"/>
  <c r="JF143" i="1" s="1"/>
  <c r="NQ145" i="1" a="1"/>
  <c r="NQ145" i="1" s="1"/>
  <c r="OX147" i="1" a="1"/>
  <c r="OX147" i="1" s="1"/>
  <c r="BH142" i="1" a="1"/>
  <c r="BH142" i="1" s="1"/>
  <c r="OB146" i="1" a="1"/>
  <c r="OB146" i="1" s="1"/>
  <c r="JH143" i="1" a="1"/>
  <c r="JH143" i="1" s="1"/>
  <c r="NW145" i="1" a="1"/>
  <c r="NW145" i="1" s="1"/>
  <c r="LT147" i="1" a="1"/>
  <c r="LT147" i="1" s="1"/>
  <c r="LQ142" i="1" a="1"/>
  <c r="LQ142" i="1" s="1"/>
  <c r="FC146" i="1" a="1"/>
  <c r="FC146" i="1" s="1"/>
  <c r="KS143" i="1" a="1"/>
  <c r="KS143" i="1" s="1"/>
  <c r="NV145" i="1" a="1"/>
  <c r="NV145" i="1" s="1"/>
  <c r="CC147" i="1" a="1"/>
  <c r="CC147" i="1" s="1"/>
  <c r="IS142" i="1" a="1"/>
  <c r="IS142" i="1" s="1"/>
  <c r="LS144" i="1" a="1"/>
  <c r="LS144" i="1" s="1"/>
  <c r="KO146" i="1" a="1"/>
  <c r="KO146" i="1" s="1"/>
  <c r="OT140" i="1" a="1"/>
  <c r="OT140" i="1" s="1"/>
  <c r="IR142" i="1" a="1"/>
  <c r="IR142" i="1" s="1"/>
  <c r="OC144" i="1" a="1"/>
  <c r="OC144" i="1" s="1"/>
  <c r="IQ146" i="1" a="1"/>
  <c r="IQ146" i="1" s="1"/>
  <c r="NS139" i="1" a="1"/>
  <c r="NS139" i="1" s="1"/>
  <c r="OA141" i="1" a="1"/>
  <c r="OA141" i="1" s="1"/>
  <c r="NN143" i="1" a="1"/>
  <c r="NN143" i="1" s="1"/>
  <c r="NT145" i="1" a="1"/>
  <c r="NT145" i="1" s="1"/>
  <c r="LP147" i="1" a="1"/>
  <c r="LP147" i="1" s="1"/>
  <c r="NJ140" i="1" a="1"/>
  <c r="NJ140" i="1" s="1"/>
  <c r="JF142" i="1" a="1"/>
  <c r="JF142" i="1" s="1"/>
  <c r="NQ144" i="1" a="1"/>
  <c r="NQ144" i="1" s="1"/>
  <c r="OX146" i="1" a="1"/>
  <c r="OX146" i="1" s="1"/>
  <c r="OV139" i="1" a="1"/>
  <c r="OV139" i="1" s="1"/>
  <c r="BH141" i="1" a="1"/>
  <c r="BH141" i="1" s="1"/>
  <c r="PK143" i="1" a="1"/>
  <c r="PK143" i="1" s="1"/>
  <c r="OB145" i="1" a="1"/>
  <c r="OB145" i="1" s="1"/>
  <c r="KN147" i="1" a="1"/>
  <c r="KN147" i="1" s="1"/>
  <c r="OW140" i="1" a="1"/>
  <c r="OW140" i="1" s="1"/>
  <c r="JH142" i="1" a="1"/>
  <c r="JH142" i="1" s="1"/>
  <c r="NW144" i="1" a="1"/>
  <c r="NW144" i="1" s="1"/>
  <c r="LT146" i="1" a="1"/>
  <c r="LT146" i="1" s="1"/>
  <c r="OU139" i="1" a="1"/>
  <c r="OU139" i="1" s="1"/>
  <c r="LQ141" i="1" a="1"/>
  <c r="LQ141" i="1" s="1"/>
  <c r="PJ143" i="1" a="1"/>
  <c r="PJ143" i="1" s="1"/>
  <c r="FC145" i="1" a="1"/>
  <c r="FC145" i="1" s="1"/>
  <c r="LV147" i="1" a="1"/>
  <c r="LV147" i="1" s="1"/>
  <c r="NP140" i="1" a="1"/>
  <c r="NP140" i="1" s="1"/>
  <c r="KS142" i="1" a="1"/>
  <c r="KS142" i="1" s="1"/>
  <c r="NV144" i="1" a="1"/>
  <c r="NV144" i="1" s="1"/>
  <c r="CC146" i="1" a="1"/>
  <c r="CC146" i="1" s="1"/>
  <c r="JX139" i="1" a="1"/>
  <c r="JX139" i="1" s="1"/>
  <c r="IS141" i="1" a="1"/>
  <c r="IS141" i="1" s="1"/>
  <c r="LS143" i="1" a="1"/>
  <c r="LS143" i="1" s="1"/>
  <c r="KO145" i="1" a="1"/>
  <c r="KO145" i="1" s="1"/>
  <c r="LU147" i="1" a="1"/>
  <c r="LU147" i="1" s="1"/>
  <c r="OT139" i="1" a="1"/>
  <c r="OT139" i="1" s="1"/>
  <c r="IR141" i="1" a="1"/>
  <c r="IR141" i="1" s="1"/>
  <c r="OC143" i="1" a="1"/>
  <c r="OC143" i="1" s="1"/>
  <c r="IQ145" i="1" a="1"/>
  <c r="IQ145" i="1" s="1"/>
  <c r="KR147" i="1" a="1"/>
  <c r="KR147" i="1" s="1"/>
  <c r="OA140" i="1" a="1"/>
  <c r="OA140" i="1" s="1"/>
  <c r="NN142" i="1" a="1"/>
  <c r="NN142" i="1" s="1"/>
  <c r="NT144" i="1" a="1"/>
  <c r="NT144" i="1" s="1"/>
  <c r="LP146" i="1" a="1"/>
  <c r="LP146" i="1" s="1"/>
  <c r="NJ139" i="1" a="1"/>
  <c r="NJ139" i="1" s="1"/>
  <c r="JF141" i="1" a="1"/>
  <c r="JF141" i="1" s="1"/>
  <c r="NQ143" i="1" a="1"/>
  <c r="NQ143" i="1" s="1"/>
  <c r="OX145" i="1" a="1"/>
  <c r="OX145" i="1" s="1"/>
  <c r="NI147" i="1" a="1"/>
  <c r="NI147" i="1" s="1"/>
  <c r="BH140" i="1" a="1"/>
  <c r="BH140" i="1" s="1"/>
  <c r="PK142" i="1" a="1"/>
  <c r="PK142" i="1" s="1"/>
  <c r="OB144" i="1" a="1"/>
  <c r="OB144" i="1" s="1"/>
  <c r="KN146" i="1" a="1"/>
  <c r="KN146" i="1" s="1"/>
  <c r="OW139" i="1" a="1"/>
  <c r="OW139" i="1" s="1"/>
  <c r="JH141" i="1" a="1"/>
  <c r="JH141" i="1" s="1"/>
  <c r="NW143" i="1" a="1"/>
  <c r="NW143" i="1" s="1"/>
  <c r="LT145" i="1" a="1"/>
  <c r="LT145" i="1" s="1"/>
  <c r="NY147" i="1" a="1"/>
  <c r="NY147" i="1" s="1"/>
  <c r="LQ140" i="1" a="1"/>
  <c r="LQ140" i="1" s="1"/>
  <c r="PJ142" i="1" a="1"/>
  <c r="PJ142" i="1" s="1"/>
  <c r="FC144" i="1" a="1"/>
  <c r="FC144" i="1" s="1"/>
  <c r="LV146" i="1" a="1"/>
  <c r="LV146" i="1" s="1"/>
  <c r="NP139" i="1" a="1"/>
  <c r="NP139" i="1" s="1"/>
  <c r="KS141" i="1" a="1"/>
  <c r="KS141" i="1" s="1"/>
  <c r="NV143" i="1" a="1"/>
  <c r="NV143" i="1" s="1"/>
  <c r="CC145" i="1" a="1"/>
  <c r="CC145" i="1" s="1"/>
  <c r="JM147" i="1" a="1"/>
  <c r="JM147" i="1" s="1"/>
  <c r="IS140" i="1" a="1"/>
  <c r="IS140" i="1" s="1"/>
  <c r="LS142" i="1" a="1"/>
  <c r="LS142" i="1" s="1"/>
  <c r="KO144" i="1" a="1"/>
  <c r="KO144" i="1" s="1"/>
  <c r="LU146" i="1" a="1"/>
  <c r="LU146" i="1" s="1"/>
  <c r="PR91" i="1"/>
  <c r="JI147" i="1" a="1"/>
  <c r="JI147" i="1" s="1"/>
  <c r="IR140" i="1" a="1"/>
  <c r="IR140" i="1" s="1"/>
  <c r="OC142" i="1" a="1"/>
  <c r="OC142" i="1" s="1"/>
  <c r="IQ144" i="1" a="1"/>
  <c r="IQ144" i="1" s="1"/>
  <c r="KR146" i="1" a="1"/>
  <c r="KR146" i="1" s="1"/>
  <c r="OA139" i="1" a="1"/>
  <c r="OA139" i="1" s="1"/>
  <c r="NN141" i="1" a="1"/>
  <c r="NN141" i="1" s="1"/>
  <c r="NT143" i="1" a="1"/>
  <c r="NT143" i="1" s="1"/>
  <c r="LP145" i="1" a="1"/>
  <c r="LP145" i="1" s="1"/>
  <c r="PI147" i="1" a="1"/>
  <c r="PI147" i="1" s="1"/>
  <c r="JF140" i="1" a="1"/>
  <c r="JF140" i="1" s="1"/>
  <c r="NQ142" i="1" a="1"/>
  <c r="NQ142" i="1" s="1"/>
  <c r="OX144" i="1" a="1"/>
  <c r="OX144" i="1" s="1"/>
  <c r="NI146" i="1" a="1"/>
  <c r="NI146" i="1" s="1"/>
  <c r="BH139" i="1" a="1"/>
  <c r="BH139" i="1" s="1"/>
  <c r="PK141" i="1" a="1"/>
  <c r="PK141" i="1" s="1"/>
  <c r="OB143" i="1" a="1"/>
  <c r="OB143" i="1" s="1"/>
  <c r="KN145" i="1" a="1"/>
  <c r="KN145" i="1" s="1"/>
  <c r="OG147" i="1" a="1"/>
  <c r="OG147" i="1" s="1"/>
  <c r="JH140" i="1" a="1"/>
  <c r="JH140" i="1" s="1"/>
  <c r="NW142" i="1" a="1"/>
  <c r="NW142" i="1" s="1"/>
  <c r="LT144" i="1" a="1"/>
  <c r="LT144" i="1" s="1"/>
  <c r="NY146" i="1" a="1"/>
  <c r="NY146" i="1" s="1"/>
  <c r="LQ139" i="1" a="1"/>
  <c r="LQ139" i="1" s="1"/>
  <c r="PJ141" i="1" a="1"/>
  <c r="PJ141" i="1" s="1"/>
  <c r="FC143" i="1" a="1"/>
  <c r="FC143" i="1" s="1"/>
  <c r="LV145" i="1" a="1"/>
  <c r="LV145" i="1" s="1"/>
  <c r="NO147" i="1" a="1"/>
  <c r="NO147" i="1" s="1"/>
  <c r="KS140" i="1" a="1"/>
  <c r="KS140" i="1" s="1"/>
  <c r="NV142" i="1" a="1"/>
  <c r="NV142" i="1" s="1"/>
  <c r="CC144" i="1" a="1"/>
  <c r="CC144" i="1" s="1"/>
  <c r="JM146" i="1" a="1"/>
  <c r="JM146" i="1" s="1"/>
  <c r="IS139" i="1" a="1"/>
  <c r="IS139" i="1" s="1"/>
  <c r="LS141" i="1" a="1"/>
  <c r="LS141" i="1" s="1"/>
  <c r="KO143" i="1" a="1"/>
  <c r="KO143" i="1" s="1"/>
  <c r="LU145" i="1" a="1"/>
  <c r="LU145"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G138" i="1" l="1" a="1"/>
  <c r="MG138" i="1" s="1"/>
  <c r="MG139" i="1" a="1"/>
  <c r="MG139" i="1" s="1"/>
  <c r="MG140" i="1" a="1"/>
  <c r="MG140" i="1" s="1"/>
  <c r="MG141" i="1" a="1"/>
  <c r="MG141" i="1" s="1"/>
  <c r="MG142" i="1" a="1"/>
  <c r="MG142" i="1" s="1"/>
  <c r="MG143" i="1" a="1"/>
  <c r="MG143" i="1" s="1"/>
  <c r="MG144" i="1" a="1"/>
  <c r="MG144" i="1" s="1"/>
  <c r="MG145" i="1" a="1"/>
  <c r="MG145" i="1" s="1"/>
  <c r="MG146" i="1" a="1"/>
  <c r="MG146" i="1" s="1"/>
  <c r="MG147" i="1" a="1"/>
  <c r="MG147" i="1" s="1"/>
  <c r="MH47" i="1" a="1"/>
  <c r="MH47" i="1" s="1"/>
  <c r="MH48" i="1" s="1" a="1"/>
  <c r="MH48" i="1" s="1"/>
  <c r="ML138" i="1" a="1"/>
  <c r="ML138" i="1" s="1"/>
  <c r="ML139" i="1" a="1"/>
  <c r="ML139" i="1" s="1"/>
  <c r="ML140" i="1" a="1"/>
  <c r="ML140" i="1" s="1"/>
  <c r="ML141" i="1" a="1"/>
  <c r="ML141" i="1" s="1"/>
  <c r="ML142" i="1" a="1"/>
  <c r="ML142" i="1" s="1"/>
  <c r="ML143" i="1" a="1"/>
  <c r="ML143" i="1" s="1"/>
  <c r="ML144" i="1" a="1"/>
  <c r="ML144" i="1" s="1"/>
  <c r="ML145" i="1" a="1"/>
  <c r="ML145" i="1" s="1"/>
  <c r="ML146" i="1" a="1"/>
  <c r="ML146" i="1" s="1"/>
  <c r="ML147" i="1" a="1"/>
  <c r="ML147" i="1" s="1"/>
  <c r="MH138" i="1" a="1"/>
  <c r="MH138" i="1" s="1"/>
  <c r="MH139" i="1" a="1"/>
  <c r="MH139" i="1" s="1"/>
  <c r="MH140" i="1" a="1"/>
  <c r="MH140" i="1" s="1"/>
  <c r="MH141" i="1" a="1"/>
  <c r="MH141" i="1" s="1"/>
  <c r="MH142" i="1" a="1"/>
  <c r="MH142" i="1" s="1"/>
  <c r="MH143" i="1" a="1"/>
  <c r="MH143" i="1" s="1"/>
  <c r="MH144" i="1" a="1"/>
  <c r="MH144" i="1" s="1"/>
  <c r="MH145" i="1" a="1"/>
  <c r="MH145" i="1" s="1"/>
  <c r="MH146" i="1" a="1"/>
  <c r="MH146" i="1" s="1"/>
  <c r="MH147" i="1" a="1"/>
  <c r="MH147" i="1" s="1"/>
  <c r="MG45" i="1" a="1"/>
  <c r="MG45" i="1" s="1"/>
  <c r="MG46" i="1" s="1" a="1"/>
  <c r="MG46" i="1" s="1"/>
  <c r="MG47" i="1" a="1"/>
  <c r="MG47" i="1" s="1"/>
  <c r="MG48" i="1" s="1" a="1"/>
  <c r="MG48" i="1" s="1"/>
  <c r="MB138" i="1" a="1"/>
  <c r="MB138" i="1" s="1"/>
  <c r="MB139" i="1" a="1"/>
  <c r="MB139" i="1" s="1"/>
  <c r="MB140" i="1" a="1"/>
  <c r="MB140" i="1" s="1"/>
  <c r="MB141" i="1" a="1"/>
  <c r="MB141" i="1" s="1"/>
  <c r="MB142" i="1" a="1"/>
  <c r="MB142" i="1" s="1"/>
  <c r="MB143" i="1" a="1"/>
  <c r="MB143" i="1" s="1"/>
  <c r="MB144" i="1" a="1"/>
  <c r="MB144" i="1" s="1"/>
  <c r="MB145" i="1" a="1"/>
  <c r="MB145" i="1" s="1"/>
  <c r="MB146" i="1" a="1"/>
  <c r="MB146" i="1" s="1"/>
  <c r="MB147" i="1" a="1"/>
  <c r="MB147" i="1" s="1"/>
  <c r="MI138" i="1" a="1"/>
  <c r="MI138" i="1" s="1"/>
  <c r="MI139" i="1" a="1"/>
  <c r="MI139" i="1" s="1"/>
  <c r="MI140" i="1" a="1"/>
  <c r="MI140" i="1" s="1"/>
  <c r="MI141" i="1" a="1"/>
  <c r="MI141" i="1" s="1"/>
  <c r="MI142" i="1" a="1"/>
  <c r="MI142" i="1" s="1"/>
  <c r="MI143" i="1" a="1"/>
  <c r="MI143" i="1" s="1"/>
  <c r="MI144" i="1" a="1"/>
  <c r="MI144" i="1" s="1"/>
  <c r="MI145" i="1" a="1"/>
  <c r="MI145" i="1" s="1"/>
  <c r="MI146" i="1" a="1"/>
  <c r="MI146" i="1" s="1"/>
  <c r="MI147" i="1" a="1"/>
  <c r="MI147" i="1" s="1"/>
  <c r="MC138" i="1" a="1"/>
  <c r="MC138" i="1" s="1"/>
  <c r="MC139" i="1" a="1"/>
  <c r="MC139" i="1" s="1"/>
  <c r="MC140" i="1" a="1"/>
  <c r="MC140" i="1" s="1"/>
  <c r="MC141" i="1" a="1"/>
  <c r="MC141" i="1" s="1"/>
  <c r="MC142" i="1" a="1"/>
  <c r="MC142" i="1" s="1"/>
  <c r="MC143" i="1" a="1"/>
  <c r="MC143" i="1" s="1"/>
  <c r="MC144" i="1" a="1"/>
  <c r="MC144" i="1" s="1"/>
  <c r="MC145" i="1" a="1"/>
  <c r="MC145" i="1" s="1"/>
  <c r="MC146" i="1" a="1"/>
  <c r="MC146" i="1" s="1"/>
  <c r="MC147" i="1" a="1"/>
  <c r="MC147" i="1" s="1"/>
  <c r="MK138" i="1" a="1"/>
  <c r="MK138" i="1" s="1"/>
  <c r="MK139" i="1" a="1"/>
  <c r="MK139" i="1" s="1"/>
  <c r="MK140" i="1" a="1"/>
  <c r="MK140" i="1" s="1"/>
  <c r="MK141" i="1" a="1"/>
  <c r="MK141" i="1" s="1"/>
  <c r="MK142" i="1" a="1"/>
  <c r="MK142" i="1" s="1"/>
  <c r="MK143" i="1" a="1"/>
  <c r="MK143" i="1" s="1"/>
  <c r="MK144" i="1" a="1"/>
  <c r="MK144" i="1" s="1"/>
  <c r="MK145" i="1" a="1"/>
  <c r="MK145" i="1" s="1"/>
  <c r="MK146" i="1" a="1"/>
  <c r="MK146" i="1" s="1"/>
  <c r="MK147" i="1" a="1"/>
  <c r="MK147" i="1" s="1"/>
  <c r="MC123" i="1"/>
  <c r="ME124" i="1"/>
  <c r="MD124" i="1"/>
  <c r="MB124" i="1"/>
  <c r="ME123" i="1"/>
  <c r="HJ124" i="1"/>
  <c r="HM124" i="1"/>
  <c r="HI124" i="1"/>
  <c r="HG124" i="1"/>
  <c r="HC124" i="1"/>
  <c r="HL124" i="1"/>
  <c r="HD124" i="1"/>
  <c r="HH124" i="1"/>
  <c r="HN124" i="1"/>
  <c r="HF124" i="1"/>
  <c r="HE124" i="1"/>
  <c r="HK124" i="1"/>
  <c r="MB123" i="1"/>
  <c r="IH125" i="1"/>
  <c r="FZ125" i="1"/>
  <c r="IG125" i="1"/>
  <c r="IF125" i="1"/>
  <c r="ID125" i="1"/>
  <c r="S125" i="1"/>
  <c r="R125" i="1"/>
  <c r="MD125" i="1" s="1"/>
  <c r="IJ125" i="1"/>
  <c r="II125" i="1"/>
  <c r="IE125" i="1"/>
  <c r="D125" i="1"/>
  <c r="L127" i="1" a="1"/>
  <c r="L127" i="1" s="1"/>
  <c r="IK125" i="1"/>
  <c r="IB125" i="1"/>
  <c r="IC125" i="1"/>
  <c r="IA125" i="1"/>
  <c r="HZ125" i="1"/>
  <c r="S126" i="1"/>
  <c r="D126" i="1"/>
  <c r="IG126" i="1"/>
  <c r="IF126" i="1"/>
  <c r="IE126" i="1"/>
  <c r="FZ126" i="1"/>
  <c r="IK126" i="1"/>
  <c r="IJ126" i="1"/>
  <c r="II126" i="1"/>
  <c r="IH126" i="1"/>
  <c r="R126" i="1"/>
  <c r="MB126" i="1" s="1"/>
  <c r="ID126" i="1"/>
  <c r="IC126" i="1"/>
  <c r="IA126" i="1"/>
  <c r="HZ126" i="1"/>
  <c r="IB126" i="1"/>
  <c r="GJ124" i="1"/>
  <c r="GI124" i="1"/>
  <c r="GE124" i="1"/>
  <c r="GF124" i="1"/>
  <c r="GH124" i="1"/>
  <c r="GG124" i="1"/>
  <c r="PQ124" i="1"/>
  <c r="PP124" i="1"/>
  <c r="MA124" i="1"/>
  <c r="LZ124" i="1"/>
  <c r="PS124" i="1"/>
  <c r="PR124" i="1"/>
  <c r="GF123" i="1"/>
  <c r="GJ123" i="1"/>
  <c r="GI123" i="1"/>
  <c r="GG123" i="1"/>
  <c r="GE123" i="1"/>
  <c r="GH123" i="1"/>
  <c r="PQ123" i="1"/>
  <c r="PP123" i="1"/>
  <c r="MA123" i="1"/>
  <c r="LZ123" i="1"/>
  <c r="PS123" i="1"/>
  <c r="PR123" i="1"/>
  <c r="HG123" i="1"/>
  <c r="HJ123" i="1"/>
  <c r="HI123" i="1"/>
  <c r="HM123" i="1"/>
  <c r="HF123" i="1"/>
  <c r="HH123" i="1"/>
  <c r="HC123" i="1"/>
  <c r="HN123" i="1"/>
  <c r="HE123" i="1"/>
  <c r="HD123" i="1"/>
  <c r="HK123" i="1"/>
  <c r="HL123" i="1"/>
  <c r="ME113" i="1"/>
  <c r="ME114" i="1"/>
  <c r="ME115" i="1"/>
  <c r="ME116" i="1"/>
  <c r="ME118" i="1"/>
  <c r="ME117" i="1"/>
  <c r="ME120" i="1"/>
  <c r="ME119" i="1"/>
  <c r="ME122" i="1"/>
  <c r="ME121"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39" i="1" a="1"/>
  <c r="NG139" i="1" s="1"/>
  <c r="NG138" i="1" a="1"/>
  <c r="NG138" i="1" s="1"/>
  <c r="PP93" i="1"/>
  <c r="MB93" i="1"/>
  <c r="NG143" i="1" a="1"/>
  <c r="NG143" i="1" s="1"/>
  <c r="NG142" i="1" a="1"/>
  <c r="NG142" i="1" s="1"/>
  <c r="NG141" i="1" a="1"/>
  <c r="NG141" i="1" s="1"/>
  <c r="NG140" i="1" a="1"/>
  <c r="NG140" i="1" s="1"/>
  <c r="MD93" i="1"/>
  <c r="NG147" i="1" a="1"/>
  <c r="NG147" i="1" s="1"/>
  <c r="NG146" i="1" a="1"/>
  <c r="NG146" i="1" s="1"/>
  <c r="NG145" i="1" a="1"/>
  <c r="NG145"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25" i="1" l="1"/>
  <c r="MC125" i="1"/>
  <c r="ME105" i="1"/>
  <c r="ME126" i="1"/>
  <c r="MD126" i="1"/>
  <c r="S127" i="1"/>
  <c r="D127" i="1"/>
  <c r="IK127" i="1"/>
  <c r="IJ127" i="1"/>
  <c r="II127" i="1"/>
  <c r="IH127" i="1"/>
  <c r="IG127" i="1"/>
  <c r="IF127" i="1"/>
  <c r="FZ127" i="1"/>
  <c r="IE127" i="1"/>
  <c r="ID127" i="1"/>
  <c r="R127" i="1"/>
  <c r="MB127" i="1" s="1"/>
  <c r="IC127" i="1"/>
  <c r="HZ127" i="1"/>
  <c r="IB127" i="1"/>
  <c r="IA127" i="1"/>
  <c r="MB125" i="1"/>
  <c r="HE126" i="1"/>
  <c r="HD126" i="1"/>
  <c r="HM126" i="1"/>
  <c r="HG126" i="1"/>
  <c r="HK126" i="1"/>
  <c r="HF126" i="1"/>
  <c r="HL126" i="1"/>
  <c r="HJ126" i="1"/>
  <c r="HN126" i="1"/>
  <c r="HI126" i="1"/>
  <c r="HC126" i="1"/>
  <c r="HH126" i="1"/>
  <c r="HD125" i="1"/>
  <c r="HI125" i="1"/>
  <c r="HL125" i="1"/>
  <c r="HF125" i="1"/>
  <c r="HN125" i="1"/>
  <c r="HG125" i="1"/>
  <c r="HC125" i="1"/>
  <c r="HK125" i="1"/>
  <c r="HJ125" i="1"/>
  <c r="HH125" i="1"/>
  <c r="HE125" i="1"/>
  <c r="HM125" i="1"/>
  <c r="MB105" i="1"/>
  <c r="MD105" i="1"/>
  <c r="MC126" i="1"/>
  <c r="MF114" i="1"/>
  <c r="MF113" i="1"/>
  <c r="MF115" i="1"/>
  <c r="MF116" i="1"/>
  <c r="MF118" i="1"/>
  <c r="MF117" i="1"/>
  <c r="MF120" i="1"/>
  <c r="MF119" i="1"/>
  <c r="MF122" i="1"/>
  <c r="MF121" i="1"/>
  <c r="MF123" i="1"/>
  <c r="MF124" i="1"/>
  <c r="GI125" i="1"/>
  <c r="GJ125" i="1"/>
  <c r="GH125" i="1"/>
  <c r="GG125" i="1"/>
  <c r="GF125" i="1"/>
  <c r="GE125" i="1"/>
  <c r="PQ125" i="1"/>
  <c r="PP125" i="1"/>
  <c r="MA125" i="1"/>
  <c r="LZ125" i="1"/>
  <c r="PS125" i="1"/>
  <c r="PR125" i="1"/>
  <c r="ME125" i="1"/>
  <c r="GG126" i="1"/>
  <c r="GF126" i="1"/>
  <c r="GE126" i="1"/>
  <c r="GJ126" i="1"/>
  <c r="GH126" i="1"/>
  <c r="GI126" i="1"/>
  <c r="PQ126" i="1"/>
  <c r="PP126" i="1"/>
  <c r="LZ126" i="1"/>
  <c r="MA126" i="1"/>
  <c r="PS126" i="1"/>
  <c r="PR126" i="1"/>
  <c r="MF126"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F127" i="1" l="1"/>
  <c r="GF127" i="1"/>
  <c r="GE127" i="1"/>
  <c r="GJ127" i="1"/>
  <c r="GH127" i="1"/>
  <c r="GG127" i="1"/>
  <c r="GI127" i="1"/>
  <c r="PP127" i="1"/>
  <c r="PQ127" i="1"/>
  <c r="LZ127" i="1"/>
  <c r="MA127" i="1"/>
  <c r="PS127" i="1"/>
  <c r="PR127" i="1"/>
  <c r="HN127" i="1"/>
  <c r="HI127" i="1"/>
  <c r="HM127" i="1"/>
  <c r="HK127" i="1"/>
  <c r="HE127" i="1"/>
  <c r="HD127" i="1"/>
  <c r="HG127" i="1"/>
  <c r="HL127" i="1"/>
  <c r="HC127" i="1"/>
  <c r="HF127" i="1"/>
  <c r="HJ127" i="1"/>
  <c r="HH127" i="1"/>
  <c r="MC127" i="1"/>
  <c r="MG114" i="1"/>
  <c r="MG113" i="1"/>
  <c r="MG116" i="1"/>
  <c r="MG115" i="1"/>
  <c r="MG118" i="1"/>
  <c r="MG117" i="1"/>
  <c r="MG119" i="1"/>
  <c r="MG120" i="1"/>
  <c r="MG122" i="1"/>
  <c r="MG121" i="1"/>
  <c r="MG123" i="1"/>
  <c r="MG124" i="1"/>
  <c r="MG125" i="1"/>
  <c r="MG126" i="1"/>
  <c r="MG127" i="1"/>
  <c r="MD127" i="1"/>
  <c r="ME127"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4" i="1" l="1"/>
  <c r="MH113" i="1"/>
  <c r="MH115" i="1"/>
  <c r="MH116" i="1"/>
  <c r="MH118" i="1"/>
  <c r="MH117" i="1"/>
  <c r="MH120" i="1"/>
  <c r="MH119" i="1"/>
  <c r="MH121" i="1"/>
  <c r="MH122" i="1"/>
  <c r="MH124" i="1"/>
  <c r="MH123" i="1"/>
  <c r="MH126" i="1"/>
  <c r="MH125" i="1"/>
  <c r="MH127"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5" i="1"/>
  <c r="MI116" i="1"/>
  <c r="MI117" i="1"/>
  <c r="MI118" i="1"/>
  <c r="MI119" i="1"/>
  <c r="MI120" i="1"/>
  <c r="MI121" i="1"/>
  <c r="MI122" i="1"/>
  <c r="MI123" i="1"/>
  <c r="MI124" i="1"/>
  <c r="MI125" i="1"/>
  <c r="MI126" i="1"/>
  <c r="MI127"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4" i="1" l="1"/>
  <c r="MJ113" i="1"/>
  <c r="MJ115" i="1"/>
  <c r="MJ116" i="1"/>
  <c r="MJ118" i="1"/>
  <c r="MJ117" i="1"/>
  <c r="MJ120" i="1"/>
  <c r="MJ119" i="1"/>
  <c r="MJ121" i="1"/>
  <c r="MJ122" i="1"/>
  <c r="MJ123" i="1"/>
  <c r="MJ124" i="1"/>
  <c r="MJ126" i="1"/>
  <c r="MJ125" i="1"/>
  <c r="MJ127"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3" i="1" l="1"/>
  <c r="MK114" i="1"/>
  <c r="MK116" i="1"/>
  <c r="MK115" i="1"/>
  <c r="MK118" i="1"/>
  <c r="MK117" i="1"/>
  <c r="MK120" i="1"/>
  <c r="MK119" i="1"/>
  <c r="MK121" i="1"/>
  <c r="MK122" i="1"/>
  <c r="MK124" i="1"/>
  <c r="MK123" i="1"/>
  <c r="MK126" i="1"/>
  <c r="MK125" i="1"/>
  <c r="MK127"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5" i="1"/>
  <c r="ML116" i="1"/>
  <c r="ML117" i="1"/>
  <c r="ML118" i="1"/>
  <c r="ML119" i="1"/>
  <c r="ML120" i="1"/>
  <c r="ML121" i="1"/>
  <c r="ML122" i="1"/>
  <c r="ML124" i="1"/>
  <c r="ML123" i="1"/>
  <c r="ML125" i="1"/>
  <c r="ML126" i="1"/>
  <c r="ML127"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3" i="1" l="1"/>
  <c r="MM114" i="1"/>
  <c r="MM116" i="1"/>
  <c r="MM115" i="1"/>
  <c r="MM117" i="1"/>
  <c r="MM118" i="1"/>
  <c r="MM119" i="1"/>
  <c r="MM120" i="1"/>
  <c r="MM121" i="1"/>
  <c r="MM122" i="1"/>
  <c r="MM123" i="1"/>
  <c r="MM124" i="1"/>
  <c r="MM125" i="1"/>
  <c r="MM126" i="1"/>
  <c r="MM127"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5" i="1"/>
  <c r="MN116" i="1"/>
  <c r="MN117" i="1"/>
  <c r="MN118" i="1"/>
  <c r="MN120" i="1"/>
  <c r="MN119" i="1"/>
  <c r="MN122" i="1"/>
  <c r="MN121" i="1"/>
  <c r="MN124" i="1"/>
  <c r="MN123" i="1"/>
  <c r="MN126" i="1"/>
  <c r="MN125" i="1"/>
  <c r="MN127"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0" i="1"/>
  <c r="MO121" i="1"/>
  <c r="MO122" i="1"/>
  <c r="MO124" i="1"/>
  <c r="MO123" i="1"/>
  <c r="MO125" i="1"/>
  <c r="MO126" i="1"/>
  <c r="MO127"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0" i="1"/>
  <c r="MP122" i="1"/>
  <c r="MP121" i="1"/>
  <c r="MP124" i="1"/>
  <c r="MP123" i="1"/>
  <c r="MP126" i="1"/>
  <c r="MP125" i="1"/>
  <c r="MP127"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20" i="1"/>
  <c r="MQ119" i="1"/>
  <c r="MQ122" i="1"/>
  <c r="MQ121" i="1"/>
  <c r="MQ124" i="1"/>
  <c r="MQ123" i="1"/>
  <c r="MQ125" i="1"/>
  <c r="MQ126" i="1"/>
  <c r="MQ127"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3" i="1" l="1"/>
  <c r="MR114" i="1"/>
  <c r="MR115" i="1"/>
  <c r="MR116" i="1"/>
  <c r="MR117" i="1"/>
  <c r="MR118" i="1"/>
  <c r="MR120" i="1"/>
  <c r="MR119" i="1"/>
  <c r="MR121" i="1"/>
  <c r="MR122" i="1"/>
  <c r="MR123" i="1"/>
  <c r="MR124" i="1"/>
  <c r="MR125" i="1"/>
  <c r="MR126" i="1"/>
  <c r="MR127"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6" i="1"/>
  <c r="MS115" i="1"/>
  <c r="MS117" i="1"/>
  <c r="MS118" i="1"/>
  <c r="MS119" i="1"/>
  <c r="MS120" i="1"/>
  <c r="MS121" i="1"/>
  <c r="MS122" i="1"/>
  <c r="MS124" i="1"/>
  <c r="MS123" i="1"/>
  <c r="MS126" i="1"/>
  <c r="MS125" i="1"/>
  <c r="MS127"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0" i="1"/>
  <c r="MT122" i="1"/>
  <c r="MT121" i="1"/>
  <c r="MT123" i="1"/>
  <c r="MT124" i="1"/>
  <c r="MT126" i="1"/>
  <c r="MT125" i="1"/>
  <c r="MT127"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3" i="1" l="1"/>
  <c r="MU114" i="1"/>
  <c r="MU115" i="1"/>
  <c r="MU116" i="1"/>
  <c r="MU118" i="1"/>
  <c r="MU117" i="1"/>
  <c r="MU120" i="1"/>
  <c r="MU119" i="1"/>
  <c r="MU121" i="1"/>
  <c r="MU122" i="1"/>
  <c r="MU124" i="1"/>
  <c r="MU123" i="1"/>
  <c r="MU126" i="1"/>
  <c r="MU125" i="1"/>
  <c r="MU127"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4" i="1" l="1"/>
  <c r="MV113" i="1"/>
  <c r="MV115" i="1"/>
  <c r="MV116" i="1"/>
  <c r="MV117" i="1"/>
  <c r="MV118" i="1"/>
  <c r="MV120" i="1"/>
  <c r="MV119" i="1"/>
  <c r="MV122" i="1"/>
  <c r="MV121" i="1"/>
  <c r="MV124" i="1"/>
  <c r="MV123" i="1"/>
  <c r="MV126" i="1"/>
  <c r="MV125" i="1"/>
  <c r="MV127"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4" i="1" l="1"/>
  <c r="MW113" i="1"/>
  <c r="MW115" i="1"/>
  <c r="MW116" i="1"/>
  <c r="MW117" i="1"/>
  <c r="MW118" i="1"/>
  <c r="MW120" i="1"/>
  <c r="MW119" i="1"/>
  <c r="MW122" i="1"/>
  <c r="MW121" i="1"/>
  <c r="MW124" i="1"/>
  <c r="MW123" i="1"/>
  <c r="MW126" i="1"/>
  <c r="MW125" i="1"/>
  <c r="MW127"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7" i="1"/>
  <c r="MX118" i="1"/>
  <c r="MX119" i="1"/>
  <c r="MX120" i="1"/>
  <c r="MX122" i="1"/>
  <c r="MX121" i="1"/>
  <c r="MX123" i="1"/>
  <c r="MX124" i="1"/>
  <c r="MX126" i="1"/>
  <c r="MX125" i="1"/>
  <c r="MX127"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3" i="1" l="1"/>
  <c r="MY114" i="1"/>
  <c r="MY116" i="1"/>
  <c r="MY115" i="1"/>
  <c r="MY117" i="1"/>
  <c r="MY118" i="1"/>
  <c r="MY119" i="1"/>
  <c r="MY120" i="1"/>
  <c r="MY121" i="1"/>
  <c r="MY122" i="1"/>
  <c r="MY124" i="1"/>
  <c r="MY123" i="1"/>
  <c r="MY126" i="1"/>
  <c r="MY125" i="1"/>
  <c r="MY127"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5" i="1"/>
  <c r="MZ116" i="1"/>
  <c r="MZ117" i="1"/>
  <c r="MZ118" i="1"/>
  <c r="MZ120" i="1"/>
  <c r="MZ119" i="1"/>
  <c r="MZ122" i="1"/>
  <c r="MZ121" i="1"/>
  <c r="MZ123" i="1"/>
  <c r="MZ124" i="1"/>
  <c r="MZ125" i="1"/>
  <c r="MZ126" i="1"/>
  <c r="MZ127"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4" i="1" l="1"/>
  <c r="NA113" i="1"/>
  <c r="NA115" i="1"/>
  <c r="NA116" i="1"/>
  <c r="NA117" i="1"/>
  <c r="NA118" i="1"/>
  <c r="NA120" i="1"/>
  <c r="NA119" i="1"/>
  <c r="NA121" i="1"/>
  <c r="NA122" i="1"/>
  <c r="NA123" i="1"/>
  <c r="NA124" i="1"/>
  <c r="NA126" i="1"/>
  <c r="NA125" i="1"/>
  <c r="NA127"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5" i="1"/>
  <c r="NB116" i="1"/>
  <c r="NB117" i="1"/>
  <c r="NB118" i="1"/>
  <c r="NB119" i="1"/>
  <c r="NB120" i="1"/>
  <c r="NB122" i="1"/>
  <c r="NB121" i="1"/>
  <c r="NB124" i="1"/>
  <c r="NB123" i="1"/>
  <c r="NB126" i="1"/>
  <c r="NB125" i="1"/>
  <c r="NB127"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0" i="1"/>
  <c r="NC122" i="1"/>
  <c r="NC121" i="1"/>
  <c r="NC124" i="1"/>
  <c r="NC123" i="1"/>
  <c r="NC126" i="1"/>
  <c r="NC125" i="1"/>
  <c r="NC127"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55" i="1" l="1"/>
  <c r="Y14" i="1"/>
  <c r="AA14" i="1"/>
  <c r="Z14" i="1"/>
  <c r="V14" i="1"/>
  <c r="U14" i="1"/>
  <c r="O14" i="1"/>
  <c r="M14" i="1"/>
  <c r="X14" i="1"/>
  <c r="AB14" i="1"/>
  <c r="J14" i="1"/>
  <c r="I14" i="1"/>
  <c r="IL155" i="1"/>
  <c r="JB155" i="1"/>
  <c r="JA155" i="1"/>
  <c r="IZ155" i="1"/>
  <c r="IY155" i="1"/>
  <c r="IX155" i="1"/>
  <c r="IW155" i="1"/>
  <c r="IN155"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55" i="1"/>
  <c r="Q14" i="1" l="1"/>
  <c r="P14" i="1"/>
  <c r="R14" i="1"/>
  <c r="PR14" i="1"/>
  <c r="PP14" i="1"/>
  <c r="ID14" i="1"/>
  <c r="IK14" i="1"/>
  <c r="IJ14" i="1"/>
  <c r="II14" i="1"/>
  <c r="IH14" i="1"/>
  <c r="IG14" i="1"/>
  <c r="IF14" i="1"/>
  <c r="IE14" i="1"/>
  <c r="MA14" i="1"/>
  <c r="MA15" i="1" s="1" a="1"/>
  <c r="MA15" i="1" s="1"/>
  <c r="IO155" i="1"/>
  <c r="IO14" i="1"/>
  <c r="IO15" i="1" s="1" a="1"/>
  <c r="IO15" i="1" s="1"/>
  <c r="IU155" i="1"/>
  <c r="IU14" i="1"/>
  <c r="IU15" i="1" s="1" a="1"/>
  <c r="IU15" i="1" s="1"/>
  <c r="IV155"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MA44" i="1" l="1" a="1"/>
  <c r="MA44" i="1" s="1"/>
  <c r="MA136" i="1" a="1"/>
  <c r="MA136" i="1" s="1"/>
  <c r="MA137" i="1" s="1" a="1"/>
  <c r="MA137" i="1" s="1"/>
  <c r="IV114" i="1" a="1"/>
  <c r="IV114" i="1" s="1"/>
  <c r="IV116" i="1" s="1" a="1"/>
  <c r="IV116" i="1" s="1"/>
  <c r="IV118" i="1" s="1" a="1"/>
  <c r="IV118" i="1" s="1"/>
  <c r="IV120" i="1" s="1" a="1"/>
  <c r="IV120" i="1" s="1"/>
  <c r="IV122" i="1" s="1" a="1"/>
  <c r="IV122" i="1" s="1"/>
  <c r="IV124" i="1" s="1" a="1"/>
  <c r="IV124" i="1" s="1"/>
  <c r="IV126" i="1" s="1" a="1"/>
  <c r="IV126" i="1" s="1"/>
  <c r="IV113" i="1" a="1"/>
  <c r="IV113" i="1" s="1"/>
  <c r="IV115" i="1" s="1" a="1"/>
  <c r="IV115" i="1" s="1"/>
  <c r="IV117" i="1" s="1" a="1"/>
  <c r="IV117" i="1" s="1"/>
  <c r="IV119" i="1" s="1" a="1"/>
  <c r="IV119" i="1" s="1"/>
  <c r="IV121" i="1" s="1" a="1"/>
  <c r="IV121" i="1" s="1"/>
  <c r="IV123" i="1" s="1" a="1"/>
  <c r="IV123" i="1" s="1"/>
  <c r="IV125" i="1" s="1" a="1"/>
  <c r="IV125" i="1" s="1"/>
  <c r="IV127" i="1" s="1" a="1"/>
  <c r="IV127" i="1" s="1"/>
  <c r="IU114" i="1" a="1"/>
  <c r="IU114" i="1" s="1"/>
  <c r="IU116" i="1" s="1" a="1"/>
  <c r="IU116" i="1" s="1"/>
  <c r="IU118" i="1" s="1" a="1"/>
  <c r="IU118" i="1" s="1"/>
  <c r="IU120" i="1" s="1" a="1"/>
  <c r="IU120" i="1" s="1"/>
  <c r="IU122" i="1" s="1" a="1"/>
  <c r="IU122" i="1" s="1"/>
  <c r="IU124" i="1" s="1" a="1"/>
  <c r="IU124" i="1" s="1"/>
  <c r="IU126" i="1" s="1" a="1"/>
  <c r="IU126" i="1" s="1"/>
  <c r="IU113" i="1" a="1"/>
  <c r="IU113" i="1" s="1"/>
  <c r="IU115" i="1" s="1" a="1"/>
  <c r="IU115" i="1" s="1"/>
  <c r="IU117" i="1" s="1" a="1"/>
  <c r="IU117" i="1" s="1"/>
  <c r="IU119" i="1" s="1" a="1"/>
  <c r="IU119" i="1" s="1"/>
  <c r="IU121" i="1" s="1" a="1"/>
  <c r="IU121" i="1" s="1"/>
  <c r="IU123" i="1" s="1" a="1"/>
  <c r="IU123" i="1" s="1"/>
  <c r="IU125" i="1" s="1" a="1"/>
  <c r="IU125" i="1" s="1"/>
  <c r="IU127" i="1" s="1" a="1"/>
  <c r="IU127" i="1" s="1"/>
  <c r="IO114" i="1" a="1"/>
  <c r="IO114" i="1" s="1"/>
  <c r="IO116" i="1" s="1" a="1"/>
  <c r="IO116" i="1" s="1"/>
  <c r="IO118" i="1" s="1" a="1"/>
  <c r="IO118" i="1" s="1"/>
  <c r="IO120" i="1" s="1" a="1"/>
  <c r="IO120" i="1" s="1"/>
  <c r="IO122" i="1" s="1" a="1"/>
  <c r="IO122" i="1" s="1"/>
  <c r="IO124" i="1" s="1" a="1"/>
  <c r="IO124" i="1" s="1"/>
  <c r="IO126" i="1" s="1" a="1"/>
  <c r="IO126" i="1" s="1"/>
  <c r="IO113" i="1" a="1"/>
  <c r="IO113" i="1" s="1"/>
  <c r="IO115" i="1" s="1" a="1"/>
  <c r="IO115" i="1" s="1"/>
  <c r="IO117" i="1" s="1" a="1"/>
  <c r="IO117" i="1" s="1"/>
  <c r="IO119" i="1" s="1" a="1"/>
  <c r="IO119" i="1" s="1"/>
  <c r="IO121" i="1" s="1" a="1"/>
  <c r="IO121" i="1" s="1"/>
  <c r="IO123" i="1" s="1" a="1"/>
  <c r="IO123" i="1" s="1"/>
  <c r="IO125" i="1" s="1" a="1"/>
  <c r="IO125" i="1" s="1"/>
  <c r="IO127" i="1" s="1" a="1"/>
  <c r="IO127" i="1" s="1"/>
  <c r="JP114" i="1" a="1"/>
  <c r="JP114" i="1" s="1"/>
  <c r="JP116" i="1" s="1" a="1"/>
  <c r="JP116" i="1" s="1"/>
  <c r="JP118" i="1" s="1" a="1"/>
  <c r="JP118" i="1" s="1"/>
  <c r="JP120" i="1" s="1" a="1"/>
  <c r="JP120" i="1" s="1"/>
  <c r="JP122" i="1" s="1" a="1"/>
  <c r="JP122" i="1" s="1"/>
  <c r="JP124" i="1" s="1" a="1"/>
  <c r="JP124" i="1" s="1"/>
  <c r="JP126" i="1" s="1" a="1"/>
  <c r="JP126" i="1" s="1"/>
  <c r="JP113" i="1" a="1"/>
  <c r="JP113" i="1" s="1"/>
  <c r="JP115" i="1" s="1" a="1"/>
  <c r="JP115" i="1" s="1"/>
  <c r="JP117" i="1" s="1" a="1"/>
  <c r="JP117" i="1" s="1"/>
  <c r="JP119" i="1" s="1" a="1"/>
  <c r="JP119" i="1" s="1"/>
  <c r="JP121" i="1" s="1" a="1"/>
  <c r="JP121" i="1" s="1"/>
  <c r="JP123" i="1" s="1" a="1"/>
  <c r="JP123" i="1" s="1"/>
  <c r="JP125" i="1" s="1" a="1"/>
  <c r="JP125" i="1" s="1"/>
  <c r="JP127" i="1" s="1" a="1"/>
  <c r="JP127" i="1" s="1"/>
  <c r="JB114" i="1" a="1"/>
  <c r="JB114" i="1" s="1"/>
  <c r="JB116" i="1" s="1" a="1"/>
  <c r="JB116" i="1" s="1"/>
  <c r="JB118" i="1" s="1" a="1"/>
  <c r="JB118" i="1" s="1"/>
  <c r="JB120" i="1" s="1" a="1"/>
  <c r="JB120" i="1" s="1"/>
  <c r="JB122" i="1" s="1" a="1"/>
  <c r="JB122" i="1" s="1"/>
  <c r="JB124" i="1" s="1" a="1"/>
  <c r="JB124" i="1" s="1"/>
  <c r="JB126" i="1" s="1" a="1"/>
  <c r="JB126" i="1" s="1"/>
  <c r="JB113" i="1" a="1"/>
  <c r="JB113" i="1" s="1"/>
  <c r="JB115" i="1" s="1" a="1"/>
  <c r="JB115" i="1" s="1"/>
  <c r="JB117" i="1" s="1" a="1"/>
  <c r="JB117" i="1" s="1"/>
  <c r="JB119" i="1" s="1" a="1"/>
  <c r="JB119" i="1" s="1"/>
  <c r="JB121" i="1" s="1" a="1"/>
  <c r="JB121" i="1" s="1"/>
  <c r="JB123" i="1" s="1" a="1"/>
  <c r="JB123" i="1" s="1"/>
  <c r="JB125" i="1" s="1" a="1"/>
  <c r="JB125" i="1" s="1"/>
  <c r="JB127" i="1" s="1" a="1"/>
  <c r="JB127" i="1" s="1"/>
  <c r="IX114" i="1" a="1"/>
  <c r="IX114" i="1" s="1"/>
  <c r="IX116" i="1" s="1" a="1"/>
  <c r="IX116" i="1" s="1"/>
  <c r="IX118" i="1" s="1" a="1"/>
  <c r="IX118" i="1" s="1"/>
  <c r="IX120" i="1" s="1" a="1"/>
  <c r="IX120" i="1" s="1"/>
  <c r="IX122" i="1" s="1" a="1"/>
  <c r="IX122" i="1" s="1"/>
  <c r="IX124" i="1" s="1" a="1"/>
  <c r="IX124" i="1" s="1"/>
  <c r="IX126" i="1" s="1" a="1"/>
  <c r="IX126" i="1" s="1"/>
  <c r="IX113" i="1" a="1"/>
  <c r="IX113" i="1" s="1"/>
  <c r="IX115" i="1" s="1" a="1"/>
  <c r="IX115" i="1" s="1"/>
  <c r="IX117" i="1" s="1" a="1"/>
  <c r="IX117" i="1" s="1"/>
  <c r="IX119" i="1" s="1" a="1"/>
  <c r="IX119" i="1" s="1"/>
  <c r="IX121" i="1" s="1" a="1"/>
  <c r="IX121" i="1" s="1"/>
  <c r="IX123" i="1" s="1" a="1"/>
  <c r="IX123" i="1" s="1"/>
  <c r="IX125" i="1" s="1" a="1"/>
  <c r="IX125" i="1" s="1"/>
  <c r="IX127" i="1" s="1" a="1"/>
  <c r="IX127" i="1" s="1"/>
  <c r="JA114" i="1" a="1"/>
  <c r="JA114" i="1" s="1"/>
  <c r="JA116" i="1" s="1" a="1"/>
  <c r="JA116" i="1" s="1"/>
  <c r="JA118" i="1" s="1" a="1"/>
  <c r="JA118" i="1" s="1"/>
  <c r="JA120" i="1" s="1" a="1"/>
  <c r="JA120" i="1" s="1"/>
  <c r="JA122" i="1" s="1" a="1"/>
  <c r="JA122" i="1" s="1"/>
  <c r="JA124" i="1" s="1" a="1"/>
  <c r="JA124" i="1" s="1"/>
  <c r="JA126" i="1" s="1" a="1"/>
  <c r="JA126" i="1" s="1"/>
  <c r="JA113" i="1" a="1"/>
  <c r="JA113" i="1" s="1"/>
  <c r="JA115" i="1" s="1" a="1"/>
  <c r="JA115" i="1" s="1"/>
  <c r="JA117" i="1" s="1" a="1"/>
  <c r="JA117" i="1" s="1"/>
  <c r="JA119" i="1" s="1" a="1"/>
  <c r="JA119" i="1" s="1"/>
  <c r="JA121" i="1" s="1" a="1"/>
  <c r="JA121" i="1" s="1"/>
  <c r="JA123" i="1" s="1" a="1"/>
  <c r="JA123" i="1" s="1"/>
  <c r="JA125" i="1" s="1" a="1"/>
  <c r="JA125" i="1" s="1"/>
  <c r="JA127" i="1" s="1" a="1"/>
  <c r="JA127" i="1" s="1"/>
  <c r="IW114" i="1" a="1"/>
  <c r="IW114" i="1" s="1"/>
  <c r="IW116" i="1" s="1" a="1"/>
  <c r="IW116" i="1" s="1"/>
  <c r="IW118" i="1" s="1" a="1"/>
  <c r="IW118" i="1" s="1"/>
  <c r="IW120" i="1" s="1" a="1"/>
  <c r="IW120" i="1" s="1"/>
  <c r="IW122" i="1" s="1" a="1"/>
  <c r="IW122" i="1" s="1"/>
  <c r="IW124" i="1" s="1" a="1"/>
  <c r="IW124" i="1" s="1"/>
  <c r="IW126" i="1" s="1" a="1"/>
  <c r="IW126" i="1" s="1"/>
  <c r="IW113" i="1" a="1"/>
  <c r="IW113" i="1" s="1"/>
  <c r="IW115" i="1" s="1" a="1"/>
  <c r="IW115" i="1" s="1"/>
  <c r="IW117" i="1" s="1" a="1"/>
  <c r="IW117" i="1" s="1"/>
  <c r="IW119" i="1" s="1" a="1"/>
  <c r="IW119" i="1" s="1"/>
  <c r="IW121" i="1" s="1" a="1"/>
  <c r="IW121" i="1" s="1"/>
  <c r="IW123" i="1" s="1" a="1"/>
  <c r="IW123" i="1" s="1"/>
  <c r="IW125" i="1" s="1" a="1"/>
  <c r="IW125" i="1" s="1"/>
  <c r="IW127" i="1" s="1" a="1"/>
  <c r="IW127" i="1" s="1"/>
  <c r="IZ114" i="1" a="1"/>
  <c r="IZ114" i="1" s="1"/>
  <c r="IZ116" i="1" s="1" a="1"/>
  <c r="IZ116" i="1" s="1"/>
  <c r="IZ118" i="1" s="1" a="1"/>
  <c r="IZ118" i="1" s="1"/>
  <c r="IZ120" i="1" s="1" a="1"/>
  <c r="IZ120" i="1" s="1"/>
  <c r="IZ122" i="1" s="1" a="1"/>
  <c r="IZ122" i="1" s="1"/>
  <c r="IZ124" i="1" s="1" a="1"/>
  <c r="IZ124" i="1" s="1"/>
  <c r="IZ126" i="1" s="1" a="1"/>
  <c r="IZ126" i="1" s="1"/>
  <c r="IZ113" i="1" a="1"/>
  <c r="IZ113" i="1" s="1"/>
  <c r="IZ115" i="1" s="1" a="1"/>
  <c r="IZ115" i="1" s="1"/>
  <c r="IZ117" i="1" s="1" a="1"/>
  <c r="IZ117" i="1" s="1"/>
  <c r="IZ119" i="1" s="1" a="1"/>
  <c r="IZ119" i="1" s="1"/>
  <c r="IZ121" i="1" s="1" a="1"/>
  <c r="IZ121" i="1" s="1"/>
  <c r="IZ123" i="1" s="1" a="1"/>
  <c r="IZ123" i="1" s="1"/>
  <c r="IZ125" i="1" s="1" a="1"/>
  <c r="IZ125" i="1" s="1"/>
  <c r="IZ127" i="1" s="1" a="1"/>
  <c r="IZ127" i="1" s="1"/>
  <c r="IY114" i="1" a="1"/>
  <c r="IY114" i="1" s="1"/>
  <c r="IY116" i="1" s="1" a="1"/>
  <c r="IY116" i="1" s="1"/>
  <c r="IY118" i="1" s="1" a="1"/>
  <c r="IY118" i="1" s="1"/>
  <c r="IY120" i="1" s="1" a="1"/>
  <c r="IY120" i="1" s="1"/>
  <c r="IY122" i="1" s="1" a="1"/>
  <c r="IY122" i="1" s="1"/>
  <c r="IY124" i="1" s="1" a="1"/>
  <c r="IY124" i="1" s="1"/>
  <c r="IY126" i="1" s="1" a="1"/>
  <c r="IY126" i="1" s="1"/>
  <c r="IY113" i="1" a="1"/>
  <c r="IY113" i="1" s="1"/>
  <c r="IY115" i="1" s="1" a="1"/>
  <c r="IY115" i="1" s="1"/>
  <c r="IY117" i="1" s="1" a="1"/>
  <c r="IY117" i="1" s="1"/>
  <c r="IY119" i="1" s="1" a="1"/>
  <c r="IY119" i="1" s="1"/>
  <c r="IY121" i="1" s="1" a="1"/>
  <c r="IY121" i="1" s="1"/>
  <c r="IY123" i="1" s="1" a="1"/>
  <c r="IY123" i="1" s="1"/>
  <c r="IY125" i="1" s="1" a="1"/>
  <c r="IY125" i="1" s="1"/>
  <c r="IY127" i="1" s="1" a="1"/>
  <c r="IY127" i="1" s="1"/>
  <c r="IN114" i="1" a="1"/>
  <c r="IN114" i="1" s="1"/>
  <c r="IN116" i="1" s="1" a="1"/>
  <c r="IN116" i="1" s="1"/>
  <c r="IN118" i="1" s="1" a="1"/>
  <c r="IN118" i="1" s="1"/>
  <c r="IN120" i="1" s="1" a="1"/>
  <c r="IN120" i="1" s="1"/>
  <c r="IN122" i="1" s="1" a="1"/>
  <c r="IN122" i="1" s="1"/>
  <c r="IN124" i="1" s="1" a="1"/>
  <c r="IN124" i="1" s="1"/>
  <c r="IN126" i="1" s="1" a="1"/>
  <c r="IN126" i="1" s="1"/>
  <c r="IN113" i="1" a="1"/>
  <c r="IN113" i="1" s="1"/>
  <c r="IN115" i="1" s="1" a="1"/>
  <c r="IN115" i="1" s="1"/>
  <c r="IN117" i="1" s="1" a="1"/>
  <c r="IN117" i="1" s="1"/>
  <c r="IN119" i="1" s="1" a="1"/>
  <c r="IN119" i="1" s="1"/>
  <c r="IN121" i="1" s="1" a="1"/>
  <c r="IN121" i="1" s="1"/>
  <c r="IN123" i="1" s="1" a="1"/>
  <c r="IN123" i="1" s="1"/>
  <c r="IN125" i="1" s="1" a="1"/>
  <c r="IN125" i="1" s="1"/>
  <c r="IN127" i="1" s="1" a="1"/>
  <c r="IN127" i="1" s="1"/>
  <c r="IV136" i="1" a="1"/>
  <c r="IV136" i="1" s="1"/>
  <c r="IV137" i="1" s="1" a="1"/>
  <c r="IV137" i="1" s="1"/>
  <c r="IV144" i="1" s="1" a="1"/>
  <c r="IV144"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36" i="1" a="1"/>
  <c r="IO136" i="1" s="1"/>
  <c r="IO137" i="1" s="1" a="1"/>
  <c r="IO137" i="1" s="1"/>
  <c r="IO145" i="1" s="1" a="1"/>
  <c r="IO145"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36" i="1" a="1"/>
  <c r="IW136" i="1" s="1"/>
  <c r="IW137" i="1" s="1" a="1"/>
  <c r="IW137" i="1" s="1"/>
  <c r="IW139" i="1" s="1" a="1"/>
  <c r="IW139"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36" i="1" a="1"/>
  <c r="JB136" i="1" s="1"/>
  <c r="JB137" i="1" s="1" a="1"/>
  <c r="JB137" i="1" s="1"/>
  <c r="JB139" i="1" s="1" a="1"/>
  <c r="JB139"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36" i="1" a="1"/>
  <c r="IX136" i="1" s="1"/>
  <c r="IX137" i="1" s="1" a="1"/>
  <c r="IX137" i="1" s="1"/>
  <c r="IX138" i="1" s="1" a="1"/>
  <c r="IX138"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36" i="1" a="1"/>
  <c r="JA136" i="1" s="1"/>
  <c r="JA137" i="1" s="1" a="1"/>
  <c r="JA137" i="1" s="1"/>
  <c r="JA140" i="1" s="1" a="1"/>
  <c r="JA140"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36" i="1" a="1"/>
  <c r="IY136" i="1" s="1"/>
  <c r="IY137" i="1" s="1" a="1"/>
  <c r="IY137" i="1" s="1"/>
  <c r="IY138" i="1" s="1" a="1"/>
  <c r="IY138"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36" i="1" a="1"/>
  <c r="IU136"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36" i="1" a="1"/>
  <c r="JP136" i="1" s="1"/>
  <c r="JP137" i="1" s="1" a="1"/>
  <c r="JP137" i="1" s="1"/>
  <c r="JP142" i="1" s="1" a="1"/>
  <c r="JP142"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36" i="1" a="1"/>
  <c r="IZ136" i="1" s="1"/>
  <c r="IZ137" i="1" s="1" a="1"/>
  <c r="IZ137" i="1" s="1"/>
  <c r="IZ138" i="1" s="1" a="1"/>
  <c r="IZ138"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36" i="1" a="1"/>
  <c r="IN136" i="1" s="1"/>
  <c r="IN137" i="1" s="1" a="1"/>
  <c r="IN137" i="1" s="1"/>
  <c r="IN147" i="1" s="1" a="1"/>
  <c r="IN147"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37" i="1" a="1"/>
  <c r="IU137" i="1" s="1"/>
  <c r="IU146" i="1" s="1" a="1"/>
  <c r="IU146"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38" i="1" l="1" a="1"/>
  <c r="MA138" i="1" s="1"/>
  <c r="MA139" i="1" a="1"/>
  <c r="MA139" i="1" s="1"/>
  <c r="MA140" i="1" a="1"/>
  <c r="MA140" i="1" s="1"/>
  <c r="MA141" i="1" a="1"/>
  <c r="MA141" i="1" s="1"/>
  <c r="MA142" i="1" a="1"/>
  <c r="MA142" i="1" s="1"/>
  <c r="MA143" i="1" a="1"/>
  <c r="MA143" i="1" s="1"/>
  <c r="MA144" i="1" a="1"/>
  <c r="MA144" i="1" s="1"/>
  <c r="MA145" i="1" a="1"/>
  <c r="MA145" i="1" s="1"/>
  <c r="MA146" i="1" a="1"/>
  <c r="MA146" i="1" s="1"/>
  <c r="MA147" i="1" a="1"/>
  <c r="MA147"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1" i="1" a="1"/>
  <c r="IU141" i="1" s="1"/>
  <c r="IX147" i="1" a="1"/>
  <c r="IX147" i="1" s="1"/>
  <c r="IX146" i="1" a="1"/>
  <c r="IX146" i="1" s="1"/>
  <c r="IV139" i="1" a="1"/>
  <c r="IV139" i="1" s="1"/>
  <c r="IX145" i="1" a="1"/>
  <c r="IX145" i="1" s="1"/>
  <c r="IV138" i="1" a="1"/>
  <c r="IV138" i="1" s="1"/>
  <c r="IX144" i="1" a="1"/>
  <c r="IX144" i="1" s="1"/>
  <c r="IX143" i="1" a="1"/>
  <c r="IX143" i="1" s="1"/>
  <c r="JB138" i="1" a="1"/>
  <c r="JB138" i="1" s="1"/>
  <c r="IN140" i="1" a="1"/>
  <c r="IN140" i="1" s="1"/>
  <c r="IX142" i="1" a="1"/>
  <c r="IX142" i="1" s="1"/>
  <c r="IX141" i="1" a="1"/>
  <c r="IX141" i="1" s="1"/>
  <c r="IO143" i="1" a="1"/>
  <c r="IO143" i="1" s="1"/>
  <c r="IW145" i="1" a="1"/>
  <c r="IW145" i="1" s="1"/>
  <c r="IW144" i="1" a="1"/>
  <c r="IW144" i="1" s="1"/>
  <c r="IW142" i="1" a="1"/>
  <c r="IW142" i="1" s="1"/>
  <c r="IW143" i="1" a="1"/>
  <c r="IW143" i="1" s="1"/>
  <c r="IW141" i="1" a="1"/>
  <c r="IW141" i="1" s="1"/>
  <c r="IW138" i="1" a="1"/>
  <c r="IW138" i="1" s="1"/>
  <c r="IW140" i="1" a="1"/>
  <c r="IW140" i="1" s="1"/>
  <c r="IW147" i="1" a="1"/>
  <c r="IW147" i="1" s="1"/>
  <c r="IW146" i="1" a="1"/>
  <c r="IW146" i="1" s="1"/>
  <c r="IN139" i="1" a="1"/>
  <c r="IN139" i="1" s="1"/>
  <c r="IO140" i="1" a="1"/>
  <c r="IO140" i="1" s="1"/>
  <c r="IN138" i="1" a="1"/>
  <c r="IN138" i="1" s="1"/>
  <c r="IO139" i="1" a="1"/>
  <c r="IO139" i="1" s="1"/>
  <c r="IU139" i="1" a="1"/>
  <c r="IU139" i="1" s="1"/>
  <c r="IN144" i="1" a="1"/>
  <c r="IN144" i="1" s="1"/>
  <c r="IN146" i="1" a="1"/>
  <c r="IN146" i="1" s="1"/>
  <c r="IN145" i="1" a="1"/>
  <c r="IN145" i="1" s="1"/>
  <c r="IN143" i="1" a="1"/>
  <c r="IN143" i="1" s="1"/>
  <c r="IN142" i="1" a="1"/>
  <c r="IN142" i="1" s="1"/>
  <c r="IO144" i="1" a="1"/>
  <c r="IO144" i="1" s="1"/>
  <c r="IU140" i="1" a="1"/>
  <c r="IU140" i="1" s="1"/>
  <c r="IN141" i="1" a="1"/>
  <c r="IN141" i="1" s="1"/>
  <c r="IO138" i="1" a="1"/>
  <c r="IO138" i="1" s="1"/>
  <c r="IX140" i="1" a="1"/>
  <c r="IX140" i="1" s="1"/>
  <c r="JA139" i="1" a="1"/>
  <c r="JA139" i="1" s="1"/>
  <c r="IX139" i="1" a="1"/>
  <c r="IX139" i="1" s="1"/>
  <c r="IU138" i="1" a="1"/>
  <c r="IU138" i="1" s="1"/>
  <c r="JA138" i="1" a="1"/>
  <c r="JA138" i="1" s="1"/>
  <c r="IV143" i="1" a="1"/>
  <c r="IV143" i="1" s="1"/>
  <c r="IO142" i="1" a="1"/>
  <c r="IO142" i="1" s="1"/>
  <c r="IU145" i="1" a="1"/>
  <c r="IU145" i="1" s="1"/>
  <c r="IO141" i="1" a="1"/>
  <c r="IO141" i="1" s="1"/>
  <c r="IU144" i="1" a="1"/>
  <c r="IU144" i="1" s="1"/>
  <c r="IZ145" i="1" a="1"/>
  <c r="IZ145" i="1" s="1"/>
  <c r="JB146" i="1" a="1"/>
  <c r="JB146" i="1" s="1"/>
  <c r="IZ143" i="1" a="1"/>
  <c r="IZ143" i="1" s="1"/>
  <c r="JP141" i="1" a="1"/>
  <c r="JP141" i="1" s="1"/>
  <c r="JB144" i="1" a="1"/>
  <c r="JB144" i="1" s="1"/>
  <c r="IZ147" i="1" a="1"/>
  <c r="IZ147" i="1" s="1"/>
  <c r="IZ141" i="1" a="1"/>
  <c r="IZ141" i="1" s="1"/>
  <c r="IO147" i="1" a="1"/>
  <c r="IO147" i="1" s="1"/>
  <c r="JB142" i="1" a="1"/>
  <c r="JB142" i="1" s="1"/>
  <c r="IZ144" i="1" a="1"/>
  <c r="IZ144" i="1" s="1"/>
  <c r="JB145" i="1" a="1"/>
  <c r="JB145" i="1" s="1"/>
  <c r="IZ140" i="1" a="1"/>
  <c r="IZ140" i="1" s="1"/>
  <c r="IO146" i="1" a="1"/>
  <c r="IO146" i="1" s="1"/>
  <c r="JB141" i="1" a="1"/>
  <c r="JB141" i="1" s="1"/>
  <c r="IZ146" i="1" a="1"/>
  <c r="IZ146" i="1" s="1"/>
  <c r="JB147" i="1" a="1"/>
  <c r="JB147" i="1" s="1"/>
  <c r="IZ142" i="1" a="1"/>
  <c r="IZ142" i="1" s="1"/>
  <c r="JB143" i="1" a="1"/>
  <c r="JB143" i="1" s="1"/>
  <c r="IZ139" i="1" a="1"/>
  <c r="IZ139" i="1" s="1"/>
  <c r="JB140" i="1" a="1"/>
  <c r="JB140" i="1" s="1"/>
  <c r="JP140" i="1" a="1"/>
  <c r="JP140" i="1" s="1"/>
  <c r="IV142" i="1" a="1"/>
  <c r="IV142" i="1" s="1"/>
  <c r="JP139" i="1" a="1"/>
  <c r="JP139" i="1" s="1"/>
  <c r="IV141" i="1" a="1"/>
  <c r="IV141" i="1" s="1"/>
  <c r="IU143" i="1" a="1"/>
  <c r="IU143" i="1" s="1"/>
  <c r="JP138" i="1" a="1"/>
  <c r="JP138" i="1" s="1"/>
  <c r="IV140" i="1" a="1"/>
  <c r="IV140" i="1" s="1"/>
  <c r="IU142" i="1" a="1"/>
  <c r="IU142" i="1" s="1"/>
  <c r="IY147" i="1" a="1"/>
  <c r="IY147" i="1" s="1"/>
  <c r="IY145" i="1" a="1"/>
  <c r="IY145" i="1" s="1"/>
  <c r="JA145" i="1" a="1"/>
  <c r="JA145" i="1" s="1"/>
  <c r="IY143" i="1" a="1"/>
  <c r="IY143" i="1" s="1"/>
  <c r="JP147" i="1" a="1"/>
  <c r="JP147" i="1" s="1"/>
  <c r="IY142" i="1" a="1"/>
  <c r="IY142" i="1" s="1"/>
  <c r="JA144" i="1" a="1"/>
  <c r="JA144" i="1" s="1"/>
  <c r="JP146" i="1" a="1"/>
  <c r="JP146" i="1" s="1"/>
  <c r="JA147" i="1" a="1"/>
  <c r="JA147" i="1" s="1"/>
  <c r="IY144" i="1" a="1"/>
  <c r="IY144" i="1" s="1"/>
  <c r="JP145" i="1" a="1"/>
  <c r="JP145" i="1" s="1"/>
  <c r="IY141" i="1" a="1"/>
  <c r="IY141" i="1" s="1"/>
  <c r="IY140" i="1" a="1"/>
  <c r="IY140" i="1" s="1"/>
  <c r="JP144" i="1" a="1"/>
  <c r="JP144" i="1" s="1"/>
  <c r="IV146" i="1" a="1"/>
  <c r="IV146" i="1" s="1"/>
  <c r="JA143" i="1" a="1"/>
  <c r="JA143" i="1" s="1"/>
  <c r="IV147" i="1" a="1"/>
  <c r="IV147" i="1" s="1"/>
  <c r="IU147" i="1" a="1"/>
  <c r="IU147" i="1" s="1"/>
  <c r="IY146" i="1" a="1"/>
  <c r="IY146" i="1" s="1"/>
  <c r="JA146" i="1" a="1"/>
  <c r="JA146" i="1" s="1"/>
  <c r="JA142" i="1" a="1"/>
  <c r="JA142" i="1" s="1"/>
  <c r="IY139" i="1" a="1"/>
  <c r="IY139" i="1" s="1"/>
  <c r="JA141" i="1" a="1"/>
  <c r="JA141" i="1" s="1"/>
  <c r="JP143" i="1" a="1"/>
  <c r="JP143" i="1" s="1"/>
  <c r="IV145" i="1" a="1"/>
  <c r="IV145"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55" i="1" l="1"/>
  <c r="OS14" i="1" l="1"/>
  <c r="OS15" i="1" s="1" a="1"/>
  <c r="OS15" i="1" s="1"/>
  <c r="OS114" i="1" l="1" a="1"/>
  <c r="OS114" i="1" s="1"/>
  <c r="OS116" i="1" s="1" a="1"/>
  <c r="OS116" i="1" s="1"/>
  <c r="OS118" i="1" s="1" a="1"/>
  <c r="OS118" i="1" s="1"/>
  <c r="OS120" i="1" s="1" a="1"/>
  <c r="OS120" i="1" s="1"/>
  <c r="OS122" i="1" s="1" a="1"/>
  <c r="OS122" i="1" s="1"/>
  <c r="OS124" i="1" s="1" a="1"/>
  <c r="OS124" i="1" s="1"/>
  <c r="OS126" i="1" s="1" a="1"/>
  <c r="OS126" i="1" s="1"/>
  <c r="OS113" i="1" a="1"/>
  <c r="OS113" i="1" s="1"/>
  <c r="OS115" i="1" s="1" a="1"/>
  <c r="OS115" i="1" s="1"/>
  <c r="OS117" i="1" s="1" a="1"/>
  <c r="OS117" i="1" s="1"/>
  <c r="OS119" i="1" s="1" a="1"/>
  <c r="OS119" i="1" s="1"/>
  <c r="OS121" i="1" s="1" a="1"/>
  <c r="OS121" i="1" s="1"/>
  <c r="OS123" i="1" s="1" a="1"/>
  <c r="OS123" i="1" s="1"/>
  <c r="OS125" i="1" s="1" a="1"/>
  <c r="OS125" i="1" s="1"/>
  <c r="OS127" i="1" s="1" a="1"/>
  <c r="OS127" i="1" s="1"/>
  <c r="OS136" i="1" a="1"/>
  <c r="OS136" i="1" s="1"/>
  <c r="OS137" i="1" s="1" a="1"/>
  <c r="OS137" i="1" s="1"/>
  <c r="OS138" i="1" s="1" a="1"/>
  <c r="OS138"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47" i="1" l="1" a="1"/>
  <c r="OS147" i="1" s="1"/>
  <c r="OS145" i="1" a="1"/>
  <c r="OS145" i="1" s="1"/>
  <c r="OS144" i="1" a="1"/>
  <c r="OS144" i="1" s="1"/>
  <c r="OS143" i="1" a="1"/>
  <c r="OS143" i="1" s="1"/>
  <c r="OS146" i="1" a="1"/>
  <c r="OS146" i="1" s="1"/>
  <c r="OS140" i="1" a="1"/>
  <c r="OS140" i="1" s="1"/>
  <c r="OS142" i="1" a="1"/>
  <c r="OS142" i="1" s="1"/>
  <c r="OS141" i="1" a="1"/>
  <c r="OS141" i="1" s="1"/>
  <c r="OS139" i="1" a="1"/>
  <c r="OS139"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55"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55"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20" i="1" s="1" a="1"/>
  <c r="FH120" i="1" s="1"/>
  <c r="FH122" i="1" s="1" a="1"/>
  <c r="FH122" i="1" s="1"/>
  <c r="FH124" i="1" s="1" a="1"/>
  <c r="FH124" i="1" s="1"/>
  <c r="FH126" i="1" s="1" a="1"/>
  <c r="FH126" i="1" s="1"/>
  <c r="FH113" i="1" a="1"/>
  <c r="FH113" i="1" s="1"/>
  <c r="FH115" i="1" s="1" a="1"/>
  <c r="FH115" i="1" s="1"/>
  <c r="FH117" i="1" s="1" a="1"/>
  <c r="FH117" i="1" s="1"/>
  <c r="FH119" i="1" s="1" a="1"/>
  <c r="FH119" i="1" s="1"/>
  <c r="FH121" i="1" s="1" a="1"/>
  <c r="FH121" i="1" s="1"/>
  <c r="FH123" i="1" s="1" a="1"/>
  <c r="FH123" i="1" s="1"/>
  <c r="FH125" i="1" s="1" a="1"/>
  <c r="FH125" i="1" s="1"/>
  <c r="FH127" i="1" s="1" a="1"/>
  <c r="FH127" i="1" s="1"/>
  <c r="OY114" i="1" a="1"/>
  <c r="OY114" i="1" s="1"/>
  <c r="OY116" i="1" s="1" a="1"/>
  <c r="OY116" i="1" s="1"/>
  <c r="OY118" i="1" s="1" a="1"/>
  <c r="OY118" i="1" s="1"/>
  <c r="OY120" i="1" s="1" a="1"/>
  <c r="OY120" i="1" s="1"/>
  <c r="OY122" i="1" s="1" a="1"/>
  <c r="OY122" i="1" s="1"/>
  <c r="OY124" i="1" s="1" a="1"/>
  <c r="OY124" i="1" s="1"/>
  <c r="OY126" i="1" s="1" a="1"/>
  <c r="OY126" i="1" s="1"/>
  <c r="OY113" i="1" a="1"/>
  <c r="OY113" i="1" s="1"/>
  <c r="OY115" i="1" s="1" a="1"/>
  <c r="OY115" i="1" s="1"/>
  <c r="OY117" i="1" s="1" a="1"/>
  <c r="OY117" i="1" s="1"/>
  <c r="OY119" i="1" s="1" a="1"/>
  <c r="OY119" i="1" s="1"/>
  <c r="OY121" i="1" s="1" a="1"/>
  <c r="OY121" i="1" s="1"/>
  <c r="OY123" i="1" s="1" a="1"/>
  <c r="OY123" i="1" s="1"/>
  <c r="OY125" i="1" s="1" a="1"/>
  <c r="OY125" i="1" s="1"/>
  <c r="OY127" i="1" s="1" a="1"/>
  <c r="OY127" i="1" s="1"/>
  <c r="FH136" i="1" a="1"/>
  <c r="FH13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36" i="1" a="1"/>
  <c r="OY136" i="1" s="1"/>
  <c r="OY137" i="1" s="1" a="1"/>
  <c r="OY137" i="1" s="1"/>
  <c r="OY146" i="1" s="1" a="1"/>
  <c r="OY146"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36" i="1" a="1"/>
  <c r="S136" i="1" s="1"/>
  <c r="S137" i="1" s="1" a="1"/>
  <c r="S137" i="1" s="1"/>
  <c r="FH137" i="1" a="1"/>
  <c r="FH137" i="1" s="1"/>
  <c r="FH138" i="1" s="1" a="1"/>
  <c r="FH138"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43" i="1" a="1"/>
  <c r="OY143" i="1" s="1"/>
  <c r="OY144" i="1" a="1"/>
  <c r="OY144" i="1" s="1"/>
  <c r="OY145" i="1" a="1"/>
  <c r="OY145" i="1" s="1"/>
  <c r="FH147" i="1" a="1"/>
  <c r="FH147" i="1" s="1"/>
  <c r="OY141" i="1" a="1"/>
  <c r="OY141" i="1" s="1"/>
  <c r="OY142" i="1" a="1"/>
  <c r="OY142" i="1" s="1"/>
  <c r="OY140" i="1" a="1"/>
  <c r="OY140" i="1" s="1"/>
  <c r="OY139" i="1" a="1"/>
  <c r="OY139" i="1" s="1"/>
  <c r="FH146" i="1" a="1"/>
  <c r="FH146" i="1" s="1"/>
  <c r="FH142" i="1" a="1"/>
  <c r="FH142" i="1" s="1"/>
  <c r="FH145" i="1" a="1"/>
  <c r="FH145" i="1" s="1"/>
  <c r="FH144" i="1" a="1"/>
  <c r="FH144" i="1" s="1"/>
  <c r="FH143" i="1" a="1"/>
  <c r="FH143" i="1" s="1"/>
  <c r="FH140" i="1" a="1"/>
  <c r="FH140" i="1" s="1"/>
  <c r="FH141" i="1" a="1"/>
  <c r="FH141" i="1" s="1"/>
  <c r="OY138" i="1" a="1"/>
  <c r="OY138" i="1" s="1"/>
  <c r="S138" i="1" a="1"/>
  <c r="S138" i="1" s="1"/>
  <c r="S139" i="1" a="1"/>
  <c r="S139" i="1" s="1"/>
  <c r="S140" i="1" a="1"/>
  <c r="S140" i="1" s="1"/>
  <c r="S141" i="1" a="1"/>
  <c r="S141" i="1" s="1"/>
  <c r="S142" i="1" a="1"/>
  <c r="S142" i="1" s="1"/>
  <c r="S143" i="1" a="1"/>
  <c r="S143" i="1" s="1"/>
  <c r="S144" i="1" a="1"/>
  <c r="S144" i="1" s="1"/>
  <c r="S145" i="1" a="1"/>
  <c r="S145" i="1" s="1"/>
  <c r="S146" i="1" a="1"/>
  <c r="S146" i="1" s="1"/>
  <c r="S147" i="1" a="1"/>
  <c r="S147" i="1" s="1"/>
  <c r="FH139" i="1" a="1"/>
  <c r="FH139" i="1" s="1"/>
  <c r="OY147" i="1" a="1"/>
  <c r="OY147"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55" i="1"/>
  <c r="GG14" i="1"/>
  <c r="GG15" i="1" s="1" a="1"/>
  <c r="GG15" i="1" s="1"/>
  <c r="GG44" i="1" s="1" a="1"/>
  <c r="GG44" i="1" s="1"/>
  <c r="GF155" i="1"/>
  <c r="GG155"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55" i="1"/>
  <c r="KL155" i="1"/>
  <c r="GJ155" i="1"/>
  <c r="GI155"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55"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55" i="1"/>
  <c r="OV155" i="1"/>
  <c r="IC155" i="1"/>
  <c r="KA14" i="1"/>
  <c r="BK40" i="4"/>
  <c r="AW40" i="4" s="1"/>
  <c r="AZ34" i="4"/>
  <c r="PN155" i="1"/>
  <c r="PM155" i="1"/>
  <c r="PD155" i="1"/>
  <c r="NZ155" i="1"/>
  <c r="NF155" i="1"/>
  <c r="LH155" i="1"/>
  <c r="FB155" i="1"/>
  <c r="JZ155" i="1"/>
  <c r="BM155" i="1"/>
  <c r="BC155"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55" i="1"/>
  <c r="CA155"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55" i="1"/>
  <c r="KI155"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55"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M114" i="1" l="1" a="1"/>
  <c r="KM114" i="1" s="1"/>
  <c r="KM116" i="1" s="1" a="1"/>
  <c r="KM116" i="1" s="1"/>
  <c r="KM118" i="1" s="1" a="1"/>
  <c r="KM118" i="1" s="1"/>
  <c r="KM113" i="1" a="1"/>
  <c r="KM113" i="1" s="1"/>
  <c r="KM115" i="1" s="1" a="1"/>
  <c r="KM115" i="1" s="1"/>
  <c r="KM117" i="1" s="1" a="1"/>
  <c r="KM117" i="1" s="1"/>
  <c r="KM119" i="1" s="1" a="1"/>
  <c r="KM119" i="1" s="1"/>
  <c r="KM121" i="1" s="1" a="1"/>
  <c r="KM121" i="1" s="1"/>
  <c r="KM123" i="1" s="1" a="1"/>
  <c r="KM123" i="1" s="1"/>
  <c r="KM125" i="1" s="1" a="1"/>
  <c r="KM125" i="1" s="1"/>
  <c r="KM127" i="1" s="1" a="1"/>
  <c r="KM127" i="1" s="1"/>
  <c r="KL114" i="1" a="1"/>
  <c r="KL114" i="1" s="1"/>
  <c r="KL116" i="1" s="1" a="1"/>
  <c r="KL116" i="1" s="1"/>
  <c r="KL118" i="1" s="1" a="1"/>
  <c r="KL118" i="1" s="1"/>
  <c r="KL113" i="1" a="1"/>
  <c r="KL113" i="1" s="1"/>
  <c r="KL115" i="1" s="1" a="1"/>
  <c r="KL115" i="1" s="1"/>
  <c r="KL117" i="1" s="1" a="1"/>
  <c r="KL117" i="1" s="1"/>
  <c r="KL119" i="1" s="1" a="1"/>
  <c r="KL119" i="1" s="1"/>
  <c r="KL121" i="1" s="1" a="1"/>
  <c r="KL121" i="1" s="1"/>
  <c r="KL123" i="1" s="1" a="1"/>
  <c r="KL123" i="1" s="1"/>
  <c r="KL125" i="1" s="1" a="1"/>
  <c r="KL125" i="1" s="1"/>
  <c r="KL127" i="1" s="1" a="1"/>
  <c r="KL127" i="1" s="1"/>
  <c r="KI114" i="1" a="1"/>
  <c r="KI114" i="1" s="1"/>
  <c r="KI116" i="1" s="1" a="1"/>
  <c r="KI116" i="1" s="1"/>
  <c r="KI118" i="1" s="1" a="1"/>
  <c r="KI118" i="1" s="1"/>
  <c r="KI120" i="1" s="1" a="1"/>
  <c r="KI120" i="1" s="1"/>
  <c r="KI122" i="1" s="1" a="1"/>
  <c r="KI122" i="1" s="1"/>
  <c r="KI124" i="1" s="1" a="1"/>
  <c r="KI124" i="1" s="1"/>
  <c r="KI126" i="1" s="1" a="1"/>
  <c r="KI126" i="1" s="1"/>
  <c r="KI113" i="1" a="1"/>
  <c r="KI113" i="1" s="1"/>
  <c r="KI115" i="1" s="1" a="1"/>
  <c r="KI115" i="1" s="1"/>
  <c r="KI117" i="1" s="1" a="1"/>
  <c r="KI117" i="1" s="1"/>
  <c r="KI119" i="1" s="1" a="1"/>
  <c r="KI119" i="1" s="1"/>
  <c r="KI121" i="1" s="1" a="1"/>
  <c r="KI121" i="1" s="1"/>
  <c r="KI123" i="1" s="1" a="1"/>
  <c r="KI123" i="1" s="1"/>
  <c r="KI125" i="1" s="1" a="1"/>
  <c r="KI125" i="1" s="1"/>
  <c r="KI127" i="1" s="1" a="1"/>
  <c r="KI127" i="1" s="1"/>
  <c r="KM136" i="1" a="1"/>
  <c r="KM136"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36" i="1" a="1"/>
  <c r="KL13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36" i="1" a="1"/>
  <c r="KI13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L137" i="1" a="1"/>
  <c r="KL137" i="1" s="1"/>
  <c r="KL138" i="1" s="1" a="1"/>
  <c r="KL138" i="1" s="1"/>
  <c r="KM137" i="1" a="1"/>
  <c r="KM137" i="1" s="1"/>
  <c r="KM146" i="1" s="1" a="1"/>
  <c r="KM146" i="1" s="1"/>
  <c r="KI137" i="1" a="1"/>
  <c r="KI137" i="1" s="1"/>
  <c r="KI138" i="1" s="1" a="1"/>
  <c r="KI138" i="1" s="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45" i="1" l="1" a="1"/>
  <c r="KM145" i="1" s="1"/>
  <c r="KM144" i="1" a="1"/>
  <c r="KM144" i="1" s="1"/>
  <c r="KM142" i="1" a="1"/>
  <c r="KM142" i="1" s="1"/>
  <c r="KM141" i="1" a="1"/>
  <c r="KM141" i="1" s="1"/>
  <c r="KM140" i="1" a="1"/>
  <c r="KM140" i="1" s="1"/>
  <c r="KM143" i="1" a="1"/>
  <c r="KM143" i="1" s="1"/>
  <c r="KM139" i="1" a="1"/>
  <c r="KM139" i="1" s="1"/>
  <c r="KM138" i="1" a="1"/>
  <c r="KM138" i="1" s="1"/>
  <c r="KL147" i="1" a="1"/>
  <c r="KL147" i="1" s="1"/>
  <c r="KI144" i="1" a="1"/>
  <c r="KI144" i="1" s="1"/>
  <c r="KL142" i="1" a="1"/>
  <c r="KL142" i="1" s="1"/>
  <c r="KL141" i="1" a="1"/>
  <c r="KL141" i="1" s="1"/>
  <c r="KI142" i="1" a="1"/>
  <c r="KI142" i="1" s="1"/>
  <c r="KL146" i="1" a="1"/>
  <c r="KL146" i="1" s="1"/>
  <c r="KI147" i="1" a="1"/>
  <c r="KI147" i="1" s="1"/>
  <c r="KL145" i="1" a="1"/>
  <c r="KL145" i="1" s="1"/>
  <c r="KI146" i="1" a="1"/>
  <c r="KI146" i="1" s="1"/>
  <c r="KL144" i="1" a="1"/>
  <c r="KL144" i="1" s="1"/>
  <c r="KI145" i="1" a="1"/>
  <c r="KI145" i="1" s="1"/>
  <c r="KL143" i="1" a="1"/>
  <c r="KL143" i="1" s="1"/>
  <c r="KI143" i="1" a="1"/>
  <c r="KI143" i="1" s="1"/>
  <c r="KL140" i="1" a="1"/>
  <c r="KL140" i="1" s="1"/>
  <c r="KI141" i="1" a="1"/>
  <c r="KI141" i="1" s="1"/>
  <c r="KL139" i="1" a="1"/>
  <c r="KL139" i="1" s="1"/>
  <c r="KI140" i="1" a="1"/>
  <c r="KI140" i="1" s="1"/>
  <c r="KM147" i="1" a="1"/>
  <c r="KM147" i="1" s="1"/>
  <c r="KI139" i="1" a="1"/>
  <c r="KI139"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55"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20" i="1" s="1" a="1"/>
  <c r="BL120" i="1" s="1"/>
  <c r="BL122" i="1" s="1" a="1"/>
  <c r="BL122" i="1" s="1"/>
  <c r="BL124" i="1" s="1" a="1"/>
  <c r="BL124" i="1" s="1"/>
  <c r="BL126" i="1" s="1" a="1"/>
  <c r="BL126" i="1" s="1"/>
  <c r="BL113" i="1" a="1"/>
  <c r="BL113" i="1" s="1"/>
  <c r="BL115" i="1" s="1" a="1"/>
  <c r="BL115" i="1" s="1"/>
  <c r="BL117" i="1" s="1" a="1"/>
  <c r="BL117" i="1" s="1"/>
  <c r="BL119" i="1" s="1" a="1"/>
  <c r="BL119" i="1" s="1"/>
  <c r="BL121" i="1" s="1" a="1"/>
  <c r="BL121" i="1" s="1"/>
  <c r="BL123" i="1" s="1" a="1"/>
  <c r="BL123" i="1" s="1"/>
  <c r="BL125" i="1" s="1" a="1"/>
  <c r="BL125" i="1" s="1"/>
  <c r="BL127" i="1" s="1" a="1"/>
  <c r="BL127" i="1" s="1"/>
  <c r="BL136" i="1" a="1"/>
  <c r="BL136" i="1" s="1"/>
  <c r="BL137" i="1" s="1" a="1"/>
  <c r="BL137" i="1" s="1"/>
  <c r="BL138" i="1" s="1" a="1"/>
  <c r="BL138"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55"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47" i="1" a="1"/>
  <c r="BL147" i="1" s="1"/>
  <c r="BL146" i="1" a="1"/>
  <c r="BL146" i="1" s="1"/>
  <c r="BL145" i="1" a="1"/>
  <c r="BL145" i="1" s="1"/>
  <c r="BL144" i="1" a="1"/>
  <c r="BL144" i="1" s="1"/>
  <c r="BL143" i="1" a="1"/>
  <c r="BL143" i="1" s="1"/>
  <c r="BL142" i="1" a="1"/>
  <c r="BL142" i="1" s="1"/>
  <c r="BL141" i="1" a="1"/>
  <c r="BL141" i="1" s="1"/>
  <c r="BL140" i="1" a="1"/>
  <c r="BL140" i="1" s="1"/>
  <c r="BL139" i="1" a="1"/>
  <c r="BL139"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55" i="1"/>
  <c r="LZ44" i="1" l="1" a="1"/>
  <c r="LZ44" i="1" s="1"/>
  <c r="LZ136" i="1" a="1"/>
  <c r="LZ136" i="1" s="1"/>
  <c r="LZ137" i="1" s="1" a="1"/>
  <c r="LZ137"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55"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55"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55" i="1"/>
  <c r="M143" i="8"/>
  <c r="M143" i="7"/>
  <c r="M143" i="6"/>
  <c r="M142" i="8"/>
  <c r="M142" i="7"/>
  <c r="M142" i="6"/>
  <c r="HA155"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38" i="1" l="1" a="1"/>
  <c r="LZ138" i="1" s="1"/>
  <c r="LZ139" i="1" a="1"/>
  <c r="LZ139" i="1" s="1"/>
  <c r="LZ140" i="1" a="1"/>
  <c r="LZ140" i="1" s="1"/>
  <c r="LZ141" i="1" a="1"/>
  <c r="LZ141" i="1" s="1"/>
  <c r="LZ142" i="1" a="1"/>
  <c r="LZ142" i="1" s="1"/>
  <c r="LZ143" i="1" a="1"/>
  <c r="LZ143" i="1" s="1"/>
  <c r="LZ144" i="1" a="1"/>
  <c r="LZ144" i="1" s="1"/>
  <c r="LZ145" i="1" a="1"/>
  <c r="LZ145" i="1" s="1"/>
  <c r="LZ146" i="1" a="1"/>
  <c r="LZ146" i="1" s="1"/>
  <c r="LZ147" i="1" a="1"/>
  <c r="LZ147"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20" i="1" s="1" a="1"/>
  <c r="LE120" i="1" s="1"/>
  <c r="LE122" i="1" s="1" a="1"/>
  <c r="LE122" i="1" s="1"/>
  <c r="LE124" i="1" s="1" a="1"/>
  <c r="LE124" i="1" s="1"/>
  <c r="LE126" i="1" s="1" a="1"/>
  <c r="LE126" i="1" s="1"/>
  <c r="LE113" i="1" a="1"/>
  <c r="LE113" i="1" s="1"/>
  <c r="LE115" i="1" s="1" a="1"/>
  <c r="LE115" i="1" s="1"/>
  <c r="LE117" i="1" s="1" a="1"/>
  <c r="LE117" i="1" s="1"/>
  <c r="LE119" i="1" s="1" a="1"/>
  <c r="LE119" i="1" s="1"/>
  <c r="LE121" i="1" s="1" a="1"/>
  <c r="LE121" i="1" s="1"/>
  <c r="LE123" i="1" s="1" a="1"/>
  <c r="LE123" i="1" s="1"/>
  <c r="LE125" i="1" s="1" a="1"/>
  <c r="LE125" i="1" s="1"/>
  <c r="LE127" i="1" s="1" a="1"/>
  <c r="LE127" i="1" s="1"/>
  <c r="LE136" i="1" a="1"/>
  <c r="LE136"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37" i="1" a="1"/>
  <c r="LE137" i="1" s="1"/>
  <c r="LE138" i="1" s="1" a="1"/>
  <c r="LE138"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47" i="1" l="1" a="1"/>
  <c r="LE147" i="1" s="1"/>
  <c r="LE146" i="1" a="1"/>
  <c r="LE146" i="1" s="1"/>
  <c r="LE145" i="1" a="1"/>
  <c r="LE145" i="1" s="1"/>
  <c r="LE144" i="1" a="1"/>
  <c r="LE144" i="1" s="1"/>
  <c r="LE143" i="1" a="1"/>
  <c r="LE143" i="1" s="1"/>
  <c r="LE142" i="1" a="1"/>
  <c r="LE142" i="1" s="1"/>
  <c r="LE141" i="1" a="1"/>
  <c r="LE141" i="1" s="1"/>
  <c r="LE140" i="1" a="1"/>
  <c r="LE140" i="1" s="1"/>
  <c r="LE139" i="1" a="1"/>
  <c r="LE139"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55" i="1"/>
  <c r="GS14" i="1"/>
  <c r="GS15" i="1" s="1" a="1"/>
  <c r="GS15" i="1" s="1"/>
  <c r="GS44" i="1" s="1" a="1"/>
  <c r="GS44" i="1" s="1"/>
  <c r="GT155" i="1"/>
  <c r="GT14" i="1"/>
  <c r="GT15" i="1" s="1" a="1"/>
  <c r="GT15" i="1" s="1"/>
  <c r="GT44" i="1" s="1" a="1"/>
  <c r="GT44" i="1" s="1"/>
  <c r="GU155"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55" i="1"/>
  <c r="HI155"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36" i="1" a="1"/>
  <c r="T136" i="1" s="1"/>
  <c r="T137" i="1" s="1" a="1"/>
  <c r="T137"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55"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38" i="1" l="1" a="1"/>
  <c r="T138" i="1" s="1"/>
  <c r="T139" i="1" a="1"/>
  <c r="T139" i="1" s="1"/>
  <c r="T140" i="1" a="1"/>
  <c r="T140" i="1" s="1"/>
  <c r="T141" i="1" a="1"/>
  <c r="T141" i="1" s="1"/>
  <c r="T142" i="1" a="1"/>
  <c r="T142" i="1" s="1"/>
  <c r="T143" i="1" a="1"/>
  <c r="T143" i="1" s="1"/>
  <c r="T144" i="1" a="1"/>
  <c r="T144" i="1" s="1"/>
  <c r="T145" i="1" a="1"/>
  <c r="T145" i="1" s="1"/>
  <c r="T146" i="1" a="1"/>
  <c r="T146" i="1" s="1"/>
  <c r="T147" i="1" a="1"/>
  <c r="T147"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55"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55"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55"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55" i="1"/>
  <c r="HT14" i="1"/>
  <c r="HT15" i="1" s="1" a="1"/>
  <c r="HT15" i="1" s="1"/>
  <c r="HT44" i="1" s="1" a="1"/>
  <c r="HT44" i="1" s="1"/>
  <c r="HT155" i="1"/>
  <c r="HW14" i="1"/>
  <c r="HW15" i="1" s="1" a="1"/>
  <c r="HW15" i="1" s="1"/>
  <c r="HW44" i="1" s="1" a="1"/>
  <c r="HW44" i="1" s="1"/>
  <c r="HW155"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HX60" i="1" s="1" a="1"/>
  <c r="HX60" i="1" s="1"/>
  <c r="B61" i="1" l="1"/>
  <c r="HX61" i="1" s="1" a="1"/>
  <c r="HX61" i="1" s="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55" i="1"/>
  <c r="OI155" i="1"/>
  <c r="OJ155" i="1"/>
  <c r="B62" i="1" l="1"/>
  <c r="HX62" i="1" s="1" a="1"/>
  <c r="HX62" i="1" s="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55" i="1"/>
  <c r="GR14" i="1"/>
  <c r="GR15" i="1" s="1" a="1"/>
  <c r="GR15" i="1" s="1"/>
  <c r="GR44" i="1" s="1" a="1"/>
  <c r="GR44" i="1" s="1"/>
  <c r="E489" i="4"/>
  <c r="OQ14" i="1"/>
  <c r="OQ15" i="1" s="1" a="1"/>
  <c r="OQ15" i="1" s="1"/>
  <c r="OQ155" i="1"/>
  <c r="OR14" i="1"/>
  <c r="OR15" i="1" s="1" a="1"/>
  <c r="OR15" i="1" s="1"/>
  <c r="OR155"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20" i="1" s="1" a="1"/>
  <c r="OR120" i="1" s="1"/>
  <c r="OR122" i="1" s="1" a="1"/>
  <c r="OR122" i="1" s="1"/>
  <c r="OR124" i="1" s="1" a="1"/>
  <c r="OR124" i="1" s="1"/>
  <c r="OR126" i="1" s="1" a="1"/>
  <c r="OR126" i="1" s="1"/>
  <c r="OR113" i="1" a="1"/>
  <c r="OR113" i="1" s="1"/>
  <c r="OR115" i="1" s="1" a="1"/>
  <c r="OR115" i="1" s="1"/>
  <c r="OR117" i="1" s="1" a="1"/>
  <c r="OR117" i="1" s="1"/>
  <c r="OR119" i="1" s="1" a="1"/>
  <c r="OR119" i="1" s="1"/>
  <c r="OR121" i="1" s="1" a="1"/>
  <c r="OR121" i="1" s="1"/>
  <c r="OR123" i="1" s="1" a="1"/>
  <c r="OR123" i="1" s="1"/>
  <c r="OR125" i="1" s="1" a="1"/>
  <c r="OR125" i="1" s="1"/>
  <c r="OR127" i="1" s="1" a="1"/>
  <c r="OR127" i="1" s="1"/>
  <c r="OQ114" i="1" a="1"/>
  <c r="OQ114" i="1" s="1"/>
  <c r="OQ116" i="1" s="1" a="1"/>
  <c r="OQ116" i="1" s="1"/>
  <c r="OQ118" i="1" s="1" a="1"/>
  <c r="OQ118" i="1" s="1"/>
  <c r="OQ120" i="1" s="1" a="1"/>
  <c r="OQ120" i="1" s="1"/>
  <c r="OQ122" i="1" s="1" a="1"/>
  <c r="OQ122" i="1" s="1"/>
  <c r="OQ124" i="1" s="1" a="1"/>
  <c r="OQ124" i="1" s="1"/>
  <c r="OQ126" i="1" s="1" a="1"/>
  <c r="OQ126" i="1" s="1"/>
  <c r="OQ113" i="1" a="1"/>
  <c r="OQ113" i="1" s="1"/>
  <c r="OQ115" i="1" s="1" a="1"/>
  <c r="OQ115" i="1" s="1"/>
  <c r="OQ117" i="1" s="1" a="1"/>
  <c r="OQ117" i="1" s="1"/>
  <c r="OQ119" i="1" s="1" a="1"/>
  <c r="OQ119" i="1" s="1"/>
  <c r="OQ121" i="1" s="1" a="1"/>
  <c r="OQ121" i="1" s="1"/>
  <c r="OQ123" i="1" s="1" a="1"/>
  <c r="OQ123" i="1" s="1"/>
  <c r="OQ125" i="1" s="1" a="1"/>
  <c r="OQ125" i="1" s="1"/>
  <c r="OQ127" i="1" s="1" a="1"/>
  <c r="OQ127" i="1" s="1"/>
  <c r="OQ136" i="1" a="1"/>
  <c r="OQ136" i="1" s="1"/>
  <c r="OQ137" i="1" s="1" a="1"/>
  <c r="OQ137" i="1" s="1"/>
  <c r="OQ146" i="1" s="1" a="1"/>
  <c r="OQ146"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36" i="1" a="1"/>
  <c r="OR136" i="1" s="1"/>
  <c r="OR137" i="1" s="1" a="1"/>
  <c r="OR137" i="1" s="1"/>
  <c r="OR138" i="1" s="1" a="1"/>
  <c r="OR138"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HX63" i="1" s="1" a="1"/>
  <c r="HX63" i="1" s="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36" i="1" a="1"/>
  <c r="OI136" i="1" s="1"/>
  <c r="OI137" i="1" s="1" a="1"/>
  <c r="OI137" i="1" s="1"/>
  <c r="OH137" i="1" s="1" a="1"/>
  <c r="OH137" i="1" s="1"/>
  <c r="OI97" i="1" a="1"/>
  <c r="OI97" i="1" s="1"/>
  <c r="OI96" i="1" a="1"/>
  <c r="OI96" i="1" s="1"/>
  <c r="OQ145" i="1" a="1"/>
  <c r="OQ145" i="1" s="1"/>
  <c r="OQ143" i="1" a="1"/>
  <c r="OQ143" i="1" s="1"/>
  <c r="OQ144" i="1" a="1"/>
  <c r="OQ144" i="1" s="1"/>
  <c r="OQ142" i="1" a="1"/>
  <c r="OQ142" i="1" s="1"/>
  <c r="OR147" i="1" a="1"/>
  <c r="OR147" i="1" s="1"/>
  <c r="OQ141" i="1" a="1"/>
  <c r="OQ141" i="1" s="1"/>
  <c r="OR146" i="1" a="1"/>
  <c r="OR146" i="1" s="1"/>
  <c r="OQ140" i="1" a="1"/>
  <c r="OQ140" i="1" s="1"/>
  <c r="OR145" i="1" a="1"/>
  <c r="OR145" i="1" s="1"/>
  <c r="OR144" i="1" a="1"/>
  <c r="OR144" i="1" s="1"/>
  <c r="OQ139" i="1" a="1"/>
  <c r="OQ139" i="1" s="1"/>
  <c r="OR143" i="1" a="1"/>
  <c r="OR143" i="1" s="1"/>
  <c r="OR142" i="1" a="1"/>
  <c r="OR142" i="1" s="1"/>
  <c r="OR141" i="1" a="1"/>
  <c r="OR141" i="1" s="1"/>
  <c r="OR140" i="1" a="1"/>
  <c r="OR140" i="1" s="1"/>
  <c r="OR139" i="1" a="1"/>
  <c r="OR139" i="1" s="1"/>
  <c r="OQ138" i="1" a="1"/>
  <c r="OQ138" i="1" s="1"/>
  <c r="OQ147" i="1" a="1"/>
  <c r="OQ147"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HX64" i="1" s="1" a="1"/>
  <c r="HX64" i="1" s="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36" i="1" l="1" a="1"/>
  <c r="OH136" i="1" s="1"/>
  <c r="OH113" i="1" a="1"/>
  <c r="OH113" i="1" s="1"/>
  <c r="OI115" i="1" a="1"/>
  <c r="OI115" i="1" s="1"/>
  <c r="OH114" i="1" a="1"/>
  <c r="OH114" i="1" s="1"/>
  <c r="OI116" i="1" a="1"/>
  <c r="OI116" i="1" s="1"/>
  <c r="OH96" i="1" a="1"/>
  <c r="OH96" i="1" s="1"/>
  <c r="OI98" i="1" a="1"/>
  <c r="OI98" i="1" s="1"/>
  <c r="OH97" i="1" a="1"/>
  <c r="OH97" i="1" s="1"/>
  <c r="OI99" i="1" a="1"/>
  <c r="OI99" i="1" s="1"/>
  <c r="OI75" i="1" a="1"/>
  <c r="OI75" i="1" s="1"/>
  <c r="OH75" i="1" s="1" a="1"/>
  <c r="OH75" i="1" s="1"/>
  <c r="OI143" i="1" a="1"/>
  <c r="OI143" i="1" s="1"/>
  <c r="OH143" i="1" s="1" a="1"/>
  <c r="OH143" i="1" s="1"/>
  <c r="OI140" i="1" a="1"/>
  <c r="OI140" i="1" s="1"/>
  <c r="OH140" i="1" s="1" a="1"/>
  <c r="OH140" i="1" s="1"/>
  <c r="OI142" i="1" a="1"/>
  <c r="OI142" i="1" s="1"/>
  <c r="OH142" i="1" s="1" a="1"/>
  <c r="OH142" i="1" s="1"/>
  <c r="OI139" i="1" a="1"/>
  <c r="OI139" i="1" s="1"/>
  <c r="OH139" i="1" s="1" a="1"/>
  <c r="OH139" i="1" s="1"/>
  <c r="OI138" i="1" a="1"/>
  <c r="OI138" i="1" s="1"/>
  <c r="OH138" i="1" s="1" a="1"/>
  <c r="OH138" i="1" s="1"/>
  <c r="OI147" i="1" a="1"/>
  <c r="OI147" i="1" s="1"/>
  <c r="OH147" i="1" s="1" a="1"/>
  <c r="OH147" i="1" s="1"/>
  <c r="OI146" i="1" a="1"/>
  <c r="OI146" i="1" s="1"/>
  <c r="OH146" i="1" s="1" a="1"/>
  <c r="OH146" i="1" s="1"/>
  <c r="OI144" i="1" a="1"/>
  <c r="OI144" i="1" s="1"/>
  <c r="OH144" i="1" s="1" a="1"/>
  <c r="OH144" i="1" s="1"/>
  <c r="OI141" i="1" a="1"/>
  <c r="OI141" i="1" s="1"/>
  <c r="OH141" i="1" s="1" a="1"/>
  <c r="OH141" i="1" s="1"/>
  <c r="OI145" i="1" a="1"/>
  <c r="OI145" i="1" s="1"/>
  <c r="OH145" i="1" s="1" a="1"/>
  <c r="OH145" i="1" s="1"/>
  <c r="OI76" i="1" a="1"/>
  <c r="OI76" i="1" s="1"/>
  <c r="OH76" i="1" s="1" a="1"/>
  <c r="OH76" i="1" s="1"/>
  <c r="OI47" i="1" a="1"/>
  <c r="OI47" i="1" s="1"/>
  <c r="OI48" i="1" s="1" a="1"/>
  <c r="OI48" i="1" s="1"/>
  <c r="OI45" i="1" a="1"/>
  <c r="OI45" i="1" s="1"/>
  <c r="OI46" i="1" s="1" a="1"/>
  <c r="OI46" i="1" s="1"/>
  <c r="OI49" i="1" a="1"/>
  <c r="OI49" i="1" s="1"/>
  <c r="OI50" i="1" s="1" a="1"/>
  <c r="OI50" i="1" s="1"/>
  <c r="B65" i="1"/>
  <c r="HX65" i="1" s="1" a="1"/>
  <c r="HX65" i="1" s="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55" i="1"/>
  <c r="KB155" i="1"/>
  <c r="OH115" i="1" l="1" a="1"/>
  <c r="OH115" i="1" s="1"/>
  <c r="OI117" i="1" a="1"/>
  <c r="OI117" i="1" s="1"/>
  <c r="OH116" i="1" a="1"/>
  <c r="OH116" i="1" s="1"/>
  <c r="OI118" i="1" a="1"/>
  <c r="OI118" i="1" s="1"/>
  <c r="OH98" i="1" a="1"/>
  <c r="OH98" i="1" s="1"/>
  <c r="OI100" i="1" a="1"/>
  <c r="OI100" i="1" s="1"/>
  <c r="OH99" i="1" a="1"/>
  <c r="OH99" i="1" s="1"/>
  <c r="OI101" i="1" a="1"/>
  <c r="OI101" i="1" s="1"/>
  <c r="OI77" i="1" a="1"/>
  <c r="OI77" i="1" s="1"/>
  <c r="OH77" i="1" s="1" a="1"/>
  <c r="OH77" i="1" s="1"/>
  <c r="OI78" i="1" a="1"/>
  <c r="OI78" i="1" s="1"/>
  <c r="OH78" i="1" s="1" a="1"/>
  <c r="OH78" i="1" s="1"/>
  <c r="B66" i="1"/>
  <c r="HX66" i="1" s="1" a="1"/>
  <c r="HX66" i="1" s="1"/>
  <c r="E493" i="4"/>
  <c r="R493" i="4" s="1"/>
  <c r="KG14" i="1"/>
  <c r="KG15" i="1" s="1" a="1"/>
  <c r="KG15" i="1" s="1"/>
  <c r="KG113" i="1" s="1" a="1"/>
  <c r="KG113" i="1" s="1"/>
  <c r="KG115" i="1" s="1" a="1"/>
  <c r="KG115" i="1" s="1"/>
  <c r="KG155"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55" i="1"/>
  <c r="KG117" i="1" l="1" a="1"/>
  <c r="KG117" i="1" s="1"/>
  <c r="KH115" i="1"/>
  <c r="OH117" i="1" a="1"/>
  <c r="OH117" i="1" s="1"/>
  <c r="OI119" i="1" a="1"/>
  <c r="OI119" i="1" s="1"/>
  <c r="OH118" i="1" a="1"/>
  <c r="OH118" i="1" s="1"/>
  <c r="OI120" i="1" a="1"/>
  <c r="OI120" i="1" s="1"/>
  <c r="KG136" i="1" a="1"/>
  <c r="KG136" i="1" s="1"/>
  <c r="KG137" i="1" s="1" a="1"/>
  <c r="KG137" i="1" s="1"/>
  <c r="KG138" i="1" s="1" a="1"/>
  <c r="KG138"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HX67" i="1" s="1" a="1"/>
  <c r="HX67" i="1" s="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OH119" i="1" l="1" a="1"/>
  <c r="OH119" i="1" s="1"/>
  <c r="OI121" i="1" a="1"/>
  <c r="OI121" i="1" s="1"/>
  <c r="KC116" i="1"/>
  <c r="KH116" i="1"/>
  <c r="KC117" i="1" s="1"/>
  <c r="OH120" i="1" a="1"/>
  <c r="OH120" i="1" s="1"/>
  <c r="OI122" i="1" a="1"/>
  <c r="OI122" i="1" s="1"/>
  <c r="KG119" i="1" a="1"/>
  <c r="KG119" i="1" s="1"/>
  <c r="KH98" i="1"/>
  <c r="KG100" i="1" a="1"/>
  <c r="KG100" i="1" s="1"/>
  <c r="OI81" i="1" a="1"/>
  <c r="OI81" i="1" s="1"/>
  <c r="OH81" i="1" s="1" a="1"/>
  <c r="OH81" i="1" s="1"/>
  <c r="KG147" i="1" a="1"/>
  <c r="KG147" i="1" s="1"/>
  <c r="KG142" i="1" a="1"/>
  <c r="KG142" i="1" s="1"/>
  <c r="KG146" i="1" a="1"/>
  <c r="KG146" i="1" s="1"/>
  <c r="KG141" i="1" a="1"/>
  <c r="KG141" i="1" s="1"/>
  <c r="KG145" i="1" a="1"/>
  <c r="KG145" i="1" s="1"/>
  <c r="KG144" i="1" a="1"/>
  <c r="KG144" i="1" s="1"/>
  <c r="KG143" i="1" a="1"/>
  <c r="KG143" i="1" s="1"/>
  <c r="KG140" i="1" a="1"/>
  <c r="KG140" i="1" s="1"/>
  <c r="KG139" i="1" a="1"/>
  <c r="KG139" i="1" s="1"/>
  <c r="OI82" i="1" a="1"/>
  <c r="OI82" i="1" s="1"/>
  <c r="OH82" i="1" s="1" a="1"/>
  <c r="OH82" i="1" s="1"/>
  <c r="KG47" i="1" a="1"/>
  <c r="KG47" i="1" s="1"/>
  <c r="KG48" i="1" s="1" a="1"/>
  <c r="KG48" i="1" s="1"/>
  <c r="KG45" i="1" a="1"/>
  <c r="KG45" i="1" s="1"/>
  <c r="KG46" i="1" s="1" a="1"/>
  <c r="KG46" i="1" s="1"/>
  <c r="KG49" i="1" a="1"/>
  <c r="KG49" i="1" s="1"/>
  <c r="KG50" i="1" s="1" a="1"/>
  <c r="KG50" i="1" s="1"/>
  <c r="B68" i="1"/>
  <c r="HX68" i="1" s="1" a="1"/>
  <c r="HX68" i="1" s="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H117" i="1" l="1"/>
  <c r="KC118" i="1" s="1"/>
  <c r="KG121" i="1" a="1"/>
  <c r="KG121" i="1" s="1"/>
  <c r="OI83" i="1" a="1"/>
  <c r="OI83" i="1" s="1"/>
  <c r="OH83" i="1" s="1" a="1"/>
  <c r="OH83" i="1" s="1"/>
  <c r="OH122" i="1" a="1"/>
  <c r="OH122" i="1" s="1"/>
  <c r="OI124" i="1" a="1"/>
  <c r="OI124" i="1" s="1"/>
  <c r="OH121" i="1" a="1"/>
  <c r="OH121" i="1" s="1"/>
  <c r="OI123" i="1" a="1"/>
  <c r="OI123" i="1" s="1"/>
  <c r="KC99" i="1"/>
  <c r="KH99" i="1"/>
  <c r="KC100" i="1" s="1"/>
  <c r="OI103" i="1" a="1"/>
  <c r="OI103" i="1" s="1"/>
  <c r="OI102" i="1" a="1"/>
  <c r="OI102" i="1" s="1"/>
  <c r="OI84" i="1" a="1"/>
  <c r="OI84" i="1" s="1"/>
  <c r="OH84" i="1" s="1" a="1"/>
  <c r="OH84" i="1" s="1"/>
  <c r="B69" i="1"/>
  <c r="HX69" i="1" s="1" a="1"/>
  <c r="HX69" i="1" s="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OI85" i="1" l="1" a="1"/>
  <c r="OI85" i="1" s="1"/>
  <c r="KH118" i="1"/>
  <c r="KC119" i="1" s="1"/>
  <c r="KH100" i="1"/>
  <c r="KH101" i="1" s="1"/>
  <c r="OH123" i="1" a="1"/>
  <c r="OH123" i="1" s="1"/>
  <c r="OI125" i="1" a="1"/>
  <c r="OI125" i="1" s="1"/>
  <c r="KG123" i="1" a="1"/>
  <c r="KG123" i="1" s="1"/>
  <c r="OH124" i="1" a="1"/>
  <c r="OH124" i="1" s="1"/>
  <c r="OI126" i="1" a="1"/>
  <c r="OI126" i="1" s="1"/>
  <c r="OH126" i="1" s="1" a="1"/>
  <c r="OH126" i="1" s="1"/>
  <c r="OH103" i="1" a="1"/>
  <c r="OH103" i="1" s="1"/>
  <c r="OI105" i="1" a="1"/>
  <c r="OI105" i="1" s="1"/>
  <c r="OH102" i="1" a="1"/>
  <c r="OH102" i="1" s="1"/>
  <c r="OI104" i="1" a="1"/>
  <c r="OI104" i="1" s="1"/>
  <c r="OI86" i="1" a="1"/>
  <c r="OI86" i="1" s="1"/>
  <c r="OI88" i="1" s="1" a="1"/>
  <c r="OI88" i="1" s="1"/>
  <c r="OH85" i="1" a="1"/>
  <c r="OH85" i="1" s="1"/>
  <c r="OI87" i="1" a="1"/>
  <c r="OI87" i="1" s="1"/>
  <c r="B70" i="1"/>
  <c r="HX70" i="1" s="1" a="1"/>
  <c r="HX70" i="1" s="1"/>
  <c r="E497" i="4"/>
  <c r="R497" i="4" s="1"/>
  <c r="P482" i="4"/>
  <c r="C483" i="4"/>
  <c r="F498" i="4"/>
  <c r="I499" i="4"/>
  <c r="H499" i="4"/>
  <c r="G499" i="4"/>
  <c r="T499" i="4" s="1"/>
  <c r="D499" i="4"/>
  <c r="Q499" i="4" s="1"/>
  <c r="F563" i="4"/>
  <c r="E563" i="4"/>
  <c r="D563" i="4"/>
  <c r="Q563" i="4" s="1"/>
  <c r="S482" i="4"/>
  <c r="B482" i="4"/>
  <c r="R376" i="8"/>
  <c r="Q376" i="8"/>
  <c r="F375" i="8"/>
  <c r="E375" i="8"/>
  <c r="A500" i="4"/>
  <c r="A564" i="4"/>
  <c r="KH119" i="1" l="1"/>
  <c r="KC120" i="1" s="1"/>
  <c r="KC101" i="1"/>
  <c r="OH125" i="1" a="1"/>
  <c r="OH125" i="1" s="1"/>
  <c r="OI127" i="1" a="1"/>
  <c r="OI127" i="1" s="1"/>
  <c r="OH127" i="1" s="1" a="1"/>
  <c r="OH127" i="1" s="1"/>
  <c r="KG125" i="1" a="1"/>
  <c r="KG125"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55" i="1"/>
  <c r="FN155" i="1"/>
  <c r="FJ155" i="1"/>
  <c r="FD155" i="1"/>
  <c r="KH120" i="1" l="1"/>
  <c r="KC121" i="1" s="1"/>
  <c r="KG127" i="1" a="1"/>
  <c r="KG127"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KH121" i="1" l="1"/>
  <c r="FN114" i="1"/>
  <c r="FN116" i="1" s="1"/>
  <c r="FN118" i="1" s="1"/>
  <c r="FN120" i="1" s="1"/>
  <c r="FN122" i="1" s="1"/>
  <c r="FN124" i="1" s="1"/>
  <c r="FN126" i="1" s="1"/>
  <c r="FN113" i="1"/>
  <c r="FN115" i="1" s="1"/>
  <c r="FN117" i="1" s="1"/>
  <c r="FN119" i="1" s="1"/>
  <c r="FN121" i="1" s="1"/>
  <c r="FN123" i="1" s="1"/>
  <c r="FN125" i="1" s="1"/>
  <c r="FN127" i="1" s="1"/>
  <c r="FJ114" i="1"/>
  <c r="FJ116" i="1" s="1"/>
  <c r="FJ118" i="1" s="1"/>
  <c r="FJ120" i="1" s="1"/>
  <c r="FJ122" i="1" s="1"/>
  <c r="FJ124" i="1" s="1"/>
  <c r="FJ126" i="1" s="1"/>
  <c r="FJ113" i="1"/>
  <c r="FJ115" i="1" s="1"/>
  <c r="FJ117" i="1" s="1"/>
  <c r="FJ119" i="1" s="1"/>
  <c r="FJ121" i="1" s="1"/>
  <c r="FJ123" i="1" s="1"/>
  <c r="FJ125" i="1" s="1"/>
  <c r="FJ127" i="1" s="1"/>
  <c r="FT114" i="1"/>
  <c r="FT116" i="1" s="1"/>
  <c r="FT118" i="1" s="1"/>
  <c r="FT120" i="1" s="1"/>
  <c r="FT122" i="1" s="1"/>
  <c r="FT124" i="1" s="1"/>
  <c r="FT126" i="1" s="1"/>
  <c r="FT113" i="1"/>
  <c r="FT115" i="1" s="1"/>
  <c r="FT117" i="1" s="1"/>
  <c r="FT119" i="1" s="1"/>
  <c r="FT121" i="1" s="1"/>
  <c r="FT123" i="1" s="1"/>
  <c r="FT125" i="1" s="1"/>
  <c r="FT127" i="1" s="1"/>
  <c r="FD114" i="1"/>
  <c r="FD116" i="1" s="1"/>
  <c r="FD118" i="1" s="1"/>
  <c r="FD120" i="1" s="1"/>
  <c r="FD122" i="1" s="1"/>
  <c r="FD124" i="1" s="1"/>
  <c r="FD126" i="1" s="1"/>
  <c r="FD113" i="1"/>
  <c r="FD115" i="1" s="1"/>
  <c r="FD117" i="1" s="1"/>
  <c r="FD119" i="1" s="1"/>
  <c r="FD121" i="1" s="1"/>
  <c r="FD123" i="1" s="1"/>
  <c r="FD125" i="1" s="1"/>
  <c r="FD127" i="1" s="1"/>
  <c r="KC122" i="1"/>
  <c r="KH122" i="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C123" i="1" l="1"/>
  <c r="KH123" i="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C124" i="1" l="1"/>
  <c r="KH124" i="1"/>
  <c r="KC102" i="1"/>
  <c r="KH102" i="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C125" i="1" l="1"/>
  <c r="KH125" i="1"/>
  <c r="KG110" i="1" a="1"/>
  <c r="KG110" i="1" s="1"/>
  <c r="KC103" i="1"/>
  <c r="KH103" i="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55" i="1"/>
  <c r="KC126" i="1" l="1"/>
  <c r="KC104" i="1"/>
  <c r="KH104" i="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C127" i="1" l="1"/>
  <c r="KH127" i="1"/>
  <c r="KC105" i="1"/>
  <c r="KH105" i="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C106" i="1" l="1"/>
  <c r="KH106" i="1"/>
  <c r="BB17" i="1"/>
  <c r="E506" i="4"/>
  <c r="P491" i="4"/>
  <c r="C492" i="4"/>
  <c r="F507" i="4"/>
  <c r="I508" i="4"/>
  <c r="V508" i="4" s="1"/>
  <c r="H508" i="4"/>
  <c r="U508" i="4" s="1"/>
  <c r="G508" i="4"/>
  <c r="T508" i="4" s="1"/>
  <c r="D508" i="4"/>
  <c r="Q508" i="4" s="1"/>
  <c r="F572" i="4"/>
  <c r="E572" i="4"/>
  <c r="D572" i="4"/>
  <c r="Q572" i="4" s="1"/>
  <c r="R505" i="4"/>
  <c r="S491" i="4"/>
  <c r="B491" i="4"/>
  <c r="A509" i="4"/>
  <c r="A573" i="4"/>
  <c r="KC107" i="1" l="1"/>
  <c r="KH107" i="1"/>
  <c r="P492" i="4"/>
  <c r="C493" i="4"/>
  <c r="F508" i="4"/>
  <c r="E507" i="4"/>
  <c r="F573" i="4"/>
  <c r="E573" i="4"/>
  <c r="D573" i="4"/>
  <c r="Q573" i="4" s="1"/>
  <c r="I509" i="4"/>
  <c r="H509" i="4"/>
  <c r="G509" i="4"/>
  <c r="T509" i="4" s="1"/>
  <c r="D509" i="4"/>
  <c r="Q509" i="4" s="1"/>
  <c r="R506" i="4"/>
  <c r="S492" i="4"/>
  <c r="B492" i="4"/>
  <c r="A510" i="4"/>
  <c r="A574" i="4"/>
  <c r="KC108" i="1" l="1"/>
  <c r="KH108" i="1"/>
  <c r="E508" i="4"/>
  <c r="P493" i="4"/>
  <c r="C494" i="4"/>
  <c r="F509" i="4"/>
  <c r="U509" i="4"/>
  <c r="F574" i="4"/>
  <c r="E574" i="4"/>
  <c r="D574" i="4"/>
  <c r="Q574" i="4" s="1"/>
  <c r="I510" i="4"/>
  <c r="H510" i="4"/>
  <c r="U510" i="4" s="1"/>
  <c r="G510" i="4"/>
  <c r="D510" i="4"/>
  <c r="Q510" i="4" s="1"/>
  <c r="V509" i="4"/>
  <c r="R507" i="4"/>
  <c r="S493" i="4"/>
  <c r="B493" i="4"/>
  <c r="A575" i="4"/>
  <c r="A511" i="4"/>
  <c r="KC109" i="1" l="1"/>
  <c r="E509" i="4"/>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C110" i="1" l="1"/>
  <c r="KH110" i="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55"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20" i="1" s="1" a="1"/>
  <c r="PB120" i="1" s="1"/>
  <c r="PB122" i="1" s="1" a="1"/>
  <c r="PB122" i="1" s="1"/>
  <c r="PB124" i="1" s="1" a="1"/>
  <c r="PB124" i="1" s="1"/>
  <c r="PB126" i="1" s="1" a="1"/>
  <c r="PB126" i="1" s="1"/>
  <c r="PB113" i="1" a="1"/>
  <c r="PB113" i="1" s="1"/>
  <c r="PB115" i="1" s="1" a="1"/>
  <c r="PB115" i="1" s="1"/>
  <c r="PB117" i="1" s="1" a="1"/>
  <c r="PB117" i="1" s="1"/>
  <c r="PB119" i="1" s="1" a="1"/>
  <c r="PB119" i="1" s="1"/>
  <c r="PB121" i="1" s="1" a="1"/>
  <c r="PB121" i="1" s="1"/>
  <c r="PB123" i="1" s="1" a="1"/>
  <c r="PB123" i="1" s="1"/>
  <c r="PB125" i="1" s="1" a="1"/>
  <c r="PB125" i="1" s="1"/>
  <c r="PB127" i="1" s="1" a="1"/>
  <c r="PB127" i="1" s="1"/>
  <c r="PB136" i="1" a="1"/>
  <c r="PB136" i="1" s="1"/>
  <c r="PB137" i="1" s="1" a="1"/>
  <c r="PB137" i="1" s="1"/>
  <c r="PB138" i="1" s="1" a="1"/>
  <c r="PB138"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55" i="1"/>
  <c r="KK155" i="1"/>
  <c r="PB147" i="1" l="1" a="1"/>
  <c r="PB147" i="1" s="1"/>
  <c r="PB146" i="1" a="1"/>
  <c r="PB146" i="1" s="1"/>
  <c r="PB145" i="1" a="1"/>
  <c r="PB145" i="1" s="1"/>
  <c r="PB144" i="1" a="1"/>
  <c r="PB144" i="1" s="1"/>
  <c r="PB143" i="1" a="1"/>
  <c r="PB143" i="1" s="1"/>
  <c r="PB142" i="1" a="1"/>
  <c r="PB142" i="1" s="1"/>
  <c r="PB141" i="1" a="1"/>
  <c r="PB141" i="1" s="1"/>
  <c r="PB140" i="1" a="1"/>
  <c r="PB140" i="1" s="1"/>
  <c r="PB139" i="1" a="1"/>
  <c r="PB139"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1" i="1" s="1" a="1"/>
  <c r="KK121" i="1" s="1"/>
  <c r="KK123" i="1" s="1" a="1"/>
  <c r="KK123" i="1" s="1"/>
  <c r="KK125" i="1" s="1" a="1"/>
  <c r="KK125" i="1" s="1"/>
  <c r="KK127" i="1" s="1" a="1"/>
  <c r="KK127" i="1" s="1"/>
  <c r="KK136" i="1" a="1"/>
  <c r="KK136" i="1" s="1"/>
  <c r="KK137" i="1" s="1" a="1"/>
  <c r="KK137" i="1" s="1"/>
  <c r="KK138" i="1" s="1" a="1"/>
  <c r="KK138"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47" i="1" l="1" a="1"/>
  <c r="KK147" i="1" s="1"/>
  <c r="KK146" i="1" a="1"/>
  <c r="KK146" i="1" s="1"/>
  <c r="KK144" i="1" a="1"/>
  <c r="KK144" i="1" s="1"/>
  <c r="KK145" i="1" a="1"/>
  <c r="KK145" i="1" s="1"/>
  <c r="KK143" i="1" a="1"/>
  <c r="KK143" i="1" s="1"/>
  <c r="KK142" i="1" a="1"/>
  <c r="KK142" i="1" s="1"/>
  <c r="KK141" i="1" a="1"/>
  <c r="KK141" i="1" s="1"/>
  <c r="KK140" i="1" a="1"/>
  <c r="KK140" i="1" s="1"/>
  <c r="KK139" i="1" a="1"/>
  <c r="KK139"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55"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55" i="1"/>
  <c r="LY155"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20" i="1" s="1" a="1"/>
  <c r="LY120" i="1" s="1"/>
  <c r="LY122" i="1" s="1" a="1"/>
  <c r="LY122" i="1" s="1"/>
  <c r="LY124" i="1" s="1" a="1"/>
  <c r="LY124" i="1" s="1"/>
  <c r="LY126" i="1" s="1" a="1"/>
  <c r="LY126" i="1" s="1"/>
  <c r="LY113" i="1" a="1"/>
  <c r="LY113" i="1" s="1"/>
  <c r="LY115" i="1" s="1" a="1"/>
  <c r="LY115" i="1" s="1"/>
  <c r="LY117" i="1" s="1" a="1"/>
  <c r="LY117" i="1" s="1"/>
  <c r="LY119" i="1" s="1" a="1"/>
  <c r="LY119" i="1" s="1"/>
  <c r="LY121" i="1" s="1" a="1"/>
  <c r="LY121" i="1" s="1"/>
  <c r="LY123" i="1" s="1" a="1"/>
  <c r="LY123" i="1" s="1"/>
  <c r="LY125" i="1" s="1" a="1"/>
  <c r="LY125" i="1" s="1"/>
  <c r="LY127" i="1" s="1" a="1"/>
  <c r="LY127" i="1" s="1"/>
  <c r="LY136" i="1" a="1"/>
  <c r="LY136"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37" i="1" a="1"/>
  <c r="LY137" i="1" s="1"/>
  <c r="LY138" i="1" s="1" a="1"/>
  <c r="LY138"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47" i="1" l="1" a="1"/>
  <c r="LY147" i="1" s="1"/>
  <c r="LY146" i="1" a="1"/>
  <c r="LY146" i="1" s="1"/>
  <c r="LY145" i="1" a="1"/>
  <c r="LY145" i="1" s="1"/>
  <c r="LY144" i="1" a="1"/>
  <c r="LY144" i="1" s="1"/>
  <c r="LY143" i="1" a="1"/>
  <c r="LY143" i="1" s="1"/>
  <c r="LY142" i="1" a="1"/>
  <c r="LY142" i="1" s="1"/>
  <c r="LY141" i="1" a="1"/>
  <c r="LY141" i="1" s="1"/>
  <c r="LY140" i="1" a="1"/>
  <c r="LY140" i="1" s="1"/>
  <c r="LY139" i="1" a="1"/>
  <c r="LY139"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55" i="1"/>
  <c r="FM155" i="1"/>
  <c r="FS155" i="1"/>
  <c r="FG155" i="1"/>
  <c r="GX17" i="1"/>
  <c r="GW17" i="1"/>
  <c r="B19" i="1" l="1"/>
  <c r="B21" i="1"/>
  <c r="B20" i="1"/>
  <c r="B18" i="1"/>
  <c r="B538" i="4"/>
  <c r="C539" i="4"/>
  <c r="P539" i="4" s="1"/>
  <c r="H602" i="4"/>
  <c r="I603" i="4"/>
  <c r="G553" i="4"/>
  <c r="P524" i="4"/>
  <c r="C525" i="4"/>
  <c r="F605" i="4"/>
  <c r="E605" i="4"/>
  <c r="D605" i="4"/>
  <c r="Q605" i="4" s="1"/>
  <c r="U540" i="4"/>
  <c r="V541" i="4"/>
  <c r="S524" i="4"/>
  <c r="B524" i="4"/>
  <c r="R574" i="4"/>
  <c r="R577" i="4"/>
  <c r="R571" i="4"/>
  <c r="A606" i="4"/>
  <c r="R568" i="4"/>
  <c r="B59" i="1"/>
  <c r="FA59" i="1" s="1" a="1"/>
  <c r="FA59" i="1" s="1"/>
  <c r="FP14" i="1"/>
  <c r="FP15" i="1" s="1" a="1"/>
  <c r="FP15" i="1" s="1"/>
  <c r="FM14" i="1"/>
  <c r="FM15" i="1" s="1" a="1"/>
  <c r="FM15" i="1" s="1"/>
  <c r="FS14" i="1"/>
  <c r="FS15" i="1" s="1" a="1"/>
  <c r="FS15" i="1" s="1"/>
  <c r="FG14" i="1"/>
  <c r="FG15" i="1" s="1" a="1"/>
  <c r="FG15" i="1" s="1"/>
  <c r="FG114" i="1" l="1" a="1"/>
  <c r="FG114" i="1" s="1"/>
  <c r="FG116" i="1" s="1" a="1"/>
  <c r="FG116" i="1" s="1"/>
  <c r="FG118" i="1" s="1" a="1"/>
  <c r="FG118" i="1" s="1"/>
  <c r="FG120" i="1" s="1" a="1"/>
  <c r="FG120" i="1" s="1"/>
  <c r="FG122" i="1" s="1" a="1"/>
  <c r="FG122" i="1" s="1"/>
  <c r="FG124" i="1" s="1" a="1"/>
  <c r="FG124" i="1" s="1"/>
  <c r="FG126" i="1" s="1" a="1"/>
  <c r="FG126" i="1" s="1"/>
  <c r="FG113" i="1" a="1"/>
  <c r="FG113" i="1" s="1"/>
  <c r="FG115" i="1" s="1" a="1"/>
  <c r="FG115" i="1" s="1"/>
  <c r="FG117" i="1" s="1" a="1"/>
  <c r="FG117" i="1" s="1"/>
  <c r="FG119" i="1" s="1" a="1"/>
  <c r="FG119" i="1" s="1"/>
  <c r="FG121" i="1" s="1" a="1"/>
  <c r="FG121" i="1" s="1"/>
  <c r="FG123" i="1" s="1" a="1"/>
  <c r="FG123" i="1" s="1"/>
  <c r="FG125" i="1" s="1" a="1"/>
  <c r="FG125" i="1" s="1"/>
  <c r="FG127" i="1" s="1" a="1"/>
  <c r="FG127" i="1" s="1"/>
  <c r="FP114" i="1" a="1"/>
  <c r="FP114" i="1" s="1"/>
  <c r="FP116" i="1" s="1" a="1"/>
  <c r="FP116" i="1" s="1"/>
  <c r="FP118" i="1" s="1" a="1"/>
  <c r="FP118" i="1" s="1"/>
  <c r="FP120" i="1" s="1" a="1"/>
  <c r="FP120" i="1" s="1"/>
  <c r="FP122" i="1" s="1" a="1"/>
  <c r="FP122" i="1" s="1"/>
  <c r="FP124" i="1" s="1" a="1"/>
  <c r="FP124" i="1" s="1"/>
  <c r="FP126" i="1" s="1" a="1"/>
  <c r="FP126" i="1" s="1"/>
  <c r="FP113" i="1" a="1"/>
  <c r="FP113" i="1" s="1"/>
  <c r="FP115" i="1" s="1" a="1"/>
  <c r="FP115" i="1" s="1"/>
  <c r="FP117" i="1" s="1" a="1"/>
  <c r="FP117" i="1" s="1"/>
  <c r="FP119" i="1" s="1" a="1"/>
  <c r="FP119" i="1" s="1"/>
  <c r="FP121" i="1" s="1" a="1"/>
  <c r="FP121" i="1" s="1"/>
  <c r="FP123" i="1" s="1" a="1"/>
  <c r="FP123" i="1" s="1"/>
  <c r="FP125" i="1" s="1" a="1"/>
  <c r="FP125" i="1" s="1"/>
  <c r="FP127" i="1" s="1" a="1"/>
  <c r="FP127" i="1" s="1"/>
  <c r="FS114" i="1" a="1"/>
  <c r="FS114" i="1" s="1"/>
  <c r="FS116" i="1" s="1" a="1"/>
  <c r="FS116" i="1" s="1"/>
  <c r="FS118" i="1" s="1" a="1"/>
  <c r="FS118" i="1" s="1"/>
  <c r="FS120" i="1" s="1" a="1"/>
  <c r="FS120" i="1" s="1"/>
  <c r="FS122" i="1" s="1" a="1"/>
  <c r="FS122" i="1" s="1"/>
  <c r="FS124" i="1" s="1" a="1"/>
  <c r="FS124" i="1" s="1"/>
  <c r="FS126" i="1" s="1" a="1"/>
  <c r="FS126" i="1" s="1"/>
  <c r="FS113" i="1" a="1"/>
  <c r="FS113" i="1" s="1"/>
  <c r="FS115" i="1" s="1" a="1"/>
  <c r="FS115" i="1" s="1"/>
  <c r="FS117" i="1" s="1" a="1"/>
  <c r="FS117" i="1" s="1"/>
  <c r="FS119" i="1" s="1" a="1"/>
  <c r="FS119" i="1" s="1"/>
  <c r="FS121" i="1" s="1" a="1"/>
  <c r="FS121" i="1" s="1"/>
  <c r="FS123" i="1" s="1" a="1"/>
  <c r="FS123" i="1" s="1"/>
  <c r="FS125" i="1" s="1" a="1"/>
  <c r="FS125" i="1" s="1"/>
  <c r="FS127" i="1" s="1" a="1"/>
  <c r="FS127" i="1" s="1"/>
  <c r="FM114" i="1" a="1"/>
  <c r="FM114" i="1" s="1"/>
  <c r="FM116" i="1" s="1" a="1"/>
  <c r="FM116" i="1" s="1"/>
  <c r="FM118" i="1" s="1" a="1"/>
  <c r="FM118" i="1" s="1"/>
  <c r="FM120" i="1" s="1" a="1"/>
  <c r="FM120" i="1" s="1"/>
  <c r="FM122" i="1" s="1" a="1"/>
  <c r="FM122" i="1" s="1"/>
  <c r="FM124" i="1" s="1" a="1"/>
  <c r="FM124" i="1" s="1"/>
  <c r="FM126" i="1" s="1" a="1"/>
  <c r="FM126" i="1" s="1"/>
  <c r="FM113" i="1" a="1"/>
  <c r="FM113" i="1" s="1"/>
  <c r="FM115" i="1" s="1" a="1"/>
  <c r="FM115" i="1" s="1"/>
  <c r="FM117" i="1" s="1" a="1"/>
  <c r="FM117" i="1" s="1"/>
  <c r="FM119" i="1" s="1" a="1"/>
  <c r="FM119" i="1" s="1"/>
  <c r="FM121" i="1" s="1" a="1"/>
  <c r="FM121" i="1" s="1"/>
  <c r="FM123" i="1" s="1" a="1"/>
  <c r="FM123" i="1" s="1"/>
  <c r="FM125" i="1" s="1" a="1"/>
  <c r="FM125" i="1" s="1"/>
  <c r="FM127" i="1" s="1" a="1"/>
  <c r="FM127" i="1" s="1"/>
  <c r="FM136" i="1" a="1"/>
  <c r="FM136" i="1" s="1"/>
  <c r="FM137" i="1" s="1" a="1"/>
  <c r="FM137" i="1" s="1"/>
  <c r="FM144" i="1" s="1" a="1"/>
  <c r="FM144"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36" i="1" a="1"/>
  <c r="FS136" i="1" s="1"/>
  <c r="FS137" i="1" s="1" a="1"/>
  <c r="FS137" i="1" s="1"/>
  <c r="FS138" i="1" s="1" a="1"/>
  <c r="FS138"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36" i="1" a="1"/>
  <c r="FP136" i="1" s="1"/>
  <c r="FP137" i="1" s="1" a="1"/>
  <c r="FP137" i="1" s="1"/>
  <c r="FP146" i="1" s="1" a="1"/>
  <c r="FP146"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36" i="1" a="1"/>
  <c r="FG136" i="1" s="1"/>
  <c r="FG137" i="1" s="1" a="1"/>
  <c r="FG137" i="1" s="1"/>
  <c r="FG138" i="1" s="1" a="1"/>
  <c r="FG138"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FA68" i="1" a="1"/>
  <c r="FA68" i="1" s="1"/>
  <c r="FA69" i="1" a="1"/>
  <c r="FA69" i="1" s="1"/>
  <c r="FA70" i="1" a="1"/>
  <c r="FA70"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55" i="1"/>
  <c r="LF155" i="1"/>
  <c r="LA155" i="1"/>
  <c r="FG110" i="1" l="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1" i="1" a="1"/>
  <c r="FP141" i="1" s="1"/>
  <c r="NX42" i="1" a="1"/>
  <c r="NX42" i="1" s="1"/>
  <c r="NX31" i="1" a="1"/>
  <c r="NX31" i="1" s="1"/>
  <c r="NX24" i="1" a="1"/>
  <c r="NX24" i="1" s="1"/>
  <c r="NX35" i="1" a="1"/>
  <c r="NX35" i="1" s="1"/>
  <c r="NX25" i="1" a="1"/>
  <c r="NX25" i="1" s="1"/>
  <c r="NX36" i="1" a="1"/>
  <c r="NX36" i="1" s="1"/>
  <c r="FM139" i="1" a="1"/>
  <c r="FM139" i="1" s="1"/>
  <c r="FG147" i="1" a="1"/>
  <c r="FG147" i="1" s="1"/>
  <c r="FG146" i="1" a="1"/>
  <c r="FG146" i="1" s="1"/>
  <c r="FG145" i="1" a="1"/>
  <c r="FG145" i="1" s="1"/>
  <c r="FP139" i="1" a="1"/>
  <c r="FP139" i="1" s="1"/>
  <c r="FG144" i="1" a="1"/>
  <c r="FG144" i="1" s="1"/>
  <c r="FG143" i="1" a="1"/>
  <c r="FG143" i="1" s="1"/>
  <c r="FG142" i="1" a="1"/>
  <c r="FG142" i="1" s="1"/>
  <c r="FG141" i="1" a="1"/>
  <c r="FG141" i="1" s="1"/>
  <c r="FP140" i="1" a="1"/>
  <c r="FP140" i="1" s="1"/>
  <c r="FG140" i="1" a="1"/>
  <c r="FG140" i="1" s="1"/>
  <c r="FS141" i="1" a="1"/>
  <c r="FS141" i="1" s="1"/>
  <c r="FP138" i="1" a="1"/>
  <c r="FP138" i="1" s="1"/>
  <c r="FG139" i="1" a="1"/>
  <c r="FG139" i="1" s="1"/>
  <c r="FS140" i="1" a="1"/>
  <c r="FS140" i="1" s="1"/>
  <c r="FS139" i="1" a="1"/>
  <c r="FS139" i="1" s="1"/>
  <c r="FS147" i="1" a="1"/>
  <c r="FS147" i="1" s="1"/>
  <c r="FS146" i="1" a="1"/>
  <c r="FS146" i="1" s="1"/>
  <c r="FS145" i="1" a="1"/>
  <c r="FS145" i="1" s="1"/>
  <c r="FS144" i="1" a="1"/>
  <c r="FS144" i="1" s="1"/>
  <c r="FS143" i="1" a="1"/>
  <c r="FS143" i="1" s="1"/>
  <c r="FS142" i="1" a="1"/>
  <c r="FS142" i="1" s="1"/>
  <c r="FM143" i="1" a="1"/>
  <c r="FM143" i="1" s="1"/>
  <c r="FP145" i="1" a="1"/>
  <c r="FP145" i="1" s="1"/>
  <c r="FM142" i="1" a="1"/>
  <c r="FM142" i="1" s="1"/>
  <c r="FP144" i="1" a="1"/>
  <c r="FP144" i="1" s="1"/>
  <c r="FM141" i="1" a="1"/>
  <c r="FM141" i="1" s="1"/>
  <c r="FP143" i="1" a="1"/>
  <c r="FP143" i="1" s="1"/>
  <c r="FM140" i="1" a="1"/>
  <c r="FM140" i="1" s="1"/>
  <c r="FP142" i="1" a="1"/>
  <c r="FP142" i="1" s="1"/>
  <c r="FM138" i="1" a="1"/>
  <c r="FM138" i="1" s="1"/>
  <c r="FM147" i="1" a="1"/>
  <c r="FM147" i="1" s="1"/>
  <c r="FM146" i="1" a="1"/>
  <c r="FM146" i="1" s="1"/>
  <c r="FM145" i="1" a="1"/>
  <c r="FM145" i="1" s="1"/>
  <c r="FP147" i="1" a="1"/>
  <c r="FP147"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36" i="1" s="1" a="1"/>
  <c r="LF136" i="1" s="1"/>
  <c r="LG14" i="1"/>
  <c r="LG15" i="1" s="1" a="1"/>
  <c r="LG15" i="1" s="1"/>
  <c r="LG136" i="1" s="1" a="1"/>
  <c r="LG136" i="1" s="1"/>
  <c r="LA14" i="1"/>
  <c r="LA15" i="1" s="1" a="1"/>
  <c r="LA15" i="1" s="1"/>
  <c r="LA114" i="1" l="1" a="1"/>
  <c r="LA114" i="1" s="1"/>
  <c r="LA116" i="1" s="1" a="1"/>
  <c r="LA116" i="1" s="1"/>
  <c r="LA118" i="1" s="1" a="1"/>
  <c r="LA118" i="1" s="1"/>
  <c r="LA120" i="1" s="1" a="1"/>
  <c r="LA120" i="1" s="1"/>
  <c r="LA122" i="1" s="1" a="1"/>
  <c r="LA122" i="1" s="1"/>
  <c r="LA124" i="1" s="1" a="1"/>
  <c r="LA124" i="1" s="1"/>
  <c r="LA126" i="1" s="1" a="1"/>
  <c r="LA126" i="1" s="1"/>
  <c r="LA113" i="1" a="1"/>
  <c r="LA113" i="1" s="1"/>
  <c r="LA115" i="1" s="1" a="1"/>
  <c r="LA115" i="1" s="1"/>
  <c r="LA117" i="1" s="1" a="1"/>
  <c r="LA117" i="1" s="1"/>
  <c r="LA119" i="1" s="1" a="1"/>
  <c r="LA119" i="1" s="1"/>
  <c r="LA121" i="1" s="1" a="1"/>
  <c r="LA121" i="1" s="1"/>
  <c r="LA123" i="1" s="1" a="1"/>
  <c r="LA123" i="1" s="1"/>
  <c r="LA125" i="1" s="1" a="1"/>
  <c r="LA125" i="1" s="1"/>
  <c r="LA127" i="1" s="1" a="1"/>
  <c r="LA127" i="1" s="1"/>
  <c r="LA136" i="1" a="1"/>
  <c r="LA136"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37" i="1" a="1"/>
  <c r="LG137" i="1" s="1"/>
  <c r="LG140" i="1" s="1" a="1"/>
  <c r="LG140" i="1" s="1"/>
  <c r="LF137" i="1" a="1"/>
  <c r="LF137" i="1" s="1"/>
  <c r="LF146" i="1" s="1" a="1"/>
  <c r="LF146" i="1" s="1"/>
  <c r="LA137" i="1" a="1"/>
  <c r="LA137" i="1" s="1"/>
  <c r="LA138" i="1" s="1" a="1"/>
  <c r="LA138"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45" i="1" l="1" a="1"/>
  <c r="LG145" i="1" s="1"/>
  <c r="LG141" i="1" a="1"/>
  <c r="LG141" i="1" s="1"/>
  <c r="LG147" i="1" a="1"/>
  <c r="LG147" i="1" s="1"/>
  <c r="LG146" i="1" a="1"/>
  <c r="LG146" i="1" s="1"/>
  <c r="LG139" i="1" a="1"/>
  <c r="LG139" i="1" s="1"/>
  <c r="LG144" i="1" a="1"/>
  <c r="LG144" i="1" s="1"/>
  <c r="LG138" i="1" a="1"/>
  <c r="LG138" i="1" s="1"/>
  <c r="LF139" i="1" a="1"/>
  <c r="LF139" i="1" s="1"/>
  <c r="LF141" i="1" a="1"/>
  <c r="LF141" i="1" s="1"/>
  <c r="LF138" i="1" a="1"/>
  <c r="LF138" i="1" s="1"/>
  <c r="LG143" i="1" a="1"/>
  <c r="LG143" i="1" s="1"/>
  <c r="LG142" i="1" a="1"/>
  <c r="LG142" i="1" s="1"/>
  <c r="LF140" i="1" a="1"/>
  <c r="LF140" i="1" s="1"/>
  <c r="LA141" i="1" a="1"/>
  <c r="LA141" i="1" s="1"/>
  <c r="LF145" i="1" a="1"/>
  <c r="LF145" i="1" s="1"/>
  <c r="LF144" i="1" a="1"/>
  <c r="LF144" i="1" s="1"/>
  <c r="LA147" i="1" a="1"/>
  <c r="LA147" i="1" s="1"/>
  <c r="LA146" i="1" a="1"/>
  <c r="LA146" i="1" s="1"/>
  <c r="LA145" i="1" a="1"/>
  <c r="LA145" i="1" s="1"/>
  <c r="LA144" i="1" a="1"/>
  <c r="LA144" i="1" s="1"/>
  <c r="LA143" i="1" a="1"/>
  <c r="LA143" i="1" s="1"/>
  <c r="LA142" i="1" a="1"/>
  <c r="LA142" i="1" s="1"/>
  <c r="LF143" i="1" a="1"/>
  <c r="LF143" i="1" s="1"/>
  <c r="LF142" i="1" a="1"/>
  <c r="LF142" i="1" s="1"/>
  <c r="LA140" i="1" a="1"/>
  <c r="LA140" i="1" s="1"/>
  <c r="LA139" i="1" a="1"/>
  <c r="LA139" i="1" s="1"/>
  <c r="LF147" i="1" a="1"/>
  <c r="LF147"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55"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55"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55" i="1"/>
  <c r="KC90" i="1" l="1"/>
  <c r="KH90" i="1"/>
  <c r="H616" i="4"/>
  <c r="I617" i="4"/>
  <c r="G567" i="4"/>
  <c r="P554" i="4"/>
  <c r="C555" i="4"/>
  <c r="B555" i="4" s="1"/>
  <c r="F619" i="4"/>
  <c r="E619" i="4"/>
  <c r="R619" i="4" s="1"/>
  <c r="D619" i="4"/>
  <c r="Q619" i="4" s="1"/>
  <c r="V555" i="4"/>
  <c r="U575" i="4"/>
  <c r="U569" i="4"/>
  <c r="U572" i="4"/>
  <c r="U578" i="4"/>
  <c r="S538" i="4"/>
  <c r="A620" i="4"/>
  <c r="KU155" i="1"/>
  <c r="KT155"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55"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55" i="1"/>
  <c r="H622" i="4" l="1"/>
  <c r="I623" i="4"/>
  <c r="G573" i="4"/>
  <c r="P560" i="4"/>
  <c r="C561" i="4"/>
  <c r="B561" i="4" s="1"/>
  <c r="F625" i="4"/>
  <c r="E625" i="4"/>
  <c r="R625" i="4" s="1"/>
  <c r="D625" i="4"/>
  <c r="Q625" i="4" s="1"/>
  <c r="V561" i="4"/>
  <c r="U599" i="4"/>
  <c r="U593" i="4"/>
  <c r="U596" i="4"/>
  <c r="U602" i="4"/>
  <c r="S544" i="4"/>
  <c r="A626" i="4"/>
  <c r="GY155" i="1"/>
  <c r="GZ155"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36" i="1" s="1" a="1"/>
  <c r="KD136" i="1" s="1"/>
  <c r="KC15" i="1"/>
  <c r="KC113" i="1" s="1" a="1"/>
  <c r="KC113" i="1" s="1"/>
  <c r="KB15" i="1"/>
  <c r="KB136" i="1" s="1" a="1"/>
  <c r="KB136" i="1" s="1"/>
  <c r="KA15" i="1"/>
  <c r="KA136" i="1" s="1" a="1"/>
  <c r="KA136" i="1" s="1"/>
  <c r="KF15" i="1"/>
  <c r="KF136" i="1" s="1" a="1"/>
  <c r="KF136"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E114" i="1" l="1" a="1"/>
  <c r="KE114" i="1" s="1"/>
  <c r="KE116" i="1" s="1" a="1"/>
  <c r="KE116" i="1" s="1"/>
  <c r="KE118" i="1" s="1" a="1"/>
  <c r="KE118" i="1" s="1"/>
  <c r="KE120" i="1" s="1" a="1"/>
  <c r="KE120" i="1" s="1"/>
  <c r="KE122" i="1" s="1" a="1"/>
  <c r="KE122" i="1" s="1"/>
  <c r="KE124" i="1" s="1" a="1"/>
  <c r="KE124" i="1" s="1"/>
  <c r="KE126" i="1" s="1" a="1"/>
  <c r="KE126" i="1" s="1"/>
  <c r="KE113" i="1" a="1"/>
  <c r="KE113" i="1" s="1"/>
  <c r="KE115" i="1" s="1" a="1"/>
  <c r="KE115" i="1" s="1"/>
  <c r="KE117" i="1" s="1" a="1"/>
  <c r="KE117" i="1" s="1"/>
  <c r="KE119" i="1" s="1" a="1"/>
  <c r="KE119" i="1" s="1"/>
  <c r="KE121" i="1" s="1" a="1"/>
  <c r="KE121" i="1" s="1"/>
  <c r="KE123" i="1" s="1" a="1"/>
  <c r="KE123" i="1" s="1"/>
  <c r="KE125" i="1" s="1" a="1"/>
  <c r="KE125" i="1" s="1"/>
  <c r="KE127" i="1" s="1" a="1"/>
  <c r="KE127" i="1" s="1"/>
  <c r="KE136" i="1" a="1"/>
  <c r="KE136" i="1" s="1"/>
  <c r="KE137" i="1" s="1" a="1"/>
  <c r="KE137" i="1" s="1"/>
  <c r="KE144" i="1" s="1" a="1"/>
  <c r="KE144"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36" i="1" a="1"/>
  <c r="KC136" i="1" s="1"/>
  <c r="KC137" i="1" s="1" a="1"/>
  <c r="KC137" i="1" s="1"/>
  <c r="KC138" i="1" s="1" a="1"/>
  <c r="KC138" i="1" s="1"/>
  <c r="KC96" i="1" a="1"/>
  <c r="KC96" i="1" s="1"/>
  <c r="KF137" i="1" a="1"/>
  <c r="KF137" i="1" s="1"/>
  <c r="KF146" i="1" s="1" a="1"/>
  <c r="KF146" i="1" s="1"/>
  <c r="KD137" i="1" a="1"/>
  <c r="KD137" i="1" s="1"/>
  <c r="KD139" i="1" s="1" a="1"/>
  <c r="KD139" i="1" s="1"/>
  <c r="KA137" i="1" a="1"/>
  <c r="KA137" i="1" s="1"/>
  <c r="KA143" i="1" s="1" a="1"/>
  <c r="KA143" i="1" s="1"/>
  <c r="KB137" i="1" a="1"/>
  <c r="KB137" i="1" s="1"/>
  <c r="KB142" i="1" s="1" a="1"/>
  <c r="KB142"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45" i="1" l="1" a="1"/>
  <c r="KC145" i="1" s="1"/>
  <c r="KC143" i="1" a="1"/>
  <c r="KC143" i="1" s="1"/>
  <c r="KC147" i="1" a="1"/>
  <c r="KC147" i="1" s="1"/>
  <c r="KC146" i="1" a="1"/>
  <c r="KC146" i="1" s="1"/>
  <c r="KC144" i="1" a="1"/>
  <c r="KC144" i="1" s="1"/>
  <c r="KC142" i="1" a="1"/>
  <c r="KC142" i="1" s="1"/>
  <c r="KC141" i="1" a="1"/>
  <c r="KC141" i="1" s="1"/>
  <c r="KF144" i="1" a="1"/>
  <c r="KF144" i="1" s="1"/>
  <c r="KF142" i="1" a="1"/>
  <c r="KF142" i="1" s="1"/>
  <c r="KC140" i="1" a="1"/>
  <c r="KC140" i="1" s="1"/>
  <c r="KF143" i="1" a="1"/>
  <c r="KF143" i="1" s="1"/>
  <c r="KC139" i="1" a="1"/>
  <c r="KC139" i="1" s="1"/>
  <c r="KF145" i="1" a="1"/>
  <c r="KF145" i="1" s="1"/>
  <c r="KB138" i="1" a="1"/>
  <c r="KB138" i="1" s="1"/>
  <c r="KB140" i="1" a="1"/>
  <c r="KB140" i="1" s="1"/>
  <c r="KB139" i="1" a="1"/>
  <c r="KB139" i="1" s="1"/>
  <c r="KF140" i="1" a="1"/>
  <c r="KF140" i="1" s="1"/>
  <c r="KF141" i="1" a="1"/>
  <c r="KF141" i="1" s="1"/>
  <c r="KA138" i="1" a="1"/>
  <c r="KA138" i="1" s="1"/>
  <c r="KE143" i="1" a="1"/>
  <c r="KE143" i="1" s="1"/>
  <c r="KE142" i="1" a="1"/>
  <c r="KE142" i="1" s="1"/>
  <c r="KE141" i="1" a="1"/>
  <c r="KE141" i="1" s="1"/>
  <c r="KE140" i="1" a="1"/>
  <c r="KE140" i="1" s="1"/>
  <c r="KD147" i="1" a="1"/>
  <c r="KD147" i="1" s="1"/>
  <c r="KD142" i="1" a="1"/>
  <c r="KD142" i="1" s="1"/>
  <c r="KD138" i="1" a="1"/>
  <c r="KD138" i="1" s="1"/>
  <c r="KD141" i="1" a="1"/>
  <c r="KD141" i="1" s="1"/>
  <c r="KD144" i="1" a="1"/>
  <c r="KD144" i="1" s="1"/>
  <c r="KD143" i="1" a="1"/>
  <c r="KD143" i="1" s="1"/>
  <c r="KD140" i="1" a="1"/>
  <c r="KD140" i="1" s="1"/>
  <c r="KD146" i="1" a="1"/>
  <c r="KD146" i="1" s="1"/>
  <c r="KD145" i="1" a="1"/>
  <c r="KD145" i="1" s="1"/>
  <c r="KB141" i="1" a="1"/>
  <c r="KB141" i="1" s="1"/>
  <c r="KF138" i="1" a="1"/>
  <c r="KF138" i="1" s="1"/>
  <c r="KA147" i="1" a="1"/>
  <c r="KA147" i="1" s="1"/>
  <c r="KE138" i="1" a="1"/>
  <c r="KE138" i="1" s="1"/>
  <c r="KA146" i="1" a="1"/>
  <c r="KA146" i="1" s="1"/>
  <c r="KE139" i="1" a="1"/>
  <c r="KE139" i="1" s="1"/>
  <c r="KA145" i="1" a="1"/>
  <c r="KA145" i="1" s="1"/>
  <c r="KA144" i="1" a="1"/>
  <c r="KA144" i="1" s="1"/>
  <c r="KA140" i="1" a="1"/>
  <c r="KA140" i="1" s="1"/>
  <c r="KF139" i="1" a="1"/>
  <c r="KF139" i="1" s="1"/>
  <c r="KA142" i="1" a="1"/>
  <c r="KA142" i="1" s="1"/>
  <c r="KA141" i="1" a="1"/>
  <c r="KA141" i="1" s="1"/>
  <c r="KA139" i="1" a="1"/>
  <c r="KA139" i="1" s="1"/>
  <c r="KB146" i="1" a="1"/>
  <c r="KB146" i="1" s="1"/>
  <c r="KB145" i="1" a="1"/>
  <c r="KB145" i="1" s="1"/>
  <c r="KB144" i="1" a="1"/>
  <c r="KB144" i="1" s="1"/>
  <c r="KE146" i="1" a="1"/>
  <c r="KE146" i="1" s="1"/>
  <c r="KB147" i="1" a="1"/>
  <c r="KB147" i="1" s="1"/>
  <c r="KE147" i="1" a="1"/>
  <c r="KE147" i="1" s="1"/>
  <c r="KB143" i="1" a="1"/>
  <c r="KB143" i="1" s="1"/>
  <c r="KE145" i="1" a="1"/>
  <c r="KE145" i="1" s="1"/>
  <c r="KF147" i="1" a="1"/>
  <c r="KF147"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55" i="1"/>
  <c r="PF155" i="1"/>
  <c r="PE155" i="1"/>
  <c r="GL155" i="1"/>
  <c r="HJ155" i="1"/>
  <c r="HH155" i="1"/>
  <c r="LD155" i="1"/>
  <c r="LC155" i="1"/>
  <c r="LB155" i="1"/>
  <c r="KZ155" i="1"/>
  <c r="KY155" i="1"/>
  <c r="KX155" i="1"/>
  <c r="KW155" i="1"/>
  <c r="KV155" i="1"/>
  <c r="BK155" i="1"/>
  <c r="BJ155" i="1"/>
  <c r="BF155" i="1"/>
  <c r="BE155" i="1"/>
  <c r="FQ155" i="1"/>
  <c r="FI155" i="1"/>
  <c r="HS155" i="1"/>
  <c r="GQ155" i="1"/>
  <c r="GK155" i="1"/>
  <c r="KJ155" i="1"/>
  <c r="KU14" i="1"/>
  <c r="KU15" i="1" s="1" a="1"/>
  <c r="KU15" i="1" s="1"/>
  <c r="KU136" i="1" s="1" a="1"/>
  <c r="KU136" i="1" s="1"/>
  <c r="KT14" i="1"/>
  <c r="KT15" i="1" s="1" a="1"/>
  <c r="KT15" i="1" s="1"/>
  <c r="KT136" i="1" s="1" a="1"/>
  <c r="KT136" i="1" s="1"/>
  <c r="HQ155" i="1"/>
  <c r="HO155" i="1"/>
  <c r="BN155" i="1"/>
  <c r="KU137" i="1" l="1" a="1"/>
  <c r="KU137" i="1" s="1"/>
  <c r="KU138" i="1" s="1" a="1"/>
  <c r="KU138" i="1" s="1"/>
  <c r="KT137" i="1" a="1"/>
  <c r="KT137" i="1" s="1"/>
  <c r="KT146" i="1" s="1" a="1"/>
  <c r="KT146"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36" i="1" a="1"/>
  <c r="KJ136" i="1" s="1"/>
  <c r="KJ137" i="1" s="1" a="1"/>
  <c r="KJ137" i="1" s="1"/>
  <c r="KJ138" i="1" s="1" a="1"/>
  <c r="KJ138" i="1" s="1"/>
  <c r="KJ97" i="1" a="1"/>
  <c r="KJ97" i="1" s="1"/>
  <c r="KJ99" i="1" s="1" a="1"/>
  <c r="KJ99" i="1" s="1"/>
  <c r="KJ101" i="1" s="1" a="1"/>
  <c r="KJ101" i="1" s="1"/>
  <c r="KJ96" i="1" a="1"/>
  <c r="KJ96" i="1" s="1"/>
  <c r="BA96" i="1" s="1"/>
  <c r="BA97" i="1" s="1"/>
  <c r="KU147" i="1" a="1"/>
  <c r="KU147" i="1" s="1"/>
  <c r="KU146" i="1" a="1"/>
  <c r="KU146" i="1" s="1"/>
  <c r="KU145" i="1" a="1"/>
  <c r="KU145" i="1" s="1"/>
  <c r="KU144" i="1" a="1"/>
  <c r="KU144" i="1" s="1"/>
  <c r="KU142" i="1" a="1"/>
  <c r="KU142" i="1" s="1"/>
  <c r="KU143" i="1" a="1"/>
  <c r="KU143" i="1" s="1"/>
  <c r="KU141" i="1" a="1"/>
  <c r="KU141" i="1" s="1"/>
  <c r="KU140" i="1" a="1"/>
  <c r="KU140" i="1" s="1"/>
  <c r="KU139" i="1" a="1"/>
  <c r="KU139" i="1" s="1"/>
  <c r="KT144" i="1" a="1"/>
  <c r="KT144" i="1" s="1"/>
  <c r="KT145" i="1" a="1"/>
  <c r="KT145" i="1" s="1"/>
  <c r="KT140" i="1" a="1"/>
  <c r="KT140" i="1" s="1"/>
  <c r="KT143" i="1" a="1"/>
  <c r="KT143" i="1" s="1"/>
  <c r="KT141" i="1" a="1"/>
  <c r="KT141" i="1" s="1"/>
  <c r="KT142" i="1" a="1"/>
  <c r="KT142" i="1" s="1"/>
  <c r="KT139" i="1" a="1"/>
  <c r="KT139" i="1" s="1"/>
  <c r="KT138" i="1" a="1"/>
  <c r="KT138" i="1" s="1"/>
  <c r="KT147" i="1" a="1"/>
  <c r="KT147"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KJ121" i="1" s="1" a="1"/>
  <c r="KJ121" i="1" s="1"/>
  <c r="KJ123" i="1" s="1" a="1"/>
  <c r="KJ123" i="1" s="1"/>
  <c r="KJ125" i="1" s="1" a="1"/>
  <c r="KJ125" i="1" s="1"/>
  <c r="KJ127" i="1" s="1" a="1"/>
  <c r="KJ127" i="1" s="1"/>
  <c r="BA113" i="1"/>
  <c r="KJ98" i="1" a="1"/>
  <c r="KJ98" i="1" s="1"/>
  <c r="KJ147" i="1" a="1"/>
  <c r="KJ147" i="1" s="1"/>
  <c r="KJ141" i="1" a="1"/>
  <c r="KJ141" i="1" s="1"/>
  <c r="KJ145" i="1" a="1"/>
  <c r="KJ145" i="1" s="1"/>
  <c r="KJ142" i="1" a="1"/>
  <c r="KJ142" i="1" s="1"/>
  <c r="KJ146" i="1" a="1"/>
  <c r="KJ146" i="1" s="1"/>
  <c r="KJ144" i="1" a="1"/>
  <c r="KJ144" i="1" s="1"/>
  <c r="KJ143" i="1" a="1"/>
  <c r="KJ143" i="1" s="1"/>
  <c r="KJ140" i="1" a="1"/>
  <c r="KJ140" i="1" s="1"/>
  <c r="KJ139" i="1" a="1"/>
  <c r="KJ139"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G588" i="4"/>
  <c r="H637" i="4"/>
  <c r="U637" i="4" s="1"/>
  <c r="I638" i="4"/>
  <c r="P575" i="4"/>
  <c r="C576" i="4"/>
  <c r="B576" i="4" s="1"/>
  <c r="F640" i="4"/>
  <c r="E640" i="4"/>
  <c r="R640" i="4" s="1"/>
  <c r="D640" i="4"/>
  <c r="Q640" i="4" s="1"/>
  <c r="V576" i="4"/>
  <c r="S559" i="4"/>
  <c r="A641" i="4"/>
  <c r="B57" i="3"/>
  <c r="B85" i="3"/>
  <c r="B84" i="3"/>
  <c r="B83" i="3"/>
  <c r="B69" i="3"/>
  <c r="B65" i="3"/>
  <c r="BA116" i="1" l="1"/>
  <c r="H638" i="4"/>
  <c r="U638" i="4" s="1"/>
  <c r="I639" i="4"/>
  <c r="G589" i="4"/>
  <c r="P576" i="4"/>
  <c r="C577" i="4"/>
  <c r="B577" i="4" s="1"/>
  <c r="F641" i="4"/>
  <c r="E641" i="4"/>
  <c r="R641" i="4" s="1"/>
  <c r="D641" i="4"/>
  <c r="Q641" i="4" s="1"/>
  <c r="V577" i="4"/>
  <c r="S560" i="4"/>
  <c r="A642" i="4"/>
  <c r="BK14" i="1"/>
  <c r="BK15" i="1" s="1" a="1"/>
  <c r="BK15" i="1" s="1"/>
  <c r="BA117" i="1" l="1"/>
  <c r="BK114" i="1" a="1"/>
  <c r="BK114" i="1" s="1"/>
  <c r="BK116" i="1" s="1" a="1"/>
  <c r="BK116" i="1" s="1"/>
  <c r="BK118" i="1" s="1" a="1"/>
  <c r="BK118" i="1" s="1"/>
  <c r="BK120" i="1" s="1" a="1"/>
  <c r="BK120" i="1" s="1"/>
  <c r="BK122" i="1" s="1" a="1"/>
  <c r="BK122" i="1" s="1"/>
  <c r="BK124" i="1" s="1" a="1"/>
  <c r="BK124" i="1" s="1"/>
  <c r="BK126" i="1" s="1" a="1"/>
  <c r="BK126" i="1" s="1"/>
  <c r="BK113" i="1" a="1"/>
  <c r="BK113" i="1" s="1"/>
  <c r="BK115" i="1" s="1" a="1"/>
  <c r="BK115" i="1" s="1"/>
  <c r="BK117" i="1" s="1" a="1"/>
  <c r="BK117" i="1" s="1"/>
  <c r="BK119" i="1" s="1" a="1"/>
  <c r="BK119" i="1" s="1"/>
  <c r="BK121" i="1" s="1" a="1"/>
  <c r="BK121" i="1" s="1"/>
  <c r="BK123" i="1" s="1" a="1"/>
  <c r="BK123" i="1" s="1"/>
  <c r="BK125" i="1" s="1" a="1"/>
  <c r="BK125" i="1" s="1"/>
  <c r="BK127" i="1" s="1" a="1"/>
  <c r="BK127" i="1" s="1"/>
  <c r="BK136" i="1" a="1"/>
  <c r="BK136" i="1" s="1"/>
  <c r="BK137" i="1" s="1" a="1"/>
  <c r="BK137" i="1" s="1"/>
  <c r="BK138" i="1" s="1" a="1"/>
  <c r="BK138"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K110" i="1" a="1"/>
  <c r="BK110" i="1" s="1"/>
  <c r="BK147" i="1" a="1"/>
  <c r="BK147" i="1" s="1"/>
  <c r="BK145" i="1" a="1"/>
  <c r="BK145" i="1" s="1"/>
  <c r="BK144" i="1" a="1"/>
  <c r="BK144" i="1" s="1"/>
  <c r="BK146" i="1" a="1"/>
  <c r="BK146" i="1" s="1"/>
  <c r="BK143" i="1" a="1"/>
  <c r="BK143" i="1" s="1"/>
  <c r="BK142" i="1" a="1"/>
  <c r="BK142" i="1" s="1"/>
  <c r="BK141" i="1" a="1"/>
  <c r="BK141" i="1" s="1"/>
  <c r="BK140" i="1" a="1"/>
  <c r="BK140" i="1" s="1"/>
  <c r="BK139" i="1" a="1"/>
  <c r="BK139"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20" i="1" s="1" a="1"/>
  <c r="KZ120" i="1" s="1"/>
  <c r="KZ122" i="1" s="1" a="1"/>
  <c r="KZ122" i="1" s="1"/>
  <c r="KZ124" i="1" s="1" a="1"/>
  <c r="KZ124" i="1" s="1"/>
  <c r="KZ126" i="1" s="1" a="1"/>
  <c r="KZ126" i="1" s="1"/>
  <c r="KZ113" i="1" a="1"/>
  <c r="KZ113" i="1" s="1"/>
  <c r="KZ115" i="1" s="1" a="1"/>
  <c r="KZ115" i="1" s="1"/>
  <c r="KZ117" i="1" s="1" a="1"/>
  <c r="KZ117" i="1" s="1"/>
  <c r="KZ119" i="1" s="1" a="1"/>
  <c r="KZ119" i="1" s="1"/>
  <c r="KZ121" i="1" s="1" a="1"/>
  <c r="KZ121" i="1" s="1"/>
  <c r="KZ123" i="1" s="1" a="1"/>
  <c r="KZ123" i="1" s="1"/>
  <c r="KZ125" i="1" s="1" a="1"/>
  <c r="KZ125" i="1" s="1"/>
  <c r="KZ127" i="1" s="1" a="1"/>
  <c r="KZ127" i="1" s="1"/>
  <c r="KY114" i="1" a="1"/>
  <c r="KY114" i="1" s="1"/>
  <c r="KY116" i="1" s="1" a="1"/>
  <c r="KY116" i="1" s="1"/>
  <c r="KY118" i="1" s="1" a="1"/>
  <c r="KY118" i="1" s="1"/>
  <c r="KY120" i="1" s="1" a="1"/>
  <c r="KY120" i="1" s="1"/>
  <c r="KY122" i="1" s="1" a="1"/>
  <c r="KY122" i="1" s="1"/>
  <c r="KY124" i="1" s="1" a="1"/>
  <c r="KY124" i="1" s="1"/>
  <c r="KY126" i="1" s="1" a="1"/>
  <c r="KY126" i="1" s="1"/>
  <c r="KY113" i="1" a="1"/>
  <c r="KY113" i="1" s="1"/>
  <c r="KY115" i="1" s="1" a="1"/>
  <c r="KY115" i="1" s="1"/>
  <c r="KY117" i="1" s="1" a="1"/>
  <c r="KY117" i="1" s="1"/>
  <c r="KY119" i="1" s="1" a="1"/>
  <c r="KY119" i="1" s="1"/>
  <c r="KY121" i="1" s="1" a="1"/>
  <c r="KY121" i="1" s="1"/>
  <c r="KY123" i="1" s="1" a="1"/>
  <c r="KY123" i="1" s="1"/>
  <c r="KY125" i="1" s="1" a="1"/>
  <c r="KY125" i="1" s="1"/>
  <c r="KY127" i="1" s="1" a="1"/>
  <c r="KY127" i="1" s="1"/>
  <c r="BA120" i="1"/>
  <c r="KZ136" i="1" a="1"/>
  <c r="KZ136" i="1" s="1"/>
  <c r="KZ137" i="1" s="1" a="1"/>
  <c r="KZ137" i="1" s="1"/>
  <c r="KZ138" i="1" s="1" a="1"/>
  <c r="KZ138"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36" i="1" a="1"/>
  <c r="KY136" i="1" s="1"/>
  <c r="KY137" i="1" s="1" a="1"/>
  <c r="KY137" i="1" s="1"/>
  <c r="KY146" i="1" s="1" a="1"/>
  <c r="KY146"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1" i="1" l="1"/>
  <c r="KZ142" i="1" a="1"/>
  <c r="KZ142" i="1" s="1"/>
  <c r="KZ141" i="1" a="1"/>
  <c r="KZ141" i="1" s="1"/>
  <c r="KZ140" i="1" a="1"/>
  <c r="KZ140" i="1" s="1"/>
  <c r="KZ147" i="1" a="1"/>
  <c r="KZ147" i="1" s="1"/>
  <c r="KZ146" i="1" a="1"/>
  <c r="KZ146" i="1" s="1"/>
  <c r="KZ145" i="1" a="1"/>
  <c r="KZ145" i="1" s="1"/>
  <c r="KZ144" i="1" a="1"/>
  <c r="KZ144" i="1" s="1"/>
  <c r="KZ143" i="1" a="1"/>
  <c r="KZ143" i="1" s="1"/>
  <c r="KZ139" i="1" a="1"/>
  <c r="KZ139" i="1" s="1"/>
  <c r="KY145" i="1" a="1"/>
  <c r="KY145" i="1" s="1"/>
  <c r="KY143" i="1" a="1"/>
  <c r="KY143" i="1" s="1"/>
  <c r="KY144" i="1" a="1"/>
  <c r="KY144" i="1" s="1"/>
  <c r="KY142" i="1" a="1"/>
  <c r="KY142" i="1" s="1"/>
  <c r="KY141" i="1" a="1"/>
  <c r="KY141" i="1" s="1"/>
  <c r="KY140" i="1" a="1"/>
  <c r="KY140" i="1" s="1"/>
  <c r="KY139" i="1" a="1"/>
  <c r="KY139" i="1" s="1"/>
  <c r="KY138" i="1" a="1"/>
  <c r="KY138" i="1" s="1"/>
  <c r="KY147" i="1" a="1"/>
  <c r="KY147"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22"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23"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20" i="1" s="1" a="1"/>
  <c r="BJ120" i="1" s="1"/>
  <c r="BJ122" i="1" s="1" a="1"/>
  <c r="BJ122" i="1" s="1"/>
  <c r="BJ124" i="1" s="1" a="1"/>
  <c r="BJ124" i="1" s="1"/>
  <c r="BJ126" i="1" s="1" a="1"/>
  <c r="BJ126" i="1" s="1"/>
  <c r="BJ113" i="1" a="1"/>
  <c r="BJ113" i="1" s="1"/>
  <c r="BJ115" i="1" s="1" a="1"/>
  <c r="BJ115" i="1" s="1"/>
  <c r="BJ117" i="1" s="1" a="1"/>
  <c r="BJ117" i="1" s="1"/>
  <c r="BJ119" i="1" s="1" a="1"/>
  <c r="BJ119" i="1" s="1"/>
  <c r="BJ121" i="1" s="1" a="1"/>
  <c r="BJ121" i="1" s="1"/>
  <c r="BJ123" i="1" s="1" a="1"/>
  <c r="BJ123" i="1" s="1"/>
  <c r="BJ125" i="1" s="1" a="1"/>
  <c r="BJ125" i="1" s="1"/>
  <c r="BJ127" i="1" s="1" a="1"/>
  <c r="BJ127" i="1" s="1"/>
  <c r="BA124" i="1"/>
  <c r="BJ136" i="1" a="1"/>
  <c r="BJ136" i="1" s="1"/>
  <c r="BJ137" i="1" s="1" a="1"/>
  <c r="BJ137" i="1" s="1"/>
  <c r="BJ138" i="1" s="1" a="1"/>
  <c r="BJ138"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BA125" i="1" l="1"/>
  <c r="FI114" i="1" a="1"/>
  <c r="FI114" i="1" s="1"/>
  <c r="FI116" i="1" s="1" a="1"/>
  <c r="FI116" i="1" s="1"/>
  <c r="FI118" i="1" s="1" a="1"/>
  <c r="FI118" i="1" s="1"/>
  <c r="FI120" i="1" s="1" a="1"/>
  <c r="FI120" i="1" s="1"/>
  <c r="FI122" i="1" s="1" a="1"/>
  <c r="FI122" i="1" s="1"/>
  <c r="FI124" i="1" s="1" a="1"/>
  <c r="FI124" i="1" s="1"/>
  <c r="FI126" i="1" s="1" a="1"/>
  <c r="FI126" i="1" s="1"/>
  <c r="FI113" i="1" a="1"/>
  <c r="FI113" i="1" s="1"/>
  <c r="FI115" i="1" s="1" a="1"/>
  <c r="FI115" i="1" s="1"/>
  <c r="FI117" i="1" s="1" a="1"/>
  <c r="FI117" i="1" s="1"/>
  <c r="FI119" i="1" s="1" a="1"/>
  <c r="FI119" i="1" s="1"/>
  <c r="FI121" i="1" s="1" a="1"/>
  <c r="FI121" i="1" s="1"/>
  <c r="FI123" i="1" s="1" a="1"/>
  <c r="FI123" i="1" s="1"/>
  <c r="FI125" i="1" s="1" a="1"/>
  <c r="FI125" i="1" s="1"/>
  <c r="FI127" i="1" s="1" a="1"/>
  <c r="FI127" i="1" s="1"/>
  <c r="BJ110" i="1" a="1"/>
  <c r="BJ110" i="1" s="1"/>
  <c r="FI136" i="1" a="1"/>
  <c r="FI136"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46" i="1" a="1"/>
  <c r="BJ146" i="1" s="1"/>
  <c r="BJ143" i="1" a="1"/>
  <c r="BJ143" i="1" s="1"/>
  <c r="BJ147" i="1" a="1"/>
  <c r="BJ147" i="1" s="1"/>
  <c r="BJ145" i="1" a="1"/>
  <c r="BJ145" i="1" s="1"/>
  <c r="BJ144" i="1" a="1"/>
  <c r="BJ144" i="1" s="1"/>
  <c r="BJ142" i="1" a="1"/>
  <c r="BJ142" i="1" s="1"/>
  <c r="BJ140" i="1" a="1"/>
  <c r="BJ140" i="1" s="1"/>
  <c r="BJ139" i="1" a="1"/>
  <c r="BJ139" i="1" s="1"/>
  <c r="BJ141" i="1" a="1"/>
  <c r="BJ141" i="1" s="1"/>
  <c r="FI137" i="1" a="1"/>
  <c r="FI137" i="1" s="1"/>
  <c r="FI138" i="1" s="1" a="1"/>
  <c r="FI138"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55" i="1"/>
  <c r="FQ14" i="1"/>
  <c r="FQ15" i="1" s="1" a="1"/>
  <c r="FQ15" i="1" s="1"/>
  <c r="FQ114" i="1" l="1" a="1"/>
  <c r="FQ114" i="1" s="1"/>
  <c r="FQ116" i="1" s="1" a="1"/>
  <c r="FQ116" i="1" s="1"/>
  <c r="FQ118" i="1" s="1" a="1"/>
  <c r="FQ118" i="1" s="1"/>
  <c r="FQ120" i="1" s="1" a="1"/>
  <c r="FQ120" i="1" s="1"/>
  <c r="FQ122" i="1" s="1" a="1"/>
  <c r="FQ122" i="1" s="1"/>
  <c r="FQ124" i="1" s="1" a="1"/>
  <c r="FQ124" i="1" s="1"/>
  <c r="FQ126" i="1" s="1" a="1"/>
  <c r="FQ126" i="1" s="1"/>
  <c r="FQ113" i="1" a="1"/>
  <c r="FQ113" i="1" s="1"/>
  <c r="FQ115" i="1" s="1" a="1"/>
  <c r="FQ115" i="1" s="1"/>
  <c r="FQ117" i="1" s="1" a="1"/>
  <c r="FQ117" i="1" s="1"/>
  <c r="FQ119" i="1" s="1" a="1"/>
  <c r="FQ119" i="1" s="1"/>
  <c r="FQ121" i="1" s="1" a="1"/>
  <c r="FQ121" i="1" s="1"/>
  <c r="FQ123" i="1" s="1" a="1"/>
  <c r="FQ123" i="1" s="1"/>
  <c r="FQ125" i="1" s="1" a="1"/>
  <c r="FQ125" i="1" s="1"/>
  <c r="FQ127" i="1" s="1" a="1"/>
  <c r="FQ127" i="1" s="1"/>
  <c r="BA126" i="1"/>
  <c r="FI110" i="1" a="1"/>
  <c r="FI110" i="1" s="1"/>
  <c r="FQ136" i="1" a="1"/>
  <c r="FQ136"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46" i="1" a="1"/>
  <c r="FI146" i="1" s="1"/>
  <c r="FI147" i="1" a="1"/>
  <c r="FI147" i="1" s="1"/>
  <c r="FI145" i="1" a="1"/>
  <c r="FI145" i="1" s="1"/>
  <c r="FI143" i="1" a="1"/>
  <c r="FI143" i="1" s="1"/>
  <c r="FI144" i="1" a="1"/>
  <c r="FI144" i="1" s="1"/>
  <c r="FI142" i="1" a="1"/>
  <c r="FI142" i="1" s="1"/>
  <c r="FI141" i="1" a="1"/>
  <c r="FI141" i="1" s="1"/>
  <c r="FI140" i="1" a="1"/>
  <c r="FI140" i="1" s="1"/>
  <c r="FI139" i="1" a="1"/>
  <c r="FI139" i="1" s="1"/>
  <c r="FQ137" i="1" a="1"/>
  <c r="FQ137" i="1" s="1"/>
  <c r="FQ139" i="1" s="1" a="1"/>
  <c r="FQ139"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27" i="1" l="1"/>
  <c r="FQ110" i="1" a="1"/>
  <c r="FQ110" i="1" s="1"/>
  <c r="FQ146" i="1" a="1"/>
  <c r="FQ146" i="1" s="1"/>
  <c r="FQ143" i="1" a="1"/>
  <c r="FQ143" i="1" s="1"/>
  <c r="FQ145" i="1" a="1"/>
  <c r="FQ145" i="1" s="1"/>
  <c r="FQ140" i="1" a="1"/>
  <c r="FQ140" i="1" s="1"/>
  <c r="FQ147" i="1" a="1"/>
  <c r="FQ147" i="1" s="1"/>
  <c r="FQ144" i="1" a="1"/>
  <c r="FQ144" i="1" s="1"/>
  <c r="FQ142" i="1" a="1"/>
  <c r="FQ142" i="1" s="1"/>
  <c r="FQ138" i="1" a="1"/>
  <c r="FQ138" i="1" s="1"/>
  <c r="FQ141" i="1" a="1"/>
  <c r="FQ141"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D113" i="1" s="1" a="1"/>
  <c r="LD113" i="1" s="1"/>
  <c r="LD115" i="1" s="1" a="1"/>
  <c r="LD115" i="1" s="1"/>
  <c r="LD117" i="1" s="1" a="1"/>
  <c r="LD117" i="1" s="1"/>
  <c r="LD119" i="1" s="1" a="1"/>
  <c r="LD119" i="1" s="1"/>
  <c r="LD121" i="1" s="1" a="1"/>
  <c r="LD121" i="1" s="1"/>
  <c r="LD123" i="1" s="1" a="1"/>
  <c r="LD123" i="1" s="1"/>
  <c r="LD125" i="1" s="1" a="1"/>
  <c r="LD125" i="1" s="1"/>
  <c r="LD127" i="1" s="1" a="1"/>
  <c r="LD127" i="1" s="1"/>
  <c r="LC14" i="1"/>
  <c r="LC15" i="1" s="1" a="1"/>
  <c r="LC15" i="1" s="1"/>
  <c r="LC113" i="1" s="1" a="1"/>
  <c r="LC113" i="1" s="1"/>
  <c r="LC115" i="1" s="1" a="1"/>
  <c r="LC115" i="1" s="1"/>
  <c r="LC117" i="1" s="1" a="1"/>
  <c r="LC117" i="1" s="1"/>
  <c r="LC119" i="1" s="1" a="1"/>
  <c r="LC119" i="1" s="1"/>
  <c r="LC121" i="1" s="1" a="1"/>
  <c r="LC121" i="1" s="1"/>
  <c r="LC123" i="1" s="1" a="1"/>
  <c r="LC123" i="1" s="1"/>
  <c r="LC125" i="1" s="1" a="1"/>
  <c r="LC125" i="1" s="1"/>
  <c r="LC127" i="1" s="1" a="1"/>
  <c r="LC127" i="1" s="1"/>
  <c r="LB14" i="1"/>
  <c r="LB17" i="1" s="1"/>
  <c r="LC136" i="1" l="1" a="1"/>
  <c r="LC136" i="1" s="1"/>
  <c r="LC96" i="1" a="1"/>
  <c r="LC96" i="1" s="1"/>
  <c r="LC98" i="1" s="1" a="1"/>
  <c r="LC98" i="1" s="1"/>
  <c r="LC100" i="1" s="1" a="1"/>
  <c r="LC100" i="1" s="1"/>
  <c r="LC102" i="1" s="1" a="1"/>
  <c r="LC102" i="1" s="1"/>
  <c r="LC104" i="1" s="1" a="1"/>
  <c r="LC104" i="1" s="1"/>
  <c r="LC106" i="1" s="1" a="1"/>
  <c r="LC106" i="1" s="1"/>
  <c r="LC108" i="1" s="1" a="1"/>
  <c r="LC108" i="1" s="1"/>
  <c r="LC110" i="1" s="1" a="1"/>
  <c r="LC110" i="1" s="1"/>
  <c r="LD136" i="1" a="1"/>
  <c r="LD136" i="1" s="1"/>
  <c r="LD137" i="1" s="1" a="1"/>
  <c r="LD137" i="1" s="1"/>
  <c r="LD146" i="1" s="1" a="1"/>
  <c r="LD146" i="1" s="1"/>
  <c r="LD96" i="1" a="1"/>
  <c r="LD96" i="1" s="1"/>
  <c r="LD98" i="1" s="1" a="1"/>
  <c r="LD98" i="1" s="1"/>
  <c r="LD100" i="1" s="1" a="1"/>
  <c r="LD100" i="1" s="1"/>
  <c r="LD102" i="1" s="1" a="1"/>
  <c r="LD102" i="1" s="1"/>
  <c r="LD104" i="1" s="1" a="1"/>
  <c r="LD104" i="1" s="1"/>
  <c r="LD106" i="1" s="1" a="1"/>
  <c r="LD106" i="1" s="1"/>
  <c r="LD108" i="1" s="1" a="1"/>
  <c r="LD108" i="1" s="1"/>
  <c r="LD110" i="1" s="1" a="1"/>
  <c r="LD110" i="1" s="1"/>
  <c r="LC137" i="1" a="1"/>
  <c r="LC137" i="1" s="1"/>
  <c r="LC138" i="1" s="1" a="1"/>
  <c r="LC138"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47" i="1" l="1" a="1"/>
  <c r="LC147" i="1" s="1"/>
  <c r="LC146" i="1" a="1"/>
  <c r="LC146" i="1" s="1"/>
  <c r="LC145" i="1" a="1"/>
  <c r="LC145" i="1" s="1"/>
  <c r="LC144" i="1" a="1"/>
  <c r="LC144" i="1" s="1"/>
  <c r="LC143" i="1" a="1"/>
  <c r="LC143" i="1" s="1"/>
  <c r="LC142" i="1" a="1"/>
  <c r="LC142" i="1" s="1"/>
  <c r="LC141" i="1" a="1"/>
  <c r="LC141" i="1" s="1"/>
  <c r="LC140" i="1" a="1"/>
  <c r="LC140" i="1" s="1"/>
  <c r="LC139" i="1" a="1"/>
  <c r="LC139" i="1" s="1"/>
  <c r="LD145" i="1" a="1"/>
  <c r="LD145" i="1" s="1"/>
  <c r="LD143" i="1" a="1"/>
  <c r="LD143" i="1" s="1"/>
  <c r="LD144" i="1" a="1"/>
  <c r="LD144" i="1" s="1"/>
  <c r="LD142" i="1" a="1"/>
  <c r="LD142" i="1" s="1"/>
  <c r="LD141" i="1" a="1"/>
  <c r="LD141" i="1" s="1"/>
  <c r="LD140" i="1" a="1"/>
  <c r="LD140" i="1" s="1"/>
  <c r="LD139" i="1" a="1"/>
  <c r="LD139" i="1" s="1"/>
  <c r="LD138" i="1" a="1"/>
  <c r="LD138" i="1" s="1"/>
  <c r="LD147" i="1" a="1"/>
  <c r="LD147"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X113" i="1" s="1" a="1"/>
  <c r="KX113" i="1" s="1"/>
  <c r="KX115" i="1" s="1" a="1"/>
  <c r="KX115" i="1" s="1"/>
  <c r="KX117" i="1" s="1" a="1"/>
  <c r="KX117" i="1" s="1"/>
  <c r="KX119" i="1" s="1" a="1"/>
  <c r="KX119" i="1" s="1"/>
  <c r="KX121" i="1" s="1" a="1"/>
  <c r="KX121" i="1" s="1"/>
  <c r="KX123" i="1" s="1" a="1"/>
  <c r="KX123" i="1" s="1"/>
  <c r="KX125" i="1" s="1" a="1"/>
  <c r="KX125" i="1" s="1"/>
  <c r="KX127" i="1" s="1" a="1"/>
  <c r="KX127" i="1" s="1"/>
  <c r="KW14" i="1"/>
  <c r="KW15" i="1" s="1" a="1"/>
  <c r="KW15" i="1" s="1"/>
  <c r="KW113" i="1" s="1" a="1"/>
  <c r="KW113" i="1" s="1"/>
  <c r="KW115" i="1" s="1" a="1"/>
  <c r="KW115" i="1" s="1"/>
  <c r="KW117" i="1" s="1" a="1"/>
  <c r="KW117" i="1" s="1"/>
  <c r="KW119" i="1" s="1" a="1"/>
  <c r="KW119" i="1" s="1"/>
  <c r="KW121" i="1" s="1" a="1"/>
  <c r="KW121" i="1" s="1"/>
  <c r="KW123" i="1" s="1" a="1"/>
  <c r="KW123" i="1" s="1"/>
  <c r="KW125" i="1" s="1" a="1"/>
  <c r="KW125" i="1" s="1"/>
  <c r="KW127" i="1" s="1" a="1"/>
  <c r="KW127" i="1" s="1"/>
  <c r="KX136" i="1" l="1" a="1"/>
  <c r="KX136" i="1" s="1"/>
  <c r="KX96" i="1" a="1"/>
  <c r="KX96" i="1" s="1"/>
  <c r="KX98" i="1" s="1" a="1"/>
  <c r="KX98" i="1" s="1"/>
  <c r="KX100" i="1" s="1" a="1"/>
  <c r="KX100" i="1" s="1"/>
  <c r="KX102" i="1" s="1" a="1"/>
  <c r="KX102" i="1" s="1"/>
  <c r="KX104" i="1" s="1" a="1"/>
  <c r="KX104" i="1" s="1"/>
  <c r="KX106" i="1" s="1" a="1"/>
  <c r="KX106" i="1" s="1"/>
  <c r="KX108" i="1" s="1" a="1"/>
  <c r="KX108" i="1" s="1"/>
  <c r="KX110" i="1" s="1" a="1"/>
  <c r="KX110" i="1" s="1"/>
  <c r="KW136" i="1" a="1"/>
  <c r="KW136" i="1" s="1"/>
  <c r="KW137" i="1" s="1" a="1"/>
  <c r="KW137" i="1" s="1"/>
  <c r="KW138" i="1" s="1" a="1"/>
  <c r="KW138" i="1" s="1"/>
  <c r="KW96" i="1" a="1"/>
  <c r="KW96" i="1" s="1"/>
  <c r="KW98" i="1" s="1" a="1"/>
  <c r="KW98" i="1" s="1"/>
  <c r="KW100" i="1" s="1" a="1"/>
  <c r="KW100" i="1" s="1"/>
  <c r="KW102" i="1" s="1" a="1"/>
  <c r="KW102" i="1" s="1"/>
  <c r="KW104" i="1" s="1" a="1"/>
  <c r="KW104" i="1" s="1"/>
  <c r="KW106" i="1" s="1" a="1"/>
  <c r="KW106" i="1" s="1"/>
  <c r="KW108" i="1" s="1" a="1"/>
  <c r="KW108" i="1" s="1"/>
  <c r="KW110" i="1" s="1" a="1"/>
  <c r="KW110" i="1" s="1"/>
  <c r="KX137" i="1" a="1"/>
  <c r="KX137" i="1" s="1"/>
  <c r="KX146" i="1" s="1" a="1"/>
  <c r="KX146"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45" i="1" l="1" a="1"/>
  <c r="KX145" i="1" s="1"/>
  <c r="KX144" i="1" a="1"/>
  <c r="KX144" i="1" s="1"/>
  <c r="KX143" i="1" a="1"/>
  <c r="KX143" i="1" s="1"/>
  <c r="KW142" i="1" a="1"/>
  <c r="KW142" i="1" s="1"/>
  <c r="KW141" i="1" a="1"/>
  <c r="KW141" i="1" s="1"/>
  <c r="KW140" i="1" a="1"/>
  <c r="KW140" i="1" s="1"/>
  <c r="KW147" i="1" a="1"/>
  <c r="KW147" i="1" s="1"/>
  <c r="KW146" i="1" a="1"/>
  <c r="KW146" i="1" s="1"/>
  <c r="KW145" i="1" a="1"/>
  <c r="KW145" i="1" s="1"/>
  <c r="KW144" i="1" a="1"/>
  <c r="KW144" i="1" s="1"/>
  <c r="KW143" i="1" a="1"/>
  <c r="KW143" i="1" s="1"/>
  <c r="KW139" i="1" a="1"/>
  <c r="KW139" i="1" s="1"/>
  <c r="KX142" i="1" a="1"/>
  <c r="KX142" i="1" s="1"/>
  <c r="KX141" i="1" a="1"/>
  <c r="KX141" i="1" s="1"/>
  <c r="KX140" i="1" a="1"/>
  <c r="KX140" i="1" s="1"/>
  <c r="KX139" i="1" a="1"/>
  <c r="KX139" i="1" s="1"/>
  <c r="KX138" i="1" a="1"/>
  <c r="KX138" i="1" s="1"/>
  <c r="KX147" i="1" a="1"/>
  <c r="KX147"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F114" i="1" l="1" a="1"/>
  <c r="BF114" i="1" s="1"/>
  <c r="BF116" i="1" s="1" a="1"/>
  <c r="BF116" i="1" s="1"/>
  <c r="BF118" i="1" s="1" a="1"/>
  <c r="BF118" i="1" s="1"/>
  <c r="BF120" i="1" s="1" a="1"/>
  <c r="BF120" i="1" s="1"/>
  <c r="BF122" i="1" s="1" a="1"/>
  <c r="BF122" i="1" s="1"/>
  <c r="BF124" i="1" s="1" a="1"/>
  <c r="BF124" i="1" s="1"/>
  <c r="BF126" i="1" s="1" a="1"/>
  <c r="BF126" i="1" s="1"/>
  <c r="BF113" i="1" a="1"/>
  <c r="BF113" i="1" s="1"/>
  <c r="BF115" i="1" s="1" a="1"/>
  <c r="BF115" i="1" s="1"/>
  <c r="BF117" i="1" s="1" a="1"/>
  <c r="BF117" i="1" s="1"/>
  <c r="BF119" i="1" s="1" a="1"/>
  <c r="BF119" i="1" s="1"/>
  <c r="BF121" i="1" s="1" a="1"/>
  <c r="BF121" i="1" s="1"/>
  <c r="BF123" i="1" s="1" a="1"/>
  <c r="BF123" i="1" s="1"/>
  <c r="BF125" i="1" s="1" a="1"/>
  <c r="BF125" i="1" s="1"/>
  <c r="BF127" i="1" s="1" a="1"/>
  <c r="BF127" i="1" s="1"/>
  <c r="BE114" i="1" a="1"/>
  <c r="BE114" i="1" s="1"/>
  <c r="BE116" i="1" s="1" a="1"/>
  <c r="BE116" i="1" s="1"/>
  <c r="BE118" i="1" s="1" a="1"/>
  <c r="BE118" i="1" s="1"/>
  <c r="BE120" i="1" s="1" a="1"/>
  <c r="BE120" i="1" s="1"/>
  <c r="BE122" i="1" s="1" a="1"/>
  <c r="BE122" i="1" s="1"/>
  <c r="BE124" i="1" s="1" a="1"/>
  <c r="BE124" i="1" s="1"/>
  <c r="BE126" i="1" s="1" a="1"/>
  <c r="BE126" i="1" s="1"/>
  <c r="BE113" i="1" a="1"/>
  <c r="BE113" i="1" s="1"/>
  <c r="BE115" i="1" s="1" a="1"/>
  <c r="BE115" i="1" s="1"/>
  <c r="BE117" i="1" s="1" a="1"/>
  <c r="BE117" i="1" s="1"/>
  <c r="BE119" i="1" s="1" a="1"/>
  <c r="BE119" i="1" s="1"/>
  <c r="BE121" i="1" s="1" a="1"/>
  <c r="BE121" i="1" s="1"/>
  <c r="BE123" i="1" s="1" a="1"/>
  <c r="BE123" i="1" s="1"/>
  <c r="BE125" i="1" s="1" a="1"/>
  <c r="BE125" i="1" s="1"/>
  <c r="BE127" i="1" s="1" a="1"/>
  <c r="BE127" i="1" s="1"/>
  <c r="BE136" i="1" a="1"/>
  <c r="BE136"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36" i="1" a="1"/>
  <c r="BF136" i="1" s="1"/>
  <c r="BF137" i="1" s="1" a="1"/>
  <c r="BF137" i="1" s="1"/>
  <c r="BF146" i="1" s="1" a="1"/>
  <c r="BF146"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37" i="1" a="1"/>
  <c r="BE137" i="1" s="1"/>
  <c r="BE138" i="1" s="1" a="1"/>
  <c r="BE138"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47" i="1" a="1"/>
  <c r="BE147" i="1" s="1"/>
  <c r="BE146" i="1" a="1"/>
  <c r="BE146" i="1" s="1"/>
  <c r="BE145" i="1" a="1"/>
  <c r="BE145" i="1" s="1"/>
  <c r="BE144" i="1" a="1"/>
  <c r="BE144" i="1" s="1"/>
  <c r="BE143" i="1" a="1"/>
  <c r="BE143" i="1" s="1"/>
  <c r="BE142" i="1" a="1"/>
  <c r="BE142" i="1" s="1"/>
  <c r="BE141" i="1" a="1"/>
  <c r="BE141" i="1" s="1"/>
  <c r="BE140" i="1" a="1"/>
  <c r="BE140" i="1" s="1"/>
  <c r="BE139" i="1" a="1"/>
  <c r="BE139" i="1" s="1"/>
  <c r="BF139" i="1" a="1"/>
  <c r="BF139" i="1" s="1"/>
  <c r="BF145" i="1" a="1"/>
  <c r="BF145" i="1" s="1"/>
  <c r="BF141" i="1" a="1"/>
  <c r="BF141" i="1" s="1"/>
  <c r="BF143" i="1" a="1"/>
  <c r="BF143" i="1" s="1"/>
  <c r="BF142" i="1" a="1"/>
  <c r="BF142" i="1" s="1"/>
  <c r="BF140" i="1" a="1"/>
  <c r="BF140" i="1" s="1"/>
  <c r="BF144" i="1" a="1"/>
  <c r="BF144" i="1" s="1"/>
  <c r="BF138" i="1" a="1"/>
  <c r="BF138" i="1" s="1"/>
  <c r="BF147" i="1" a="1"/>
  <c r="BF147"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20" i="1" s="1" a="1"/>
  <c r="BD120" i="1" s="1"/>
  <c r="BD122" i="1" s="1" a="1"/>
  <c r="BD122" i="1" s="1"/>
  <c r="BD124" i="1" s="1" a="1"/>
  <c r="BD124" i="1" s="1"/>
  <c r="BD126" i="1" s="1" a="1"/>
  <c r="BD126" i="1" s="1"/>
  <c r="BD113" i="1" a="1"/>
  <c r="BD113" i="1" s="1"/>
  <c r="BD115" i="1" s="1" a="1"/>
  <c r="BD115" i="1" s="1"/>
  <c r="BD117" i="1" s="1" a="1"/>
  <c r="BD117" i="1" s="1"/>
  <c r="BD119" i="1" s="1" a="1"/>
  <c r="BD119" i="1" s="1"/>
  <c r="BD121" i="1" s="1" a="1"/>
  <c r="BD121" i="1" s="1"/>
  <c r="BD123" i="1" s="1" a="1"/>
  <c r="BD123" i="1" s="1"/>
  <c r="BD125" i="1" s="1" a="1"/>
  <c r="BD125" i="1" s="1"/>
  <c r="BD127" i="1" s="1" a="1"/>
  <c r="BD127" i="1" s="1"/>
  <c r="BD136" i="1" a="1"/>
  <c r="BD136" i="1" s="1"/>
  <c r="BD137" i="1" s="1" a="1"/>
  <c r="BD137" i="1" s="1"/>
  <c r="BD138" i="1" s="1" a="1"/>
  <c r="BD138"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47" i="1" a="1"/>
  <c r="BD147" i="1" s="1"/>
  <c r="BD146" i="1" a="1"/>
  <c r="BD146" i="1" s="1"/>
  <c r="BD143" i="1" a="1"/>
  <c r="BD143" i="1" s="1"/>
  <c r="BD145" i="1" a="1"/>
  <c r="BD145" i="1" s="1"/>
  <c r="BD144" i="1" a="1"/>
  <c r="BD144" i="1" s="1"/>
  <c r="BD142" i="1" a="1"/>
  <c r="BD142" i="1" s="1"/>
  <c r="BD141" i="1" a="1"/>
  <c r="BD141" i="1" s="1"/>
  <c r="BD139" i="1" a="1"/>
  <c r="BD139" i="1" s="1"/>
  <c r="BD140" i="1" a="1"/>
  <c r="BD140"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37" i="1" l="1"/>
  <c r="HT138" i="1"/>
  <c r="HT139" i="1"/>
  <c r="HT140" i="1"/>
  <c r="HT141" i="1"/>
  <c r="HT142" i="1"/>
  <c r="HT143" i="1"/>
  <c r="HT144" i="1"/>
  <c r="HT145" i="1"/>
  <c r="HT146" i="1"/>
  <c r="HT147"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39" i="1" l="1"/>
  <c r="HW140" i="1"/>
  <c r="HW141" i="1"/>
  <c r="HW142" i="1"/>
  <c r="HW143" i="1"/>
  <c r="HW144" i="1"/>
  <c r="HW145" i="1"/>
  <c r="HW146" i="1"/>
  <c r="HW147"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37" i="1" l="1"/>
  <c r="HS137" i="1"/>
  <c r="HR145" i="1"/>
  <c r="HS145" i="1"/>
  <c r="HS142" i="1"/>
  <c r="HR142" i="1"/>
  <c r="HS139" i="1"/>
  <c r="HR139" i="1"/>
  <c r="HS147" i="1"/>
  <c r="HR147" i="1"/>
  <c r="HS144" i="1"/>
  <c r="HR144" i="1"/>
  <c r="HS140" i="1"/>
  <c r="HR140" i="1"/>
  <c r="HS138" i="1"/>
  <c r="HR138" i="1"/>
  <c r="HS146" i="1"/>
  <c r="HR146" i="1"/>
  <c r="HS143" i="1"/>
  <c r="HR143" i="1"/>
  <c r="HS141" i="1"/>
  <c r="HR141" i="1"/>
  <c r="HS136" i="1"/>
  <c r="HR136"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44" i="1" l="1"/>
  <c r="NE144" i="1"/>
  <c r="HO144" i="1"/>
  <c r="HP144" i="1"/>
  <c r="PN144" i="1"/>
  <c r="HQ143" i="1"/>
  <c r="HO143" i="1"/>
  <c r="HP143" i="1"/>
  <c r="NE143" i="1"/>
  <c r="PN143" i="1"/>
  <c r="HQ142" i="1"/>
  <c r="HO142" i="1"/>
  <c r="NE142" i="1"/>
  <c r="HP142" i="1"/>
  <c r="PN142" i="1"/>
  <c r="HQ147" i="1"/>
  <c r="HP147" i="1"/>
  <c r="HO147" i="1"/>
  <c r="NE147" i="1"/>
  <c r="PN147" i="1"/>
  <c r="HP141" i="1"/>
  <c r="HO141" i="1"/>
  <c r="NE141" i="1"/>
  <c r="HQ141" i="1"/>
  <c r="PN141" i="1"/>
  <c r="NE140" i="1"/>
  <c r="HQ140" i="1"/>
  <c r="HP140" i="1"/>
  <c r="HO140" i="1"/>
  <c r="PN140" i="1"/>
  <c r="N69" i="1"/>
  <c r="GK69" i="1" s="1"/>
  <c r="NE139" i="1"/>
  <c r="HQ139" i="1"/>
  <c r="HP139" i="1"/>
  <c r="HO139" i="1"/>
  <c r="PN139" i="1"/>
  <c r="N65" i="1"/>
  <c r="GN65" i="1" s="1"/>
  <c r="N62" i="1"/>
  <c r="GM62" i="1" s="1"/>
  <c r="NE138" i="1"/>
  <c r="HQ138" i="1"/>
  <c r="HP138" i="1"/>
  <c r="HO138" i="1"/>
  <c r="PN138" i="1"/>
  <c r="NE146" i="1"/>
  <c r="HQ146" i="1"/>
  <c r="HP146" i="1"/>
  <c r="HO146" i="1"/>
  <c r="PN146" i="1"/>
  <c r="N67" i="1"/>
  <c r="GK67" i="1" s="1"/>
  <c r="N61" i="1"/>
  <c r="GN61" i="1" s="1"/>
  <c r="HQ137" i="1"/>
  <c r="NE137" i="1"/>
  <c r="HP137" i="1"/>
  <c r="HO137" i="1"/>
  <c r="PN137" i="1"/>
  <c r="N64" i="1"/>
  <c r="GN64" i="1" s="1"/>
  <c r="N63" i="1"/>
  <c r="GK63" i="1" s="1"/>
  <c r="N60" i="1"/>
  <c r="GK60" i="1" s="1"/>
  <c r="NE136" i="1"/>
  <c r="HP136" i="1"/>
  <c r="HO136" i="1"/>
  <c r="HQ136" i="1"/>
  <c r="HO145" i="1"/>
  <c r="HP145" i="1"/>
  <c r="HQ145" i="1"/>
  <c r="NE145" i="1"/>
  <c r="PN145"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36" i="1"/>
  <c r="HL136" i="1"/>
  <c r="HF136" i="1"/>
  <c r="PA141" i="1"/>
  <c r="IA141" i="1"/>
  <c r="IC141" i="1"/>
  <c r="GY141" i="1"/>
  <c r="IB141" i="1"/>
  <c r="GX141" i="1"/>
  <c r="HZ141" i="1"/>
  <c r="GW141" i="1"/>
  <c r="HY141" i="1"/>
  <c r="GV141" i="1"/>
  <c r="GU141" i="1"/>
  <c r="GT141" i="1"/>
  <c r="GZ141" i="1"/>
  <c r="GS141" i="1"/>
  <c r="GR141" i="1"/>
  <c r="GQ141" i="1"/>
  <c r="HA141" i="1"/>
  <c r="JU141" i="1"/>
  <c r="JT141" i="1"/>
  <c r="JL141" i="1"/>
  <c r="JO141" i="1"/>
  <c r="JS141" i="1"/>
  <c r="IP141" i="1"/>
  <c r="JR141" i="1"/>
  <c r="JQ141" i="1"/>
  <c r="JV141" i="1"/>
  <c r="HB141" i="1"/>
  <c r="GM69" i="1"/>
  <c r="GN59" i="1"/>
  <c r="HA140" i="1"/>
  <c r="GY140" i="1"/>
  <c r="GQ140" i="1"/>
  <c r="IA140" i="1"/>
  <c r="GX140" i="1"/>
  <c r="HZ140" i="1"/>
  <c r="GW140" i="1"/>
  <c r="HY140" i="1"/>
  <c r="GV140" i="1"/>
  <c r="GU140" i="1"/>
  <c r="GT140" i="1"/>
  <c r="GZ140" i="1"/>
  <c r="GS140" i="1"/>
  <c r="IC140" i="1"/>
  <c r="IB140" i="1"/>
  <c r="GR140" i="1"/>
  <c r="PA140" i="1"/>
  <c r="JV140" i="1"/>
  <c r="JT140" i="1"/>
  <c r="JU140" i="1"/>
  <c r="JQ140" i="1"/>
  <c r="JL140" i="1"/>
  <c r="JR140" i="1"/>
  <c r="JS140" i="1"/>
  <c r="IP140" i="1"/>
  <c r="JO140" i="1"/>
  <c r="HB140" i="1"/>
  <c r="GW139" i="1"/>
  <c r="GV139" i="1"/>
  <c r="GS139" i="1"/>
  <c r="IC139" i="1"/>
  <c r="GR139" i="1"/>
  <c r="PA139" i="1"/>
  <c r="GQ139" i="1"/>
  <c r="HZ139" i="1"/>
  <c r="GY139" i="1"/>
  <c r="GU139" i="1"/>
  <c r="GT139" i="1"/>
  <c r="GX139" i="1"/>
  <c r="IB139" i="1"/>
  <c r="IA139" i="1"/>
  <c r="HY139" i="1"/>
  <c r="HA139" i="1"/>
  <c r="GZ139" i="1"/>
  <c r="HF139" i="1"/>
  <c r="HB139" i="1"/>
  <c r="GO69" i="1"/>
  <c r="PA138" i="1"/>
  <c r="IA138" i="1"/>
  <c r="IC138" i="1"/>
  <c r="IB138" i="1"/>
  <c r="HZ138" i="1"/>
  <c r="HY138" i="1"/>
  <c r="HA138" i="1"/>
  <c r="GV138" i="1"/>
  <c r="GY138" i="1"/>
  <c r="GX138" i="1"/>
  <c r="GW138" i="1"/>
  <c r="GU138" i="1"/>
  <c r="GT138" i="1"/>
  <c r="GS138" i="1"/>
  <c r="GZ138" i="1"/>
  <c r="GR138" i="1"/>
  <c r="GQ138" i="1"/>
  <c r="IP138" i="1"/>
  <c r="JT138" i="1"/>
  <c r="JQ138" i="1"/>
  <c r="JR138" i="1"/>
  <c r="JU138" i="1"/>
  <c r="JL138" i="1"/>
  <c r="JV138" i="1"/>
  <c r="JS138" i="1"/>
  <c r="JO138" i="1"/>
  <c r="HC138" i="1"/>
  <c r="HB138" i="1"/>
  <c r="GQ136" i="1"/>
  <c r="FJ136" i="1"/>
  <c r="IC136" i="1"/>
  <c r="IB136" i="1"/>
  <c r="GY136" i="1"/>
  <c r="GX136" i="1"/>
  <c r="GW136" i="1"/>
  <c r="GV136" i="1"/>
  <c r="GT136" i="1"/>
  <c r="GU136" i="1"/>
  <c r="FD136" i="1"/>
  <c r="GR136" i="1"/>
  <c r="FN136" i="1"/>
  <c r="IA136" i="1"/>
  <c r="PA136" i="1"/>
  <c r="HZ136" i="1"/>
  <c r="HA136" i="1"/>
  <c r="GZ136" i="1"/>
  <c r="FT136" i="1"/>
  <c r="GS136" i="1"/>
  <c r="JS136" i="1"/>
  <c r="JU136" i="1"/>
  <c r="JT136" i="1"/>
  <c r="JQ136" i="1"/>
  <c r="IP136" i="1"/>
  <c r="JO136" i="1"/>
  <c r="JV136" i="1"/>
  <c r="JL136" i="1"/>
  <c r="JR136" i="1"/>
  <c r="HK136" i="1"/>
  <c r="HB136" i="1"/>
  <c r="GO147" i="1"/>
  <c r="GN147" i="1"/>
  <c r="GM147" i="1"/>
  <c r="GP147" i="1"/>
  <c r="GL147" i="1"/>
  <c r="GK147" i="1"/>
  <c r="GM65" i="1"/>
  <c r="GL146" i="1"/>
  <c r="GK146" i="1"/>
  <c r="GP146" i="1"/>
  <c r="GO146" i="1"/>
  <c r="GN146" i="1"/>
  <c r="GM146" i="1"/>
  <c r="GN145" i="1"/>
  <c r="GM145" i="1"/>
  <c r="GL145" i="1"/>
  <c r="GO145" i="1"/>
  <c r="GK145" i="1"/>
  <c r="GP145" i="1"/>
  <c r="GN144" i="1"/>
  <c r="GP144" i="1"/>
  <c r="GO144" i="1"/>
  <c r="GM144" i="1"/>
  <c r="GL144" i="1"/>
  <c r="GK144" i="1"/>
  <c r="GL66" i="1"/>
  <c r="GP143" i="1"/>
  <c r="GO143" i="1"/>
  <c r="GN143" i="1"/>
  <c r="GL143" i="1"/>
  <c r="GK143" i="1"/>
  <c r="GM143" i="1"/>
  <c r="GO142" i="1"/>
  <c r="GP142" i="1"/>
  <c r="GN142" i="1"/>
  <c r="GK142" i="1"/>
  <c r="GM142" i="1"/>
  <c r="GL142" i="1"/>
  <c r="GN66" i="1"/>
  <c r="IC147" i="1"/>
  <c r="IB147" i="1"/>
  <c r="GV147" i="1"/>
  <c r="GU147" i="1"/>
  <c r="GS147" i="1"/>
  <c r="GR147" i="1"/>
  <c r="GQ147" i="1"/>
  <c r="GW147" i="1"/>
  <c r="GT147" i="1"/>
  <c r="IA147" i="1"/>
  <c r="HZ147" i="1"/>
  <c r="HY147" i="1"/>
  <c r="GZ147" i="1"/>
  <c r="PA147" i="1"/>
  <c r="HA147" i="1"/>
  <c r="GY147" i="1"/>
  <c r="GX147" i="1"/>
  <c r="JQ147" i="1"/>
  <c r="JV147" i="1"/>
  <c r="JR147" i="1"/>
  <c r="JL147" i="1"/>
  <c r="JO147" i="1"/>
  <c r="IP147" i="1"/>
  <c r="JU147" i="1"/>
  <c r="JT147" i="1"/>
  <c r="JS147" i="1"/>
  <c r="HB147" i="1"/>
  <c r="GN141" i="1"/>
  <c r="GM141" i="1"/>
  <c r="GL141" i="1"/>
  <c r="GO141" i="1"/>
  <c r="GK141" i="1"/>
  <c r="GP141" i="1"/>
  <c r="IC146" i="1"/>
  <c r="PA146" i="1"/>
  <c r="IB146" i="1"/>
  <c r="GZ146" i="1"/>
  <c r="GW146" i="1"/>
  <c r="GV146" i="1"/>
  <c r="GU146" i="1"/>
  <c r="GT146" i="1"/>
  <c r="HA146" i="1"/>
  <c r="HZ146" i="1"/>
  <c r="GY146" i="1"/>
  <c r="IA146" i="1"/>
  <c r="HY146" i="1"/>
  <c r="GX146" i="1"/>
  <c r="GQ146" i="1"/>
  <c r="GS146" i="1"/>
  <c r="GR146" i="1"/>
  <c r="JR146" i="1"/>
  <c r="JO146" i="1"/>
  <c r="JQ146" i="1"/>
  <c r="JV146" i="1"/>
  <c r="JL146" i="1"/>
  <c r="JU146" i="1"/>
  <c r="IP146" i="1"/>
  <c r="JT146" i="1"/>
  <c r="JS146" i="1"/>
  <c r="HE146" i="1"/>
  <c r="HB146" i="1"/>
  <c r="GP140" i="1"/>
  <c r="GM140" i="1"/>
  <c r="GK140" i="1"/>
  <c r="GL140" i="1"/>
  <c r="GO140" i="1"/>
  <c r="GN140" i="1"/>
  <c r="GP60" i="1"/>
  <c r="GP66" i="1"/>
  <c r="GU145" i="1"/>
  <c r="GT145" i="1"/>
  <c r="GS145" i="1"/>
  <c r="IC145" i="1"/>
  <c r="IB145" i="1"/>
  <c r="IA145" i="1"/>
  <c r="GY145" i="1"/>
  <c r="GX145" i="1"/>
  <c r="GW145" i="1"/>
  <c r="GR145" i="1"/>
  <c r="HA145" i="1"/>
  <c r="GZ145" i="1"/>
  <c r="GV145" i="1"/>
  <c r="PA145" i="1"/>
  <c r="GQ145" i="1"/>
  <c r="HZ145" i="1"/>
  <c r="HY145" i="1"/>
  <c r="JR145" i="1"/>
  <c r="JV145" i="1"/>
  <c r="JQ145" i="1"/>
  <c r="JL145" i="1"/>
  <c r="JU145" i="1"/>
  <c r="JS145" i="1"/>
  <c r="IP145" i="1"/>
  <c r="JT145" i="1"/>
  <c r="JO145" i="1"/>
  <c r="HF145" i="1"/>
  <c r="HB145" i="1"/>
  <c r="GP139" i="1"/>
  <c r="GO139" i="1"/>
  <c r="GN139" i="1"/>
  <c r="GM139" i="1"/>
  <c r="GL139" i="1"/>
  <c r="GK139" i="1"/>
  <c r="GN60" i="1"/>
  <c r="GO60" i="1"/>
  <c r="GO66" i="1"/>
  <c r="GK66" i="1"/>
  <c r="IC144" i="1"/>
  <c r="HZ144" i="1"/>
  <c r="HY144" i="1"/>
  <c r="IA144" i="1"/>
  <c r="GY144" i="1"/>
  <c r="GX144" i="1"/>
  <c r="GW144" i="1"/>
  <c r="GS144" i="1"/>
  <c r="GR144" i="1"/>
  <c r="GQ144" i="1"/>
  <c r="IB144" i="1"/>
  <c r="PA144" i="1"/>
  <c r="GZ144" i="1"/>
  <c r="GV144" i="1"/>
  <c r="HA144" i="1"/>
  <c r="GU144" i="1"/>
  <c r="GT144" i="1"/>
  <c r="JL144" i="1"/>
  <c r="JS144" i="1"/>
  <c r="JT144" i="1"/>
  <c r="JO144" i="1"/>
  <c r="JQ144" i="1"/>
  <c r="JV144" i="1"/>
  <c r="JR144" i="1"/>
  <c r="JU144" i="1"/>
  <c r="IP144" i="1"/>
  <c r="HH144" i="1"/>
  <c r="HB144" i="1"/>
  <c r="GP138" i="1"/>
  <c r="GO138" i="1"/>
  <c r="GL138" i="1"/>
  <c r="GM138" i="1"/>
  <c r="GK138" i="1"/>
  <c r="GN138" i="1"/>
  <c r="GL62" i="1"/>
  <c r="GK59" i="1"/>
  <c r="GZ143" i="1"/>
  <c r="GY143" i="1"/>
  <c r="GX143" i="1"/>
  <c r="GT143" i="1"/>
  <c r="HZ143" i="1"/>
  <c r="HA143" i="1"/>
  <c r="HY143" i="1"/>
  <c r="GW143" i="1"/>
  <c r="GV143" i="1"/>
  <c r="GS143" i="1"/>
  <c r="IA143" i="1"/>
  <c r="PA143" i="1"/>
  <c r="IC143" i="1"/>
  <c r="GR143" i="1"/>
  <c r="IB143" i="1"/>
  <c r="GU143" i="1"/>
  <c r="GQ143" i="1"/>
  <c r="JV143" i="1"/>
  <c r="JS143" i="1"/>
  <c r="IP143" i="1"/>
  <c r="JU143" i="1"/>
  <c r="JT143" i="1"/>
  <c r="JO143" i="1"/>
  <c r="JL143" i="1"/>
  <c r="JQ143" i="1"/>
  <c r="JR143" i="1"/>
  <c r="HD143" i="1"/>
  <c r="HB143" i="1"/>
  <c r="GL137" i="1"/>
  <c r="GK137" i="1"/>
  <c r="GP137" i="1"/>
  <c r="GO137" i="1"/>
  <c r="GN137" i="1"/>
  <c r="GM137" i="1"/>
  <c r="GX137" i="1"/>
  <c r="GW137" i="1"/>
  <c r="GV137" i="1"/>
  <c r="GU137" i="1"/>
  <c r="GT137" i="1"/>
  <c r="IC137" i="1"/>
  <c r="HY137" i="1"/>
  <c r="GY137" i="1"/>
  <c r="IA137" i="1"/>
  <c r="HZ137" i="1"/>
  <c r="HA137" i="1"/>
  <c r="PA137" i="1"/>
  <c r="GS137" i="1"/>
  <c r="GR137" i="1"/>
  <c r="IB137" i="1"/>
  <c r="GZ137" i="1"/>
  <c r="GQ137" i="1"/>
  <c r="JU137" i="1"/>
  <c r="JT137" i="1"/>
  <c r="JV137" i="1"/>
  <c r="JS137" i="1"/>
  <c r="JO137" i="1"/>
  <c r="JR137" i="1"/>
  <c r="JL137" i="1"/>
  <c r="IP137" i="1"/>
  <c r="JQ137" i="1"/>
  <c r="HJ137" i="1"/>
  <c r="HB137" i="1"/>
  <c r="GS142" i="1"/>
  <c r="GR142" i="1"/>
  <c r="GQ142" i="1"/>
  <c r="GV142" i="1"/>
  <c r="GU142" i="1"/>
  <c r="GT142" i="1"/>
  <c r="HA142" i="1"/>
  <c r="GY142" i="1"/>
  <c r="GX142" i="1"/>
  <c r="GW142" i="1"/>
  <c r="PA142" i="1"/>
  <c r="IC142" i="1"/>
  <c r="GZ142" i="1"/>
  <c r="IB142" i="1"/>
  <c r="HY142" i="1"/>
  <c r="IA142" i="1"/>
  <c r="HZ142" i="1"/>
  <c r="JU142" i="1"/>
  <c r="JQ142" i="1"/>
  <c r="JS142" i="1"/>
  <c r="JR142" i="1"/>
  <c r="JT142" i="1"/>
  <c r="JO142" i="1"/>
  <c r="JL142" i="1"/>
  <c r="IP142" i="1"/>
  <c r="JV142" i="1"/>
  <c r="HM142" i="1"/>
  <c r="HB142" i="1"/>
  <c r="GP136" i="1"/>
  <c r="GO136" i="1"/>
  <c r="GN136" i="1"/>
  <c r="GM136" i="1"/>
  <c r="GL136" i="1"/>
  <c r="GK136"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37" i="1" l="1"/>
  <c r="FD141" i="1" s="1"/>
  <c r="HC136" i="1"/>
  <c r="BA136" i="1" s="1"/>
  <c r="HN142" i="1"/>
  <c r="HC142" i="1"/>
  <c r="HG136" i="1"/>
  <c r="HL142" i="1"/>
  <c r="HE143" i="1"/>
  <c r="HC143" i="1"/>
  <c r="HN138" i="1"/>
  <c r="HK137" i="1"/>
  <c r="HC137" i="1"/>
  <c r="HH137" i="1"/>
  <c r="HF142" i="1"/>
  <c r="HJ142" i="1"/>
  <c r="HF137" i="1"/>
  <c r="HG137" i="1"/>
  <c r="HL145" i="1"/>
  <c r="HK146" i="1"/>
  <c r="HG145" i="1"/>
  <c r="HL146" i="1"/>
  <c r="HD146" i="1"/>
  <c r="HH146" i="1"/>
  <c r="HK138" i="1"/>
  <c r="HH138" i="1"/>
  <c r="HD138" i="1"/>
  <c r="HE142" i="1"/>
  <c r="FN137" i="1"/>
  <c r="FN140" i="1" s="1"/>
  <c r="HG142" i="1"/>
  <c r="HI142" i="1"/>
  <c r="HM143" i="1"/>
  <c r="HN143" i="1"/>
  <c r="HH145" i="1"/>
  <c r="HJ145" i="1"/>
  <c r="HM138" i="1"/>
  <c r="HD145" i="1"/>
  <c r="HF143" i="1"/>
  <c r="HF138" i="1"/>
  <c r="HE145" i="1"/>
  <c r="HG143" i="1"/>
  <c r="HI138" i="1"/>
  <c r="HI145" i="1"/>
  <c r="HM145" i="1"/>
  <c r="HE138" i="1"/>
  <c r="HN145" i="1"/>
  <c r="HI143" i="1"/>
  <c r="HJ138" i="1"/>
  <c r="HJ143" i="1"/>
  <c r="HG139" i="1"/>
  <c r="HK143" i="1"/>
  <c r="HK145" i="1"/>
  <c r="HL143" i="1"/>
  <c r="FJ137" i="1"/>
  <c r="FJ138" i="1" s="1"/>
  <c r="HM139" i="1"/>
  <c r="HM146" i="1"/>
  <c r="HD137" i="1"/>
  <c r="HF141" i="1"/>
  <c r="HI141" i="1"/>
  <c r="HH141" i="1"/>
  <c r="HG141" i="1"/>
  <c r="HM141" i="1"/>
  <c r="HL141" i="1"/>
  <c r="HE141" i="1"/>
  <c r="HC141" i="1"/>
  <c r="HN141" i="1"/>
  <c r="HK141" i="1"/>
  <c r="HJ141" i="1"/>
  <c r="HD141" i="1"/>
  <c r="HN146" i="1"/>
  <c r="HE137" i="1"/>
  <c r="GH142" i="1"/>
  <c r="GG142" i="1"/>
  <c r="GF142" i="1"/>
  <c r="GI142" i="1"/>
  <c r="GE142" i="1"/>
  <c r="GJ142" i="1"/>
  <c r="PQ142" i="1"/>
  <c r="PP142" i="1"/>
  <c r="PS142" i="1"/>
  <c r="PR142" i="1"/>
  <c r="GH146" i="1"/>
  <c r="GE146" i="1"/>
  <c r="GJ146" i="1"/>
  <c r="GG146" i="1"/>
  <c r="GF146" i="1"/>
  <c r="GI146" i="1"/>
  <c r="PP146" i="1"/>
  <c r="PS146" i="1"/>
  <c r="PR146" i="1"/>
  <c r="PQ146" i="1"/>
  <c r="GJ147" i="1"/>
  <c r="GI147" i="1"/>
  <c r="GH147" i="1"/>
  <c r="GF147" i="1"/>
  <c r="GE147" i="1"/>
  <c r="GG147" i="1"/>
  <c r="PR147" i="1"/>
  <c r="PQ147" i="1"/>
  <c r="PS147" i="1"/>
  <c r="PP147" i="1"/>
  <c r="HJ146" i="1"/>
  <c r="GH138" i="1"/>
  <c r="GG138" i="1"/>
  <c r="GF138" i="1"/>
  <c r="GE138" i="1"/>
  <c r="GJ138" i="1"/>
  <c r="GI138" i="1"/>
  <c r="PS138" i="1"/>
  <c r="PR138" i="1"/>
  <c r="PQ138" i="1"/>
  <c r="PP138" i="1"/>
  <c r="HN137" i="1"/>
  <c r="GI145" i="1"/>
  <c r="GH145" i="1"/>
  <c r="GG145" i="1"/>
  <c r="GF145" i="1"/>
  <c r="GJ145" i="1"/>
  <c r="GE145" i="1"/>
  <c r="PQ145" i="1"/>
  <c r="PS145" i="1"/>
  <c r="PR145" i="1"/>
  <c r="PP145" i="1"/>
  <c r="HF146" i="1"/>
  <c r="HE136" i="1"/>
  <c r="HE144" i="1"/>
  <c r="HC145" i="1"/>
  <c r="HD142" i="1"/>
  <c r="HG146" i="1"/>
  <c r="GH141" i="1"/>
  <c r="GF141" i="1"/>
  <c r="GG141" i="1"/>
  <c r="GE141" i="1"/>
  <c r="GI141" i="1"/>
  <c r="GJ141" i="1"/>
  <c r="PS141" i="1"/>
  <c r="PR141" i="1"/>
  <c r="PQ141" i="1"/>
  <c r="PP141" i="1"/>
  <c r="HN136" i="1"/>
  <c r="HF144" i="1"/>
  <c r="HN139" i="1"/>
  <c r="HM136" i="1"/>
  <c r="HG144" i="1"/>
  <c r="HI146" i="1"/>
  <c r="HC139" i="1"/>
  <c r="GJ136" i="1"/>
  <c r="GE136" i="1"/>
  <c r="GI136" i="1"/>
  <c r="GG136" i="1"/>
  <c r="GH136" i="1"/>
  <c r="GF136" i="1"/>
  <c r="PS136" i="1"/>
  <c r="PP136" i="1"/>
  <c r="PR136" i="1"/>
  <c r="PQ136" i="1"/>
  <c r="HJ144" i="1"/>
  <c r="HH142" i="1"/>
  <c r="HD139" i="1"/>
  <c r="HH136" i="1"/>
  <c r="HN144" i="1"/>
  <c r="HH139" i="1"/>
  <c r="GG140" i="1"/>
  <c r="GE140" i="1"/>
  <c r="GJ140" i="1"/>
  <c r="GH140" i="1"/>
  <c r="GF140" i="1"/>
  <c r="GI140" i="1"/>
  <c r="PS140" i="1"/>
  <c r="PR140" i="1"/>
  <c r="PQ140" i="1"/>
  <c r="PP140" i="1"/>
  <c r="HI136" i="1"/>
  <c r="HI144" i="1"/>
  <c r="FT137" i="1"/>
  <c r="FT147" i="1" s="1"/>
  <c r="HI147" i="1"/>
  <c r="HH147" i="1"/>
  <c r="HG147" i="1"/>
  <c r="HM147" i="1"/>
  <c r="HD147" i="1"/>
  <c r="HC147" i="1"/>
  <c r="HN147" i="1"/>
  <c r="HF147" i="1"/>
  <c r="HE147" i="1"/>
  <c r="HL147" i="1"/>
  <c r="HK147" i="1"/>
  <c r="HJ147" i="1"/>
  <c r="HK142" i="1"/>
  <c r="HJ139" i="1"/>
  <c r="HG138" i="1"/>
  <c r="HJ136" i="1"/>
  <c r="HK144" i="1"/>
  <c r="GJ139" i="1"/>
  <c r="GI139" i="1"/>
  <c r="GH139" i="1"/>
  <c r="GF139" i="1"/>
  <c r="GE139" i="1"/>
  <c r="GG139" i="1"/>
  <c r="PP139" i="1"/>
  <c r="PS139" i="1"/>
  <c r="PR139" i="1"/>
  <c r="PQ139" i="1"/>
  <c r="HK139" i="1"/>
  <c r="HL144" i="1"/>
  <c r="HL139" i="1"/>
  <c r="HI137" i="1"/>
  <c r="HM144" i="1"/>
  <c r="GI137" i="1"/>
  <c r="GH137" i="1"/>
  <c r="GG137" i="1"/>
  <c r="GF137" i="1"/>
  <c r="GE137" i="1"/>
  <c r="GJ137" i="1"/>
  <c r="PP137" i="1"/>
  <c r="PS137" i="1"/>
  <c r="PR137" i="1"/>
  <c r="PQ137" i="1"/>
  <c r="HM140" i="1"/>
  <c r="HL140" i="1"/>
  <c r="HI140" i="1"/>
  <c r="HG140" i="1"/>
  <c r="HD140" i="1"/>
  <c r="HC140" i="1"/>
  <c r="HJ140" i="1"/>
  <c r="HH140" i="1"/>
  <c r="HF140" i="1"/>
  <c r="HE140" i="1"/>
  <c r="HN140" i="1"/>
  <c r="HK140" i="1"/>
  <c r="HI139" i="1"/>
  <c r="HM137" i="1"/>
  <c r="HC144" i="1"/>
  <c r="GF143" i="1"/>
  <c r="GE143" i="1"/>
  <c r="GJ143" i="1"/>
  <c r="GI143" i="1"/>
  <c r="GH143" i="1"/>
  <c r="GG143" i="1"/>
  <c r="PR143" i="1"/>
  <c r="PQ143" i="1"/>
  <c r="PP143" i="1"/>
  <c r="PS143" i="1"/>
  <c r="HE139" i="1"/>
  <c r="HH143" i="1"/>
  <c r="HL138" i="1"/>
  <c r="HC146" i="1"/>
  <c r="HL137" i="1"/>
  <c r="HD144" i="1"/>
  <c r="GI144" i="1"/>
  <c r="GH144" i="1"/>
  <c r="GJ144" i="1"/>
  <c r="GG144" i="1"/>
  <c r="GF144" i="1"/>
  <c r="GE144" i="1"/>
  <c r="PS144" i="1"/>
  <c r="PP144" i="1"/>
  <c r="PQ144" i="1"/>
  <c r="PR144"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37" i="1" l="1"/>
  <c r="BA138" i="1" s="1"/>
  <c r="BA139" i="1" s="1"/>
  <c r="BA140" i="1" s="1"/>
  <c r="BA141" i="1" s="1"/>
  <c r="BA142" i="1" s="1"/>
  <c r="FD138" i="1"/>
  <c r="FD139" i="1"/>
  <c r="FD140" i="1"/>
  <c r="FD143" i="1"/>
  <c r="FD147" i="1"/>
  <c r="FD142" i="1"/>
  <c r="FD146" i="1"/>
  <c r="FD145" i="1"/>
  <c r="FN143" i="1"/>
  <c r="FN147" i="1"/>
  <c r="FN145" i="1"/>
  <c r="FN146" i="1"/>
  <c r="FJ147" i="1"/>
  <c r="FN138" i="1"/>
  <c r="FJ140" i="1"/>
  <c r="FN142" i="1"/>
  <c r="FN139" i="1"/>
  <c r="FN144" i="1"/>
  <c r="FT143" i="1"/>
  <c r="FT139" i="1"/>
  <c r="FJ145" i="1"/>
  <c r="FT145" i="1"/>
  <c r="FT141" i="1"/>
  <c r="FT144" i="1"/>
  <c r="FT138" i="1"/>
  <c r="FT146" i="1"/>
  <c r="FT142" i="1"/>
  <c r="FN141" i="1"/>
  <c r="FD144" i="1"/>
  <c r="FJ139" i="1"/>
  <c r="FJ144" i="1"/>
  <c r="FJ142" i="1"/>
  <c r="FT140" i="1"/>
  <c r="FJ141" i="1"/>
  <c r="FJ143" i="1"/>
  <c r="FJ146" i="1"/>
  <c r="BA60" i="1"/>
  <c r="BA61" i="1" s="1"/>
  <c r="BA62" i="1" s="1"/>
  <c r="BA63" i="1" s="1"/>
  <c r="BA64" i="1" s="1"/>
  <c r="BA65" i="1" s="1"/>
  <c r="BA66" i="1" s="1"/>
  <c r="BA143" i="1" l="1"/>
  <c r="BA144" i="1" s="1"/>
  <c r="BA145" i="1" s="1"/>
  <c r="BA146" i="1" s="1"/>
  <c r="BA147" i="1" s="1"/>
  <c r="BA67" i="1"/>
  <c r="BA68" i="1" s="1"/>
  <c r="BA69" i="1" s="1"/>
  <c r="BA70" i="1" s="1"/>
  <c r="FZ15" i="1"/>
  <c r="FZ21" i="1"/>
  <c r="FZ19" i="1"/>
  <c r="FZ18" i="1"/>
  <c r="FZ33" i="1" s="1"/>
  <c r="FZ20" i="1"/>
  <c r="FD17" i="1"/>
  <c r="FD21" i="1" s="1"/>
  <c r="FT17" i="1"/>
  <c r="FT19" i="1" s="1"/>
  <c r="FN17" i="1"/>
  <c r="FN18" i="1" s="1"/>
  <c r="KH15" i="1"/>
  <c r="KH113" i="1" s="1" a="1"/>
  <c r="KH113" i="1" s="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36" i="1" l="1"/>
  <c r="KH137" i="1" s="1"/>
  <c r="KH138"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47" i="1" l="1"/>
  <c r="KH146" i="1"/>
  <c r="KH145" i="1"/>
  <c r="KH144" i="1"/>
  <c r="KH143" i="1"/>
  <c r="KH142" i="1"/>
  <c r="KH140" i="1"/>
  <c r="KH141" i="1"/>
  <c r="KH139"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0" i="1" l="1"/>
  <c r="BB128" i="1"/>
  <c r="BB125" i="1"/>
  <c r="BB126" i="1"/>
  <c r="BB127" i="1"/>
  <c r="BB113" i="1"/>
  <c r="BB122" i="1"/>
  <c r="BB124" i="1"/>
  <c r="BB117" i="1"/>
  <c r="BB115" i="1"/>
  <c r="BB120" i="1"/>
  <c r="BB121" i="1"/>
  <c r="BB118" i="1"/>
  <c r="BB119" i="1"/>
  <c r="BB116" i="1"/>
  <c r="BB114" i="1"/>
  <c r="BB123" i="1"/>
  <c r="BB152" i="1"/>
  <c r="BB155" i="1"/>
  <c r="BB111" i="1"/>
  <c r="BB136" i="1"/>
  <c r="BB143" i="1"/>
  <c r="BB140" i="1"/>
  <c r="BB150" i="1"/>
  <c r="BB151" i="1"/>
  <c r="BB139" i="1"/>
  <c r="BB142" i="1"/>
  <c r="BB148" i="1"/>
  <c r="BB145" i="1"/>
  <c r="BB144" i="1"/>
  <c r="BB131" i="1"/>
  <c r="BB153" i="1"/>
  <c r="BB149" i="1"/>
  <c r="BB137" i="1"/>
  <c r="BB138" i="1"/>
  <c r="BB130" i="1"/>
  <c r="BB147" i="1"/>
  <c r="BB146" i="1"/>
  <c r="BB154" i="1"/>
  <c r="BB141"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13"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13"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13"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0"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1"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2"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3"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26"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27"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29"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29"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0"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0"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0"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0"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0"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0"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0"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0"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0"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0"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0"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0"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1"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1"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32"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36"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36"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36"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36"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36"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36"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36"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36"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36"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36"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36"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36"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36"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36"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36"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37"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8"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9"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0"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1"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2"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2"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42"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2"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43"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4"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5"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54"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<sst xmlns="http://schemas.openxmlformats.org/spreadsheetml/2006/main" count="16797" uniqueCount="2729">
  <si>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</si>
  <si>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</si>
  <si>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</si>
  <si>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</si>
  <si>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</si>
  <si>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</si>
  <si>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</si>
  <si>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</si>
  <si>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</si>
  <si>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</si>
  <si>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</si>
  <si>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</si>
  <si>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</si>
  <si>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</si>
  <si>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</si>
  <si>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</si>
  <si>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</si>
  <si>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</si>
  <si>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</si>
  <si>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</si>
  <si>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</si>
  <si>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</si>
  <si>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</si>
  <si>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</si>
  <si>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</si>
  <si>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</si>
  <si>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</si>
  <si>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</si>
  <si>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</si>
  <si>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</si>
  <si>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</si>
  <si>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</si>
  <si>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</si>
  <si>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</si>
  <si>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</si>
  <si>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</si>
  <si>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</si>
  <si>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</si>
  <si>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</si>
  <si>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</si>
  <si>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</si>
  <si>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</si>
  <si>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</si>
  <si>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</si>
  <si>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</si>
  <si>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</si>
  <si>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</si>
  <si>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</si>
  <si>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</si>
  <si>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</si>
  <si>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</si>
  <si>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</si>
  <si>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</si>
  <si>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</si>
  <si>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</si>
  <si>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</si>
  <si>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</si>
  <si>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</si>
  <si>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</si>
  <si>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</si>
  <si>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</si>
  <si>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</si>
  <si>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</si>
  <si>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</si>
  <si>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</si>
  <si>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</si>
  <si>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</si>
  <si>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</si>
  <si>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</si>
  <si>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</si>
  <si>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</si>
  <si>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</si>
  <si>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</si>
  <si>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</si>
  <si>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</si>
  <si>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</si>
  <si>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</si>
  <si>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</si>
  <si>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</si>
  <si>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</si>
  <si>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</si>
  <si>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</si>
  <si>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</si>
  <si>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</si>
  <si>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</si>
  <si>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</si>
  <si>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</si>
  <si>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</si>
  <si>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</si>
  <si>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</si>
  <si>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</si>
  <si>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</si>
  <si>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</si>
  <si>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</si>
  <si>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</si>
  <si>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</si>
  <si>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</si>
  <si>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</si>
  <si>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</si>
  <si>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</si>
  <si>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</si>
  <si>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</si>
  <si>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</si>
  <si>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</si>
  <si>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</si>
  <si>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</si>
  <si>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</si>
  <si>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</si>
  <si>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</si>
  <si>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</si>
  <si>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</si>
  <si>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</si>
  <si>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</si>
  <si>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</si>
  <si>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</si>
  <si>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</si>
  <si>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</si>
  <si>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</si>
  <si>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</si>
  <si>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</si>
  <si>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</si>
  <si>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</si>
  <si>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</si>
  <si>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</si>
  <si>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</si>
  <si>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</si>
  <si>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</si>
  <si>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</si>
  <si>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</si>
  <si>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</si>
  <si>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</si>
  <si>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</si>
  <si>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</si>
  <si>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</si>
  <si>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</si>
  <si>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</si>
  <si>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</si>
  <si>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</si>
  <si>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</si>
  <si>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</si>
  <si>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</si>
  <si>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</si>
  <si>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</si>
  <si>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</si>
  <si>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</si>
  <si>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</si>
  <si>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</si>
  <si>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</si>
  <si>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</si>
  <si>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</si>
  <si>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</si>
  <si>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</si>
  <si>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</si>
  <si>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</si>
  <si>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</si>
  <si>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</si>
  <si>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</si>
  <si>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</si>
  <si>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</si>
  <si>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</si>
  <si>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</si>
  <si>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</si>
  <si>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</si>
  <si>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</si>
  <si>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</si>
  <si>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</si>
  <si>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</si>
  <si>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</si>
  <si>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</si>
  <si>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</si>
  <si>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</si>
  <si>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</si>
  <si>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</si>
  <si>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</si>
  <si>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</si>
  <si>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</si>
  <si>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</si>
  <si>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</si>
  <si>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</si>
  <si>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</si>
  <si>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</si>
  <si>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</si>
  <si>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</si>
  <si>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</si>
  <si>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</si>
  <si>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</si>
  <si>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</si>
  <si>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</si>
  <si>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</si>
  <si>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</si>
  <si>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</si>
  <si>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</si>
  <si>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</si>
  <si>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</si>
  <si>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</si>
  <si>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</si>
  <si>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</si>
  <si>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</si>
  <si>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</si>
  <si>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</si>
  <si>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</si>
  <si>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</si>
  <si>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</si>
  <si>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</si>
  <si>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</si>
  <si>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</si>
  <si>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</si>
  <si>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</si>
  <si>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</si>
  <si>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</si>
  <si>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</si>
  <si>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</si>
  <si>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</si>
  <si>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</si>
  <si>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</si>
  <si>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</si>
  <si>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</si>
  <si>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</si>
  <si>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</si>
  <si>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</si>
  <si>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</si>
  <si>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</si>
  <si>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</si>
  <si>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</si>
  <si>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</si>
  <si>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</si>
  <si>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</si>
  <si>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</si>
  <si>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</si>
  <si>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</si>
  <si>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</si>
  <si>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</si>
  <si>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</si>
  <si>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</si>
  <si>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</si>
  <si>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</si>
  <si>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</si>
  <si>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</si>
  <si>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</si>
  <si>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</si>
  <si>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</si>
  <si>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</si>
  <si>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</si>
  <si>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</si>
  <si>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</si>
  <si>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</si>
  <si>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</si>
  <si>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</si>
  <si>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</si>
  <si>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</si>
  <si>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</si>
  <si>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</si>
  <si>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</si>
  <si>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</si>
  <si>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</si>
  <si>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</si>
  <si>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</si>
  <si>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</si>
  <si>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</si>
  <si>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</si>
  <si>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</si>
  <si>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</si>
  <si>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</si>
  <si>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</si>
  <si>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</si>
  <si>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</si>
  <si>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</si>
  <si>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</si>
  <si>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</si>
  <si>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</si>
  <si>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</si>
  <si>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</si>
  <si>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</si>
  <si>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</si>
  <si>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</si>
  <si>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</si>
  <si>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</si>
  <si>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</si>
  <si>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</si>
  <si>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</si>
  <si>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</si>
  <si>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</si>
  <si>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</si>
  <si>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</si>
  <si>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</si>
  <si>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</si>
  <si>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</si>
  <si>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</si>
  <si>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</si>
  <si>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</si>
  <si>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</si>
  <si>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</si>
  <si>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</si>
  <si>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</si>
  <si>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</si>
  <si>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</si>
  <si>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</si>
  <si>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</si>
  <si>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</si>
  <si>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</si>
  <si>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</si>
  <si>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</si>
  <si>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</si>
  <si>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</si>
  <si>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</si>
  <si>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</si>
  <si>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</si>
  <si>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</si>
  <si>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</si>
  <si>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</si>
  <si>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</si>
  <si>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</si>
  <si>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</si>
  <si>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</si>
  <si>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</si>
  <si>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</si>
  <si>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</si>
  <si>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</si>
  <si>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</si>
  <si>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</si>
  <si>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</si>
  <si>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</si>
  <si>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</si>
  <si>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</si>
  <si>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</si>
  <si>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</si>
  <si>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</si>
  <si>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</si>
  <si>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</si>
  <si>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</si>
  <si>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</si>
  <si>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</si>
  <si>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</si>
  <si>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</si>
  <si>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</si>
  <si>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</si>
  <si>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</si>
  <si>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</si>
  <si>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</si>
  <si>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</si>
  <si>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</si>
  <si>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</si>
  <si>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</si>
  <si>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</si>
  <si>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</si>
  <si>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</si>
  <si>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</si>
  <si>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</si>
  <si>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</si>
  <si>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</si>
  <si>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</si>
  <si>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</si>
  <si>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</si>
  <si>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</si>
  <si>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</si>
  <si>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</si>
  <si>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</si>
  <si>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</si>
  <si>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</si>
  <si>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</si>
  <si>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</si>
  <si>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</si>
  <si>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</si>
  <si>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</si>
  <si>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</si>
  <si>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</si>
  <si>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</si>
  <si>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</si>
  <si>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</si>
  <si>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</si>
  <si>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</si>
  <si>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</si>
  <si>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</si>
  <si>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</si>
  <si>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</si>
  <si>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</si>
  <si>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</si>
  <si>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</si>
  <si>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</si>
  <si>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</si>
  <si>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</si>
  <si>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</si>
  <si>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</si>
  <si>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</si>
  <si>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</si>
  <si>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</si>
  <si>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</si>
  <si>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</si>
  <si>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</si>
  <si>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</si>
  <si>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</si>
  <si>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</si>
  <si>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</si>
  <si>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</si>
  <si>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</si>
  <si>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</si>
  <si>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</si>
  <si>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</si>
  <si>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</si>
  <si>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</si>
  <si>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</si>
  <si>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</si>
  <si>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</si>
  <si>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</si>
  <si>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</si>
  <si>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</si>
  <si>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</si>
  <si>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</si>
  <si>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</si>
  <si>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</si>
  <si>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</si>
  <si>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</si>
  <si>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</si>
  <si>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</si>
  <si>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</si>
  <si>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</si>
  <si>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</si>
  <si>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</si>
  <si>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</si>
  <si>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</si>
  <si>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</si>
  <si>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</si>
  <si>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</si>
  <si>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</si>
  <si>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</si>
  <si>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</si>
  <si>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</si>
  <si>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</si>
  <si>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</si>
  <si>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</si>
  <si>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</si>
  <si>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</si>
  <si>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</si>
  <si>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</si>
  <si>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</si>
  <si>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</si>
  <si>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</si>
  <si>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</si>
  <si>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</si>
  <si>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</si>
  <si>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</si>
  <si>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</si>
  <si>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</si>
  <si>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</si>
  <si>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</si>
  <si>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</si>
  <si>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</si>
  <si>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</si>
  <si>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</si>
  <si>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</si>
  <si>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</si>
  <si>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</si>
  <si>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</si>
  <si>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</si>
  <si>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</si>
  <si>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</si>
  <si>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</si>
  <si>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</si>
  <si>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</si>
  <si>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</si>
  <si>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</si>
  <si>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</si>
  <si>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</si>
  <si>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</si>
  <si>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</si>
  <si>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</si>
  <si>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</si>
  <si>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</si>
  <si>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</si>
  <si>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</si>
  <si>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</si>
  <si>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</si>
  <si>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</si>
  <si>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</si>
  <si>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</si>
  <si>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</si>
  <si>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</si>
  <si>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</si>
  <si>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</si>
  <si>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</si>
  <si>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</si>
  <si>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</si>
  <si>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</si>
  <si>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</si>
  <si>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</si>
  <si>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</si>
  <si>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</si>
  <si>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</si>
  <si>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</si>
  <si>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</si>
  <si>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</si>
  <si>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</si>
  <si>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</si>
  <si>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</si>
  <si>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</si>
  <si>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</si>
  <si>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</si>
  <si>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</si>
  <si>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</si>
  <si>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</si>
  <si>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</si>
  <si>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</si>
  <si>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</si>
  <si>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</si>
  <si>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</si>
  <si>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</si>
  <si>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</si>
  <si>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</si>
  <si>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</si>
  <si>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</si>
  <si>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</si>
  <si>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</si>
  <si>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</si>
  <si>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</si>
  <si>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</si>
  <si>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</si>
  <si>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</si>
  <si>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</si>
  <si>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</si>
  <si>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</si>
  <si>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</si>
  <si>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</si>
  <si>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</si>
  <si>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</si>
  <si>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</si>
  <si>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</si>
  <si>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</si>
  <si>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</si>
  <si>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</si>
  <si>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</si>
  <si>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</si>
  <si>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</si>
  <si>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</si>
  <si>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</si>
  <si>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</si>
  <si>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</si>
  <si>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</si>
  <si>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</si>
  <si>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</si>
  <si>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</si>
  <si>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</si>
  <si>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</si>
  <si>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</si>
  <si>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</si>
  <si>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</si>
  <si>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</si>
  <si>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</si>
  <si>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</si>
  <si>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</si>
  <si>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</si>
  <si>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</si>
  <si>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</si>
  <si>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</si>
  <si>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</si>
  <si>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</si>
  <si>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</si>
  <si>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</si>
  <si>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</si>
  <si>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</si>
  <si>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</si>
  <si>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</si>
  <si>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</si>
  <si>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</si>
  <si>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</si>
  <si>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</si>
  <si>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</si>
  <si>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</si>
  <si>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</si>
  <si>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</si>
  <si>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</si>
  <si>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</si>
  <si>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</si>
  <si>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</si>
  <si>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</si>
  <si>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</si>
  <si>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</si>
  <si>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</si>
  <si>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</si>
  <si>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</si>
  <si>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</si>
  <si>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</si>
  <si>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</si>
  <si>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</si>
  <si>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</si>
  <si>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</si>
  <si>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</si>
  <si>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</si>
  <si>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</si>
  <si>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</si>
  <si>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</si>
  <si>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</si>
  <si>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</si>
  <si>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</si>
  <si>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</si>
  <si>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</si>
  <si>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</si>
  <si>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</si>
  <si>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</si>
  <si>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</si>
  <si>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</si>
  <si>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</si>
  <si>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</si>
  <si>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</si>
  <si>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</si>
  <si>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</si>
  <si>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</si>
  <si>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</si>
  <si>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</si>
  <si>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</si>
  <si>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</si>
  <si>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</si>
  <si>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</si>
  <si>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</si>
  <si>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</si>
  <si>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</si>
  <si>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</si>
  <si>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</si>
  <si>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</si>
  <si>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</si>
  <si>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</si>
  <si>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</si>
  <si>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</si>
  <si>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</si>
  <si>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</si>
  <si>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</si>
  <si>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</si>
  <si>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</si>
  <si>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</si>
  <si>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</si>
  <si>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</si>
  <si>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</si>
  <si>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</si>
  <si>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</si>
  <si>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</si>
  <si>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</si>
  <si>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</si>
  <si>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</si>
  <si>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</si>
  <si>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</si>
  <si>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</si>
  <si>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</si>
  <si>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</si>
  <si>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</si>
  <si>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</si>
  <si>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</si>
  <si>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</si>
  <si>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</si>
  <si>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</si>
  <si>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</si>
  <si>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</si>
  <si>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</si>
  <si>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</si>
  <si>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</si>
  <si>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</si>
  <si>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</si>
  <si>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</si>
  <si>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</si>
  <si>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</si>
  <si>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</si>
  <si>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</si>
  <si>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</si>
  <si>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</si>
  <si>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</si>
  <si>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</si>
  <si>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</si>
  <si>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</si>
  <si>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</si>
  <si>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</si>
  <si>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</si>
  <si>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</si>
  <si>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</si>
  <si>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</si>
  <si>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</si>
  <si>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</si>
  <si>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</si>
  <si>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</si>
  <si>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</si>
  <si>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</si>
  <si>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</si>
  <si>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</si>
  <si>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</si>
  <si>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</si>
  <si>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</si>
  <si>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</si>
  <si>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</si>
  <si>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</si>
  <si>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</si>
  <si>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</si>
  <si>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</si>
  <si>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</si>
  <si>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</si>
  <si>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</si>
  <si>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</si>
  <si>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</si>
  <si>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</si>
  <si>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</si>
  <si>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</si>
  <si>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</si>
  <si>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</si>
  <si>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</si>
  <si>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</si>
  <si>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</si>
  <si>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</si>
  <si>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</si>
  <si>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</si>
  <si>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</si>
  <si>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</si>
  <si>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</si>
  <si>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</si>
  <si>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</si>
  <si>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</si>
  <si>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</si>
  <si>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</si>
  <si>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</si>
  <si>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</si>
  <si>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</si>
  <si>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</si>
  <si>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</si>
  <si>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</si>
  <si>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</si>
  <si>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</si>
  <si>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</si>
  <si>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</si>
  <si>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</si>
  <si>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</si>
  <si>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</si>
  <si>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</si>
  <si>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</si>
  <si>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</si>
  <si>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</si>
  <si>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</si>
  <si>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</si>
  <si>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</si>
  <si>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</si>
  <si>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</si>
  <si>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</si>
  <si>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</si>
  <si>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</si>
  <si>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</si>
  <si>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</si>
  <si>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</si>
  <si>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</si>
  <si>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</si>
  <si>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</si>
  <si>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</si>
  <si>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</si>
  <si>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</si>
  <si>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</si>
  <si>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</si>
  <si>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</si>
  <si>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</si>
  <si>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</si>
  <si>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</si>
  <si>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</si>
  <si>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</si>
  <si>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</si>
  <si>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</si>
  <si>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</si>
  <si>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</si>
  <si>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</si>
  <si>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</si>
  <si>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</si>
  <si>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</si>
  <si>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</si>
  <si>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</si>
  <si>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</si>
  <si>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</si>
  <si>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</si>
  <si>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</si>
  <si>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</si>
  <si>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</si>
  <si>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</si>
  <si>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</si>
  <si>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</si>
  <si>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</si>
  <si>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</si>
  <si>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</si>
  <si>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</si>
  <si>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</si>
  <si>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</si>
  <si>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</si>
  <si>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</si>
  <si>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</si>
  <si>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</si>
  <si>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</si>
  <si>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</si>
  <si>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</si>
  <si>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</si>
  <si>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</si>
  <si>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</si>
  <si>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</si>
  <si>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</si>
  <si>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</si>
  <si>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</si>
  <si>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</si>
  <si>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</si>
  <si>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</si>
  <si>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</si>
  <si>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</si>
  <si>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</si>
  <si>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</si>
  <si>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</si>
  <si>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</si>
  <si>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</si>
  <si>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</si>
  <si>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</si>
  <si>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</si>
  <si>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</si>
  <si>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</si>
  <si>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</si>
  <si>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</si>
  <si>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</si>
  <si>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</si>
  <si>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</si>
  <si>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</si>
  <si>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</si>
  <si>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</si>
  <si>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</si>
  <si>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</si>
  <si>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</si>
  <si>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</si>
  <si>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</si>
  <si>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</si>
  <si>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</si>
  <si>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</si>
  <si>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</si>
  <si>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</si>
  <si>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</si>
  <si>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</si>
  <si>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</si>
  <si>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</si>
  <si>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</si>
  <si>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</si>
  <si>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</si>
  <si>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</si>
  <si>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</si>
  <si>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</si>
  <si>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</si>
  <si>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</si>
  <si>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</si>
  <si>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</si>
  <si>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</si>
  <si>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</si>
  <si>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</si>
  <si>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</si>
  <si>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</si>
  <si>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</si>
  <si>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</si>
  <si>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</si>
  <si>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</si>
  <si>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</si>
  <si>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</si>
  <si>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</si>
  <si>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</si>
  <si>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</si>
  <si>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</si>
  <si>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</si>
  <si>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</si>
  <si>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</si>
  <si>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</si>
  <si>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</si>
  <si>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</si>
  <si>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</si>
  <si>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</si>
  <si>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</si>
  <si>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</si>
  <si>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</si>
  <si>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</si>
  <si>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</si>
  <si>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</si>
  <si>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</si>
  <si>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</si>
  <si>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</si>
  <si>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</si>
  <si>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</si>
  <si>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</si>
  <si>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</si>
  <si>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</si>
  <si>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</si>
  <si>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</si>
  <si>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</si>
  <si>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</si>
  <si>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</si>
  <si>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</si>
  <si>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</si>
  <si>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</si>
  <si>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</si>
  <si>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</si>
  <si>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</si>
  <si>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</si>
  <si>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</si>
  <si>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</si>
  <si>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</si>
  <si>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</si>
  <si>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</si>
  <si>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</si>
  <si>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</si>
  <si>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</si>
  <si>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</si>
  <si>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</si>
  <si>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</si>
  <si>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</si>
  <si>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</si>
  <si>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</si>
  <si>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</si>
  <si>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</si>
  <si>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</si>
  <si>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</si>
  <si>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</si>
  <si>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</si>
  <si>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</si>
  <si>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</si>
  <si>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</si>
  <si>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</si>
  <si>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</si>
  <si>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</si>
  <si>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</si>
  <si>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</si>
  <si>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</si>
  <si>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</si>
  <si>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</si>
  <si>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</si>
  <si>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</si>
  <si>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</si>
  <si>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</si>
  <si>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</si>
  <si>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</si>
  <si>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</si>
  <si>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</si>
  <si>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</si>
  <si>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</si>
  <si>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</si>
  <si>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</si>
  <si>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</si>
  <si>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</si>
  <si>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</si>
  <si>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</si>
  <si>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</si>
  <si>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</si>
  <si>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</si>
  <si>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</si>
  <si>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</si>
  <si>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</si>
  <si>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</si>
  <si>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</si>
  <si>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</si>
  <si>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</si>
  <si>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</si>
  <si>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</si>
  <si>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</si>
  <si>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</si>
  <si>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</si>
  <si>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</si>
  <si>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</si>
  <si>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</si>
  <si>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</si>
  <si>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</si>
  <si>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</si>
  <si>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</si>
  <si>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</si>
  <si>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</si>
  <si>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</si>
  <si>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</si>
  <si>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</si>
  <si>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</si>
  <si>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</si>
  <si>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</si>
  <si>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</si>
  <si>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</si>
  <si>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</si>
  <si>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</si>
  <si>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</si>
  <si>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</si>
  <si>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</si>
  <si>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</si>
  <si>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</si>
  <si>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</si>
  <si>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</si>
  <si>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</si>
  <si>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</si>
  <si>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</si>
  <si>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</si>
  <si>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</si>
  <si>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</si>
  <si>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</si>
  <si>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</si>
  <si>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</si>
  <si>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</si>
  <si>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</si>
  <si>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</si>
  <si>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</si>
  <si>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</si>
  <si>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</si>
  <si>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</si>
  <si>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</si>
  <si>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</si>
  <si>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</si>
  <si>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</si>
  <si>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</si>
  <si>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</si>
  <si>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</si>
  <si>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</si>
  <si>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</si>
  <si>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</si>
  <si>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</si>
  <si>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</si>
  <si>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</si>
  <si>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</si>
  <si>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</si>
  <si>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</si>
  <si>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</si>
  <si>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</si>
  <si>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</si>
  <si>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</si>
  <si>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</si>
  <si>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</si>
  <si>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</si>
  <si>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</si>
  <si>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</si>
  <si>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</si>
  <si>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</si>
  <si>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</si>
  <si>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</si>
  <si>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</si>
  <si>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</si>
  <si>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</si>
  <si>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</si>
  <si>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</si>
  <si>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</si>
  <si>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</si>
  <si>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</si>
  <si>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</si>
  <si>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</si>
  <si>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</si>
  <si>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</si>
  <si>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</si>
  <si>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</si>
  <si>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</si>
  <si>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</si>
  <si>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</si>
  <si>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</si>
  <si>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</si>
  <si>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</si>
  <si>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</si>
  <si>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</si>
  <si>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</si>
  <si>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</si>
  <si>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</si>
  <si>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</si>
  <si>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</si>
  <si>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</si>
  <si>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</si>
  <si>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</si>
  <si>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</si>
  <si>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</si>
  <si>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</si>
  <si>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</si>
  <si>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</si>
  <si>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</si>
  <si>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</si>
  <si>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</si>
  <si>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</si>
  <si>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</si>
  <si>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</si>
  <si>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</si>
  <si>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</si>
  <si>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</si>
  <si>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</si>
  <si>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</si>
  <si>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</si>
  <si>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</si>
  <si>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</si>
  <si>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</si>
  <si>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</si>
  <si>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</si>
  <si>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</si>
  <si>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</si>
  <si>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</si>
  <si>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</si>
  <si>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</si>
  <si>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</si>
  <si>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</si>
  <si>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</si>
  <si>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</si>
  <si>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</si>
  <si>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</si>
  <si>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</si>
  <si>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</si>
  <si>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</si>
  <si>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</si>
  <si>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</si>
  <si>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</si>
  <si>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</si>
  <si>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</si>
  <si>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</si>
  <si>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</si>
  <si>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</si>
  <si>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</si>
  <si>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</si>
  <si>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</si>
  <si>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</si>
  <si>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</si>
  <si>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</si>
  <si>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</si>
  <si>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</si>
  <si>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</si>
  <si>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</si>
  <si>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</si>
  <si>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</si>
  <si>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</si>
  <si>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</si>
  <si>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</si>
  <si>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</si>
  <si>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</si>
  <si>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</si>
  <si>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</si>
  <si>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</si>
  <si>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</si>
  <si>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</si>
  <si>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</si>
  <si>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</si>
  <si>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</si>
  <si>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</si>
  <si>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</si>
  <si>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</si>
  <si>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</si>
  <si>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</si>
  <si>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</si>
  <si>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</si>
  <si>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</si>
  <si>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</si>
  <si>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</si>
  <si>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</si>
  <si>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</si>
  <si>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</si>
  <si>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</si>
  <si>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</si>
  <si>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</si>
  <si>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</si>
  <si>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</si>
  <si>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</si>
  <si>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</si>
  <si>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</si>
  <si>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</si>
  <si>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</si>
  <si>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</si>
  <si>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</si>
  <si>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</si>
  <si>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</si>
  <si>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</si>
  <si>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</si>
  <si>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</si>
  <si>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</si>
  <si>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</si>
  <si>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</si>
  <si>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</si>
  <si>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</si>
  <si>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</si>
  <si>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</si>
  <si>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</si>
  <si>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</si>
  <si>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</si>
  <si>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</si>
  <si>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</si>
  <si>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</si>
  <si>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</si>
  <si>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</si>
  <si>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</si>
  <si>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</si>
  <si>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</si>
  <si>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</si>
  <si>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</si>
  <si>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</si>
  <si>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</si>
  <si>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</si>
  <si>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</si>
  <si>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</si>
  <si>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</si>
  <si>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</si>
  <si>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</si>
  <si>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</si>
  <si>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</si>
  <si>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</si>
  <si>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</si>
  <si>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</si>
  <si>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</si>
  <si>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</si>
  <si>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</si>
  <si>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</si>
  <si>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</si>
  <si>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</si>
  <si>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</si>
  <si>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</si>
  <si>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</si>
  <si>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</si>
  <si>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</si>
  <si>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</si>
  <si>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</si>
  <si>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</si>
  <si>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</si>
  <si>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</si>
  <si>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</si>
  <si>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</si>
  <si>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</si>
  <si>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</si>
  <si>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</si>
  <si>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</si>
  <si>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</si>
  <si>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</si>
  <si>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</si>
  <si>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</si>
  <si>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</si>
  <si>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</si>
  <si>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</si>
  <si>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</si>
  <si>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</si>
  <si>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</si>
  <si>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</si>
  <si>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</si>
  <si>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</si>
  <si>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</si>
  <si>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</si>
  <si>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</si>
  <si>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</si>
  <si>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</si>
  <si>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</si>
  <si>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</si>
  <si>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</si>
  <si>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</si>
  <si>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</si>
  <si>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</si>
  <si>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</si>
  <si>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</si>
  <si>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</si>
  <si>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</si>
  <si>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</si>
  <si>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</si>
  <si>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</si>
  <si>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</si>
  <si>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</si>
  <si>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</si>
  <si>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</si>
  <si>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</si>
  <si>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</si>
  <si>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</si>
  <si>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</si>
  <si>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</si>
  <si>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</si>
  <si>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</si>
  <si>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</si>
  <si>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</si>
  <si>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</si>
  <si>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</si>
  <si>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</si>
  <si>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</si>
  <si>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</si>
  <si>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</si>
  <si>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</si>
  <si>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</si>
  <si>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</si>
  <si>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</si>
  <si>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</si>
  <si>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</si>
  <si>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</si>
  <si>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</si>
  <si>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</si>
  <si>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</si>
  <si>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</si>
  <si>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</si>
  <si>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</si>
  <si>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</si>
  <si>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</si>
  <si>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</si>
  <si>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</si>
  <si>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</si>
  <si>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</si>
  <si>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</si>
  <si>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</si>
  <si>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</si>
  <si>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</si>
  <si>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</si>
  <si>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</si>
  <si>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</si>
  <si>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</si>
  <si>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</si>
  <si>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</si>
  <si>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</si>
  <si>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</si>
  <si>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</si>
  <si>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</si>
  <si>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</si>
  <si>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</si>
  <si>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</si>
  <si>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</si>
  <si>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</si>
  <si>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</si>
  <si>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</si>
  <si>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</si>
  <si>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</si>
  <si>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</si>
  <si>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</si>
  <si>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</si>
  <si>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</si>
  <si>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</si>
  <si>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</si>
  <si>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</si>
  <si>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</si>
  <si>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</si>
  <si>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</si>
  <si>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</si>
  <si>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</si>
  <si>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</si>
  <si>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</si>
  <si>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</si>
  <si>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</si>
  <si>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</si>
  <si>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</si>
  <si>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</si>
  <si>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</si>
  <si>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</si>
  <si>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</si>
  <si>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</si>
  <si>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</si>
  <si>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</si>
  <si>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</si>
  <si>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</si>
  <si>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</si>
  <si>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</si>
  <si>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</si>
  <si>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</si>
  <si>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</si>
  <si>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</si>
  <si>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</si>
  <si>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</si>
  <si>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</si>
  <si>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</si>
  <si>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</si>
  <si>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</si>
  <si>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</si>
  <si>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</si>
  <si>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</si>
  <si>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</si>
  <si>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</si>
  <si>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</si>
  <si>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</si>
  <si>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</si>
  <si>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</si>
  <si>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</si>
  <si>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</si>
  <si>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</si>
  <si>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</si>
  <si>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</si>
  <si>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</si>
  <si>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</si>
  <si>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</si>
  <si>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</si>
  <si>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</si>
  <si>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</si>
  <si>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</si>
  <si>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</si>
  <si>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</si>
  <si>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</si>
  <si>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</si>
  <si>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</si>
  <si>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</si>
  <si>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</si>
  <si>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</si>
  <si>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</si>
  <si>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</si>
  <si>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</si>
  <si>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</si>
  <si>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</si>
  <si>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</si>
  <si>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</si>
  <si>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</si>
  <si>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</si>
  <si>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</si>
  <si>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</si>
  <si>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</si>
  <si>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</si>
  <si>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</si>
  <si>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</si>
  <si>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</si>
  <si>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</si>
  <si>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</si>
  <si>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</si>
  <si>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</si>
  <si>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</si>
  <si>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</si>
  <si>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</si>
  <si>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</si>
  <si>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</si>
  <si>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</si>
  <si>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</si>
  <si>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</si>
  <si>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</si>
  <si>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</si>
  <si>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</si>
  <si>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</si>
  <si>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</si>
  <si>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</si>
  <si>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</si>
  <si>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</si>
  <si>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</si>
  <si>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</si>
  <si>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</si>
  <si>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</si>
  <si>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</si>
  <si>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</si>
  <si>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</si>
  <si>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</si>
  <si>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</si>
  <si>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</si>
  <si>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</si>
  <si>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</si>
  <si>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</si>
  <si>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</si>
  <si>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</si>
  <si>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</si>
  <si>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</si>
  <si>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</si>
  <si>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</si>
  <si>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</si>
  <si>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</si>
  <si>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</si>
  <si>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</si>
  <si>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</si>
  <si>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</si>
  <si>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</si>
  <si>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</si>
  <si>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</si>
  <si>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</si>
  <si>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</si>
  <si>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</si>
  <si>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</si>
  <si>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</si>
  <si>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</si>
  <si>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</si>
  <si>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</si>
  <si>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</si>
  <si>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</si>
  <si>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</si>
  <si>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</si>
  <si>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</si>
  <si>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</si>
  <si>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</si>
  <si>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</si>
  <si>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</si>
  <si>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</si>
  <si>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</si>
  <si>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</si>
  <si>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</si>
  <si>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</si>
  <si>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</si>
  <si>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</si>
  <si>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</si>
  <si>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</si>
  <si>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</si>
  <si>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</si>
  <si>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</si>
  <si>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</si>
  <si>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</si>
  <si>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</si>
  <si>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</si>
  <si>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</si>
  <si>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</si>
  <si>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</si>
  <si>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</si>
  <si>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</si>
  <si>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</si>
  <si>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</si>
  <si>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</si>
  <si>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</si>
  <si>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</si>
  <si>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</si>
  <si>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</si>
  <si>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</si>
  <si>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</si>
  <si>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</si>
  <si>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</si>
  <si>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</si>
  <si>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</si>
  <si>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</si>
  <si>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</si>
  <si>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</si>
  <si>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</si>
  <si>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</si>
  <si>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</si>
  <si>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</si>
  <si>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</si>
  <si>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</si>
  <si>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</si>
  <si>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</si>
  <si>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</si>
  <si>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</si>
  <si>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</si>
  <si>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</si>
  <si>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</si>
  <si>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</si>
  <si>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</si>
  <si>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</si>
  <si>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</si>
  <si>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</si>
  <si>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</si>
  <si>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</si>
  <si>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</si>
  <si>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</si>
  <si>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</si>
  <si>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</si>
  <si>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</si>
  <si>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</si>
  <si>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</si>
  <si>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</si>
  <si>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</si>
  <si>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</si>
  <si>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</si>
  <si>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</si>
  <si>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</si>
  <si>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</si>
  <si>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</si>
  <si>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</si>
  <si>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</si>
  <si>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</si>
  <si>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</si>
  <si>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</si>
  <si>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</si>
  <si>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</si>
  <si>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</si>
  <si>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</si>
  <si>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</si>
  <si>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</si>
  <si>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</si>
  <si>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</si>
  <si>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</si>
  <si>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</si>
  <si>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</si>
  <si>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</si>
  <si>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</si>
  <si>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</si>
  <si>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</si>
  <si>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</si>
  <si>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</si>
  <si>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</si>
  <si>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</si>
  <si>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</si>
  <si>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</si>
  <si>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</si>
  <si>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</si>
  <si>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</si>
  <si>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</si>
  <si>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</si>
  <si>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</si>
  <si>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</si>
  <si>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</si>
  <si>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</si>
  <si>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</si>
  <si>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</si>
  <si>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</si>
  <si>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</si>
  <si>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</si>
  <si>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</si>
  <si>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</si>
  <si>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</si>
  <si>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</si>
  <si>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</si>
  <si>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</si>
  <si>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</si>
  <si>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</si>
  <si>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</si>
  <si>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</si>
  <si>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</si>
  <si>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</si>
  <si>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</si>
  <si>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</si>
  <si>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</si>
  <si>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</si>
  <si>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</si>
  <si>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</si>
  <si>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</si>
  <si>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</si>
  <si>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</si>
  <si>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</si>
  <si>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</si>
  <si>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</si>
  <si>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</si>
  <si>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</si>
  <si>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</si>
  <si>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</si>
  <si>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</si>
  <si>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</si>
  <si>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</si>
  <si>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</si>
  <si>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</si>
  <si>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</si>
  <si>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</si>
  <si>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</si>
  <si>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</si>
  <si>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</si>
  <si>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</si>
  <si>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</si>
  <si>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</si>
  <si>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</si>
  <si>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</si>
  <si>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</si>
  <si>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</si>
  <si>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</si>
  <si>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</si>
  <si>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</si>
  <si>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</si>
  <si>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</si>
  <si>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</si>
  <si>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</si>
  <si>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</si>
  <si>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</si>
  <si>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</si>
  <si>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</si>
  <si>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</si>
  <si>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</si>
  <si>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</si>
  <si>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</si>
  <si>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</si>
  <si>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</si>
  <si>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</si>
  <si>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</si>
  <si>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</si>
  <si>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</si>
  <si>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</si>
  <si>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</si>
  <si>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</si>
  <si>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</si>
  <si>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</si>
  <si>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</si>
  <si>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</si>
  <si>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</si>
  <si>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</si>
  <si>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</si>
  <si>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</si>
  <si>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</si>
  <si>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</si>
  <si>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</si>
  <si>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</si>
  <si>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</si>
  <si>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</si>
  <si>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</si>
  <si>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</si>
  <si>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</si>
  <si>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</si>
  <si>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</si>
  <si>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</si>
  <si>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</si>
  <si>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</si>
  <si>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</si>
  <si>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</si>
  <si>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</si>
  <si>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</si>
  <si>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</si>
  <si>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</si>
  <si>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</si>
  <si>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</si>
  <si>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</si>
  <si>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</si>
  <si>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</si>
  <si>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</si>
  <si>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</si>
  <si>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</si>
  <si>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</si>
  <si>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</si>
  <si>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</si>
  <si>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</si>
  <si>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</si>
  <si>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</si>
  <si>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</si>
  <si>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</si>
  <si>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</si>
  <si>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</si>
  <si>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</si>
  <si>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</si>
  <si>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</si>
  <si>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</si>
  <si>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</si>
  <si>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</si>
  <si>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</si>
  <si>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</si>
  <si>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</si>
  <si>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</si>
  <si>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</si>
  <si>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</si>
  <si>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</si>
  <si>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</si>
  <si>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</si>
  <si>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</si>
  <si>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</si>
  <si>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</si>
  <si>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</si>
  <si>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</si>
  <si>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</si>
  <si>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</si>
  <si>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</si>
  <si>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</si>
  <si>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</si>
  <si>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</si>
  <si>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</si>
  <si>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</si>
  <si>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</si>
  <si>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</si>
  <si>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</si>
  <si>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</si>
  <si>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</si>
  <si>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</si>
  <si>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</si>
  <si>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</si>
  <si>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</si>
  <si>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</si>
  <si>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</si>
  <si>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</si>
  <si>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</si>
  <si>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</si>
  <si>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</si>
  <si>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</si>
  <si>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</si>
  <si>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</si>
  <si>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</si>
  <si>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</si>
  <si>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</si>
  <si>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</si>
  <si>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</si>
  <si>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</si>
  <si>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</si>
  <si>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</si>
  <si>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</si>
  <si>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</si>
  <si>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</si>
  <si>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</si>
  <si>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</si>
  <si>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</si>
  <si>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</si>
  <si>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</si>
  <si>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</si>
  <si>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</si>
  <si>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</si>
  <si>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</si>
  <si>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</si>
  <si>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</si>
  <si>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</si>
  <si>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</si>
  <si>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</si>
  <si>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</si>
  <si>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</si>
  <si>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</si>
  <si>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</si>
  <si>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</si>
  <si>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</si>
  <si>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</si>
  <si>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</si>
  <si>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</si>
  <si>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</si>
  <si>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</si>
  <si>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</si>
  <si>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</si>
  <si>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</si>
  <si>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</si>
  <si>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</si>
  <si>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</si>
  <si>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</si>
  <si>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</si>
  <si>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</si>
  <si>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</si>
  <si>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</si>
  <si>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</si>
  <si>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</si>
  <si>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</si>
  <si>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</si>
  <si>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</si>
  <si>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</si>
  <si>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</si>
  <si>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</si>
  <si>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</si>
  <si>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</si>
  <si>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</si>
  <si>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</si>
  <si>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</si>
  <si>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</si>
  <si>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</si>
  <si>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</si>
  <si>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</si>
  <si>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</si>
  <si>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</si>
  <si>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</si>
  <si>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</si>
  <si>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</si>
  <si>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</si>
  <si>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</si>
  <si>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</si>
  <si>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</si>
  <si>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</si>
  <si>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</si>
  <si>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</si>
  <si>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</si>
  <si>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</si>
  <si>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</si>
  <si>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</si>
  <si>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</si>
  <si>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</si>
  <si>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</si>
  <si>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</si>
  <si>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</si>
  <si>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</si>
  <si>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</si>
  <si>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</si>
  <si>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</si>
  <si>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</si>
  <si>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</si>
  <si>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</si>
  <si>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</si>
  <si>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</si>
  <si>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</si>
  <si>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</si>
  <si>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</si>
  <si>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</si>
  <si>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</si>
  <si>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</si>
  <si>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</si>
  <si>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</si>
  <si>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</si>
  <si>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</si>
  <si>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</si>
  <si>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</si>
  <si>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</si>
  <si>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</si>
  <si>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</si>
  <si>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</si>
  <si>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</si>
  <si>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</si>
  <si>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</si>
  <si>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</si>
  <si>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</si>
  <si>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</si>
  <si>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</si>
  <si>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</si>
  <si>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</si>
  <si>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</si>
  <si>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</si>
  <si>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</si>
  <si>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</si>
  <si>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</si>
  <si>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</si>
  <si>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</si>
  <si>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</si>
  <si>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</si>
  <si>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</si>
  <si>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</si>
  <si>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</si>
  <si>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</si>
  <si>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</si>
  <si>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</si>
  <si>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</si>
  <si>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</si>
  <si>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</si>
  <si>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</si>
  <si>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</si>
  <si>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</si>
  <si>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</si>
  <si>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</si>
  <si>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</si>
  <si>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</si>
  <si>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</si>
  <si>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</si>
  <si>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</si>
  <si>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</si>
  <si>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</si>
  <si>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</si>
  <si>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</si>
  <si>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</si>
  <si>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</si>
  <si>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</si>
  <si>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</si>
  <si>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</si>
  <si>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</si>
  <si>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</si>
  <si>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</si>
  <si>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</si>
  <si>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</si>
  <si>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</si>
  <si>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</si>
  <si>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</si>
  <si>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</si>
  <si>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</si>
  <si>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</si>
  <si>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</si>
  <si>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</si>
  <si>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</si>
  <si>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</si>
  <si>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</si>
  <si>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</si>
  <si>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</si>
  <si>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</si>
  <si>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</si>
  <si>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</si>
  <si>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</si>
  <si>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</si>
  <si>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</si>
  <si>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</si>
  <si>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</si>
  <si>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</si>
  <si>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</si>
  <si>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</si>
  <si>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</si>
  <si>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</si>
  <si>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</si>
  <si>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</si>
  <si>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</si>
  <si>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</si>
  <si>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</si>
  <si>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</si>
  <si>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</si>
  <si>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</si>
  <si>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</si>
  <si>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</si>
  <si>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</si>
  <si>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</si>
  <si>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</si>
  <si>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</si>
  <si>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</si>
  <si>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</si>
  <si>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</si>
  <si>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</si>
  <si>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</si>
  <si>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</si>
  <si>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</si>
  <si>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</si>
  <si>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</si>
  <si>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</si>
  <si>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</si>
  <si>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</si>
  <si>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</si>
  <si>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</si>
  <si>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</si>
  <si>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</si>
  <si>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</si>
  <si>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</si>
  <si>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</si>
  <si>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</si>
  <si>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</si>
  <si>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</si>
  <si>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</si>
  <si>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</si>
  <si>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</si>
  <si>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</si>
  <si>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</si>
  <si>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</si>
  <si>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</si>
  <si>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</si>
  <si>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</si>
  <si>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</si>
  <si>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</si>
  <si>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</si>
  <si>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</si>
  <si>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</si>
  <si>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</si>
  <si>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</si>
  <si>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</si>
  <si>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</si>
  <si>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</si>
  <si>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</si>
  <si>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</si>
  <si>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</si>
  <si>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</si>
  <si>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</si>
  <si>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</si>
  <si>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</si>
  <si>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</si>
  <si>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</si>
  <si>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</si>
  <si>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</si>
  <si>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</si>
  <si>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</si>
  <si>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</si>
  <si>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</si>
  <si>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</si>
  <si>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</si>
  <si>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</si>
  <si>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</si>
  <si>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</si>
  <si>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</si>
  <si>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</si>
  <si>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</si>
  <si>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</si>
  <si>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</si>
  <si>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</si>
  <si>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</si>
  <si>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</si>
  <si>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</si>
  <si>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</si>
  <si>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</si>
  <si>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</si>
  <si>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</si>
  <si>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</si>
  <si>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</si>
  <si>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</si>
  <si>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</si>
  <si>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</si>
  <si>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</si>
  <si>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</si>
  <si>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</si>
  <si>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</si>
  <si>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</si>
  <si>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</si>
  <si>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</si>
  <si>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</si>
  <si>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</si>
  <si>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</si>
  <si>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</si>
  <si>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</si>
  <si>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</si>
  <si>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</si>
  <si>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</si>
  <si>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</si>
  <si>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</si>
  <si>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</si>
  <si>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</si>
  <si>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</si>
  <si>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</si>
  <si>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</si>
  <si>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</si>
  <si>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</si>
  <si>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</si>
  <si>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</si>
  <si>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</si>
  <si>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</si>
  <si>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</si>
  <si>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</si>
  <si>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</si>
  <si>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</si>
  <si>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</si>
  <si>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</si>
  <si>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</si>
  <si>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</si>
  <si>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</si>
  <si>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</si>
  <si>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</si>
  <si>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</si>
  <si>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</si>
  <si>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</si>
  <si>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</si>
  <si>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</si>
  <si>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</si>
  <si>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</si>
  <si>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</si>
  <si>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</si>
  <si>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</si>
  <si>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</si>
  <si>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</si>
  <si>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</si>
  <si>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</si>
  <si>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</si>
  <si>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</si>
  <si>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</si>
  <si>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</si>
  <si>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</si>
  <si>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</si>
  <si>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</si>
  <si>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</si>
  <si>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</si>
  <si>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</si>
  <si>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</si>
  <si>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</si>
  <si>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</si>
  <si>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</si>
  <si>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</si>
  <si>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</si>
  <si>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</si>
  <si>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</si>
  <si>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</si>
  <si>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</si>
  <si>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</si>
  <si>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</si>
  <si>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</si>
  <si>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</si>
  <si>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</si>
  <si>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</si>
  <si>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</si>
  <si>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</si>
  <si>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</si>
  <si>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</si>
  <si>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</si>
  <si>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</si>
  <si>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</si>
  <si>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</si>
  <si>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</si>
  <si>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</si>
  <si>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</si>
  <si>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</si>
  <si>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</si>
  <si>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</si>
  <si>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</si>
  <si>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</si>
  <si>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</si>
  <si>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</si>
  <si>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</si>
  <si>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</si>
  <si>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</si>
  <si>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</si>
  <si>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</si>
  <si>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</si>
  <si>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</si>
  <si>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</si>
  <si>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</si>
  <si>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</si>
  <si>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</si>
  <si>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</si>
  <si>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</si>
  <si>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</si>
  <si>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</si>
  <si>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</si>
  <si>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</si>
  <si>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</si>
  <si>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</si>
  <si>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</si>
  <si>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</si>
  <si>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</si>
  <si>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</si>
  <si>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</si>
  <si>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</si>
  <si>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</si>
  <si>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</si>
  <si>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</si>
  <si>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</si>
  <si>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</si>
  <si>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</si>
  <si>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</si>
  <si>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</si>
  <si>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</si>
  <si>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</si>
  <si>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</si>
  <si>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</si>
  <si>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</si>
  <si>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</si>
  <si>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</si>
  <si>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</si>
  <si>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</si>
  <si>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</si>
  <si>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</si>
  <si>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</si>
  <si>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</si>
  <si>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</si>
  <si>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</si>
  <si>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</si>
  <si>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</si>
  <si>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</si>
  <si>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</si>
  <si>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</si>
  <si>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</si>
  <si>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</si>
  <si>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</si>
  <si>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</si>
  <si>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</si>
  <si>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</si>
  <si>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</si>
  <si>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</si>
  <si>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</si>
  <si>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</si>
  <si>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</si>
  <si>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</si>
  <si>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</si>
  <si>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</si>
  <si>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</si>
  <si>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</si>
  <si>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</si>
  <si>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</si>
  <si>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</si>
  <si>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</si>
  <si>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</si>
  <si>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</si>
  <si>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</si>
  <si>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</si>
  <si>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</si>
  <si>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</si>
  <si>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</si>
  <si>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</si>
  <si>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</si>
  <si>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</si>
  <si>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</si>
  <si>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</si>
  <si>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</si>
  <si>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</si>
  <si>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</si>
  <si>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</si>
  <si>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</si>
  <si>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</si>
  <si>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</si>
  <si>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</si>
  <si>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</si>
  <si>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</si>
  <si>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</si>
  <si>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</si>
  <si>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</si>
  <si>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</si>
  <si>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</si>
  <si>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</si>
  <si>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</si>
  <si>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</si>
  <si>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</si>
  <si>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</si>
  <si>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</si>
  <si>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</si>
  <si>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</si>
  <si>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</si>
  <si>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</si>
  <si>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</si>
  <si>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</si>
  <si>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</si>
  <si>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</si>
  <si>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</si>
  <si>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</si>
  <si>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</si>
  <si>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</si>
  <si>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</si>
  <si>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</si>
  <si>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</si>
  <si>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</si>
  <si>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</si>
  <si>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</si>
  <si>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</si>
  <si>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</si>
  <si>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</si>
  <si>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</si>
  <si>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</si>
  <si>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</si>
  <si>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</si>
  <si>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</si>
  <si>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</si>
  <si>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</si>
  <si>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</si>
  <si>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</si>
  <si>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</si>
  <si>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</si>
  <si>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</si>
  <si>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</si>
  <si>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</si>
  <si>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</si>
  <si>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</si>
  <si>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</si>
  <si>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</si>
  <si>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</si>
  <si>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</si>
  <si>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</si>
  <si>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</si>
  <si>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</si>
  <si>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</si>
  <si>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</si>
  <si>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</si>
  <si>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</si>
  <si>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</si>
  <si>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</si>
  <si>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</si>
  <si>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</si>
  <si>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</si>
  <si>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</si>
  <si>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</si>
  <si>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</si>
  <si>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</si>
  <si>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</si>
  <si>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</si>
  <si>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</si>
  <si>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</si>
  <si>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</si>
  <si>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</si>
  <si>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</si>
  <si>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</si>
  <si>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</si>
  <si>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</si>
  <si>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</si>
  <si>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</si>
  <si>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</si>
  <si>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</si>
  <si>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</si>
  <si>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</si>
  <si>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</si>
  <si>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</si>
  <si>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</si>
  <si>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</si>
  <si>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</si>
  <si>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</si>
  <si>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</si>
  <si>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</si>
  <si>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</si>
  <si>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</si>
  <si>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</si>
  <si>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</si>
  <si>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</si>
  <si>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</si>
  <si>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</si>
  <si>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</si>
  <si>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</si>
  <si>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</si>
  <si>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</si>
  <si>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</si>
  <si>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</si>
  <si>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</si>
  <si>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</si>
  <si>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</si>
  <si>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</si>
  <si>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</si>
  <si>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</si>
  <si>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</si>
  <si>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</si>
  <si>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</si>
  <si>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</si>
  <si>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</si>
  <si>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</si>
  <si>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</si>
  <si>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</si>
  <si>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</si>
  <si>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</si>
  <si>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</si>
  <si>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</si>
  <si>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</si>
  <si>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</si>
  <si>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</si>
  <si>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</si>
  <si>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</si>
  <si>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</si>
  <si>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</si>
  <si>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</si>
  <si>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</si>
  <si>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</si>
  <si>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</si>
  <si>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</si>
  <si>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</si>
  <si>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</si>
  <si>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</si>
  <si>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</si>
  <si>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</si>
  <si>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</si>
  <si>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</si>
  <si>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</si>
  <si>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</si>
  <si>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</si>
  <si>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</si>
  <si>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</si>
  <si>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</si>
  <si>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</si>
  <si>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</si>
  <si>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</si>
  <si>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</si>
  <si>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</si>
  <si>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</si>
  <si>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</si>
  <si>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</si>
  <si>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</si>
  <si>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</si>
  <si>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</si>
  <si>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</si>
  <si>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</si>
  <si>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</si>
  <si>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</si>
  <si>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</si>
  <si>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</si>
  <si>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</si>
  <si>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</si>
  <si>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</si>
  <si>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</si>
  <si>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</si>
  <si>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</si>
  <si>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</si>
  <si>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</si>
  <si>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</si>
  <si>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</si>
  <si>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</si>
  <si>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</si>
  <si>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</si>
  <si>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</si>
  <si>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</si>
  <si>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</si>
  <si>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</si>
  <si>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</si>
  <si>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</si>
  <si>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</si>
  <si>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</si>
  <si>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</si>
  <si>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</si>
  <si>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</si>
  <si>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</si>
  <si>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</si>
  <si>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</si>
  <si>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</si>
  <si>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</si>
  <si>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</si>
  <si>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</si>
  <si>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</si>
  <si>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</si>
  <si>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</si>
  <si>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</si>
  <si>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</si>
  <si>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</si>
  <si>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</si>
  <si>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</si>
  <si>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</si>
  <si>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</si>
  <si>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</si>
  <si>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</si>
  <si>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</si>
  <si>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</si>
  <si>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</si>
  <si>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</si>
  <si>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</si>
  <si>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</si>
  <si>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</si>
  <si>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</si>
  <si>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</si>
  <si>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</si>
  <si>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</si>
  <si>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</si>
  <si>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</si>
  <si>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</si>
  <si>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</si>
  <si>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</si>
  <si>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</si>
  <si>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</si>
  <si>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</si>
  <si>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</si>
  <si>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</si>
  <si>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</si>
  <si>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</si>
  <si>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</si>
  <si>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</si>
  <si>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</si>
  <si>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</si>
  <si>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</si>
  <si>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</si>
  <si>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</si>
  <si>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</si>
  <si>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</si>
  <si>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</si>
  <si>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</si>
  <si>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</si>
  <si>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</si>
  <si>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</si>
  <si>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</si>
  <si>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</si>
  <si>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</si>
  <si>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</si>
  <si>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</si>
  <si>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</si>
  <si>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</si>
  <si>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</si>
  <si>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</si>
  <si>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</si>
  <si>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</si>
  <si>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</si>
  <si>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</si>
  <si>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</si>
  <si>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</si>
  <si>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</si>
  <si>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</si>
  <si>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</si>
  <si>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</si>
  <si>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</si>
  <si>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</si>
  <si>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</si>
  <si>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</si>
  <si>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</si>
  <si>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</si>
  <si>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</si>
  <si>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</si>
  <si>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</si>
  <si>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</si>
  <si>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</si>
  <si>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</si>
  <si>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</si>
  <si>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</si>
  <si>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</si>
  <si>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</si>
  <si>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</si>
  <si>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</si>
  <si>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</si>
  <si>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</si>
  <si>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</si>
  <si>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</si>
  <si>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</si>
  <si>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</si>
  <si>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</si>
  <si>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</si>
  <si>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</si>
  <si>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</si>
  <si>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</si>
  <si>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</si>
  <si>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</si>
  <si>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</si>
  <si>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</si>
  <si>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</si>
  <si>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</si>
  <si>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</si>
  <si>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</si>
  <si>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</si>
  <si>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</si>
  <si>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</si>
  <si>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</si>
  <si>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</si>
  <si>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</si>
  <si>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</si>
  <si>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</si>
  <si>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</si>
  <si>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</si>
  <si>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</si>
  <si>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</si>
  <si>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</si>
  <si>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</si>
  <si>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</si>
  <si>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</si>
  <si>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</si>
  <si>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</si>
  <si>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</si>
  <si>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</si>
  <si>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</si>
  <si>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</si>
  <si>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</si>
  <si>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</si>
  <si>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</si>
  <si>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</si>
  <si>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</si>
  <si>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</si>
  <si>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</si>
  <si>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</si>
  <si>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</si>
  <si>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</si>
  <si>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</si>
  <si>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</si>
  <si>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</si>
  <si>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</si>
  <si>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</si>
  <si>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</si>
  <si>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</si>
  <si>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</si>
  <si>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</si>
  <si>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</si>
  <si>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</si>
  <si>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</si>
  <si>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</si>
  <si>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</si>
  <si>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</si>
  <si>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</si>
  <si>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</si>
  <si>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</si>
  <si>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</si>
  <si>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</si>
  <si>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</si>
  <si>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</si>
  <si>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</si>
  <si>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</si>
  <si>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</si>
  <si>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</si>
  <si>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</si>
  <si>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</si>
  <si>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</si>
  <si>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</si>
  <si>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</si>
  <si>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</si>
  <si>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</si>
  <si>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</si>
  <si>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</si>
  <si>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</si>
  <si>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</si>
  <si>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</si>
  <si>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</si>
  <si>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</si>
  <si>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</si>
  <si>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</si>
  <si>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</si>
  <si>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</si>
  <si>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</si>
  <si>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</si>
  <si>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</si>
  <si>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</si>
  <si>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</si>
  <si>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</si>
  <si>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</si>
  <si>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</si>
  <si>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</si>
  <si>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</si>
  <si>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</si>
  <si>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</si>
  <si>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</si>
  <si>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</si>
  <si>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</si>
  <si>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</si>
  <si>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</si>
  <si>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</si>
  <si>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</si>
  <si>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</si>
  <si>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</si>
  <si>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</si>
  <si>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</si>
  <si>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</si>
  <si>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</si>
  <si>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</si>
  <si>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</si>
  <si>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</si>
  <si>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</si>
  <si>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</si>
  <si>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</si>
  <si>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</si>
  <si>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</si>
  <si>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</si>
  <si>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</si>
  <si>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</si>
  <si>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</si>
  <si>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</si>
  <si>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</si>
  <si>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</si>
  <si>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</si>
  <si>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</si>
  <si>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</si>
  <si>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</si>
  <si>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</si>
  <si>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</si>
  <si>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</si>
  <si>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</si>
  <si>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</si>
  <si>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</si>
  <si>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</si>
  <si>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</si>
  <si>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</si>
  <si>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</si>
  <si>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</si>
  <si>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</si>
  <si>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</si>
  <si>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</si>
  <si>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</si>
  <si>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</si>
  <si>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</si>
  <si>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</si>
  <si>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</si>
  <si>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</si>
  <si>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</si>
  <si>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</si>
  <si>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</si>
  <si>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</si>
  <si>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</si>
  <si>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</si>
  <si>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</si>
  <si>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</si>
  <si>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</si>
  <si>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</si>
  <si>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</si>
  <si>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</si>
  <si>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</si>
  <si>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</si>
  <si>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</si>
  <si>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</si>
  <si>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</si>
  <si>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</si>
  <si>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</si>
  <si>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</si>
  <si>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</si>
  <si>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</si>
  <si>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</si>
  <si>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</si>
  <si>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</si>
  <si>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</si>
  <si>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</si>
  <si>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</si>
  <si>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</si>
  <si>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</si>
  <si>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</si>
  <si>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</si>
  <si>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</si>
  <si>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</si>
  <si>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</si>
  <si>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</si>
  <si>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</si>
  <si>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</si>
  <si>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</si>
  <si>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</si>
  <si>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</si>
  <si>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</si>
  <si>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</si>
  <si>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</si>
  <si>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</si>
  <si>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</si>
  <si>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</si>
  <si>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</si>
  <si>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</si>
  <si>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</si>
  <si>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</si>
  <si>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</si>
  <si>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</si>
  <si>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</si>
  <si>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</si>
  <si>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</si>
  <si>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</si>
  <si>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</si>
  <si>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</si>
  <si>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</si>
  <si>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</si>
  <si>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</si>
  <si>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</si>
  <si>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</si>
  <si>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</si>
  <si>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</si>
  <si>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</si>
  <si>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</si>
  <si>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</si>
  <si>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</si>
  <si>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</si>
  <si>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</si>
  <si>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</si>
  <si>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</si>
  <si>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</si>
  <si>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</si>
  <si>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</si>
  <si>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</si>
  <si>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</si>
  <si>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</si>
  <si>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</si>
  <si>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</si>
  <si>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</si>
  <si>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</si>
  <si>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</si>
  <si>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</si>
  <si>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</si>
  <si>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</si>
  <si>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</si>
  <si>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</si>
  <si>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</si>
  <si>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</si>
  <si>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Inc</t>
  </si>
  <si>
    <t>FS Tactics Not Inc</t>
  </si>
  <si>
    <t>crop_yield_k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</si>
</sst>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rgb="FFFFD9FF"/>
        </patternFill>
      </fill>
    </dxf>
    <dxf>
      <fill>
        <patternFill>
          <bgColor theme="5" tint="0.59996337778862885"/>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ill>
        <patternFill>
          <bgColor rgb="FFFEBAC9"/>
        </patternFill>
      </fill>
    </dxf>
    <dxf>
      <fill>
        <patternFill>
          <bgColor theme="5" tint="0.59996337778862885"/>
        </patternFill>
      </fill>
    </dxf>
    <dxf>
      <fill>
        <patternFill>
          <bgColor rgb="FFFFD9FF"/>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55"/>
  <sheetViews>
    <sheetView tabSelected="1" zoomScale="80" zoomScaleNormal="80" workbookViewId="0">
      <pane xSplit="53" ySplit="13" topLeftCell="BB117" activePane="bottomRight" state="frozen"/>
      <selection pane="topRight" activeCell="BB1" sqref="BB1"/>
      <selection pane="bottomLeft" activeCell="A14" sqref="A14"/>
      <selection pane="bottomRight" activeCell="I97" sqref="I97"/>
    </sheetView>
  </sheetViews>
  <sheetFormatPr defaultRowHeight="14.5" outlineLevelRow="2" outlineLevelCol="2"/>
  <cols>
    <col min="1" max="1" width="8.1796875" customWidth="1"/>
    <col min="2" max="2" width="8" customWidth="1"/>
    <col min="5" max="5" width="10.54296875" customWidth="1"/>
    <col min="8" max="8" width="6" customWidth="1" outlineLevel="1"/>
    <col min="9" max="9" width="3.81640625" customWidth="1" outlineLevel="1" collapsed="1"/>
    <col min="10" max="10" width="3.81640625" customWidth="1" outlineLevel="1"/>
    <col min="11" max="11" width="3.81640625" customWidth="1" outlineLevel="1" collapsed="1"/>
    <col min="12" max="15" width="3.81640625" customWidth="1" outlineLevel="1"/>
    <col min="16" max="20" width="3.81640625" customWidth="1" outlineLevel="2"/>
    <col min="21" max="30" width="3.81640625" customWidth="1" outlineLevel="1"/>
    <col min="31" max="33" width="4"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2728</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COUNTIFS($C$4:$C$155,$A$3,$E$4:$E$155,TRUE)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("&amp;COUNT(A$13:A$155)-1&amp;")"</f>
        <v>Trial Number
(141)</v>
      </c>
      <c r="B4" s="626" t="s">
        <v>63</v>
      </c>
      <c r="C4" s="626" t="s">
        <v>59</v>
      </c>
      <c r="D4" s="626" t="s">
        <v>1294</v>
      </c>
      <c r="E4" s="626" t="str">
        <f>"Run Trials
("&amp;COUNTIFS(E$13:E$155,TRUE)&amp;")
("&amp;TEXT(COUNTIFS(E$13:E$155,TRUE)/(COUNTA($A$13:$A$155)-1),"0.0%)")</f>
        <v>Run Trials
(99)
(70.2%)</v>
      </c>
      <c r="F4" s="627" t="str">
        <f>"Full output
("&amp;TEXT(COUNTIFS($E$13:$E$155,TRUE,F$13:F$155,TRUE)/COUNTIFS($E$13:$E$155,TRUE),"0%)")</f>
        <v>Full output
(3%)</v>
      </c>
      <c r="G4" s="626" t="str">
        <f>"Report
("&amp;TEXT(COUNTIFS(G$13:G$155,TRUE)/(COUNTA(G$13:G$155)-1),"0.0%)")&amp;"
("&amp;TEXT(COUNTIFS(G$13:G$155,TRUE,$E$13:$E$155,TRUE)/COUNTIFS($E$13:$E$155,TRUE),"0%)")</f>
        <v>Report
(79.8%)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IF(COUNTIFS(BB$13:BB$155,"Dup")&gt;0,"Dup","")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48"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2726</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1</v>
      </c>
      <c r="F96" t="b">
        <v>0</v>
      </c>
      <c r="G96" t="b">
        <f t="shared" ref="G96:G110" si="260">E96</f>
        <v>1</v>
      </c>
      <c r="H96" s="22">
        <v>0</v>
      </c>
      <c r="I96" s="506">
        <v>2</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DS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0</v>
      </c>
      <c r="BO96" s="441" t="str">
        <f t="shared" si="264"/>
        <v>-</v>
      </c>
      <c r="BP96" s="441" t="b">
        <f t="shared" si="264"/>
        <v>0</v>
      </c>
      <c r="BQ96" s="441" t="str">
        <f t="shared" si="264"/>
        <v>-</v>
      </c>
      <c r="BR96" s="441" t="str">
        <f t="shared" si="264"/>
        <v>-</v>
      </c>
      <c r="BS96" s="441" t="str">
        <f t="shared" si="264"/>
        <v>-</v>
      </c>
      <c r="BT96" s="441" t="b">
        <f t="shared" si="264"/>
        <v>0</v>
      </c>
      <c r="BU96" s="441" t="b">
        <f t="shared" si="264"/>
        <v>1</v>
      </c>
      <c r="BV96" s="441" t="str">
        <f t="shared" si="264"/>
        <v>-</v>
      </c>
      <c r="BW96" s="441" t="str">
        <f t="shared" si="264"/>
        <v>-</v>
      </c>
      <c r="BX96" s="441" t="str">
        <f t="shared" si="264"/>
        <v>-</v>
      </c>
      <c r="BY96" s="441" t="str">
        <f t="shared" si="264"/>
        <v>-</v>
      </c>
      <c r="BZ96" s="441" t="b">
        <f t="shared" si="264"/>
        <v>1</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1</v>
      </c>
      <c r="F97" t="b">
        <v>0</v>
      </c>
      <c r="G97" t="b">
        <f t="shared" si="260"/>
        <v>1</v>
      </c>
      <c r="H97" s="200">
        <f ca="1">OFFSET(H97,-1,0)+1</f>
        <v>1</v>
      </c>
      <c r="I97" s="506">
        <v>2</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DS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0</v>
      </c>
      <c r="BO97" s="441" t="str">
        <f t="shared" si="264"/>
        <v>-</v>
      </c>
      <c r="BP97" s="441" t="b">
        <f t="shared" si="264"/>
        <v>0</v>
      </c>
      <c r="BQ97" s="441" t="str">
        <f t="shared" si="264"/>
        <v>-</v>
      </c>
      <c r="BR97" s="441" t="str">
        <f t="shared" si="264"/>
        <v>-</v>
      </c>
      <c r="BS97" s="441" t="str">
        <f t="shared" si="264"/>
        <v>-</v>
      </c>
      <c r="BT97" s="441" t="b">
        <f t="shared" si="264"/>
        <v>0</v>
      </c>
      <c r="BU97" s="441" t="b">
        <f t="shared" si="264"/>
        <v>1</v>
      </c>
      <c r="BV97" s="441" t="str">
        <f t="shared" si="264"/>
        <v>-</v>
      </c>
      <c r="BW97" s="441" t="str">
        <f t="shared" si="264"/>
        <v>-</v>
      </c>
      <c r="BX97" s="441" t="str">
        <f t="shared" si="264"/>
        <v>-</v>
      </c>
      <c r="BY97" s="441" t="str">
        <f t="shared" si="264"/>
        <v>-</v>
      </c>
      <c r="BZ97" s="441" t="b">
        <f t="shared" si="264"/>
        <v>1</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21</v>
      </c>
      <c r="KD97" s="91" t="b">
        <f>NOT(KB97)</f>
        <v>1</v>
      </c>
      <c r="KE97" s="567" cm="1">
        <f t="array" aca="1" ref="KE97" ca="1">INDEX(KE$13:KE96,$B97+1,1)</f>
        <v>0</v>
      </c>
      <c r="KF97" s="22" t="s">
        <v>30</v>
      </c>
      <c r="KG97" s="22" t="b">
        <v>1</v>
      </c>
      <c r="KH97" s="672">
        <f>VALUE($I97&amp;$AI97&amp;"01")</f>
        <v>2101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1</v>
      </c>
      <c r="F98" t="b">
        <v>0</v>
      </c>
      <c r="G98" t="b">
        <f t="shared" si="260"/>
        <v>1</v>
      </c>
      <c r="H98" s="200">
        <f t="shared" ref="H98:H110" ca="1" si="319">OFFSET(H98,-1,0)+1</f>
        <v>2</v>
      </c>
      <c r="I98" s="567" cm="1">
        <f t="array" aca="1" ref="I98" ca="1">INDEX(I$13:I97,$B98+1,1)</f>
        <v>2</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DS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0</v>
      </c>
      <c r="BO98" s="441" t="str">
        <f t="shared" ca="1" si="264"/>
        <v>-</v>
      </c>
      <c r="BP98" s="441" t="b">
        <f t="shared" ca="1" si="264"/>
        <v>0</v>
      </c>
      <c r="BQ98" s="441" t="str">
        <f t="shared" ca="1" si="264"/>
        <v>-</v>
      </c>
      <c r="BR98" s="441" t="str">
        <f t="shared" ca="1" si="264"/>
        <v>-</v>
      </c>
      <c r="BS98" s="441" t="str">
        <f t="shared" ca="1" si="264"/>
        <v>-</v>
      </c>
      <c r="BT98" s="441" t="b">
        <f t="shared" ca="1" si="264"/>
        <v>0</v>
      </c>
      <c r="BU98" s="441" t="b">
        <f t="shared" ca="1" si="264"/>
        <v>1</v>
      </c>
      <c r="BV98" s="441" t="str">
        <f t="shared" ca="1" si="264"/>
        <v>-</v>
      </c>
      <c r="BW98" s="441" t="str">
        <f t="shared" ca="1" si="264"/>
        <v>-</v>
      </c>
      <c r="BX98" s="441" t="str">
        <f t="shared" ca="1" si="264"/>
        <v>-</v>
      </c>
      <c r="BY98" s="441" t="str">
        <f t="shared" ca="1" si="264"/>
        <v>-</v>
      </c>
      <c r="BZ98" s="441" t="b">
        <f t="shared" ca="1" si="264"/>
        <v>1</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2101</v>
      </c>
      <c r="KD98" s="22" t="b">
        <v>0</v>
      </c>
      <c r="KE98" s="567" cm="1">
        <f t="array" aca="1" ref="KE98" ca="1">INDEX(KE$13:KE97,$B98+1,1)</f>
        <v>0</v>
      </c>
      <c r="KF98" s="22" t="s">
        <v>30</v>
      </c>
      <c r="KG98" s="567" t="str" cm="1">
        <f t="array" aca="1" ref="KG98" ca="1">INDEX(KG$13:KG97,$B98+1,1)</f>
        <v>-</v>
      </c>
      <c r="KH98" s="578">
        <f ca="1">OFFSET(KH98,-1,0)+IF($KG98=TRUE,1,0)</f>
        <v>2101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1</v>
      </c>
      <c r="F99" t="b">
        <v>0</v>
      </c>
      <c r="G99" t="b">
        <f t="shared" si="260"/>
        <v>1</v>
      </c>
      <c r="H99" s="200">
        <f t="shared" ca="1" si="319"/>
        <v>3</v>
      </c>
      <c r="I99" s="567" cm="1">
        <f t="array" aca="1" ref="I99" ca="1">INDEX(I$13:I98,$B99+1,1)</f>
        <v>2</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DS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0</v>
      </c>
      <c r="BO99" s="441" t="str">
        <f t="shared" ca="1" si="264"/>
        <v>-</v>
      </c>
      <c r="BP99" s="441" t="b">
        <f t="shared" ca="1" si="264"/>
        <v>0</v>
      </c>
      <c r="BQ99" s="441" t="str">
        <f t="shared" ca="1" si="264"/>
        <v>-</v>
      </c>
      <c r="BR99" s="441" t="str">
        <f t="shared" ca="1" si="264"/>
        <v>-</v>
      </c>
      <c r="BS99" s="441" t="str">
        <f t="shared" ca="1" si="264"/>
        <v>-</v>
      </c>
      <c r="BT99" s="441" t="b">
        <f t="shared" ca="1" si="264"/>
        <v>0</v>
      </c>
      <c r="BU99" s="441" t="b">
        <f t="shared" ca="1" si="264"/>
        <v>1</v>
      </c>
      <c r="BV99" s="441" t="str">
        <f t="shared" ca="1" si="264"/>
        <v>-</v>
      </c>
      <c r="BW99" s="441" t="str">
        <f t="shared" ca="1" si="264"/>
        <v>-</v>
      </c>
      <c r="BX99" s="441" t="str">
        <f t="shared" ca="1" si="264"/>
        <v>-</v>
      </c>
      <c r="BY99" s="441" t="str">
        <f t="shared" ca="1" si="264"/>
        <v>-</v>
      </c>
      <c r="BZ99" s="441" t="b">
        <f t="shared" ca="1" si="264"/>
        <v>1</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2101</v>
      </c>
      <c r="KD99" s="22" t="b">
        <v>0</v>
      </c>
      <c r="KE99" s="567" cm="1">
        <f t="array" aca="1" ref="KE99" ca="1">INDEX(KE$13:KE98,$B99+1,1)</f>
        <v>0</v>
      </c>
      <c r="KF99" s="22" t="s">
        <v>30</v>
      </c>
      <c r="KG99" s="567" t="b" cm="1">
        <f t="array" aca="1" ref="KG99" ca="1">INDEX(KG$13:KG98,$B99+1,1)</f>
        <v>1</v>
      </c>
      <c r="KH99" s="578">
        <f t="shared" ref="KH99:KH110" ca="1" si="323">OFFSET(KH99,-1,0)+IF($KG99=TRUE,1,0)</f>
        <v>2102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1</v>
      </c>
      <c r="F100" t="b">
        <v>0</v>
      </c>
      <c r="G100" t="b">
        <f t="shared" si="260"/>
        <v>1</v>
      </c>
      <c r="H100" s="200">
        <f t="shared" ca="1" si="319"/>
        <v>4</v>
      </c>
      <c r="I100" s="567" cm="1">
        <f t="array" aca="1" ref="I100" ca="1">INDEX(I$13:I99,$B100+1,1)</f>
        <v>2</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DS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0</v>
      </c>
      <c r="BO100" s="441" t="str">
        <f t="shared" ca="1" si="264"/>
        <v>-</v>
      </c>
      <c r="BP100" s="441" t="b">
        <f t="shared" ca="1" si="264"/>
        <v>0</v>
      </c>
      <c r="BQ100" s="441" t="str">
        <f t="shared" ca="1" si="264"/>
        <v>-</v>
      </c>
      <c r="BR100" s="441" t="str">
        <f t="shared" ca="1" si="264"/>
        <v>-</v>
      </c>
      <c r="BS100" s="441" t="str">
        <f t="shared" ca="1" si="264"/>
        <v>-</v>
      </c>
      <c r="BT100" s="441" t="b">
        <f t="shared" ca="1" si="264"/>
        <v>0</v>
      </c>
      <c r="BU100" s="441" t="b">
        <f t="shared" ca="1" si="264"/>
        <v>1</v>
      </c>
      <c r="BV100" s="441" t="str">
        <f t="shared" ca="1" si="264"/>
        <v>-</v>
      </c>
      <c r="BW100" s="441" t="str">
        <f t="shared" ca="1" si="264"/>
        <v>-</v>
      </c>
      <c r="BX100" s="441" t="str">
        <f t="shared" ca="1" si="264"/>
        <v>-</v>
      </c>
      <c r="BY100" s="441" t="str">
        <f t="shared" ca="1" si="264"/>
        <v>-</v>
      </c>
      <c r="BZ100" s="441" t="b">
        <f t="shared" ca="1" si="264"/>
        <v>1</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4">
        <f t="shared" ref="KC100:KC110" ca="1" si="326">IF(OFFSET($E100,-1,0),OFFSET($KH100,-1,0),OFFSET(KC100,-1,0))</f>
        <v>2102</v>
      </c>
      <c r="KD100" s="567" t="b">
        <f t="shared" ref="KD100" ca="1" si="327">OFFSET(KD$5,$B100,0)</f>
        <v>0</v>
      </c>
      <c r="KE100" s="567" cm="1">
        <f t="array" aca="1" ref="KE100" ca="1">INDEX(KE$13:KE99,$B100+1,1)</f>
        <v>0</v>
      </c>
      <c r="KF100" s="22" t="s">
        <v>30</v>
      </c>
      <c r="KG100" s="567" t="str" cm="1">
        <f t="array" aca="1" ref="KG100" ca="1">INDEX(KG$13:KG99,$B100+1,1)</f>
        <v>-</v>
      </c>
      <c r="KH100" s="578">
        <f t="shared" ca="1" si="323"/>
        <v>2102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1</v>
      </c>
      <c r="F101" t="b">
        <v>0</v>
      </c>
      <c r="G101" t="b">
        <f t="shared" si="260"/>
        <v>1</v>
      </c>
      <c r="H101" s="200">
        <f t="shared" ca="1" si="319"/>
        <v>5</v>
      </c>
      <c r="I101" s="567" cm="1">
        <f t="array" aca="1" ref="I101" ca="1">INDEX(I$13:I100,$B101+1,1)</f>
        <v>2</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DS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0</v>
      </c>
      <c r="BO101" s="441" t="str">
        <f t="shared" ca="1" si="264"/>
        <v>-</v>
      </c>
      <c r="BP101" s="441" t="b">
        <f t="shared" ca="1" si="264"/>
        <v>0</v>
      </c>
      <c r="BQ101" s="441" t="str">
        <f t="shared" ca="1" si="264"/>
        <v>-</v>
      </c>
      <c r="BR101" s="441" t="str">
        <f t="shared" ca="1" si="264"/>
        <v>-</v>
      </c>
      <c r="BS101" s="441" t="str">
        <f t="shared" ca="1" si="264"/>
        <v>-</v>
      </c>
      <c r="BT101" s="441" t="b">
        <f t="shared" ca="1" si="264"/>
        <v>0</v>
      </c>
      <c r="BU101" s="441" t="b">
        <f t="shared" ca="1" si="264"/>
        <v>1</v>
      </c>
      <c r="BV101" s="441" t="str">
        <f t="shared" ca="1" si="264"/>
        <v>-</v>
      </c>
      <c r="BW101" s="441" t="str">
        <f t="shared" ca="1" si="264"/>
        <v>-</v>
      </c>
      <c r="BX101" s="441" t="str">
        <f t="shared" ca="1" si="264"/>
        <v>-</v>
      </c>
      <c r="BY101" s="441" t="str">
        <f t="shared" ca="1" si="264"/>
        <v>-</v>
      </c>
      <c r="BZ101" s="441" t="b">
        <f t="shared" ca="1" si="264"/>
        <v>1</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4">
        <f t="shared" ca="1" si="326"/>
        <v>2102</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2103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1</v>
      </c>
      <c r="F102" t="b">
        <v>0</v>
      </c>
      <c r="G102" t="b">
        <f t="shared" si="260"/>
        <v>1</v>
      </c>
      <c r="H102" s="200">
        <f t="shared" ca="1" si="319"/>
        <v>6</v>
      </c>
      <c r="I102" s="567" cm="1">
        <f t="array" aca="1" ref="I102" ca="1">INDEX(I$13:I101,$B102+1,1)</f>
        <v>2</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DS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0</v>
      </c>
      <c r="BO102" s="441" t="str">
        <f t="shared" ca="1" si="264"/>
        <v>-</v>
      </c>
      <c r="BP102" s="441" t="b">
        <f t="shared" ca="1" si="264"/>
        <v>0</v>
      </c>
      <c r="BQ102" s="441" t="str">
        <f t="shared" ca="1" si="264"/>
        <v>-</v>
      </c>
      <c r="BR102" s="441" t="str">
        <f t="shared" ca="1" si="264"/>
        <v>-</v>
      </c>
      <c r="BS102" s="441" t="str">
        <f t="shared" ca="1" si="264"/>
        <v>-</v>
      </c>
      <c r="BT102" s="441" t="b">
        <f t="shared" ca="1" si="264"/>
        <v>0</v>
      </c>
      <c r="BU102" s="441" t="b">
        <f t="shared" ca="1" si="264"/>
        <v>1</v>
      </c>
      <c r="BV102" s="441" t="str">
        <f t="shared" ca="1" si="264"/>
        <v>-</v>
      </c>
      <c r="BW102" s="441" t="str">
        <f t="shared" ca="1" si="264"/>
        <v>-</v>
      </c>
      <c r="BX102" s="441" t="str">
        <f t="shared" ca="1" si="264"/>
        <v>-</v>
      </c>
      <c r="BY102" s="441" t="str">
        <f t="shared" ca="1" si="264"/>
        <v>-</v>
      </c>
      <c r="BZ102" s="441" t="b">
        <f t="shared" ca="1" si="264"/>
        <v>1</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4">
        <f t="shared" ca="1" si="326"/>
        <v>2103</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2103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1</v>
      </c>
      <c r="F103" t="b">
        <v>0</v>
      </c>
      <c r="G103" t="b">
        <f t="shared" si="260"/>
        <v>1</v>
      </c>
      <c r="H103" s="200">
        <f t="shared" ca="1" si="319"/>
        <v>7</v>
      </c>
      <c r="I103" s="567" cm="1">
        <f t="array" aca="1" ref="I103" ca="1">INDEX(I$13:I102,$B103+1,1)</f>
        <v>2</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DS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0</v>
      </c>
      <c r="BO103" s="441" t="str">
        <f t="shared" ca="1" si="264"/>
        <v>-</v>
      </c>
      <c r="BP103" s="441" t="b">
        <f t="shared" ca="1" si="264"/>
        <v>0</v>
      </c>
      <c r="BQ103" s="441" t="str">
        <f t="shared" ca="1" si="264"/>
        <v>-</v>
      </c>
      <c r="BR103" s="441" t="str">
        <f t="shared" ca="1" si="264"/>
        <v>-</v>
      </c>
      <c r="BS103" s="441" t="str">
        <f t="shared" ca="1" si="264"/>
        <v>-</v>
      </c>
      <c r="BT103" s="441" t="b">
        <f t="shared" ca="1" si="264"/>
        <v>0</v>
      </c>
      <c r="BU103" s="441" t="b">
        <f t="shared" ca="1" si="264"/>
        <v>1</v>
      </c>
      <c r="BV103" s="441" t="str">
        <f t="shared" ca="1" si="264"/>
        <v>-</v>
      </c>
      <c r="BW103" s="441" t="str">
        <f t="shared" ca="1" si="264"/>
        <v>-</v>
      </c>
      <c r="BX103" s="441" t="str">
        <f t="shared" ca="1" si="264"/>
        <v>-</v>
      </c>
      <c r="BY103" s="441" t="str">
        <f t="shared" ca="1" si="264"/>
        <v>-</v>
      </c>
      <c r="BZ103" s="441" t="b">
        <f t="shared" ca="1" si="264"/>
        <v>1</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4">
        <f t="shared" ca="1" si="326"/>
        <v>2103</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2104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1</v>
      </c>
      <c r="F104" t="b">
        <v>0</v>
      </c>
      <c r="G104" t="b">
        <f t="shared" si="260"/>
        <v>1</v>
      </c>
      <c r="H104" s="200">
        <f t="shared" ca="1" si="319"/>
        <v>8</v>
      </c>
      <c r="I104" s="567" cm="1">
        <f t="array" aca="1" ref="I104" ca="1">INDEX(I$13:I103,$B104+1,1)</f>
        <v>2</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DS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0</v>
      </c>
      <c r="BO104" s="441" t="str">
        <f t="shared" ca="1" si="264"/>
        <v>-</v>
      </c>
      <c r="BP104" s="441" t="b">
        <f t="shared" ca="1" si="264"/>
        <v>0</v>
      </c>
      <c r="BQ104" s="441" t="str">
        <f t="shared" ca="1" si="264"/>
        <v>-</v>
      </c>
      <c r="BR104" s="441" t="str">
        <f t="shared" ca="1" si="264"/>
        <v>-</v>
      </c>
      <c r="BS104" s="441" t="str">
        <f t="shared" ca="1" si="264"/>
        <v>-</v>
      </c>
      <c r="BT104" s="441" t="b">
        <f t="shared" ca="1" si="264"/>
        <v>0</v>
      </c>
      <c r="BU104" s="441" t="b">
        <f t="shared" ca="1" si="264"/>
        <v>1</v>
      </c>
      <c r="BV104" s="441" t="str">
        <f t="shared" ca="1" si="264"/>
        <v>-</v>
      </c>
      <c r="BW104" s="441" t="str">
        <f t="shared" ca="1" si="264"/>
        <v>-</v>
      </c>
      <c r="BX104" s="441" t="str">
        <f t="shared" ca="1" si="264"/>
        <v>-</v>
      </c>
      <c r="BY104" s="441" t="str">
        <f t="shared" ca="1" si="264"/>
        <v>-</v>
      </c>
      <c r="BZ104" s="441" t="b">
        <f t="shared" ca="1" si="264"/>
        <v>1</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4">
        <f t="shared" ca="1" si="326"/>
        <v>2104</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2104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1</v>
      </c>
      <c r="F105" t="b">
        <v>0</v>
      </c>
      <c r="G105" t="b">
        <f t="shared" si="260"/>
        <v>1</v>
      </c>
      <c r="H105" s="200">
        <f t="shared" ca="1" si="319"/>
        <v>9</v>
      </c>
      <c r="I105" s="567" cm="1">
        <f t="array" aca="1" ref="I105" ca="1">INDEX(I$13:I104,$B105+1,1)</f>
        <v>2</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DS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0</v>
      </c>
      <c r="BO105" s="441" t="str">
        <f t="shared" ca="1" si="264"/>
        <v>-</v>
      </c>
      <c r="BP105" s="441" t="b">
        <f t="shared" ca="1" si="264"/>
        <v>0</v>
      </c>
      <c r="BQ105" s="441" t="str">
        <f t="shared" ca="1" si="264"/>
        <v>-</v>
      </c>
      <c r="BR105" s="441" t="str">
        <f t="shared" ca="1" si="264"/>
        <v>-</v>
      </c>
      <c r="BS105" s="441" t="str">
        <f t="shared" ca="1" si="264"/>
        <v>-</v>
      </c>
      <c r="BT105" s="441" t="b">
        <f t="shared" ca="1" si="264"/>
        <v>0</v>
      </c>
      <c r="BU105" s="441" t="b">
        <f t="shared" ca="1" si="264"/>
        <v>1</v>
      </c>
      <c r="BV105" s="441" t="str">
        <f t="shared" ca="1" si="264"/>
        <v>-</v>
      </c>
      <c r="BW105" s="441" t="str">
        <f t="shared" ca="1" si="264"/>
        <v>-</v>
      </c>
      <c r="BX105" s="441" t="str">
        <f t="shared" ca="1" si="264"/>
        <v>-</v>
      </c>
      <c r="BY105" s="441" t="str">
        <f t="shared" ca="1" si="264"/>
        <v>-</v>
      </c>
      <c r="BZ105" s="441" t="b">
        <f t="shared" ca="1" si="264"/>
        <v>1</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4">
        <f t="shared" ca="1" si="326"/>
        <v>2104</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2105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1</v>
      </c>
      <c r="F106" t="b">
        <v>0</v>
      </c>
      <c r="G106" t="b">
        <f t="shared" si="260"/>
        <v>1</v>
      </c>
      <c r="H106" s="200">
        <f t="shared" ca="1" si="319"/>
        <v>10</v>
      </c>
      <c r="I106" s="567" cm="1">
        <f t="array" aca="1" ref="I106" ca="1">INDEX(I$13:I105,$B106+1,1)</f>
        <v>2</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DS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0</v>
      </c>
      <c r="BO106" s="441" t="str">
        <f t="shared" ca="1" si="264"/>
        <v>-</v>
      </c>
      <c r="BP106" s="441" t="b">
        <f t="shared" ca="1" si="264"/>
        <v>0</v>
      </c>
      <c r="BQ106" s="441" t="str">
        <f t="shared" ca="1" si="264"/>
        <v>-</v>
      </c>
      <c r="BR106" s="441" t="str">
        <f t="shared" ca="1" si="264"/>
        <v>-</v>
      </c>
      <c r="BS106" s="441" t="str">
        <f t="shared" ca="1" si="264"/>
        <v>-</v>
      </c>
      <c r="BT106" s="441" t="b">
        <f t="shared" ca="1" si="264"/>
        <v>0</v>
      </c>
      <c r="BU106" s="441" t="b">
        <f t="shared" ca="1" si="264"/>
        <v>1</v>
      </c>
      <c r="BV106" s="441" t="str">
        <f t="shared" ca="1" si="264"/>
        <v>-</v>
      </c>
      <c r="BW106" s="441" t="str">
        <f t="shared" ca="1" si="264"/>
        <v>-</v>
      </c>
      <c r="BX106" s="441" t="str">
        <f t="shared" ca="1" si="264"/>
        <v>-</v>
      </c>
      <c r="BY106" s="441" t="str">
        <f t="shared" ca="1" si="264"/>
        <v>-</v>
      </c>
      <c r="BZ106" s="441" t="b">
        <f t="shared" ca="1" si="264"/>
        <v>1</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4">
        <f t="shared" ca="1" si="326"/>
        <v>2105</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2105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1</v>
      </c>
      <c r="F107" t="b">
        <v>0</v>
      </c>
      <c r="G107" t="b">
        <f t="shared" si="260"/>
        <v>1</v>
      </c>
      <c r="H107" s="200">
        <f t="shared" ca="1" si="319"/>
        <v>11</v>
      </c>
      <c r="I107" s="567" cm="1">
        <f t="array" aca="1" ref="I107" ca="1">INDEX(I$13:I106,$B107+1,1)</f>
        <v>2</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DS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0</v>
      </c>
      <c r="BO107" s="441" t="str">
        <f t="shared" ca="1" si="264"/>
        <v>-</v>
      </c>
      <c r="BP107" s="441" t="b">
        <f t="shared" ca="1" si="264"/>
        <v>0</v>
      </c>
      <c r="BQ107" s="441" t="str">
        <f t="shared" ca="1" si="264"/>
        <v>-</v>
      </c>
      <c r="BR107" s="441" t="str">
        <f t="shared" ca="1" si="264"/>
        <v>-</v>
      </c>
      <c r="BS107" s="441" t="str">
        <f t="shared" ca="1" si="264"/>
        <v>-</v>
      </c>
      <c r="BT107" s="441" t="b">
        <f t="shared" ca="1" si="264"/>
        <v>0</v>
      </c>
      <c r="BU107" s="441" t="b">
        <f t="shared" ca="1" si="264"/>
        <v>1</v>
      </c>
      <c r="BV107" s="441" t="str">
        <f t="shared" ca="1" si="264"/>
        <v>-</v>
      </c>
      <c r="BW107" s="441" t="str">
        <f t="shared" ca="1" si="264"/>
        <v>-</v>
      </c>
      <c r="BX107" s="441" t="str">
        <f t="shared" ca="1" si="264"/>
        <v>-</v>
      </c>
      <c r="BY107" s="441" t="str">
        <f t="shared" ca="1" si="264"/>
        <v>-</v>
      </c>
      <c r="BZ107" s="441" t="b">
        <f t="shared" ca="1" si="264"/>
        <v>1</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4">
        <f t="shared" ca="1" si="326"/>
        <v>2105</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2106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1</v>
      </c>
      <c r="F108" t="b">
        <v>0</v>
      </c>
      <c r="G108" t="b">
        <f t="shared" si="260"/>
        <v>1</v>
      </c>
      <c r="H108" s="200">
        <f t="shared" ca="1" si="319"/>
        <v>12</v>
      </c>
      <c r="I108" s="567" cm="1">
        <f t="array" aca="1" ref="I108" ca="1">INDEX(I$13:I107,$B108+1,1)</f>
        <v>2</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DS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0</v>
      </c>
      <c r="BO108" s="441" t="str">
        <f t="shared" ca="1" si="264"/>
        <v>-</v>
      </c>
      <c r="BP108" s="441" t="b">
        <f t="shared" ca="1" si="264"/>
        <v>0</v>
      </c>
      <c r="BQ108" s="441" t="str">
        <f t="shared" ca="1" si="264"/>
        <v>-</v>
      </c>
      <c r="BR108" s="441" t="str">
        <f t="shared" ca="1" si="264"/>
        <v>-</v>
      </c>
      <c r="BS108" s="441" t="str">
        <f t="shared" ca="1" si="264"/>
        <v>-</v>
      </c>
      <c r="BT108" s="441" t="b">
        <f t="shared" ca="1" si="264"/>
        <v>0</v>
      </c>
      <c r="BU108" s="441" t="b">
        <f t="shared" ca="1" si="264"/>
        <v>1</v>
      </c>
      <c r="BV108" s="441" t="str">
        <f t="shared" ca="1" si="264"/>
        <v>-</v>
      </c>
      <c r="BW108" s="441" t="str">
        <f t="shared" ca="1" si="264"/>
        <v>-</v>
      </c>
      <c r="BX108" s="441" t="str">
        <f t="shared" ca="1" si="264"/>
        <v>-</v>
      </c>
      <c r="BY108" s="441" t="str">
        <f t="shared" ca="1" si="264"/>
        <v>-</v>
      </c>
      <c r="BZ108" s="441" t="b">
        <f t="shared" ca="1" si="264"/>
        <v>1</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4">
        <f t="shared" ca="1" si="326"/>
        <v>2106</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2106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1</v>
      </c>
      <c r="F109" t="b">
        <v>0</v>
      </c>
      <c r="G109" t="b">
        <f t="shared" si="260"/>
        <v>1</v>
      </c>
      <c r="H109" s="200">
        <f t="shared" ca="1" si="319"/>
        <v>13</v>
      </c>
      <c r="I109" s="567" cm="1">
        <f t="array" aca="1" ref="I109" ca="1">INDEX(I$13:I108,$B109+1,1)</f>
        <v>2</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DS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0</v>
      </c>
      <c r="BO109" s="441" t="str">
        <f t="shared" ca="1" si="264"/>
        <v>-</v>
      </c>
      <c r="BP109" s="441" t="b">
        <f t="shared" ca="1" si="264"/>
        <v>0</v>
      </c>
      <c r="BQ109" s="441" t="str">
        <f t="shared" ca="1" si="264"/>
        <v>-</v>
      </c>
      <c r="BR109" s="441" t="str">
        <f t="shared" ca="1" si="264"/>
        <v>-</v>
      </c>
      <c r="BS109" s="441" t="str">
        <f t="shared" ca="1" si="264"/>
        <v>-</v>
      </c>
      <c r="BT109" s="441" t="b">
        <f t="shared" ca="1" si="264"/>
        <v>0</v>
      </c>
      <c r="BU109" s="441" t="b">
        <f t="shared" ca="1" si="264"/>
        <v>1</v>
      </c>
      <c r="BV109" s="441" t="str">
        <f t="shared" ca="1" si="264"/>
        <v>-</v>
      </c>
      <c r="BW109" s="441" t="str">
        <f t="shared" ca="1" si="264"/>
        <v>-</v>
      </c>
      <c r="BX109" s="441" t="str">
        <f t="shared" ca="1" si="264"/>
        <v>-</v>
      </c>
      <c r="BY109" s="441" t="str">
        <f t="shared" ca="1" si="264"/>
        <v>-</v>
      </c>
      <c r="BZ109" s="441" t="b">
        <f t="shared" ca="1" si="264"/>
        <v>1</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4">
        <f t="shared" ca="1" si="326"/>
        <v>2106</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21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1</v>
      </c>
      <c r="F110" t="b">
        <v>0</v>
      </c>
      <c r="G110" t="b">
        <f t="shared" si="260"/>
        <v>1</v>
      </c>
      <c r="H110" s="200">
        <f t="shared" ca="1" si="319"/>
        <v>14</v>
      </c>
      <c r="I110" s="567" cm="1">
        <f t="array" aca="1" ref="I110" ca="1">INDEX(I$13:I109,$B110+1,1)</f>
        <v>2</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DS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0</v>
      </c>
      <c r="BO110" s="441" t="str">
        <f t="shared" ca="1" si="344"/>
        <v>-</v>
      </c>
      <c r="BP110" s="441" t="b">
        <f t="shared" ca="1" si="344"/>
        <v>0</v>
      </c>
      <c r="BQ110" s="441" t="str">
        <f t="shared" ca="1" si="344"/>
        <v>-</v>
      </c>
      <c r="BR110" s="441" t="str">
        <f t="shared" ca="1" si="344"/>
        <v>-</v>
      </c>
      <c r="BS110" s="441" t="str">
        <f t="shared" ca="1" si="344"/>
        <v>-</v>
      </c>
      <c r="BT110" s="441" t="b">
        <f t="shared" ca="1" si="344"/>
        <v>0</v>
      </c>
      <c r="BU110" s="441" t="b">
        <f t="shared" ca="1" si="344"/>
        <v>1</v>
      </c>
      <c r="BV110" s="441" t="str">
        <f t="shared" ca="1" si="344"/>
        <v>-</v>
      </c>
      <c r="BW110" s="441" t="str">
        <f t="shared" ca="1" si="344"/>
        <v>-</v>
      </c>
      <c r="BX110" s="441" t="str">
        <f t="shared" ca="1" si="344"/>
        <v>-</v>
      </c>
      <c r="BY110" s="441" t="str">
        <f t="shared" ca="1" si="344"/>
        <v>-</v>
      </c>
      <c r="BZ110" s="441" t="b">
        <f t="shared" ca="1" si="344"/>
        <v>1</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4">
        <f t="shared" ca="1" si="326"/>
        <v>21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21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2727</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12001</v>
      </c>
      <c r="D113" s="124" t="str">
        <f t="shared" ref="D113:D127" si="345">INDEX(i.Region_Desc,1,$L113)</f>
        <v>GSW</v>
      </c>
      <c r="E113" t="b">
        <v>1</v>
      </c>
      <c r="F113" t="b">
        <v>0</v>
      </c>
      <c r="G113" t="b">
        <f t="shared" ref="G113:G127" si="346">E113</f>
        <v>1</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27" si="347">INDEX(i.Breed,$M113,P$6)</f>
        <v>2</v>
      </c>
      <c r="Q113" s="441">
        <f t="shared" si="347"/>
        <v>0</v>
      </c>
      <c r="R113" s="441">
        <f t="shared" ref="R113:R127" si="348">INDEX(i.StdELMan,($L113-1)*12+($M113-1)*3+$O113,R$6)</f>
        <v>6</v>
      </c>
      <c r="S113" s="91">
        <f t="shared" ref="S113:S127"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2</v>
      </c>
      <c r="AJ113" s="506">
        <v>2</v>
      </c>
      <c r="AK113" s="91">
        <f t="shared" ref="AK113:AK127" si="350">AL113</f>
        <v>2</v>
      </c>
      <c r="AL113" s="506">
        <v>2</v>
      </c>
      <c r="AM113" s="506">
        <v>2</v>
      </c>
      <c r="AN113" s="506">
        <v>2</v>
      </c>
      <c r="AO113" s="506">
        <v>2</v>
      </c>
      <c r="AP113" s="506">
        <v>2</v>
      </c>
      <c r="AQ113" s="116"/>
      <c r="AR113" s="116"/>
      <c r="AS113" s="116"/>
      <c r="AT113" s="116"/>
      <c r="AU113" s="116"/>
      <c r="AV113" s="116"/>
      <c r="AW113" s="116"/>
      <c r="AX113" s="116"/>
      <c r="AY113" s="116"/>
      <c r="AZ113" s="116"/>
      <c r="BA113" s="327" t="str">
        <f ca="1">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AllOut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27" si="351">INDEX(i.model_structure,$I113,BN$6)</f>
        <v>0</v>
      </c>
      <c r="BO113" s="441" t="str">
        <f t="shared" si="351"/>
        <v>-</v>
      </c>
      <c r="BP113" s="441" t="b">
        <f t="shared" si="351"/>
        <v>0</v>
      </c>
      <c r="BQ113" s="441" t="str">
        <f t="shared" si="351"/>
        <v>-</v>
      </c>
      <c r="BR113" s="441" t="str">
        <f t="shared" si="351"/>
        <v>-</v>
      </c>
      <c r="BS113" s="441" t="str">
        <f t="shared" si="351"/>
        <v>-</v>
      </c>
      <c r="BT113" s="441" t="b">
        <f t="shared" si="351"/>
        <v>0</v>
      </c>
      <c r="BU113" s="441" t="b">
        <f t="shared" si="351"/>
        <v>1</v>
      </c>
      <c r="BV113" s="441" t="str">
        <f t="shared" si="351"/>
        <v>-</v>
      </c>
      <c r="BW113" s="441" t="str">
        <f t="shared" si="351"/>
        <v>-</v>
      </c>
      <c r="BX113" s="441" t="str">
        <f t="shared" si="351"/>
        <v>-</v>
      </c>
      <c r="BY113" s="441" t="str">
        <f t="shared" si="351"/>
        <v>-</v>
      </c>
      <c r="BZ113" s="441" t="b">
        <f t="shared" si="351"/>
        <v>1</v>
      </c>
      <c r="CA113" s="91">
        <f t="shared" si="351"/>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27" ca="1" si="352">IF($M113&lt;&gt;4,OFFSET(FD$13,$B113,0),1)</f>
        <v>-</v>
      </c>
      <c r="FE113" s="441">
        <f t="shared" ref="FE113:FF127" si="353">$K113</f>
        <v>0</v>
      </c>
      <c r="FF113" s="441">
        <f t="shared" si="353"/>
        <v>0</v>
      </c>
      <c r="FG113" s="567" t="str" cm="1">
        <f t="array" ref="FG113">INDEX(FG$13:FG112,$B113+1,1)</f>
        <v>-</v>
      </c>
      <c r="FH113" s="567" t="str" cm="1">
        <f t="array" ref="FH113">INDEX(FH$13:FH112,$B113+1,1)</f>
        <v>-</v>
      </c>
      <c r="FI113" s="567" t="str" cm="1">
        <f t="array" ref="FI113">INDEX(FI$13:FI112,$B113+1,1)</f>
        <v>-</v>
      </c>
      <c r="FJ113" s="441" t="str">
        <f t="shared" ref="FJ113:FJ127" ca="1" si="354">IF($M113&lt;&gt;4,OFFSET(FJ$13,$B113,0),1)</f>
        <v>-</v>
      </c>
      <c r="FK113" s="441">
        <f t="shared" ref="FK113:FL127" si="355">$K113</f>
        <v>0</v>
      </c>
      <c r="FL113" s="441">
        <f t="shared" si="355"/>
        <v>0</v>
      </c>
      <c r="FM113" s="567" t="str" cm="1">
        <f t="array" ref="FM113">INDEX(FM$13:FM112,$B113+1,1)</f>
        <v>-</v>
      </c>
      <c r="FN113" s="441" t="str">
        <f t="shared" ref="FN113:FN127" ca="1" si="356">IF($M113&lt;&gt;4,OFFSET(FN$13,$B113,0),1)</f>
        <v>-</v>
      </c>
      <c r="FO113" s="441">
        <f t="shared" ref="FO113:FO127" si="357">$K113</f>
        <v>0</v>
      </c>
      <c r="FP113" s="567" t="str" cm="1">
        <f t="array" ref="FP113">INDEX(FP$13:FP112,$B113+1,1)</f>
        <v>-</v>
      </c>
      <c r="FQ113" s="567" t="str" cm="1">
        <f t="array" ref="FQ113">INDEX(FQ$13:FQ112,$B113+1,1)</f>
        <v>-</v>
      </c>
      <c r="FR113" s="441">
        <f t="shared" ref="FR113:FR127" si="358">$K113</f>
        <v>0</v>
      </c>
      <c r="FS113" s="567" t="str" cm="1">
        <f t="array" ref="FS113">INDEX(FS$13:FS112,$B113+1,1)</f>
        <v>-</v>
      </c>
      <c r="FT113" s="441" t="str">
        <f t="shared" ref="FT113:FT127" ca="1" si="359">IF($M113&lt;&gt;4,OFFSET(FT$13,$B113,0),1)</f>
        <v>-</v>
      </c>
      <c r="FU113" s="441">
        <f t="shared" ref="FU113:FV127" si="360">$K113</f>
        <v>0</v>
      </c>
      <c r="FV113" s="441">
        <f t="shared" si="360"/>
        <v>0</v>
      </c>
      <c r="FW113" s="8"/>
      <c r="FX113" s="567" t="b" cm="1">
        <f t="array" ref="FX113">INDEX(FX$13:FX112,$B113+1,1)</f>
        <v>1</v>
      </c>
      <c r="FY113" s="567" t="b" cm="1">
        <f t="array" ref="FY113">INDEX(FY$13:FY112,$B113+1,1)</f>
        <v>1</v>
      </c>
      <c r="FZ113" s="579">
        <f t="shared" ref="FZ113:FZ127" si="361">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27" si="362">INDEX(i.UserPeriod0,$R113,GE$6)</f>
        <v>652</v>
      </c>
      <c r="GF113" s="575">
        <f t="shared" si="362"/>
        <v>686</v>
      </c>
      <c r="GG113" s="575">
        <f t="shared" si="362"/>
        <v>721</v>
      </c>
      <c r="GH113" s="490">
        <f t="shared" ref="GH113:GJ127" si="363">7*INDEX(i.end_joining,1,GH$6+($R113-1)*3)</f>
        <v>378</v>
      </c>
      <c r="GI113" s="490">
        <f t="shared" si="363"/>
        <v>413</v>
      </c>
      <c r="GJ113" s="490">
        <f t="shared" si="363"/>
        <v>448</v>
      </c>
      <c r="GK113" s="441">
        <f t="shared" ref="GK113:GP127" si="364">INDEX(i.Genotype,$N113,GK$6)</f>
        <v>1</v>
      </c>
      <c r="GL113" s="441">
        <f t="shared" si="364"/>
        <v>60</v>
      </c>
      <c r="GM113" s="441" t="str">
        <f t="shared" si="364"/>
        <v>-</v>
      </c>
      <c r="GN113" s="441" t="str">
        <f t="shared" si="364"/>
        <v>-</v>
      </c>
      <c r="GO113" s="441" t="str">
        <f t="shared" si="364"/>
        <v>-</v>
      </c>
      <c r="GP113" s="441" t="str">
        <f t="shared" si="364"/>
        <v>-</v>
      </c>
      <c r="GQ113" s="441" t="b">
        <f t="shared" ref="GQ113:HA127" si="365">INDEX(i.Breed,$M113,GQ$6)</f>
        <v>0</v>
      </c>
      <c r="GR113" s="441" t="str">
        <f t="shared" si="365"/>
        <v>-</v>
      </c>
      <c r="GS113" s="441" t="str">
        <f t="shared" si="365"/>
        <v>-</v>
      </c>
      <c r="GT113" s="441" t="str">
        <f t="shared" si="365"/>
        <v>-</v>
      </c>
      <c r="GU113" s="441" t="str">
        <f t="shared" si="365"/>
        <v>-</v>
      </c>
      <c r="GV113" s="441" t="str">
        <f t="shared" si="365"/>
        <v>-</v>
      </c>
      <c r="GW113" s="441">
        <f t="shared" si="365"/>
        <v>500</v>
      </c>
      <c r="GX113" s="441">
        <f t="shared" si="365"/>
        <v>500</v>
      </c>
      <c r="GY113" s="441" t="str">
        <f t="shared" si="365"/>
        <v>-</v>
      </c>
      <c r="GZ113" s="441" t="str">
        <f t="shared" si="365"/>
        <v>-</v>
      </c>
      <c r="HA113" s="441" t="str">
        <f t="shared" si="365"/>
        <v>-</v>
      </c>
      <c r="HB113" s="441">
        <f t="shared" ref="HB113:HB127" si="366">IF($V113=0,HB$13,INDEX(i.RR_scenario,$V113,$M113))</f>
        <v>0</v>
      </c>
      <c r="HC113" s="441">
        <f t="shared" ref="HC113:HC127" si="367">INDEX(i.dryman,($T113-1)*4+$S113,HC$6)</f>
        <v>1.2500000000000001E-2</v>
      </c>
      <c r="HD113" s="441">
        <f t="shared" ref="HD113:HG127" si="368">INDEX(i.dryman,($T113-1)*4+$S113,HD$7)</f>
        <v>0</v>
      </c>
      <c r="HE113" s="441">
        <f t="shared" si="368"/>
        <v>6.25E-2</v>
      </c>
      <c r="HF113" s="441">
        <f t="shared" si="368"/>
        <v>6.25E-2</v>
      </c>
      <c r="HG113" s="441">
        <f t="shared" si="368"/>
        <v>6.25E-2</v>
      </c>
      <c r="HH113" s="441" t="b">
        <f t="shared" ref="HH113:HK127" si="369">INDEX(i.dryman,($T113-1)*4+$S113,HH$6)</f>
        <v>0</v>
      </c>
      <c r="HI113" s="441" t="b">
        <f t="shared" si="369"/>
        <v>1</v>
      </c>
      <c r="HJ113" s="441" t="b">
        <f t="shared" si="369"/>
        <v>1</v>
      </c>
      <c r="HK113" s="441" t="b">
        <f t="shared" si="369"/>
        <v>0</v>
      </c>
      <c r="HL113" s="441">
        <f t="shared" ref="HL113:HL127" si="370">INDEX(i.dryman,($T113-1)*4+$S113,HL$6+$M113-1)</f>
        <v>1</v>
      </c>
      <c r="HM113" s="441">
        <f t="shared" ref="HM113:HM127" si="371">INDEX(i.dryman,($T113-1)*4+$S113,HM$6+IF($M113=5,2,$M113)-1)</f>
        <v>0</v>
      </c>
      <c r="HN113" s="441" t="b">
        <f t="shared" ref="HN113:HN127" si="372">AND(INDEX(i.dryman,($T113-1)*4+$S113,HN$6),($HS113&gt;0))</f>
        <v>0</v>
      </c>
      <c r="HO113" s="441" t="b">
        <f t="shared" ref="HO113:HQ127" si="373">($O113=HO$10)</f>
        <v>0</v>
      </c>
      <c r="HP113" s="441" t="b">
        <f t="shared" si="373"/>
        <v>0</v>
      </c>
      <c r="HQ113" s="441" t="b">
        <f t="shared" si="373"/>
        <v>1</v>
      </c>
      <c r="HR113" s="91">
        <f t="shared" ref="HR113:HS127" si="374">$U113</f>
        <v>2</v>
      </c>
      <c r="HS113" s="91">
        <f t="shared" si="374"/>
        <v>2</v>
      </c>
      <c r="HT113" s="441">
        <f t="shared" ref="HT113:HT127" si="375">INDEX(i.WoolPrices,$Z113,HT$6)</f>
        <v>1</v>
      </c>
      <c r="HU113" s="441">
        <f t="shared" ref="HU113:HV127" si="376">INDEX(i.MeatPrices,$AA113,HU$6)</f>
        <v>1</v>
      </c>
      <c r="HV113" s="441">
        <f t="shared" si="376"/>
        <v>1</v>
      </c>
      <c r="HW113" s="441">
        <f t="shared" ref="HW113:HW127" si="377">INDEX(i.GrainPrices,$Y113,HW$6)</f>
        <v>1</v>
      </c>
      <c r="HX113" s="441" cm="1">
        <f t="array" ref="HX113">INDEX(HX$13:HX112,$B113+1,1)</f>
        <v>1</v>
      </c>
      <c r="HY113" s="506">
        <v>0.5</v>
      </c>
      <c r="HZ113" s="441" t="b">
        <f t="shared" ref="HZ113:IC127" si="378">INDEX(IF($M113&lt;4,i.ProdnCal_Mer,i.ProdnCal_Mat),$O113,($L113-1)*10+HZ$6)</f>
        <v>1</v>
      </c>
      <c r="IA113" s="441" t="b">
        <f t="shared" si="378"/>
        <v>0</v>
      </c>
      <c r="IB113" s="441" t="b">
        <f t="shared" si="378"/>
        <v>0</v>
      </c>
      <c r="IC113" s="441" t="b">
        <f t="shared" si="378"/>
        <v>0</v>
      </c>
      <c r="ID113" s="91">
        <f t="shared" ref="ID113:IK127" si="379">INDEX(i.PGRscalar,1,($L113-1)*10+ID$6)</f>
        <v>1</v>
      </c>
      <c r="IE113" s="91">
        <f t="shared" si="379"/>
        <v>1</v>
      </c>
      <c r="IF113" s="91">
        <f t="shared" si="379"/>
        <v>1</v>
      </c>
      <c r="IG113" s="91">
        <f t="shared" si="379"/>
        <v>1</v>
      </c>
      <c r="IH113" s="91">
        <f t="shared" si="379"/>
        <v>1</v>
      </c>
      <c r="II113" s="91">
        <f t="shared" si="379"/>
        <v>1</v>
      </c>
      <c r="IJ113" s="91">
        <f t="shared" si="379"/>
        <v>1</v>
      </c>
      <c r="IK113" s="91">
        <f t="shared" si="379"/>
        <v>1</v>
      </c>
      <c r="IL113" s="8"/>
      <c r="IM113" s="567" t="str" cm="1">
        <f t="array" ref="IM113">INDEX(IM$13:IM112,$B113+1,1)</f>
        <v>-</v>
      </c>
      <c r="IN113" s="567" t="str" cm="1">
        <f t="array" ref="IN113">INDEX(IN$13:IN112,$B113+1,1)</f>
        <v>-</v>
      </c>
      <c r="IO113" s="567" t="str" cm="1">
        <f t="array" ref="IO113">INDEX(IO$13:IO112,$B113+1,1)</f>
        <v>-</v>
      </c>
      <c r="IP113" s="441" t="str">
        <f t="shared" ref="IP113:IP127" si="380">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27" si="381">IF(OR(OR($AB113="",$AB113="-"),$AB113&lt;&gt;JL$6),JL$13,INDEX(i.MLP_PvP,$AD113+IF($M113&lt;&gt;4,0,9),JL$7))</f>
        <v>0</v>
      </c>
      <c r="JM113" s="567" t="str" cm="1">
        <f t="array" ref="JM113">INDEX(JM$13:JM112,$B113+1,1)</f>
        <v>-</v>
      </c>
      <c r="JN113" s="567" cm="1">
        <f t="array" ref="JN113">INDEX(JN$13:JN112,$B113+1,1)</f>
        <v>1</v>
      </c>
      <c r="JO113" s="441">
        <f t="shared" ref="JO113:JO127" si="382">IF(OR(OR($AB113="",$AB113="-"),$AB113&lt;&gt;JO$6),JO$13,INDEX(i.MLP_PvP,$AD113+IF($M113&lt;&gt;4,0,9),JO$7))</f>
        <v>0</v>
      </c>
      <c r="JP113" s="567" cm="1">
        <f t="array" ref="JP113">INDEX(JP$13:JP112,$B113+1,1)</f>
        <v>0</v>
      </c>
      <c r="JQ113" s="441">
        <f t="shared" ref="JQ113:JV127" si="383">IF(OR(OR($AB113="",$AB113="-"),$AB113&lt;&gt;JQ$6),JQ$13,INDEX(i.MLP_PvP,$AD113+IF($M113&lt;&gt;4,0,9),JQ$7))</f>
        <v>0</v>
      </c>
      <c r="JR113" s="441">
        <f t="shared" si="383"/>
        <v>0</v>
      </c>
      <c r="JS113" s="441">
        <f t="shared" si="383"/>
        <v>0</v>
      </c>
      <c r="JT113" s="441">
        <f t="shared" si="383"/>
        <v>0</v>
      </c>
      <c r="JU113" s="441">
        <f t="shared" si="383"/>
        <v>1</v>
      </c>
      <c r="JV113" s="441">
        <f t="shared" si="383"/>
        <v>0</v>
      </c>
      <c r="JW113" s="567" cm="1">
        <f t="array" ref="JW113">INDEX(JW$13:JW112,$B113+1,1)</f>
        <v>0</v>
      </c>
      <c r="JX113" s="567" cm="1">
        <f t="array" ref="JX113">INDEX(JX$13:JX112,$B113+1,1)</f>
        <v>0</v>
      </c>
      <c r="JY113" s="567" cm="1">
        <f t="array" ref="JY113">INDEX(JY$13:JY112,$B113+1,1)</f>
        <v>0</v>
      </c>
      <c r="JZ113" s="8"/>
      <c r="KA113" s="91" t="b">
        <f>KB113</f>
        <v>0</v>
      </c>
      <c r="KB113" s="22" t="b">
        <v>0</v>
      </c>
      <c r="KC113" s="567" t="str" cm="1">
        <f t="array" aca="1" ref="KC113" ca="1">INDEX(KC$13:KC112,$B113+1,1)</f>
        <v>-</v>
      </c>
      <c r="KD113" s="91" t="b">
        <f>NOT(KB113)</f>
        <v>1</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27" si="384">IF(AND($O113=LZ$10,$AO113&lt;&gt;0,$R113=LZ$12),INDEX(i.LTWFeedLevels,$AO113,MOD(LZ$6-1,7)+1),0)</f>
        <v>0</v>
      </c>
      <c r="MA113" s="575">
        <f t="shared" si="384"/>
        <v>0</v>
      </c>
      <c r="MB113" s="197">
        <f t="shared" ref="MB113:MF127" si="385">IF(AND($L113=MB$8,$O113=MB$10,$AR113=MB$7,OR($U113=MB$11,MB$11=1),$R113=MB$12),INDEX(i.FS_Strategy,$AS113+1,$AR113),0)</f>
        <v>0</v>
      </c>
      <c r="MC113" s="197">
        <f t="shared" ca="1" si="385"/>
        <v>0</v>
      </c>
      <c r="MD113" s="197">
        <f t="shared" ca="1" si="385"/>
        <v>0</v>
      </c>
      <c r="ME113" s="197">
        <f t="shared" ca="1" si="385"/>
        <v>0</v>
      </c>
      <c r="MF113" s="197">
        <f t="shared" ca="1" si="385"/>
        <v>0</v>
      </c>
      <c r="MG113" s="240">
        <f t="shared" ref="MG113:MG127" ca="1" si="386">IF(AND($L113=MG$8,$O113=MG$10,$AR113=MG$7,OR($U113=MG$11,MG$11=1),$R113=MG$12),INDEX(i.FS_Strategy,$AT113+1,$AR113),0)</f>
        <v>0</v>
      </c>
      <c r="MH113" s="197">
        <f t="shared" ref="MH113:ML127" ca="1" si="387">IF(AND($L113=MH$8,$O113=MH$10,$AR113=MH$7,OR($U113=MH$11,MH$11=1),$R113=MH$12),INDEX(i.FS_Strategy,$AS113+1,$AR113),0)</f>
        <v>0</v>
      </c>
      <c r="MI113" s="197">
        <f t="shared" ca="1" si="387"/>
        <v>0</v>
      </c>
      <c r="MJ113" s="197">
        <f t="shared" ca="1" si="387"/>
        <v>0</v>
      </c>
      <c r="MK113" s="197">
        <f t="shared" ca="1" si="387"/>
        <v>0</v>
      </c>
      <c r="ML113" s="197">
        <f t="shared" ca="1" si="387"/>
        <v>0</v>
      </c>
      <c r="MM113" s="240">
        <f t="shared" ref="MM113:MM127" ca="1" si="388">IF(AND($L113=MM$8,$O113=MM$10,$AR113=MM$7,OR($U113=MM$11,MM$11=1),$R113=MM$12),INDEX(i.FS_Strategy,$AT113+1,$AR113),0)</f>
        <v>0</v>
      </c>
      <c r="MN113" s="241">
        <f t="shared" ref="MN113:MQ127" ca="1" si="389">IF(AND($L113=MN$8,$O113=MN$10,$AR113=MN$7,OR($U113=MN$11,MN$11=1)),INDEX(i.FS_Strategy,$AT113+1,$AR113),0)</f>
        <v>0</v>
      </c>
      <c r="MO113" s="241">
        <f t="shared" ca="1" si="389"/>
        <v>0</v>
      </c>
      <c r="MP113" s="241">
        <f t="shared" ca="1" si="389"/>
        <v>0</v>
      </c>
      <c r="MQ113" s="241">
        <f t="shared" ca="1" si="389"/>
        <v>0</v>
      </c>
      <c r="MR113" s="576">
        <f t="shared" ref="MR113:MR127" ca="1" si="390">IF(AND($L113=MR$8,$O113=MR$10,$AR113=MR$7,OR($U113=MR$11,MR$11=1)),INDEX(i.FS_Strategy,$AU113+1,$AR113),0)</f>
        <v>0</v>
      </c>
      <c r="MS113" s="241">
        <f t="shared" ref="MS113:MV127" ca="1" si="391">IF(AND($L113=MS$8,$O113=MS$10,$AR113=MS$7,OR($U113=MS$11,MS$11=1)),INDEX(i.FS_Strategy,$AT113+1,$AR113),0)</f>
        <v>0</v>
      </c>
      <c r="MT113" s="241">
        <f t="shared" ca="1" si="391"/>
        <v>0</v>
      </c>
      <c r="MU113" s="241">
        <f t="shared" ca="1" si="391"/>
        <v>0</v>
      </c>
      <c r="MV113" s="241">
        <f t="shared" ca="1" si="391"/>
        <v>0</v>
      </c>
      <c r="MW113" s="576">
        <f t="shared" ref="MW113:NC127" ca="1" si="392">IF(AND($L113=MW$8,$O113=MW$10,$AR113=MW$7,OR($U113=MW$11,MW$11=1)),INDEX(i.FS_Strategy,$AU113+1,$AR113),0)</f>
        <v>0</v>
      </c>
      <c r="MX113" s="576">
        <f t="shared" ca="1" si="392"/>
        <v>0</v>
      </c>
      <c r="MY113" s="576">
        <f t="shared" ca="1" si="392"/>
        <v>0</v>
      </c>
      <c r="MZ113" s="576">
        <f t="shared" ca="1" si="392"/>
        <v>0</v>
      </c>
      <c r="NA113" s="576">
        <f t="shared" ca="1" si="392"/>
        <v>0</v>
      </c>
      <c r="NB113" s="576">
        <f t="shared" ca="1" si="392"/>
        <v>0</v>
      </c>
      <c r="NC113" s="576">
        <f t="shared" ca="1" si="392"/>
        <v>0</v>
      </c>
      <c r="ND113" s="567" cm="1">
        <f t="array" ref="ND113">INDEX(ND$13:ND112,$B113+1,1)</f>
        <v>0</v>
      </c>
      <c r="NE113" s="441">
        <f t="shared" ref="NE113:NE127" si="393">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27" si="394">IF(OR(OR($AB113="",$AB113="-"),$AB113&lt;&gt;OE$6),OE$13,INDEX(i.MLP_PvP,$AD113,OE$7))</f>
        <v>-</v>
      </c>
      <c r="OF113" s="441" t="str">
        <f t="shared" si="394"/>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27" si="395">IF($M113&gt;=4,0.75,0)</f>
        <v>0</v>
      </c>
      <c r="PB113" s="567" t="str" cm="1">
        <f t="array" ref="PB113">INDEX(PB$13:PB112,$B113+1,1)</f>
        <v>-</v>
      </c>
      <c r="PC113" s="441" t="str">
        <f t="shared" ref="PC113:PC127" si="396">IF(OR(OR($AB113="",$AB113="-"),$AB113&lt;&gt;PC$6),PC$13,INDEX(i.MLP_PvP,$AD113,PC$7))</f>
        <v>-</v>
      </c>
      <c r="PD113" s="8"/>
      <c r="PE113" s="441">
        <f t="shared" ref="PE113:PH127" si="397">INDEX(i.std_prices,1,PE$6)</f>
        <v>50</v>
      </c>
      <c r="PF113" s="441">
        <f t="shared" si="397"/>
        <v>50</v>
      </c>
      <c r="PG113" s="441">
        <f t="shared" si="397"/>
        <v>50</v>
      </c>
      <c r="PH113" s="441">
        <f t="shared" si="397"/>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27" si="398">INDEX(i.conservation,$W113+1,$O113)</f>
        <v>1.5</v>
      </c>
      <c r="PO113" s="8"/>
      <c r="PP113" s="577" t="str">
        <f t="shared" ref="PP113:PS127" si="399">IF(AND($O113=PP$10, $R113=PP$12),TRUE,"-")</f>
        <v>-</v>
      </c>
      <c r="PQ113" s="577" t="str">
        <f t="shared" si="399"/>
        <v>-</v>
      </c>
      <c r="PR113" s="577" t="str">
        <f t="shared" si="399"/>
        <v>-</v>
      </c>
      <c r="PS113" s="577" t="str">
        <f t="shared" si="399"/>
        <v>-</v>
      </c>
      <c r="PT113" s="567" cm="1">
        <f t="array" ref="PT113">INDEX(PT$13:PT112,$B113+1,1)</f>
        <v>0</v>
      </c>
      <c r="PU113" s="514">
        <v>0</v>
      </c>
    </row>
    <row r="114" spans="1:437" outlineLevel="2">
      <c r="A114" s="18">
        <f t="shared" si="121"/>
        <v>101</v>
      </c>
      <c r="B114" s="593">
        <v>2</v>
      </c>
      <c r="C114" s="489">
        <v>12001</v>
      </c>
      <c r="D114" s="124" t="str">
        <f t="shared" si="345"/>
        <v>GSW</v>
      </c>
      <c r="E114" t="b">
        <v>1</v>
      </c>
      <c r="F114" t="b">
        <v>0</v>
      </c>
      <c r="G114" t="b">
        <f t="shared" si="346"/>
        <v>1</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27" si="400">ROUND(SUM(AJ114:AQ114)/COUNT(AJ114:AQ114),0)</f>
        <v>2</v>
      </c>
      <c r="AJ114" s="506">
        <v>2</v>
      </c>
      <c r="AK114" s="91">
        <f t="shared" si="350"/>
        <v>2</v>
      </c>
      <c r="AL114" s="506">
        <v>2</v>
      </c>
      <c r="AM114" s="506">
        <v>2</v>
      </c>
      <c r="AN114" s="506">
        <v>2</v>
      </c>
      <c r="AO114" s="506">
        <v>2</v>
      </c>
      <c r="AP114" s="506">
        <v>2</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AllOut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1"/>
        <v>0</v>
      </c>
      <c r="BO114" s="441" t="str">
        <f t="shared" si="351"/>
        <v>-</v>
      </c>
      <c r="BP114" s="441" t="b">
        <f t="shared" si="351"/>
        <v>0</v>
      </c>
      <c r="BQ114" s="441" t="str">
        <f t="shared" si="351"/>
        <v>-</v>
      </c>
      <c r="BR114" s="441" t="str">
        <f t="shared" si="351"/>
        <v>-</v>
      </c>
      <c r="BS114" s="441" t="str">
        <f t="shared" si="351"/>
        <v>-</v>
      </c>
      <c r="BT114" s="441" t="b">
        <f t="shared" si="351"/>
        <v>0</v>
      </c>
      <c r="BU114" s="441" t="b">
        <f t="shared" si="351"/>
        <v>1</v>
      </c>
      <c r="BV114" s="441" t="str">
        <f t="shared" si="351"/>
        <v>-</v>
      </c>
      <c r="BW114" s="441" t="str">
        <f t="shared" si="351"/>
        <v>-</v>
      </c>
      <c r="BX114" s="441" t="str">
        <f t="shared" si="351"/>
        <v>-</v>
      </c>
      <c r="BY114" s="441" t="str">
        <f t="shared" si="351"/>
        <v>-</v>
      </c>
      <c r="BZ114" s="441" t="b">
        <f t="shared" si="351"/>
        <v>1</v>
      </c>
      <c r="CA114" s="91">
        <f t="shared" si="351"/>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2"/>
        <v>-</v>
      </c>
      <c r="FE114" s="441">
        <f t="shared" si="353"/>
        <v>0</v>
      </c>
      <c r="FF114" s="441">
        <f t="shared" si="353"/>
        <v>0</v>
      </c>
      <c r="FG114" s="567" t="str" cm="1">
        <f t="array" ref="FG114">INDEX(FG$13:FG113,$B114+1,1)</f>
        <v>-</v>
      </c>
      <c r="FH114" s="567" t="str" cm="1">
        <f t="array" ref="FH114">INDEX(FH$13:FH113,$B114+1,1)</f>
        <v>-</v>
      </c>
      <c r="FI114" s="567" t="str" cm="1">
        <f t="array" ref="FI114">INDEX(FI$13:FI113,$B114+1,1)</f>
        <v>-</v>
      </c>
      <c r="FJ114" s="441" t="str">
        <f t="shared" ca="1" si="354"/>
        <v>-</v>
      </c>
      <c r="FK114" s="441">
        <f t="shared" si="355"/>
        <v>0</v>
      </c>
      <c r="FL114" s="441">
        <f t="shared" si="355"/>
        <v>0</v>
      </c>
      <c r="FM114" s="567" t="str" cm="1">
        <f t="array" ref="FM114">INDEX(FM$13:FM113,$B114+1,1)</f>
        <v>-</v>
      </c>
      <c r="FN114" s="441" t="str">
        <f t="shared" ca="1" si="356"/>
        <v>-</v>
      </c>
      <c r="FO114" s="441">
        <f t="shared" si="357"/>
        <v>0</v>
      </c>
      <c r="FP114" s="567" t="str" cm="1">
        <f t="array" ref="FP114">INDEX(FP$13:FP113,$B114+1,1)</f>
        <v>-</v>
      </c>
      <c r="FQ114" s="567" t="str" cm="1">
        <f t="array" ref="FQ114">INDEX(FQ$13:FQ113,$B114+1,1)</f>
        <v>-</v>
      </c>
      <c r="FR114" s="441">
        <f t="shared" si="358"/>
        <v>0</v>
      </c>
      <c r="FS114" s="567" t="str" cm="1">
        <f t="array" ref="FS114">INDEX(FS$13:FS113,$B114+1,1)</f>
        <v>-</v>
      </c>
      <c r="FT114" s="441" t="str">
        <f t="shared" ca="1" si="359"/>
        <v>-</v>
      </c>
      <c r="FU114" s="441">
        <f t="shared" si="360"/>
        <v>0</v>
      </c>
      <c r="FV114" s="441">
        <f t="shared" si="360"/>
        <v>0</v>
      </c>
      <c r="FW114" s="8"/>
      <c r="FX114" s="567" t="b" cm="1">
        <f t="array" ref="FX114">INDEX(FX$13:FX113,$B114+1,1)</f>
        <v>1</v>
      </c>
      <c r="FY114" s="567" t="b" cm="1">
        <f t="array" ref="FY114">INDEX(FY$13:FY113,$B114+1,1)</f>
        <v>1</v>
      </c>
      <c r="FZ114" s="579">
        <f t="shared" si="361"/>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2"/>
        <v>652</v>
      </c>
      <c r="GF114" s="575">
        <f t="shared" si="362"/>
        <v>686</v>
      </c>
      <c r="GG114" s="575">
        <f t="shared" si="362"/>
        <v>721</v>
      </c>
      <c r="GH114" s="490">
        <f t="shared" si="363"/>
        <v>378</v>
      </c>
      <c r="GI114" s="490">
        <f t="shared" si="363"/>
        <v>413</v>
      </c>
      <c r="GJ114" s="490">
        <f t="shared" si="363"/>
        <v>448</v>
      </c>
      <c r="GK114" s="441">
        <f t="shared" si="364"/>
        <v>1</v>
      </c>
      <c r="GL114" s="441">
        <f t="shared" si="364"/>
        <v>60</v>
      </c>
      <c r="GM114" s="441" t="str">
        <f t="shared" si="364"/>
        <v>-</v>
      </c>
      <c r="GN114" s="441" t="str">
        <f t="shared" si="364"/>
        <v>-</v>
      </c>
      <c r="GO114" s="441" t="str">
        <f t="shared" si="364"/>
        <v>-</v>
      </c>
      <c r="GP114" s="441" t="str">
        <f t="shared" si="364"/>
        <v>-</v>
      </c>
      <c r="GQ114" s="441" t="b">
        <f t="shared" si="365"/>
        <v>0</v>
      </c>
      <c r="GR114" s="441" t="str">
        <f t="shared" si="365"/>
        <v>-</v>
      </c>
      <c r="GS114" s="441" t="str">
        <f t="shared" si="365"/>
        <v>-</v>
      </c>
      <c r="GT114" s="441" t="str">
        <f t="shared" si="365"/>
        <v>-</v>
      </c>
      <c r="GU114" s="441" t="str">
        <f t="shared" si="365"/>
        <v>-</v>
      </c>
      <c r="GV114" s="441" t="str">
        <f t="shared" si="365"/>
        <v>-</v>
      </c>
      <c r="GW114" s="441">
        <f t="shared" si="365"/>
        <v>500</v>
      </c>
      <c r="GX114" s="441">
        <f t="shared" si="365"/>
        <v>500</v>
      </c>
      <c r="GY114" s="441" t="str">
        <f t="shared" si="365"/>
        <v>-</v>
      </c>
      <c r="GZ114" s="441" t="str">
        <f t="shared" si="365"/>
        <v>-</v>
      </c>
      <c r="HA114" s="441" t="str">
        <f t="shared" si="365"/>
        <v>-</v>
      </c>
      <c r="HB114" s="441">
        <f t="shared" si="366"/>
        <v>0</v>
      </c>
      <c r="HC114" s="441">
        <f t="shared" si="367"/>
        <v>1.2500000000000001E-2</v>
      </c>
      <c r="HD114" s="441">
        <f t="shared" si="368"/>
        <v>0</v>
      </c>
      <c r="HE114" s="441">
        <f t="shared" si="368"/>
        <v>6.25E-2</v>
      </c>
      <c r="HF114" s="441">
        <f t="shared" si="368"/>
        <v>6.25E-2</v>
      </c>
      <c r="HG114" s="441">
        <f t="shared" si="368"/>
        <v>6.25E-2</v>
      </c>
      <c r="HH114" s="441" t="b">
        <f t="shared" si="369"/>
        <v>0</v>
      </c>
      <c r="HI114" s="441" t="b">
        <f t="shared" si="369"/>
        <v>1</v>
      </c>
      <c r="HJ114" s="441" t="b">
        <f t="shared" si="369"/>
        <v>1</v>
      </c>
      <c r="HK114" s="441" t="b">
        <f t="shared" si="369"/>
        <v>0</v>
      </c>
      <c r="HL114" s="441">
        <f t="shared" si="370"/>
        <v>1</v>
      </c>
      <c r="HM114" s="441">
        <f t="shared" si="371"/>
        <v>0</v>
      </c>
      <c r="HN114" s="441" t="b">
        <f t="shared" si="372"/>
        <v>0</v>
      </c>
      <c r="HO114" s="441" t="b">
        <f t="shared" si="373"/>
        <v>0</v>
      </c>
      <c r="HP114" s="441" t="b">
        <f t="shared" si="373"/>
        <v>0</v>
      </c>
      <c r="HQ114" s="441" t="b">
        <f t="shared" si="373"/>
        <v>1</v>
      </c>
      <c r="HR114" s="91">
        <f t="shared" si="374"/>
        <v>2</v>
      </c>
      <c r="HS114" s="91">
        <f t="shared" si="374"/>
        <v>2</v>
      </c>
      <c r="HT114" s="441">
        <f t="shared" si="375"/>
        <v>1</v>
      </c>
      <c r="HU114" s="441">
        <f t="shared" si="376"/>
        <v>1</v>
      </c>
      <c r="HV114" s="441">
        <f t="shared" si="376"/>
        <v>1</v>
      </c>
      <c r="HW114" s="441">
        <f t="shared" si="377"/>
        <v>1</v>
      </c>
      <c r="HX114" s="441" cm="1">
        <f t="array" ref="HX114">INDEX(HX$13:HX113,$B114+1,1)</f>
        <v>1</v>
      </c>
      <c r="HY114" s="506">
        <v>0.5</v>
      </c>
      <c r="HZ114" s="441" t="b">
        <f t="shared" si="378"/>
        <v>1</v>
      </c>
      <c r="IA114" s="441" t="b">
        <f t="shared" si="378"/>
        <v>0</v>
      </c>
      <c r="IB114" s="441" t="b">
        <f t="shared" si="378"/>
        <v>0</v>
      </c>
      <c r="IC114" s="441" t="b">
        <f t="shared" si="378"/>
        <v>0</v>
      </c>
      <c r="ID114" s="91">
        <f t="shared" si="379"/>
        <v>1</v>
      </c>
      <c r="IE114" s="91">
        <f t="shared" si="379"/>
        <v>1</v>
      </c>
      <c r="IF114" s="91">
        <f t="shared" si="379"/>
        <v>1</v>
      </c>
      <c r="IG114" s="91">
        <f t="shared" si="379"/>
        <v>1</v>
      </c>
      <c r="IH114" s="91">
        <f t="shared" si="379"/>
        <v>1</v>
      </c>
      <c r="II114" s="91">
        <f t="shared" si="379"/>
        <v>1</v>
      </c>
      <c r="IJ114" s="91">
        <f t="shared" si="379"/>
        <v>1</v>
      </c>
      <c r="IK114" s="91">
        <f t="shared" si="379"/>
        <v>1</v>
      </c>
      <c r="IL114" s="8"/>
      <c r="IM114" s="567" t="str" cm="1">
        <f t="array" ref="IM114">INDEX(IM$13:IM113,$B114+1,1)</f>
        <v>-</v>
      </c>
      <c r="IN114" s="567" t="str" cm="1">
        <f t="array" ref="IN114">INDEX(IN$13:IN113,$B114+1,1)</f>
        <v>-</v>
      </c>
      <c r="IO114" s="567" t="str" cm="1">
        <f t="array" ref="IO114">INDEX(IO$13:IO113,$B114+1,1)</f>
        <v>-</v>
      </c>
      <c r="IP114" s="441" t="str">
        <f t="shared" si="380"/>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1"/>
        <v>0</v>
      </c>
      <c r="JM114" s="567" t="str" cm="1">
        <f t="array" ref="JM114">INDEX(JM$13:JM113,$B114+1,1)</f>
        <v>-</v>
      </c>
      <c r="JN114" s="567" cm="1">
        <f t="array" ref="JN114">INDEX(JN$13:JN113,$B114+1,1)</f>
        <v>1</v>
      </c>
      <c r="JO114" s="441">
        <f t="shared" si="382"/>
        <v>0</v>
      </c>
      <c r="JP114" s="567" cm="1">
        <f t="array" ref="JP114">INDEX(JP$13:JP113,$B114+1,1)</f>
        <v>0</v>
      </c>
      <c r="JQ114" s="441">
        <f t="shared" si="383"/>
        <v>0</v>
      </c>
      <c r="JR114" s="441">
        <f t="shared" si="383"/>
        <v>0</v>
      </c>
      <c r="JS114" s="441">
        <f t="shared" si="383"/>
        <v>0</v>
      </c>
      <c r="JT114" s="441">
        <f t="shared" si="383"/>
        <v>0</v>
      </c>
      <c r="JU114" s="441">
        <f t="shared" si="383"/>
        <v>1</v>
      </c>
      <c r="JV114" s="441">
        <f t="shared" si="383"/>
        <v>0</v>
      </c>
      <c r="JW114" s="567" cm="1">
        <f t="array" ref="JW114">INDEX(JW$13:JW113,$B114+1,1)</f>
        <v>0</v>
      </c>
      <c r="JX114" s="567" cm="1">
        <f t="array" ref="JX114">INDEX(JX$13:JX113,$B114+1,1)</f>
        <v>0</v>
      </c>
      <c r="JY114" s="567" cm="1">
        <f t="array" ref="JY114">INDEX(JY$13:JY113,$B114+1,1)</f>
        <v>0</v>
      </c>
      <c r="JZ114" s="8"/>
      <c r="KA114" s="91" t="b">
        <f>KB114</f>
        <v>0</v>
      </c>
      <c r="KB114" s="22" t="b">
        <v>0</v>
      </c>
      <c r="KC114" s="571">
        <f>VALUE($I114&amp;$AI114)</f>
        <v>22</v>
      </c>
      <c r="KD114" s="91" t="b">
        <f>NOT(KB114)</f>
        <v>1</v>
      </c>
      <c r="KE114" s="567" cm="1">
        <f t="array" aca="1" ref="KE114" ca="1">INDEX(KE$13:KE113,$B114+1,1)</f>
        <v>0</v>
      </c>
      <c r="KF114" s="22" t="s">
        <v>30</v>
      </c>
      <c r="KG114" s="22" t="b">
        <v>1</v>
      </c>
      <c r="KH114" s="672">
        <f>VALUE($I114&amp;$AI114&amp;"01")</f>
        <v>2201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27"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4"/>
        <v>0</v>
      </c>
      <c r="MA114" s="575">
        <f t="shared" si="384"/>
        <v>0</v>
      </c>
      <c r="MB114" s="197">
        <f t="shared" si="385"/>
        <v>0</v>
      </c>
      <c r="MC114" s="197">
        <f t="shared" ca="1" si="385"/>
        <v>0</v>
      </c>
      <c r="MD114" s="197">
        <f t="shared" ca="1" si="385"/>
        <v>0</v>
      </c>
      <c r="ME114" s="197">
        <f t="shared" ca="1" si="385"/>
        <v>0</v>
      </c>
      <c r="MF114" s="197">
        <f t="shared" ca="1" si="385"/>
        <v>0</v>
      </c>
      <c r="MG114" s="240">
        <f t="shared" ca="1" si="386"/>
        <v>0</v>
      </c>
      <c r="MH114" s="197">
        <f t="shared" ca="1" si="387"/>
        <v>0</v>
      </c>
      <c r="MI114" s="197">
        <f t="shared" ca="1" si="387"/>
        <v>0</v>
      </c>
      <c r="MJ114" s="197">
        <f t="shared" ca="1" si="387"/>
        <v>0</v>
      </c>
      <c r="MK114" s="197">
        <f t="shared" ca="1" si="387"/>
        <v>0</v>
      </c>
      <c r="ML114" s="197">
        <f t="shared" ca="1" si="387"/>
        <v>0</v>
      </c>
      <c r="MM114" s="240">
        <f t="shared" ca="1" si="388"/>
        <v>0</v>
      </c>
      <c r="MN114" s="241">
        <f t="shared" ca="1" si="389"/>
        <v>0</v>
      </c>
      <c r="MO114" s="241">
        <f t="shared" ca="1" si="389"/>
        <v>0</v>
      </c>
      <c r="MP114" s="241">
        <f t="shared" ca="1" si="389"/>
        <v>0</v>
      </c>
      <c r="MQ114" s="241">
        <f t="shared" ca="1" si="389"/>
        <v>0</v>
      </c>
      <c r="MR114" s="576">
        <f t="shared" ca="1" si="390"/>
        <v>0</v>
      </c>
      <c r="MS114" s="241">
        <f t="shared" ca="1" si="391"/>
        <v>0</v>
      </c>
      <c r="MT114" s="241">
        <f t="shared" ca="1" si="391"/>
        <v>0</v>
      </c>
      <c r="MU114" s="241">
        <f t="shared" ca="1" si="391"/>
        <v>0</v>
      </c>
      <c r="MV114" s="241">
        <f t="shared" ca="1" si="391"/>
        <v>0</v>
      </c>
      <c r="MW114" s="576">
        <f t="shared" ca="1" si="392"/>
        <v>0</v>
      </c>
      <c r="MX114" s="576">
        <f t="shared" ca="1" si="392"/>
        <v>0</v>
      </c>
      <c r="MY114" s="576">
        <f t="shared" ca="1" si="392"/>
        <v>0</v>
      </c>
      <c r="MZ114" s="576">
        <f t="shared" ca="1" si="392"/>
        <v>0</v>
      </c>
      <c r="NA114" s="576">
        <f t="shared" ca="1" si="392"/>
        <v>0</v>
      </c>
      <c r="NB114" s="576">
        <f t="shared" ca="1" si="392"/>
        <v>0</v>
      </c>
      <c r="NC114" s="576">
        <f t="shared" ca="1" si="392"/>
        <v>0</v>
      </c>
      <c r="ND114" s="567" cm="1">
        <f t="array" ref="ND114">INDEX(ND$13:ND113,$B114+1,1)</f>
        <v>0</v>
      </c>
      <c r="NE114" s="441">
        <f t="shared" si="393"/>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4"/>
        <v>-</v>
      </c>
      <c r="OF114" s="441" t="str">
        <f t="shared" si="394"/>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5"/>
        <v>0</v>
      </c>
      <c r="PB114" s="567" t="str" cm="1">
        <f t="array" ref="PB114">INDEX(PB$13:PB113,$B114+1,1)</f>
        <v>-</v>
      </c>
      <c r="PC114" s="441" t="str">
        <f t="shared" si="396"/>
        <v>-</v>
      </c>
      <c r="PD114" s="8"/>
      <c r="PE114" s="441">
        <f t="shared" si="397"/>
        <v>50</v>
      </c>
      <c r="PF114" s="441">
        <f t="shared" si="397"/>
        <v>50</v>
      </c>
      <c r="PG114" s="441">
        <f t="shared" si="397"/>
        <v>50</v>
      </c>
      <c r="PH114" s="441">
        <f t="shared" si="397"/>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8"/>
        <v>1.5</v>
      </c>
      <c r="PO114" s="8"/>
      <c r="PP114" s="577" t="str">
        <f t="shared" si="399"/>
        <v>-</v>
      </c>
      <c r="PQ114" s="577" t="str">
        <f t="shared" si="399"/>
        <v>-</v>
      </c>
      <c r="PR114" s="577" t="str">
        <f t="shared" si="399"/>
        <v>-</v>
      </c>
      <c r="PS114" s="577" t="str">
        <f t="shared" si="399"/>
        <v>-</v>
      </c>
      <c r="PT114" s="567" cm="1">
        <f t="array" ref="PT114">INDEX(PT$13:PT113,$B114+1,1)</f>
        <v>0</v>
      </c>
      <c r="PU114" s="514">
        <v>0</v>
      </c>
    </row>
    <row r="115" spans="1:437" outlineLevel="2">
      <c r="A115" s="18">
        <f t="shared" si="121"/>
        <v>102</v>
      </c>
      <c r="B115" s="200">
        <f ca="1">OFFSET(B115,-2,-1)</f>
        <v>100</v>
      </c>
      <c r="C115" s="489">
        <v>12001</v>
      </c>
      <c r="D115" s="124" t="str">
        <f t="shared" ca="1" si="345"/>
        <v>GSW</v>
      </c>
      <c r="E115" t="b">
        <v>1</v>
      </c>
      <c r="F115" t="b">
        <v>0</v>
      </c>
      <c r="G115" t="b">
        <f t="shared" si="346"/>
        <v>1</v>
      </c>
      <c r="H115" s="200">
        <f t="shared" ref="H115:H127"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400"/>
        <v>2</v>
      </c>
      <c r="AJ115" s="506">
        <v>2</v>
      </c>
      <c r="AK115" s="91">
        <f t="shared" si="350"/>
        <v>2</v>
      </c>
      <c r="AL115" s="506">
        <v>2</v>
      </c>
      <c r="AM115" s="506">
        <v>2</v>
      </c>
      <c r="AN115" s="506">
        <v>2</v>
      </c>
      <c r="AO115" s="506">
        <v>2</v>
      </c>
      <c r="AP115" s="506">
        <v>2</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AllOut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1"/>
        <v>0</v>
      </c>
      <c r="BO115" s="441" t="str">
        <f t="shared" ca="1" si="351"/>
        <v>-</v>
      </c>
      <c r="BP115" s="441" t="b">
        <f t="shared" ca="1" si="351"/>
        <v>0</v>
      </c>
      <c r="BQ115" s="441" t="str">
        <f t="shared" ca="1" si="351"/>
        <v>-</v>
      </c>
      <c r="BR115" s="441" t="str">
        <f t="shared" ca="1" si="351"/>
        <v>-</v>
      </c>
      <c r="BS115" s="441" t="str">
        <f t="shared" ca="1" si="351"/>
        <v>-</v>
      </c>
      <c r="BT115" s="441" t="b">
        <f t="shared" ca="1" si="351"/>
        <v>0</v>
      </c>
      <c r="BU115" s="441" t="b">
        <f t="shared" ca="1" si="351"/>
        <v>1</v>
      </c>
      <c r="BV115" s="441" t="str">
        <f t="shared" ca="1" si="351"/>
        <v>-</v>
      </c>
      <c r="BW115" s="441" t="str">
        <f t="shared" ca="1" si="351"/>
        <v>-</v>
      </c>
      <c r="BX115" s="441" t="str">
        <f t="shared" ca="1" si="351"/>
        <v>-</v>
      </c>
      <c r="BY115" s="441" t="str">
        <f t="shared" ca="1" si="351"/>
        <v>-</v>
      </c>
      <c r="BZ115" s="441" t="b">
        <f t="shared" ca="1" si="351"/>
        <v>1</v>
      </c>
      <c r="CA115" s="91">
        <f t="shared" ca="1" si="351"/>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2"/>
        <v>-</v>
      </c>
      <c r="FE115" s="441">
        <f t="shared" ca="1" si="353"/>
        <v>0</v>
      </c>
      <c r="FF115" s="441">
        <f t="shared" ca="1" si="353"/>
        <v>0</v>
      </c>
      <c r="FG115" s="567" t="str" cm="1">
        <f t="array" aca="1" ref="FG115" ca="1">INDEX(FG$13:FG114,$B115+1,1)</f>
        <v>-</v>
      </c>
      <c r="FH115" s="567" t="str" cm="1">
        <f t="array" aca="1" ref="FH115" ca="1">INDEX(FH$13:FH114,$B115+1,1)</f>
        <v>-</v>
      </c>
      <c r="FI115" s="567" t="str" cm="1">
        <f t="array" aca="1" ref="FI115" ca="1">INDEX(FI$13:FI114,$B115+1,1)</f>
        <v>-</v>
      </c>
      <c r="FJ115" s="441" t="str">
        <f t="shared" ca="1" si="354"/>
        <v>-</v>
      </c>
      <c r="FK115" s="441">
        <f t="shared" ca="1" si="355"/>
        <v>0</v>
      </c>
      <c r="FL115" s="441">
        <f t="shared" ca="1" si="355"/>
        <v>0</v>
      </c>
      <c r="FM115" s="567" t="str" cm="1">
        <f t="array" aca="1" ref="FM115" ca="1">INDEX(FM$13:FM114,$B115+1,1)</f>
        <v>-</v>
      </c>
      <c r="FN115" s="441" t="str">
        <f t="shared" ca="1" si="356"/>
        <v>-</v>
      </c>
      <c r="FO115" s="441">
        <f t="shared" ca="1" si="357"/>
        <v>0</v>
      </c>
      <c r="FP115" s="567" t="str" cm="1">
        <f t="array" aca="1" ref="FP115" ca="1">INDEX(FP$13:FP114,$B115+1,1)</f>
        <v>-</v>
      </c>
      <c r="FQ115" s="567" t="str" cm="1">
        <f t="array" aca="1" ref="FQ115" ca="1">INDEX(FQ$13:FQ114,$B115+1,1)</f>
        <v>-</v>
      </c>
      <c r="FR115" s="441">
        <f t="shared" ca="1" si="358"/>
        <v>0</v>
      </c>
      <c r="FS115" s="567" t="str" cm="1">
        <f t="array" aca="1" ref="FS115" ca="1">INDEX(FS$13:FS114,$B115+1,1)</f>
        <v>-</v>
      </c>
      <c r="FT115" s="441" t="str">
        <f t="shared" ca="1" si="359"/>
        <v>-</v>
      </c>
      <c r="FU115" s="441">
        <f t="shared" ca="1" si="360"/>
        <v>0</v>
      </c>
      <c r="FV115" s="441">
        <f t="shared" ca="1" si="360"/>
        <v>0</v>
      </c>
      <c r="FW115" s="8"/>
      <c r="FX115" s="567" t="b" cm="1">
        <f t="array" aca="1" ref="FX115" ca="1">INDEX(FX$13:FX114,$B115+1,1)</f>
        <v>1</v>
      </c>
      <c r="FY115" s="567" t="b" cm="1">
        <f t="array" aca="1" ref="FY115" ca="1">INDEX(FY$13:FY114,$B115+1,1)</f>
        <v>1</v>
      </c>
      <c r="FZ115" s="579">
        <f t="shared" ca="1" si="361"/>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2"/>
        <v>652</v>
      </c>
      <c r="GF115" s="575">
        <f t="shared" ca="1" si="362"/>
        <v>686</v>
      </c>
      <c r="GG115" s="575">
        <f t="shared" ca="1" si="362"/>
        <v>721</v>
      </c>
      <c r="GH115" s="490">
        <f t="shared" ca="1" si="363"/>
        <v>378</v>
      </c>
      <c r="GI115" s="490">
        <f t="shared" ca="1" si="363"/>
        <v>413</v>
      </c>
      <c r="GJ115" s="490">
        <f t="shared" ca="1" si="363"/>
        <v>448</v>
      </c>
      <c r="GK115" s="441">
        <f t="shared" ca="1" si="364"/>
        <v>1</v>
      </c>
      <c r="GL115" s="441">
        <f t="shared" ca="1" si="364"/>
        <v>60</v>
      </c>
      <c r="GM115" s="441" t="str">
        <f t="shared" ca="1" si="364"/>
        <v>-</v>
      </c>
      <c r="GN115" s="441" t="str">
        <f t="shared" ca="1" si="364"/>
        <v>-</v>
      </c>
      <c r="GO115" s="441" t="str">
        <f t="shared" ca="1" si="364"/>
        <v>-</v>
      </c>
      <c r="GP115" s="441" t="str">
        <f t="shared" ca="1" si="364"/>
        <v>-</v>
      </c>
      <c r="GQ115" s="441" t="b">
        <f t="shared" ca="1" si="365"/>
        <v>0</v>
      </c>
      <c r="GR115" s="441" t="str">
        <f t="shared" ca="1" si="365"/>
        <v>-</v>
      </c>
      <c r="GS115" s="441" t="str">
        <f t="shared" ca="1" si="365"/>
        <v>-</v>
      </c>
      <c r="GT115" s="441" t="str">
        <f t="shared" ca="1" si="365"/>
        <v>-</v>
      </c>
      <c r="GU115" s="441" t="str">
        <f t="shared" ca="1" si="365"/>
        <v>-</v>
      </c>
      <c r="GV115" s="441" t="str">
        <f t="shared" ca="1" si="365"/>
        <v>-</v>
      </c>
      <c r="GW115" s="441">
        <f t="shared" ca="1" si="365"/>
        <v>500</v>
      </c>
      <c r="GX115" s="441">
        <f t="shared" ca="1" si="365"/>
        <v>500</v>
      </c>
      <c r="GY115" s="441" t="str">
        <f t="shared" ca="1" si="365"/>
        <v>-</v>
      </c>
      <c r="GZ115" s="441" t="str">
        <f t="shared" ca="1" si="365"/>
        <v>-</v>
      </c>
      <c r="HA115" s="441" t="str">
        <f t="shared" ca="1" si="365"/>
        <v>-</v>
      </c>
      <c r="HB115" s="441">
        <f t="shared" ca="1" si="366"/>
        <v>0</v>
      </c>
      <c r="HC115" s="441">
        <f t="shared" ca="1" si="367"/>
        <v>1.2500000000000001E-2</v>
      </c>
      <c r="HD115" s="441">
        <f t="shared" ca="1" si="368"/>
        <v>0</v>
      </c>
      <c r="HE115" s="441">
        <f t="shared" ca="1" si="368"/>
        <v>6.25E-2</v>
      </c>
      <c r="HF115" s="441">
        <f t="shared" ca="1" si="368"/>
        <v>6.25E-2</v>
      </c>
      <c r="HG115" s="441">
        <f t="shared" ca="1" si="368"/>
        <v>6.25E-2</v>
      </c>
      <c r="HH115" s="441" t="b">
        <f t="shared" ca="1" si="369"/>
        <v>0</v>
      </c>
      <c r="HI115" s="441" t="b">
        <f t="shared" ca="1" si="369"/>
        <v>1</v>
      </c>
      <c r="HJ115" s="441" t="b">
        <f t="shared" ca="1" si="369"/>
        <v>1</v>
      </c>
      <c r="HK115" s="441" t="b">
        <f t="shared" ca="1" si="369"/>
        <v>0</v>
      </c>
      <c r="HL115" s="441">
        <f t="shared" ca="1" si="370"/>
        <v>1</v>
      </c>
      <c r="HM115" s="441">
        <f t="shared" ca="1" si="371"/>
        <v>0</v>
      </c>
      <c r="HN115" s="441" t="b">
        <f t="shared" ca="1" si="372"/>
        <v>0</v>
      </c>
      <c r="HO115" s="441" t="b">
        <f t="shared" ca="1" si="373"/>
        <v>0</v>
      </c>
      <c r="HP115" s="441" t="b">
        <f t="shared" ca="1" si="373"/>
        <v>0</v>
      </c>
      <c r="HQ115" s="441" t="b">
        <f t="shared" ca="1" si="373"/>
        <v>1</v>
      </c>
      <c r="HR115" s="91">
        <f t="shared" ca="1" si="374"/>
        <v>2</v>
      </c>
      <c r="HS115" s="91">
        <f t="shared" ca="1" si="374"/>
        <v>2</v>
      </c>
      <c r="HT115" s="441">
        <f t="shared" ca="1" si="375"/>
        <v>1</v>
      </c>
      <c r="HU115" s="441">
        <f t="shared" ca="1" si="376"/>
        <v>1</v>
      </c>
      <c r="HV115" s="441">
        <f t="shared" ca="1" si="376"/>
        <v>1</v>
      </c>
      <c r="HW115" s="441">
        <f t="shared" ca="1" si="377"/>
        <v>1</v>
      </c>
      <c r="HX115" s="441" cm="1">
        <f t="array" aca="1" ref="HX115" ca="1">INDEX(HX$13:HX114,$B115+1,1)</f>
        <v>1</v>
      </c>
      <c r="HY115" s="506">
        <v>0.5</v>
      </c>
      <c r="HZ115" s="441" t="b">
        <f t="shared" ca="1" si="378"/>
        <v>1</v>
      </c>
      <c r="IA115" s="441" t="b">
        <f t="shared" ca="1" si="378"/>
        <v>0</v>
      </c>
      <c r="IB115" s="441" t="b">
        <f t="shared" ca="1" si="378"/>
        <v>0</v>
      </c>
      <c r="IC115" s="441" t="b">
        <f t="shared" ca="1" si="378"/>
        <v>0</v>
      </c>
      <c r="ID115" s="91">
        <f t="shared" ca="1" si="379"/>
        <v>1</v>
      </c>
      <c r="IE115" s="91">
        <f t="shared" ca="1" si="379"/>
        <v>1</v>
      </c>
      <c r="IF115" s="91">
        <f t="shared" ca="1" si="379"/>
        <v>1</v>
      </c>
      <c r="IG115" s="91">
        <f t="shared" ca="1" si="379"/>
        <v>1</v>
      </c>
      <c r="IH115" s="91">
        <f t="shared" ca="1" si="379"/>
        <v>1</v>
      </c>
      <c r="II115" s="91">
        <f t="shared" ca="1" si="379"/>
        <v>1</v>
      </c>
      <c r="IJ115" s="91">
        <f t="shared" ca="1" si="379"/>
        <v>1</v>
      </c>
      <c r="IK115" s="91">
        <f t="shared" ca="1" si="379"/>
        <v>1</v>
      </c>
      <c r="IL115" s="8"/>
      <c r="IM115" s="567" t="str" cm="1">
        <f t="array" aca="1" ref="IM115" ca="1">INDEX(IM$13:IM114,$B115+1,1)</f>
        <v>-</v>
      </c>
      <c r="IN115" s="567" t="str" cm="1">
        <f t="array" aca="1" ref="IN115" ca="1">INDEX(IN$13:IN114,$B115+1,1)</f>
        <v>-</v>
      </c>
      <c r="IO115" s="567" t="str" cm="1">
        <f t="array" aca="1" ref="IO115" ca="1">INDEX(IO$13:IO114,$B115+1,1)</f>
        <v>-</v>
      </c>
      <c r="IP115" s="441" t="str">
        <f t="shared" si="380"/>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1"/>
        <v>0</v>
      </c>
      <c r="JM115" s="567" t="str" cm="1">
        <f t="array" aca="1" ref="JM115" ca="1">INDEX(JM$13:JM114,$B115+1,1)</f>
        <v>-</v>
      </c>
      <c r="JN115" s="567" cm="1">
        <f t="array" aca="1" ref="JN115" ca="1">INDEX(JN$13:JN114,$B115+1,1)</f>
        <v>1</v>
      </c>
      <c r="JO115" s="441">
        <f t="shared" si="382"/>
        <v>0</v>
      </c>
      <c r="JP115" s="567" cm="1">
        <f t="array" aca="1" ref="JP115" ca="1">INDEX(JP$13:JP114,$B115+1,1)</f>
        <v>0</v>
      </c>
      <c r="JQ115" s="441">
        <f t="shared" si="383"/>
        <v>0</v>
      </c>
      <c r="JR115" s="441">
        <f t="shared" si="383"/>
        <v>0</v>
      </c>
      <c r="JS115" s="441">
        <f t="shared" si="383"/>
        <v>0</v>
      </c>
      <c r="JT115" s="441">
        <f t="shared" si="383"/>
        <v>0</v>
      </c>
      <c r="JU115" s="441">
        <f t="shared" si="383"/>
        <v>1</v>
      </c>
      <c r="JV115" s="441">
        <f t="shared" si="383"/>
        <v>0</v>
      </c>
      <c r="JW115" s="567" cm="1">
        <f t="array" aca="1" ref="JW115" ca="1">INDEX(JW$13:JW114,$B115+1,1)</f>
        <v>0</v>
      </c>
      <c r="JX115" s="567" cm="1">
        <f t="array" aca="1" ref="JX115" ca="1">INDEX(JX$13:JX114,$B115+1,1)</f>
        <v>0</v>
      </c>
      <c r="JY115" s="567" cm="1">
        <f t="array" aca="1" ref="JY115" ca="1">INDEX(JY$13:JY114,$B115+1,1)</f>
        <v>0</v>
      </c>
      <c r="JZ115" s="8"/>
      <c r="KA115" s="91" t="b">
        <f t="shared" ref="KA115:KA127" si="405">KB115</f>
        <v>1</v>
      </c>
      <c r="KB115" s="22" t="b">
        <v>1</v>
      </c>
      <c r="KC115" s="673">
        <f ca="1">OFFSET($KH115,-1,0)</f>
        <v>2201</v>
      </c>
      <c r="KD115" s="22" t="b">
        <v>0</v>
      </c>
      <c r="KE115" s="567" cm="1">
        <f t="array" aca="1" ref="KE115" ca="1">INDEX(KE$13:KE114,$B115+1,1)</f>
        <v>0</v>
      </c>
      <c r="KF115" s="22" t="s">
        <v>30</v>
      </c>
      <c r="KG115" s="567" t="str" cm="1">
        <f t="array" aca="1" ref="KG115" ca="1">INDEX(KG$13:KG114,$B115+1,1)</f>
        <v>-</v>
      </c>
      <c r="KH115" s="578">
        <f ca="1">OFFSET(KH115,-1,0)+IF($KG115=TRUE,1,0)</f>
        <v>2201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27"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4"/>
        <v>0</v>
      </c>
      <c r="MA115" s="575">
        <f t="shared" ca="1" si="384"/>
        <v>0</v>
      </c>
      <c r="MB115" s="197">
        <f t="shared" ca="1" si="385"/>
        <v>0</v>
      </c>
      <c r="MC115" s="197">
        <f t="shared" ca="1" si="385"/>
        <v>0</v>
      </c>
      <c r="MD115" s="197">
        <f t="shared" ca="1" si="385"/>
        <v>0</v>
      </c>
      <c r="ME115" s="197">
        <f t="shared" ca="1" si="385"/>
        <v>0</v>
      </c>
      <c r="MF115" s="197">
        <f t="shared" ca="1" si="385"/>
        <v>0</v>
      </c>
      <c r="MG115" s="240">
        <f t="shared" ca="1" si="386"/>
        <v>0</v>
      </c>
      <c r="MH115" s="197">
        <f t="shared" ca="1" si="387"/>
        <v>0</v>
      </c>
      <c r="MI115" s="197">
        <f t="shared" ca="1" si="387"/>
        <v>0</v>
      </c>
      <c r="MJ115" s="197">
        <f t="shared" ca="1" si="387"/>
        <v>0</v>
      </c>
      <c r="MK115" s="197">
        <f t="shared" ca="1" si="387"/>
        <v>0</v>
      </c>
      <c r="ML115" s="197">
        <f t="shared" ca="1" si="387"/>
        <v>0</v>
      </c>
      <c r="MM115" s="240">
        <f t="shared" ca="1" si="388"/>
        <v>0</v>
      </c>
      <c r="MN115" s="241">
        <f t="shared" ca="1" si="389"/>
        <v>0</v>
      </c>
      <c r="MO115" s="241">
        <f t="shared" ca="1" si="389"/>
        <v>0</v>
      </c>
      <c r="MP115" s="241">
        <f t="shared" ca="1" si="389"/>
        <v>0</v>
      </c>
      <c r="MQ115" s="241">
        <f t="shared" ca="1" si="389"/>
        <v>0</v>
      </c>
      <c r="MR115" s="576">
        <f t="shared" ca="1" si="390"/>
        <v>0</v>
      </c>
      <c r="MS115" s="241">
        <f t="shared" ca="1" si="391"/>
        <v>0</v>
      </c>
      <c r="MT115" s="241">
        <f t="shared" ca="1" si="391"/>
        <v>0</v>
      </c>
      <c r="MU115" s="241">
        <f t="shared" ca="1" si="391"/>
        <v>0</v>
      </c>
      <c r="MV115" s="241">
        <f t="shared" ca="1" si="391"/>
        <v>0</v>
      </c>
      <c r="MW115" s="576">
        <f t="shared" ca="1" si="392"/>
        <v>0</v>
      </c>
      <c r="MX115" s="576">
        <f t="shared" ca="1" si="392"/>
        <v>0</v>
      </c>
      <c r="MY115" s="576">
        <f t="shared" ca="1" si="392"/>
        <v>0</v>
      </c>
      <c r="MZ115" s="576">
        <f t="shared" ca="1" si="392"/>
        <v>0</v>
      </c>
      <c r="NA115" s="576">
        <f t="shared" ca="1" si="392"/>
        <v>0</v>
      </c>
      <c r="NB115" s="576">
        <f t="shared" ca="1" si="392"/>
        <v>0</v>
      </c>
      <c r="NC115" s="576">
        <f t="shared" ca="1" si="392"/>
        <v>0</v>
      </c>
      <c r="ND115" s="567" cm="1">
        <f t="array" aca="1" ref="ND115" ca="1">INDEX(ND$13:ND114,$B115+1,1)</f>
        <v>0</v>
      </c>
      <c r="NE115" s="441">
        <f t="shared" ca="1" si="393"/>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4"/>
        <v>-</v>
      </c>
      <c r="OF115" s="441" t="str">
        <f t="shared" si="394"/>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5"/>
        <v>0</v>
      </c>
      <c r="PB115" s="567" t="str" cm="1">
        <f t="array" aca="1" ref="PB115" ca="1">INDEX(PB$13:PB114,$B115+1,1)</f>
        <v>-</v>
      </c>
      <c r="PC115" s="441" t="str">
        <f t="shared" si="396"/>
        <v>-</v>
      </c>
      <c r="PD115" s="8"/>
      <c r="PE115" s="441">
        <f t="shared" si="397"/>
        <v>50</v>
      </c>
      <c r="PF115" s="441">
        <f t="shared" si="397"/>
        <v>50</v>
      </c>
      <c r="PG115" s="441">
        <f t="shared" si="397"/>
        <v>50</v>
      </c>
      <c r="PH115" s="441">
        <f t="shared" si="397"/>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8"/>
        <v>1.5</v>
      </c>
      <c r="PO115" s="8"/>
      <c r="PP115" s="577" t="str">
        <f t="shared" ca="1" si="399"/>
        <v>-</v>
      </c>
      <c r="PQ115" s="577" t="str">
        <f t="shared" ca="1" si="399"/>
        <v>-</v>
      </c>
      <c r="PR115" s="577" t="str">
        <f t="shared" ca="1" si="399"/>
        <v>-</v>
      </c>
      <c r="PS115" s="577" t="str">
        <f t="shared" ca="1" si="399"/>
        <v>-</v>
      </c>
      <c r="PT115" s="567" cm="1">
        <f t="array" aca="1" ref="PT115" ca="1">INDEX(PT$13:PT114,$B115+1,1)</f>
        <v>0</v>
      </c>
      <c r="PU115" s="514">
        <v>0</v>
      </c>
    </row>
    <row r="116" spans="1:437" outlineLevel="2">
      <c r="A116" s="18">
        <f t="shared" si="121"/>
        <v>103</v>
      </c>
      <c r="B116" s="200">
        <f t="shared" ref="B116:B127" ca="1" si="407">OFFSET(B116,-2,-1)</f>
        <v>101</v>
      </c>
      <c r="C116" s="489">
        <v>12001</v>
      </c>
      <c r="D116" s="124" t="str">
        <f t="shared" ca="1" si="345"/>
        <v>GSW</v>
      </c>
      <c r="E116" t="b">
        <v>1</v>
      </c>
      <c r="F116" t="b">
        <v>0</v>
      </c>
      <c r="G116" t="b">
        <f t="shared" si="346"/>
        <v>1</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400"/>
        <v>2</v>
      </c>
      <c r="AJ116" s="506">
        <v>2</v>
      </c>
      <c r="AK116" s="91">
        <f t="shared" si="350"/>
        <v>2</v>
      </c>
      <c r="AL116" s="506">
        <v>2</v>
      </c>
      <c r="AM116" s="506">
        <v>2</v>
      </c>
      <c r="AN116" s="506">
        <v>2</v>
      </c>
      <c r="AO116" s="506">
        <v>2</v>
      </c>
      <c r="AP116" s="506">
        <v>2</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AllOut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1"/>
        <v>0</v>
      </c>
      <c r="BO116" s="441" t="str">
        <f t="shared" ca="1" si="351"/>
        <v>-</v>
      </c>
      <c r="BP116" s="441" t="b">
        <f t="shared" ca="1" si="351"/>
        <v>0</v>
      </c>
      <c r="BQ116" s="441" t="str">
        <f t="shared" ca="1" si="351"/>
        <v>-</v>
      </c>
      <c r="BR116" s="441" t="str">
        <f t="shared" ca="1" si="351"/>
        <v>-</v>
      </c>
      <c r="BS116" s="441" t="str">
        <f t="shared" ca="1" si="351"/>
        <v>-</v>
      </c>
      <c r="BT116" s="441" t="b">
        <f t="shared" ca="1" si="351"/>
        <v>0</v>
      </c>
      <c r="BU116" s="441" t="b">
        <f t="shared" ca="1" si="351"/>
        <v>1</v>
      </c>
      <c r="BV116" s="441" t="str">
        <f t="shared" ca="1" si="351"/>
        <v>-</v>
      </c>
      <c r="BW116" s="441" t="str">
        <f t="shared" ca="1" si="351"/>
        <v>-</v>
      </c>
      <c r="BX116" s="441" t="str">
        <f t="shared" ca="1" si="351"/>
        <v>-</v>
      </c>
      <c r="BY116" s="441" t="str">
        <f t="shared" ca="1" si="351"/>
        <v>-</v>
      </c>
      <c r="BZ116" s="441" t="b">
        <f t="shared" ca="1" si="351"/>
        <v>1</v>
      </c>
      <c r="CA116" s="91">
        <f t="shared" ca="1" si="351"/>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2"/>
        <v>-</v>
      </c>
      <c r="FE116" s="441">
        <f t="shared" ca="1" si="353"/>
        <v>0</v>
      </c>
      <c r="FF116" s="441">
        <f t="shared" ca="1" si="353"/>
        <v>0</v>
      </c>
      <c r="FG116" s="567" t="str" cm="1">
        <f t="array" aca="1" ref="FG116" ca="1">INDEX(FG$13:FG115,$B116+1,1)</f>
        <v>-</v>
      </c>
      <c r="FH116" s="567" t="str" cm="1">
        <f t="array" aca="1" ref="FH116" ca="1">INDEX(FH$13:FH115,$B116+1,1)</f>
        <v>-</v>
      </c>
      <c r="FI116" s="567" t="str" cm="1">
        <f t="array" aca="1" ref="FI116" ca="1">INDEX(FI$13:FI115,$B116+1,1)</f>
        <v>-</v>
      </c>
      <c r="FJ116" s="441" t="str">
        <f t="shared" ca="1" si="354"/>
        <v>-</v>
      </c>
      <c r="FK116" s="441">
        <f t="shared" ca="1" si="355"/>
        <v>0</v>
      </c>
      <c r="FL116" s="441">
        <f t="shared" ca="1" si="355"/>
        <v>0</v>
      </c>
      <c r="FM116" s="567" t="str" cm="1">
        <f t="array" aca="1" ref="FM116" ca="1">INDEX(FM$13:FM115,$B116+1,1)</f>
        <v>-</v>
      </c>
      <c r="FN116" s="441" t="str">
        <f t="shared" ca="1" si="356"/>
        <v>-</v>
      </c>
      <c r="FO116" s="441">
        <f t="shared" ca="1" si="357"/>
        <v>0</v>
      </c>
      <c r="FP116" s="567" t="str" cm="1">
        <f t="array" aca="1" ref="FP116" ca="1">INDEX(FP$13:FP115,$B116+1,1)</f>
        <v>-</v>
      </c>
      <c r="FQ116" s="567" t="str" cm="1">
        <f t="array" aca="1" ref="FQ116" ca="1">INDEX(FQ$13:FQ115,$B116+1,1)</f>
        <v>-</v>
      </c>
      <c r="FR116" s="441">
        <f t="shared" ca="1" si="358"/>
        <v>0</v>
      </c>
      <c r="FS116" s="567" t="str" cm="1">
        <f t="array" aca="1" ref="FS116" ca="1">INDEX(FS$13:FS115,$B116+1,1)</f>
        <v>-</v>
      </c>
      <c r="FT116" s="441" t="str">
        <f t="shared" ca="1" si="359"/>
        <v>-</v>
      </c>
      <c r="FU116" s="441">
        <f t="shared" ca="1" si="360"/>
        <v>0</v>
      </c>
      <c r="FV116" s="441">
        <f t="shared" ca="1" si="360"/>
        <v>0</v>
      </c>
      <c r="FW116" s="8"/>
      <c r="FX116" s="567" t="b" cm="1">
        <f t="array" aca="1" ref="FX116" ca="1">INDEX(FX$13:FX115,$B116+1,1)</f>
        <v>1</v>
      </c>
      <c r="FY116" s="567" t="b" cm="1">
        <f t="array" aca="1" ref="FY116" ca="1">INDEX(FY$13:FY115,$B116+1,1)</f>
        <v>1</v>
      </c>
      <c r="FZ116" s="579">
        <f t="shared" ca="1" si="361"/>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2"/>
        <v>652</v>
      </c>
      <c r="GF116" s="575">
        <f t="shared" ca="1" si="362"/>
        <v>686</v>
      </c>
      <c r="GG116" s="575">
        <f t="shared" ca="1" si="362"/>
        <v>721</v>
      </c>
      <c r="GH116" s="490">
        <f t="shared" ca="1" si="363"/>
        <v>378</v>
      </c>
      <c r="GI116" s="490">
        <f t="shared" ca="1" si="363"/>
        <v>413</v>
      </c>
      <c r="GJ116" s="490">
        <f t="shared" ca="1" si="363"/>
        <v>448</v>
      </c>
      <c r="GK116" s="441">
        <f t="shared" ca="1" si="364"/>
        <v>1</v>
      </c>
      <c r="GL116" s="441">
        <f t="shared" ca="1" si="364"/>
        <v>60</v>
      </c>
      <c r="GM116" s="441" t="str">
        <f t="shared" ca="1" si="364"/>
        <v>-</v>
      </c>
      <c r="GN116" s="441" t="str">
        <f t="shared" ca="1" si="364"/>
        <v>-</v>
      </c>
      <c r="GO116" s="441" t="str">
        <f t="shared" ca="1" si="364"/>
        <v>-</v>
      </c>
      <c r="GP116" s="441" t="str">
        <f t="shared" ca="1" si="364"/>
        <v>-</v>
      </c>
      <c r="GQ116" s="441" t="b">
        <f t="shared" ca="1" si="365"/>
        <v>0</v>
      </c>
      <c r="GR116" s="441" t="str">
        <f t="shared" ca="1" si="365"/>
        <v>-</v>
      </c>
      <c r="GS116" s="441" t="str">
        <f t="shared" ca="1" si="365"/>
        <v>-</v>
      </c>
      <c r="GT116" s="441" t="str">
        <f t="shared" ca="1" si="365"/>
        <v>-</v>
      </c>
      <c r="GU116" s="441" t="str">
        <f t="shared" ca="1" si="365"/>
        <v>-</v>
      </c>
      <c r="GV116" s="441" t="str">
        <f t="shared" ca="1" si="365"/>
        <v>-</v>
      </c>
      <c r="GW116" s="441">
        <f t="shared" ca="1" si="365"/>
        <v>500</v>
      </c>
      <c r="GX116" s="441">
        <f t="shared" ca="1" si="365"/>
        <v>500</v>
      </c>
      <c r="GY116" s="441" t="str">
        <f t="shared" ca="1" si="365"/>
        <v>-</v>
      </c>
      <c r="GZ116" s="441" t="str">
        <f t="shared" ca="1" si="365"/>
        <v>-</v>
      </c>
      <c r="HA116" s="441" t="str">
        <f t="shared" ca="1" si="365"/>
        <v>-</v>
      </c>
      <c r="HB116" s="441">
        <f t="shared" ca="1" si="366"/>
        <v>0</v>
      </c>
      <c r="HC116" s="441">
        <f t="shared" ca="1" si="367"/>
        <v>1.2500000000000001E-2</v>
      </c>
      <c r="HD116" s="441">
        <f t="shared" ca="1" si="368"/>
        <v>0</v>
      </c>
      <c r="HE116" s="441">
        <f t="shared" ca="1" si="368"/>
        <v>6.25E-2</v>
      </c>
      <c r="HF116" s="441">
        <f t="shared" ca="1" si="368"/>
        <v>6.25E-2</v>
      </c>
      <c r="HG116" s="441">
        <f t="shared" ca="1" si="368"/>
        <v>6.25E-2</v>
      </c>
      <c r="HH116" s="441" t="b">
        <f t="shared" ca="1" si="369"/>
        <v>0</v>
      </c>
      <c r="HI116" s="441" t="b">
        <f t="shared" ca="1" si="369"/>
        <v>1</v>
      </c>
      <c r="HJ116" s="441" t="b">
        <f t="shared" ca="1" si="369"/>
        <v>1</v>
      </c>
      <c r="HK116" s="441" t="b">
        <f t="shared" ca="1" si="369"/>
        <v>0</v>
      </c>
      <c r="HL116" s="441">
        <f t="shared" ca="1" si="370"/>
        <v>1</v>
      </c>
      <c r="HM116" s="441">
        <f t="shared" ca="1" si="371"/>
        <v>0</v>
      </c>
      <c r="HN116" s="441" t="b">
        <f t="shared" ca="1" si="372"/>
        <v>0</v>
      </c>
      <c r="HO116" s="441" t="b">
        <f t="shared" ca="1" si="373"/>
        <v>0</v>
      </c>
      <c r="HP116" s="441" t="b">
        <f t="shared" ca="1" si="373"/>
        <v>0</v>
      </c>
      <c r="HQ116" s="441" t="b">
        <f t="shared" ca="1" si="373"/>
        <v>1</v>
      </c>
      <c r="HR116" s="91">
        <f t="shared" ca="1" si="374"/>
        <v>2</v>
      </c>
      <c r="HS116" s="91">
        <f t="shared" ca="1" si="374"/>
        <v>2</v>
      </c>
      <c r="HT116" s="441">
        <f t="shared" ca="1" si="375"/>
        <v>1</v>
      </c>
      <c r="HU116" s="441">
        <f t="shared" ca="1" si="376"/>
        <v>1</v>
      </c>
      <c r="HV116" s="441">
        <f t="shared" ca="1" si="376"/>
        <v>1</v>
      </c>
      <c r="HW116" s="441">
        <f t="shared" ca="1" si="377"/>
        <v>1</v>
      </c>
      <c r="HX116" s="441" cm="1">
        <f t="array" aca="1" ref="HX116" ca="1">INDEX(HX$13:HX115,$B116+1,1)</f>
        <v>1</v>
      </c>
      <c r="HY116" s="506">
        <v>0.5</v>
      </c>
      <c r="HZ116" s="441" t="b">
        <f t="shared" ca="1" si="378"/>
        <v>1</v>
      </c>
      <c r="IA116" s="441" t="b">
        <f t="shared" ca="1" si="378"/>
        <v>0</v>
      </c>
      <c r="IB116" s="441" t="b">
        <f t="shared" ca="1" si="378"/>
        <v>0</v>
      </c>
      <c r="IC116" s="441" t="b">
        <f t="shared" ca="1" si="378"/>
        <v>0</v>
      </c>
      <c r="ID116" s="91">
        <f t="shared" ca="1" si="379"/>
        <v>1</v>
      </c>
      <c r="IE116" s="91">
        <f t="shared" ca="1" si="379"/>
        <v>1</v>
      </c>
      <c r="IF116" s="91">
        <f t="shared" ca="1" si="379"/>
        <v>1</v>
      </c>
      <c r="IG116" s="91">
        <f t="shared" ca="1" si="379"/>
        <v>1</v>
      </c>
      <c r="IH116" s="91">
        <f t="shared" ca="1" si="379"/>
        <v>1</v>
      </c>
      <c r="II116" s="91">
        <f t="shared" ca="1" si="379"/>
        <v>1</v>
      </c>
      <c r="IJ116" s="91">
        <f t="shared" ca="1" si="379"/>
        <v>1</v>
      </c>
      <c r="IK116" s="91">
        <f t="shared" ca="1" si="379"/>
        <v>1</v>
      </c>
      <c r="IL116" s="8"/>
      <c r="IM116" s="567" t="str" cm="1">
        <f t="array" aca="1" ref="IM116" ca="1">INDEX(IM$13:IM115,$B116+1,1)</f>
        <v>-</v>
      </c>
      <c r="IN116" s="567" t="str" cm="1">
        <f t="array" aca="1" ref="IN116" ca="1">INDEX(IN$13:IN115,$B116+1,1)</f>
        <v>-</v>
      </c>
      <c r="IO116" s="567" t="str" cm="1">
        <f t="array" aca="1" ref="IO116" ca="1">INDEX(IO$13:IO115,$B116+1,1)</f>
        <v>-</v>
      </c>
      <c r="IP116" s="441" t="str">
        <f t="shared" si="380"/>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1"/>
        <v>0</v>
      </c>
      <c r="JM116" s="567" t="str" cm="1">
        <f t="array" aca="1" ref="JM116" ca="1">INDEX(JM$13:JM115,$B116+1,1)</f>
        <v>-</v>
      </c>
      <c r="JN116" s="567" cm="1">
        <f t="array" aca="1" ref="JN116" ca="1">INDEX(JN$13:JN115,$B116+1,1)</f>
        <v>1</v>
      </c>
      <c r="JO116" s="441">
        <f t="shared" si="382"/>
        <v>0</v>
      </c>
      <c r="JP116" s="567" cm="1">
        <f t="array" aca="1" ref="JP116" ca="1">INDEX(JP$13:JP115,$B116+1,1)</f>
        <v>0</v>
      </c>
      <c r="JQ116" s="441">
        <f t="shared" si="383"/>
        <v>0</v>
      </c>
      <c r="JR116" s="441">
        <f t="shared" si="383"/>
        <v>0</v>
      </c>
      <c r="JS116" s="441">
        <f t="shared" si="383"/>
        <v>0</v>
      </c>
      <c r="JT116" s="441">
        <f t="shared" si="383"/>
        <v>0</v>
      </c>
      <c r="JU116" s="441">
        <f t="shared" si="383"/>
        <v>1</v>
      </c>
      <c r="JV116" s="441">
        <f t="shared" si="383"/>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2201</v>
      </c>
      <c r="KD116" s="22" t="b">
        <v>0</v>
      </c>
      <c r="KE116" s="567" cm="1">
        <f t="array" aca="1" ref="KE116" ca="1">INDEX(KE$13:KE115,$B116+1,1)</f>
        <v>0</v>
      </c>
      <c r="KF116" s="22" t="s">
        <v>30</v>
      </c>
      <c r="KG116" s="567" t="b" cm="1">
        <f t="array" aca="1" ref="KG116" ca="1">INDEX(KG$13:KG115,$B116+1,1)</f>
        <v>1</v>
      </c>
      <c r="KH116" s="578">
        <f t="shared" ref="KH116:KH127" ca="1" si="408">OFFSET(KH116,-1,0)+IF($KG116=TRUE,1,0)</f>
        <v>2202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1</v>
      </c>
      <c r="KX116" s="22">
        <v>-1</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1</v>
      </c>
      <c r="LD116" s="552">
        <f t="shared" ref="LD116" si="410">KX116</f>
        <v>-1</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4"/>
        <v>0</v>
      </c>
      <c r="MA116" s="575">
        <f t="shared" ca="1" si="384"/>
        <v>0</v>
      </c>
      <c r="MB116" s="197">
        <f t="shared" ca="1" si="385"/>
        <v>0</v>
      </c>
      <c r="MC116" s="197">
        <f t="shared" ca="1" si="385"/>
        <v>0</v>
      </c>
      <c r="MD116" s="197">
        <f t="shared" ca="1" si="385"/>
        <v>0</v>
      </c>
      <c r="ME116" s="197">
        <f t="shared" ca="1" si="385"/>
        <v>0</v>
      </c>
      <c r="MF116" s="197">
        <f t="shared" ca="1" si="385"/>
        <v>0</v>
      </c>
      <c r="MG116" s="240">
        <f t="shared" ca="1" si="386"/>
        <v>0</v>
      </c>
      <c r="MH116" s="197">
        <f t="shared" ca="1" si="387"/>
        <v>0</v>
      </c>
      <c r="MI116" s="197">
        <f t="shared" ca="1" si="387"/>
        <v>0</v>
      </c>
      <c r="MJ116" s="197">
        <f t="shared" ca="1" si="387"/>
        <v>0</v>
      </c>
      <c r="MK116" s="197">
        <f t="shared" ca="1" si="387"/>
        <v>0</v>
      </c>
      <c r="ML116" s="197">
        <f t="shared" ca="1" si="387"/>
        <v>0</v>
      </c>
      <c r="MM116" s="240">
        <f t="shared" ca="1" si="388"/>
        <v>0</v>
      </c>
      <c r="MN116" s="241">
        <f t="shared" ca="1" si="389"/>
        <v>0</v>
      </c>
      <c r="MO116" s="241">
        <f t="shared" ca="1" si="389"/>
        <v>0</v>
      </c>
      <c r="MP116" s="241">
        <f t="shared" ca="1" si="389"/>
        <v>0</v>
      </c>
      <c r="MQ116" s="241">
        <f t="shared" ca="1" si="389"/>
        <v>0</v>
      </c>
      <c r="MR116" s="576">
        <f t="shared" ca="1" si="390"/>
        <v>0</v>
      </c>
      <c r="MS116" s="241">
        <f t="shared" ca="1" si="391"/>
        <v>0</v>
      </c>
      <c r="MT116" s="241">
        <f t="shared" ca="1" si="391"/>
        <v>0</v>
      </c>
      <c r="MU116" s="241">
        <f t="shared" ca="1" si="391"/>
        <v>0</v>
      </c>
      <c r="MV116" s="241">
        <f t="shared" ca="1" si="391"/>
        <v>0</v>
      </c>
      <c r="MW116" s="576">
        <f t="shared" ca="1" si="392"/>
        <v>0</v>
      </c>
      <c r="MX116" s="576">
        <f t="shared" ca="1" si="392"/>
        <v>0</v>
      </c>
      <c r="MY116" s="576">
        <f t="shared" ca="1" si="392"/>
        <v>0</v>
      </c>
      <c r="MZ116" s="576">
        <f t="shared" ca="1" si="392"/>
        <v>0</v>
      </c>
      <c r="NA116" s="576">
        <f t="shared" ca="1" si="392"/>
        <v>0</v>
      </c>
      <c r="NB116" s="576">
        <f t="shared" ca="1" si="392"/>
        <v>0</v>
      </c>
      <c r="NC116" s="576">
        <f t="shared" ca="1" si="392"/>
        <v>0</v>
      </c>
      <c r="ND116" s="567" cm="1">
        <f t="array" aca="1" ref="ND116" ca="1">INDEX(ND$13:ND115,$B116+1,1)</f>
        <v>0</v>
      </c>
      <c r="NE116" s="441">
        <f t="shared" ca="1" si="393"/>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4"/>
        <v>-</v>
      </c>
      <c r="OF116" s="441" t="str">
        <f t="shared" si="394"/>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5"/>
        <v>0</v>
      </c>
      <c r="PB116" s="567" t="str" cm="1">
        <f t="array" aca="1" ref="PB116" ca="1">INDEX(PB$13:PB115,$B116+1,1)</f>
        <v>-</v>
      </c>
      <c r="PC116" s="441" t="str">
        <f t="shared" si="396"/>
        <v>-</v>
      </c>
      <c r="PD116" s="8"/>
      <c r="PE116" s="441">
        <f t="shared" si="397"/>
        <v>50</v>
      </c>
      <c r="PF116" s="441">
        <f t="shared" si="397"/>
        <v>50</v>
      </c>
      <c r="PG116" s="441">
        <f t="shared" si="397"/>
        <v>50</v>
      </c>
      <c r="PH116" s="441">
        <f t="shared" si="397"/>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8"/>
        <v>1.5</v>
      </c>
      <c r="PO116" s="8"/>
      <c r="PP116" s="577" t="str">
        <f t="shared" ca="1" si="399"/>
        <v>-</v>
      </c>
      <c r="PQ116" s="577" t="str">
        <f t="shared" ca="1" si="399"/>
        <v>-</v>
      </c>
      <c r="PR116" s="577" t="str">
        <f t="shared" ca="1" si="399"/>
        <v>-</v>
      </c>
      <c r="PS116" s="577" t="str">
        <f t="shared" ca="1" si="399"/>
        <v>-</v>
      </c>
      <c r="PT116" s="567" cm="1">
        <f t="array" aca="1" ref="PT116" ca="1">INDEX(PT$13:PT115,$B116+1,1)</f>
        <v>0</v>
      </c>
      <c r="PU116" s="514">
        <v>0</v>
      </c>
    </row>
    <row r="117" spans="1:437" outlineLevel="2">
      <c r="A117" s="18">
        <f t="shared" si="121"/>
        <v>104</v>
      </c>
      <c r="B117" s="200">
        <f t="shared" ca="1" si="407"/>
        <v>102</v>
      </c>
      <c r="C117" s="489">
        <v>12001</v>
      </c>
      <c r="D117" s="124" t="str">
        <f t="shared" ca="1" si="345"/>
        <v>GSW</v>
      </c>
      <c r="E117" t="b">
        <v>1</v>
      </c>
      <c r="F117" t="b">
        <v>0</v>
      </c>
      <c r="G117" t="b">
        <f t="shared" si="346"/>
        <v>1</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400"/>
        <v>2</v>
      </c>
      <c r="AJ117" s="506">
        <v>2</v>
      </c>
      <c r="AK117" s="91">
        <f t="shared" si="350"/>
        <v>2</v>
      </c>
      <c r="AL117" s="506">
        <v>2</v>
      </c>
      <c r="AM117" s="506">
        <v>2</v>
      </c>
      <c r="AN117" s="506">
        <v>2</v>
      </c>
      <c r="AO117" s="506">
        <v>2</v>
      </c>
      <c r="AP117" s="506">
        <v>2</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AllOut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1"/>
        <v>0</v>
      </c>
      <c r="BO117" s="441" t="str">
        <f t="shared" ca="1" si="351"/>
        <v>-</v>
      </c>
      <c r="BP117" s="441" t="b">
        <f t="shared" ca="1" si="351"/>
        <v>0</v>
      </c>
      <c r="BQ117" s="441" t="str">
        <f t="shared" ca="1" si="351"/>
        <v>-</v>
      </c>
      <c r="BR117" s="441" t="str">
        <f t="shared" ca="1" si="351"/>
        <v>-</v>
      </c>
      <c r="BS117" s="441" t="str">
        <f t="shared" ca="1" si="351"/>
        <v>-</v>
      </c>
      <c r="BT117" s="441" t="b">
        <f t="shared" ca="1" si="351"/>
        <v>0</v>
      </c>
      <c r="BU117" s="441" t="b">
        <f t="shared" ca="1" si="351"/>
        <v>1</v>
      </c>
      <c r="BV117" s="441" t="str">
        <f t="shared" ca="1" si="351"/>
        <v>-</v>
      </c>
      <c r="BW117" s="441" t="str">
        <f t="shared" ca="1" si="351"/>
        <v>-</v>
      </c>
      <c r="BX117" s="441" t="str">
        <f t="shared" ca="1" si="351"/>
        <v>-</v>
      </c>
      <c r="BY117" s="441" t="str">
        <f t="shared" ca="1" si="351"/>
        <v>-</v>
      </c>
      <c r="BZ117" s="441" t="b">
        <f t="shared" ca="1" si="351"/>
        <v>1</v>
      </c>
      <c r="CA117" s="91">
        <f t="shared" ca="1" si="351"/>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2"/>
        <v>-</v>
      </c>
      <c r="FE117" s="441">
        <f t="shared" ca="1" si="353"/>
        <v>0</v>
      </c>
      <c r="FF117" s="441">
        <f t="shared" ca="1" si="353"/>
        <v>0</v>
      </c>
      <c r="FG117" s="567" t="str" cm="1">
        <f t="array" aca="1" ref="FG117" ca="1">INDEX(FG$13:FG116,$B117+1,1)</f>
        <v>-</v>
      </c>
      <c r="FH117" s="567" t="str" cm="1">
        <f t="array" aca="1" ref="FH117" ca="1">INDEX(FH$13:FH116,$B117+1,1)</f>
        <v>-</v>
      </c>
      <c r="FI117" s="567" t="str" cm="1">
        <f t="array" aca="1" ref="FI117" ca="1">INDEX(FI$13:FI116,$B117+1,1)</f>
        <v>-</v>
      </c>
      <c r="FJ117" s="441" t="str">
        <f t="shared" ca="1" si="354"/>
        <v>-</v>
      </c>
      <c r="FK117" s="441">
        <f t="shared" ca="1" si="355"/>
        <v>0</v>
      </c>
      <c r="FL117" s="441">
        <f t="shared" ca="1" si="355"/>
        <v>0</v>
      </c>
      <c r="FM117" s="567" t="str" cm="1">
        <f t="array" aca="1" ref="FM117" ca="1">INDEX(FM$13:FM116,$B117+1,1)</f>
        <v>-</v>
      </c>
      <c r="FN117" s="441" t="str">
        <f t="shared" ca="1" si="356"/>
        <v>-</v>
      </c>
      <c r="FO117" s="441">
        <f t="shared" ca="1" si="357"/>
        <v>0</v>
      </c>
      <c r="FP117" s="567" t="str" cm="1">
        <f t="array" aca="1" ref="FP117" ca="1">INDEX(FP$13:FP116,$B117+1,1)</f>
        <v>-</v>
      </c>
      <c r="FQ117" s="567" t="str" cm="1">
        <f t="array" aca="1" ref="FQ117" ca="1">INDEX(FQ$13:FQ116,$B117+1,1)</f>
        <v>-</v>
      </c>
      <c r="FR117" s="441">
        <f t="shared" ca="1" si="358"/>
        <v>0</v>
      </c>
      <c r="FS117" s="567" t="str" cm="1">
        <f t="array" aca="1" ref="FS117" ca="1">INDEX(FS$13:FS116,$B117+1,1)</f>
        <v>-</v>
      </c>
      <c r="FT117" s="441" t="str">
        <f t="shared" ca="1" si="359"/>
        <v>-</v>
      </c>
      <c r="FU117" s="441">
        <f t="shared" ca="1" si="360"/>
        <v>0</v>
      </c>
      <c r="FV117" s="441">
        <f t="shared" ca="1" si="360"/>
        <v>0</v>
      </c>
      <c r="FW117" s="8"/>
      <c r="FX117" s="567" t="b" cm="1">
        <f t="array" aca="1" ref="FX117" ca="1">INDEX(FX$13:FX116,$B117+1,1)</f>
        <v>1</v>
      </c>
      <c r="FY117" s="567" t="b" cm="1">
        <f t="array" aca="1" ref="FY117" ca="1">INDEX(FY$13:FY116,$B117+1,1)</f>
        <v>1</v>
      </c>
      <c r="FZ117" s="579">
        <f t="shared" ca="1" si="361"/>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2"/>
        <v>652</v>
      </c>
      <c r="GF117" s="575">
        <f t="shared" ca="1" si="362"/>
        <v>686</v>
      </c>
      <c r="GG117" s="575">
        <f t="shared" ca="1" si="362"/>
        <v>721</v>
      </c>
      <c r="GH117" s="490">
        <f t="shared" ca="1" si="363"/>
        <v>378</v>
      </c>
      <c r="GI117" s="490">
        <f t="shared" ca="1" si="363"/>
        <v>413</v>
      </c>
      <c r="GJ117" s="490">
        <f t="shared" ca="1" si="363"/>
        <v>448</v>
      </c>
      <c r="GK117" s="441">
        <f t="shared" ca="1" si="364"/>
        <v>1</v>
      </c>
      <c r="GL117" s="441">
        <f t="shared" ca="1" si="364"/>
        <v>60</v>
      </c>
      <c r="GM117" s="441" t="str">
        <f t="shared" ca="1" si="364"/>
        <v>-</v>
      </c>
      <c r="GN117" s="441" t="str">
        <f t="shared" ca="1" si="364"/>
        <v>-</v>
      </c>
      <c r="GO117" s="441" t="str">
        <f t="shared" ca="1" si="364"/>
        <v>-</v>
      </c>
      <c r="GP117" s="441" t="str">
        <f t="shared" ca="1" si="364"/>
        <v>-</v>
      </c>
      <c r="GQ117" s="441" t="b">
        <f t="shared" ca="1" si="365"/>
        <v>0</v>
      </c>
      <c r="GR117" s="441" t="str">
        <f t="shared" ca="1" si="365"/>
        <v>-</v>
      </c>
      <c r="GS117" s="441" t="str">
        <f t="shared" ca="1" si="365"/>
        <v>-</v>
      </c>
      <c r="GT117" s="441" t="str">
        <f t="shared" ca="1" si="365"/>
        <v>-</v>
      </c>
      <c r="GU117" s="441" t="str">
        <f t="shared" ca="1" si="365"/>
        <v>-</v>
      </c>
      <c r="GV117" s="441" t="str">
        <f t="shared" ca="1" si="365"/>
        <v>-</v>
      </c>
      <c r="GW117" s="441">
        <f t="shared" ca="1" si="365"/>
        <v>500</v>
      </c>
      <c r="GX117" s="441">
        <f t="shared" ca="1" si="365"/>
        <v>500</v>
      </c>
      <c r="GY117" s="441" t="str">
        <f t="shared" ca="1" si="365"/>
        <v>-</v>
      </c>
      <c r="GZ117" s="441" t="str">
        <f t="shared" ca="1" si="365"/>
        <v>-</v>
      </c>
      <c r="HA117" s="441" t="str">
        <f t="shared" ca="1" si="365"/>
        <v>-</v>
      </c>
      <c r="HB117" s="441">
        <f t="shared" ca="1" si="366"/>
        <v>0</v>
      </c>
      <c r="HC117" s="441">
        <f t="shared" ca="1" si="367"/>
        <v>1.2500000000000001E-2</v>
      </c>
      <c r="HD117" s="441">
        <f t="shared" ca="1" si="368"/>
        <v>0</v>
      </c>
      <c r="HE117" s="441">
        <f t="shared" ca="1" si="368"/>
        <v>6.25E-2</v>
      </c>
      <c r="HF117" s="441">
        <f t="shared" ca="1" si="368"/>
        <v>6.25E-2</v>
      </c>
      <c r="HG117" s="441">
        <f t="shared" ca="1" si="368"/>
        <v>6.25E-2</v>
      </c>
      <c r="HH117" s="441" t="b">
        <f t="shared" ca="1" si="369"/>
        <v>0</v>
      </c>
      <c r="HI117" s="441" t="b">
        <f t="shared" ca="1" si="369"/>
        <v>1</v>
      </c>
      <c r="HJ117" s="441" t="b">
        <f t="shared" ca="1" si="369"/>
        <v>1</v>
      </c>
      <c r="HK117" s="441" t="b">
        <f t="shared" ca="1" si="369"/>
        <v>0</v>
      </c>
      <c r="HL117" s="441">
        <f t="shared" ca="1" si="370"/>
        <v>1</v>
      </c>
      <c r="HM117" s="441">
        <f t="shared" ca="1" si="371"/>
        <v>0</v>
      </c>
      <c r="HN117" s="441" t="b">
        <f t="shared" ca="1" si="372"/>
        <v>0</v>
      </c>
      <c r="HO117" s="441" t="b">
        <f t="shared" ca="1" si="373"/>
        <v>0</v>
      </c>
      <c r="HP117" s="441" t="b">
        <f t="shared" ca="1" si="373"/>
        <v>0</v>
      </c>
      <c r="HQ117" s="441" t="b">
        <f t="shared" ca="1" si="373"/>
        <v>1</v>
      </c>
      <c r="HR117" s="91">
        <f t="shared" ca="1" si="374"/>
        <v>2</v>
      </c>
      <c r="HS117" s="91">
        <f t="shared" ca="1" si="374"/>
        <v>2</v>
      </c>
      <c r="HT117" s="441">
        <f t="shared" ca="1" si="375"/>
        <v>1</v>
      </c>
      <c r="HU117" s="441">
        <f t="shared" ca="1" si="376"/>
        <v>1</v>
      </c>
      <c r="HV117" s="441">
        <f t="shared" ca="1" si="376"/>
        <v>1</v>
      </c>
      <c r="HW117" s="441">
        <f t="shared" ca="1" si="377"/>
        <v>1</v>
      </c>
      <c r="HX117" s="441" cm="1">
        <f t="array" aca="1" ref="HX117" ca="1">INDEX(HX$13:HX116,$B117+1,1)</f>
        <v>1</v>
      </c>
      <c r="HY117" s="506">
        <v>0.5</v>
      </c>
      <c r="HZ117" s="441" t="b">
        <f t="shared" ca="1" si="378"/>
        <v>1</v>
      </c>
      <c r="IA117" s="441" t="b">
        <f t="shared" ca="1" si="378"/>
        <v>0</v>
      </c>
      <c r="IB117" s="441" t="b">
        <f t="shared" ca="1" si="378"/>
        <v>0</v>
      </c>
      <c r="IC117" s="441" t="b">
        <f t="shared" ca="1" si="378"/>
        <v>0</v>
      </c>
      <c r="ID117" s="91">
        <f t="shared" ca="1" si="379"/>
        <v>1</v>
      </c>
      <c r="IE117" s="91">
        <f t="shared" ca="1" si="379"/>
        <v>1</v>
      </c>
      <c r="IF117" s="91">
        <f t="shared" ca="1" si="379"/>
        <v>1</v>
      </c>
      <c r="IG117" s="91">
        <f t="shared" ca="1" si="379"/>
        <v>1</v>
      </c>
      <c r="IH117" s="91">
        <f t="shared" ca="1" si="379"/>
        <v>1</v>
      </c>
      <c r="II117" s="91">
        <f t="shared" ca="1" si="379"/>
        <v>1</v>
      </c>
      <c r="IJ117" s="91">
        <f t="shared" ca="1" si="379"/>
        <v>1</v>
      </c>
      <c r="IK117" s="91">
        <f t="shared" ca="1" si="379"/>
        <v>1</v>
      </c>
      <c r="IL117" s="8"/>
      <c r="IM117" s="567" t="str" cm="1">
        <f t="array" aca="1" ref="IM117" ca="1">INDEX(IM$13:IM116,$B117+1,1)</f>
        <v>-</v>
      </c>
      <c r="IN117" s="567" t="str" cm="1">
        <f t="array" aca="1" ref="IN117" ca="1">INDEX(IN$13:IN116,$B117+1,1)</f>
        <v>-</v>
      </c>
      <c r="IO117" s="567" t="str" cm="1">
        <f t="array" aca="1" ref="IO117" ca="1">INDEX(IO$13:IO116,$B117+1,1)</f>
        <v>-</v>
      </c>
      <c r="IP117" s="441" t="str">
        <f t="shared" si="380"/>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1"/>
        <v>0</v>
      </c>
      <c r="JM117" s="567" t="str" cm="1">
        <f t="array" aca="1" ref="JM117" ca="1">INDEX(JM$13:JM116,$B117+1,1)</f>
        <v>-</v>
      </c>
      <c r="JN117" s="567" cm="1">
        <f t="array" aca="1" ref="JN117" ca="1">INDEX(JN$13:JN116,$B117+1,1)</f>
        <v>1</v>
      </c>
      <c r="JO117" s="441">
        <f t="shared" si="382"/>
        <v>0</v>
      </c>
      <c r="JP117" s="567" cm="1">
        <f t="array" aca="1" ref="JP117" ca="1">INDEX(JP$13:JP116,$B117+1,1)</f>
        <v>0</v>
      </c>
      <c r="JQ117" s="441">
        <f t="shared" si="383"/>
        <v>0</v>
      </c>
      <c r="JR117" s="441">
        <f t="shared" si="383"/>
        <v>0</v>
      </c>
      <c r="JS117" s="441">
        <f t="shared" si="383"/>
        <v>0</v>
      </c>
      <c r="JT117" s="441">
        <f t="shared" si="383"/>
        <v>0</v>
      </c>
      <c r="JU117" s="441">
        <f t="shared" si="383"/>
        <v>1</v>
      </c>
      <c r="JV117" s="441">
        <f t="shared" si="383"/>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27" ca="1" si="411">IF(OFFSET($E117,-1,0),OFFSET($KH117,-1,0),OFFSET(KC117,-1,0))</f>
        <v>2202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2202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4"/>
        <v>0</v>
      </c>
      <c r="MA117" s="575">
        <f t="shared" ca="1" si="384"/>
        <v>0</v>
      </c>
      <c r="MB117" s="197">
        <f t="shared" ca="1" si="385"/>
        <v>0</v>
      </c>
      <c r="MC117" s="197">
        <f t="shared" ca="1" si="385"/>
        <v>0</v>
      </c>
      <c r="MD117" s="197">
        <f t="shared" ca="1" si="385"/>
        <v>0</v>
      </c>
      <c r="ME117" s="197">
        <f t="shared" ca="1" si="385"/>
        <v>0</v>
      </c>
      <c r="MF117" s="197">
        <f t="shared" ca="1" si="385"/>
        <v>0</v>
      </c>
      <c r="MG117" s="240">
        <f t="shared" ca="1" si="386"/>
        <v>0</v>
      </c>
      <c r="MH117" s="197">
        <f t="shared" ca="1" si="387"/>
        <v>0</v>
      </c>
      <c r="MI117" s="197">
        <f t="shared" ca="1" si="387"/>
        <v>0</v>
      </c>
      <c r="MJ117" s="197">
        <f t="shared" ca="1" si="387"/>
        <v>0</v>
      </c>
      <c r="MK117" s="197">
        <f t="shared" ca="1" si="387"/>
        <v>0</v>
      </c>
      <c r="ML117" s="197">
        <f t="shared" ca="1" si="387"/>
        <v>0</v>
      </c>
      <c r="MM117" s="240">
        <f t="shared" ca="1" si="388"/>
        <v>0</v>
      </c>
      <c r="MN117" s="241">
        <f t="shared" ca="1" si="389"/>
        <v>0</v>
      </c>
      <c r="MO117" s="241">
        <f t="shared" ca="1" si="389"/>
        <v>0</v>
      </c>
      <c r="MP117" s="241">
        <f t="shared" ca="1" si="389"/>
        <v>0</v>
      </c>
      <c r="MQ117" s="241">
        <f t="shared" ca="1" si="389"/>
        <v>0</v>
      </c>
      <c r="MR117" s="576">
        <f t="shared" ca="1" si="390"/>
        <v>0</v>
      </c>
      <c r="MS117" s="241">
        <f t="shared" ca="1" si="391"/>
        <v>0</v>
      </c>
      <c r="MT117" s="241">
        <f t="shared" ca="1" si="391"/>
        <v>0</v>
      </c>
      <c r="MU117" s="241">
        <f t="shared" ca="1" si="391"/>
        <v>0</v>
      </c>
      <c r="MV117" s="241">
        <f t="shared" ca="1" si="391"/>
        <v>0</v>
      </c>
      <c r="MW117" s="576">
        <f t="shared" ca="1" si="392"/>
        <v>0</v>
      </c>
      <c r="MX117" s="576">
        <f t="shared" ca="1" si="392"/>
        <v>0</v>
      </c>
      <c r="MY117" s="576">
        <f t="shared" ca="1" si="392"/>
        <v>0</v>
      </c>
      <c r="MZ117" s="576">
        <f t="shared" ca="1" si="392"/>
        <v>0</v>
      </c>
      <c r="NA117" s="576">
        <f t="shared" ca="1" si="392"/>
        <v>0</v>
      </c>
      <c r="NB117" s="576">
        <f t="shared" ca="1" si="392"/>
        <v>0</v>
      </c>
      <c r="NC117" s="576">
        <f t="shared" ca="1" si="392"/>
        <v>0</v>
      </c>
      <c r="ND117" s="567" cm="1">
        <f t="array" aca="1" ref="ND117" ca="1">INDEX(ND$13:ND116,$B117+1,1)</f>
        <v>0</v>
      </c>
      <c r="NE117" s="441">
        <f t="shared" ca="1" si="393"/>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4"/>
        <v>-</v>
      </c>
      <c r="OF117" s="441" t="str">
        <f t="shared" si="394"/>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5"/>
        <v>0</v>
      </c>
      <c r="PB117" s="567" t="str" cm="1">
        <f t="array" aca="1" ref="PB117" ca="1">INDEX(PB$13:PB116,$B117+1,1)</f>
        <v>-</v>
      </c>
      <c r="PC117" s="441" t="str">
        <f t="shared" si="396"/>
        <v>-</v>
      </c>
      <c r="PD117" s="8"/>
      <c r="PE117" s="441">
        <f t="shared" si="397"/>
        <v>50</v>
      </c>
      <c r="PF117" s="441">
        <f t="shared" si="397"/>
        <v>50</v>
      </c>
      <c r="PG117" s="441">
        <f t="shared" si="397"/>
        <v>50</v>
      </c>
      <c r="PH117" s="441">
        <f t="shared" si="397"/>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8"/>
        <v>1.5</v>
      </c>
      <c r="PO117" s="8"/>
      <c r="PP117" s="577" t="str">
        <f t="shared" ca="1" si="399"/>
        <v>-</v>
      </c>
      <c r="PQ117" s="577" t="str">
        <f t="shared" ca="1" si="399"/>
        <v>-</v>
      </c>
      <c r="PR117" s="577" t="str">
        <f t="shared" ca="1" si="399"/>
        <v>-</v>
      </c>
      <c r="PS117" s="577" t="str">
        <f t="shared" ca="1" si="399"/>
        <v>-</v>
      </c>
      <c r="PT117" s="567" cm="1">
        <f t="array" aca="1" ref="PT117" ca="1">INDEX(PT$13:PT116,$B117+1,1)</f>
        <v>0</v>
      </c>
      <c r="PU117" s="514">
        <v>0</v>
      </c>
    </row>
    <row r="118" spans="1:437" outlineLevel="2">
      <c r="A118" s="18">
        <f t="shared" si="121"/>
        <v>105</v>
      </c>
      <c r="B118" s="200">
        <f t="shared" ca="1" si="407"/>
        <v>103</v>
      </c>
      <c r="C118" s="489">
        <v>12001</v>
      </c>
      <c r="D118" s="124" t="str">
        <f t="shared" ca="1" si="345"/>
        <v>GSW</v>
      </c>
      <c r="E118" t="b">
        <v>1</v>
      </c>
      <c r="F118" t="b">
        <v>0</v>
      </c>
      <c r="G118" t="b">
        <f t="shared" si="346"/>
        <v>1</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400"/>
        <v>2</v>
      </c>
      <c r="AJ118" s="506">
        <v>2</v>
      </c>
      <c r="AK118" s="91">
        <f t="shared" si="350"/>
        <v>2</v>
      </c>
      <c r="AL118" s="506">
        <v>2</v>
      </c>
      <c r="AM118" s="506">
        <v>2</v>
      </c>
      <c r="AN118" s="506">
        <v>2</v>
      </c>
      <c r="AO118" s="506">
        <v>2</v>
      </c>
      <c r="AP118" s="506">
        <v>2</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AllOut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1"/>
        <v>0</v>
      </c>
      <c r="BO118" s="441" t="str">
        <f t="shared" ca="1" si="351"/>
        <v>-</v>
      </c>
      <c r="BP118" s="441" t="b">
        <f t="shared" ca="1" si="351"/>
        <v>0</v>
      </c>
      <c r="BQ118" s="441" t="str">
        <f t="shared" ca="1" si="351"/>
        <v>-</v>
      </c>
      <c r="BR118" s="441" t="str">
        <f t="shared" ca="1" si="351"/>
        <v>-</v>
      </c>
      <c r="BS118" s="441" t="str">
        <f t="shared" ca="1" si="351"/>
        <v>-</v>
      </c>
      <c r="BT118" s="441" t="b">
        <f t="shared" ca="1" si="351"/>
        <v>0</v>
      </c>
      <c r="BU118" s="441" t="b">
        <f t="shared" ca="1" si="351"/>
        <v>1</v>
      </c>
      <c r="BV118" s="441" t="str">
        <f t="shared" ca="1" si="351"/>
        <v>-</v>
      </c>
      <c r="BW118" s="441" t="str">
        <f t="shared" ca="1" si="351"/>
        <v>-</v>
      </c>
      <c r="BX118" s="441" t="str">
        <f t="shared" ca="1" si="351"/>
        <v>-</v>
      </c>
      <c r="BY118" s="441" t="str">
        <f t="shared" ca="1" si="351"/>
        <v>-</v>
      </c>
      <c r="BZ118" s="441" t="b">
        <f t="shared" ca="1" si="351"/>
        <v>1</v>
      </c>
      <c r="CA118" s="91">
        <f t="shared" ca="1" si="351"/>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2"/>
        <v>-</v>
      </c>
      <c r="FE118" s="441">
        <f t="shared" ca="1" si="353"/>
        <v>0</v>
      </c>
      <c r="FF118" s="441">
        <f t="shared" ca="1" si="353"/>
        <v>0</v>
      </c>
      <c r="FG118" s="567" t="str" cm="1">
        <f t="array" aca="1" ref="FG118" ca="1">INDEX(FG$13:FG117,$B118+1,1)</f>
        <v>-</v>
      </c>
      <c r="FH118" s="567" t="str" cm="1">
        <f t="array" aca="1" ref="FH118" ca="1">INDEX(FH$13:FH117,$B118+1,1)</f>
        <v>-</v>
      </c>
      <c r="FI118" s="567" t="str" cm="1">
        <f t="array" aca="1" ref="FI118" ca="1">INDEX(FI$13:FI117,$B118+1,1)</f>
        <v>-</v>
      </c>
      <c r="FJ118" s="441" t="str">
        <f t="shared" ca="1" si="354"/>
        <v>-</v>
      </c>
      <c r="FK118" s="441">
        <f t="shared" ca="1" si="355"/>
        <v>0</v>
      </c>
      <c r="FL118" s="441">
        <f t="shared" ca="1" si="355"/>
        <v>0</v>
      </c>
      <c r="FM118" s="567" t="str" cm="1">
        <f t="array" aca="1" ref="FM118" ca="1">INDEX(FM$13:FM117,$B118+1,1)</f>
        <v>-</v>
      </c>
      <c r="FN118" s="441" t="str">
        <f t="shared" ca="1" si="356"/>
        <v>-</v>
      </c>
      <c r="FO118" s="441">
        <f t="shared" ca="1" si="357"/>
        <v>0</v>
      </c>
      <c r="FP118" s="567" t="str" cm="1">
        <f t="array" aca="1" ref="FP118" ca="1">INDEX(FP$13:FP117,$B118+1,1)</f>
        <v>-</v>
      </c>
      <c r="FQ118" s="567" t="str" cm="1">
        <f t="array" aca="1" ref="FQ118" ca="1">INDEX(FQ$13:FQ117,$B118+1,1)</f>
        <v>-</v>
      </c>
      <c r="FR118" s="441">
        <f t="shared" ca="1" si="358"/>
        <v>0</v>
      </c>
      <c r="FS118" s="567" t="str" cm="1">
        <f t="array" aca="1" ref="FS118" ca="1">INDEX(FS$13:FS117,$B118+1,1)</f>
        <v>-</v>
      </c>
      <c r="FT118" s="441" t="str">
        <f t="shared" ca="1" si="359"/>
        <v>-</v>
      </c>
      <c r="FU118" s="441">
        <f t="shared" ca="1" si="360"/>
        <v>0</v>
      </c>
      <c r="FV118" s="441">
        <f t="shared" ca="1" si="360"/>
        <v>0</v>
      </c>
      <c r="FW118" s="8"/>
      <c r="FX118" s="567" t="b" cm="1">
        <f t="array" aca="1" ref="FX118" ca="1">INDEX(FX$13:FX117,$B118+1,1)</f>
        <v>1</v>
      </c>
      <c r="FY118" s="567" t="b" cm="1">
        <f t="array" aca="1" ref="FY118" ca="1">INDEX(FY$13:FY117,$B118+1,1)</f>
        <v>1</v>
      </c>
      <c r="FZ118" s="579">
        <f t="shared" ca="1" si="361"/>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2"/>
        <v>652</v>
      </c>
      <c r="GF118" s="575">
        <f t="shared" ca="1" si="362"/>
        <v>686</v>
      </c>
      <c r="GG118" s="575">
        <f t="shared" ca="1" si="362"/>
        <v>721</v>
      </c>
      <c r="GH118" s="490">
        <f t="shared" ca="1" si="363"/>
        <v>378</v>
      </c>
      <c r="GI118" s="490">
        <f t="shared" ca="1" si="363"/>
        <v>413</v>
      </c>
      <c r="GJ118" s="490">
        <f t="shared" ca="1" si="363"/>
        <v>448</v>
      </c>
      <c r="GK118" s="441">
        <f t="shared" ca="1" si="364"/>
        <v>1</v>
      </c>
      <c r="GL118" s="441">
        <f t="shared" ca="1" si="364"/>
        <v>60</v>
      </c>
      <c r="GM118" s="441" t="str">
        <f t="shared" ca="1" si="364"/>
        <v>-</v>
      </c>
      <c r="GN118" s="441" t="str">
        <f t="shared" ca="1" si="364"/>
        <v>-</v>
      </c>
      <c r="GO118" s="441" t="str">
        <f t="shared" ca="1" si="364"/>
        <v>-</v>
      </c>
      <c r="GP118" s="441" t="str">
        <f t="shared" ca="1" si="364"/>
        <v>-</v>
      </c>
      <c r="GQ118" s="441" t="b">
        <f t="shared" ca="1" si="365"/>
        <v>0</v>
      </c>
      <c r="GR118" s="441" t="str">
        <f t="shared" ca="1" si="365"/>
        <v>-</v>
      </c>
      <c r="GS118" s="441" t="str">
        <f t="shared" ca="1" si="365"/>
        <v>-</v>
      </c>
      <c r="GT118" s="441" t="str">
        <f t="shared" ca="1" si="365"/>
        <v>-</v>
      </c>
      <c r="GU118" s="441" t="str">
        <f t="shared" ca="1" si="365"/>
        <v>-</v>
      </c>
      <c r="GV118" s="441" t="str">
        <f t="shared" ca="1" si="365"/>
        <v>-</v>
      </c>
      <c r="GW118" s="441">
        <f t="shared" ca="1" si="365"/>
        <v>500</v>
      </c>
      <c r="GX118" s="441">
        <f t="shared" ca="1" si="365"/>
        <v>500</v>
      </c>
      <c r="GY118" s="441" t="str">
        <f t="shared" ca="1" si="365"/>
        <v>-</v>
      </c>
      <c r="GZ118" s="441" t="str">
        <f t="shared" ca="1" si="365"/>
        <v>-</v>
      </c>
      <c r="HA118" s="441" t="str">
        <f t="shared" ca="1" si="365"/>
        <v>-</v>
      </c>
      <c r="HB118" s="441">
        <f t="shared" ca="1" si="366"/>
        <v>0</v>
      </c>
      <c r="HC118" s="441">
        <f t="shared" ca="1" si="367"/>
        <v>1.2500000000000001E-2</v>
      </c>
      <c r="HD118" s="441">
        <f t="shared" ca="1" si="368"/>
        <v>0</v>
      </c>
      <c r="HE118" s="441">
        <f t="shared" ca="1" si="368"/>
        <v>6.25E-2</v>
      </c>
      <c r="HF118" s="441">
        <f t="shared" ca="1" si="368"/>
        <v>6.25E-2</v>
      </c>
      <c r="HG118" s="441">
        <f t="shared" ca="1" si="368"/>
        <v>6.25E-2</v>
      </c>
      <c r="HH118" s="441" t="b">
        <f t="shared" ca="1" si="369"/>
        <v>0</v>
      </c>
      <c r="HI118" s="441" t="b">
        <f t="shared" ca="1" si="369"/>
        <v>1</v>
      </c>
      <c r="HJ118" s="441" t="b">
        <f t="shared" ca="1" si="369"/>
        <v>1</v>
      </c>
      <c r="HK118" s="441" t="b">
        <f t="shared" ca="1" si="369"/>
        <v>0</v>
      </c>
      <c r="HL118" s="441">
        <f t="shared" ca="1" si="370"/>
        <v>1</v>
      </c>
      <c r="HM118" s="441">
        <f t="shared" ca="1" si="371"/>
        <v>0</v>
      </c>
      <c r="HN118" s="441" t="b">
        <f t="shared" ca="1" si="372"/>
        <v>0</v>
      </c>
      <c r="HO118" s="441" t="b">
        <f t="shared" ca="1" si="373"/>
        <v>0</v>
      </c>
      <c r="HP118" s="441" t="b">
        <f t="shared" ca="1" si="373"/>
        <v>0</v>
      </c>
      <c r="HQ118" s="441" t="b">
        <f t="shared" ca="1" si="373"/>
        <v>1</v>
      </c>
      <c r="HR118" s="91">
        <f t="shared" ca="1" si="374"/>
        <v>2</v>
      </c>
      <c r="HS118" s="91">
        <f t="shared" ca="1" si="374"/>
        <v>2</v>
      </c>
      <c r="HT118" s="441">
        <f t="shared" ca="1" si="375"/>
        <v>1</v>
      </c>
      <c r="HU118" s="441">
        <f t="shared" ca="1" si="376"/>
        <v>1</v>
      </c>
      <c r="HV118" s="441">
        <f t="shared" ca="1" si="376"/>
        <v>1</v>
      </c>
      <c r="HW118" s="441">
        <f t="shared" ca="1" si="377"/>
        <v>1</v>
      </c>
      <c r="HX118" s="441" cm="1">
        <f t="array" aca="1" ref="HX118" ca="1">INDEX(HX$13:HX117,$B118+1,1)</f>
        <v>1</v>
      </c>
      <c r="HY118" s="506">
        <v>0.5</v>
      </c>
      <c r="HZ118" s="441" t="b">
        <f t="shared" ca="1" si="378"/>
        <v>1</v>
      </c>
      <c r="IA118" s="441" t="b">
        <f t="shared" ca="1" si="378"/>
        <v>0</v>
      </c>
      <c r="IB118" s="441" t="b">
        <f t="shared" ca="1" si="378"/>
        <v>0</v>
      </c>
      <c r="IC118" s="441" t="b">
        <f t="shared" ca="1" si="378"/>
        <v>0</v>
      </c>
      <c r="ID118" s="91">
        <f t="shared" ca="1" si="379"/>
        <v>1</v>
      </c>
      <c r="IE118" s="91">
        <f t="shared" ca="1" si="379"/>
        <v>1</v>
      </c>
      <c r="IF118" s="91">
        <f t="shared" ca="1" si="379"/>
        <v>1</v>
      </c>
      <c r="IG118" s="91">
        <f t="shared" ca="1" si="379"/>
        <v>1</v>
      </c>
      <c r="IH118" s="91">
        <f t="shared" ca="1" si="379"/>
        <v>1</v>
      </c>
      <c r="II118" s="91">
        <f t="shared" ca="1" si="379"/>
        <v>1</v>
      </c>
      <c r="IJ118" s="91">
        <f t="shared" ca="1" si="379"/>
        <v>1</v>
      </c>
      <c r="IK118" s="91">
        <f t="shared" ca="1" si="379"/>
        <v>1</v>
      </c>
      <c r="IL118" s="8"/>
      <c r="IM118" s="567" t="str" cm="1">
        <f t="array" aca="1" ref="IM118" ca="1">INDEX(IM$13:IM117,$B118+1,1)</f>
        <v>-</v>
      </c>
      <c r="IN118" s="567" t="str" cm="1">
        <f t="array" aca="1" ref="IN118" ca="1">INDEX(IN$13:IN117,$B118+1,1)</f>
        <v>-</v>
      </c>
      <c r="IO118" s="567" t="str" cm="1">
        <f t="array" aca="1" ref="IO118" ca="1">INDEX(IO$13:IO117,$B118+1,1)</f>
        <v>-</v>
      </c>
      <c r="IP118" s="441" t="str">
        <f t="shared" si="380"/>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1"/>
        <v>0</v>
      </c>
      <c r="JM118" s="567" t="str" cm="1">
        <f t="array" aca="1" ref="JM118" ca="1">INDEX(JM$13:JM117,$B118+1,1)</f>
        <v>-</v>
      </c>
      <c r="JN118" s="567" cm="1">
        <f t="array" aca="1" ref="JN118" ca="1">INDEX(JN$13:JN117,$B118+1,1)</f>
        <v>1</v>
      </c>
      <c r="JO118" s="441">
        <f t="shared" si="382"/>
        <v>0</v>
      </c>
      <c r="JP118" s="567" cm="1">
        <f t="array" aca="1" ref="JP118" ca="1">INDEX(JP$13:JP117,$B118+1,1)</f>
        <v>0</v>
      </c>
      <c r="JQ118" s="441">
        <f t="shared" si="383"/>
        <v>0</v>
      </c>
      <c r="JR118" s="441">
        <f t="shared" si="383"/>
        <v>0</v>
      </c>
      <c r="JS118" s="441">
        <f t="shared" si="383"/>
        <v>0</v>
      </c>
      <c r="JT118" s="441">
        <f t="shared" si="383"/>
        <v>0</v>
      </c>
      <c r="JU118" s="441">
        <f t="shared" si="383"/>
        <v>1</v>
      </c>
      <c r="JV118" s="441">
        <f t="shared" si="383"/>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2202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2203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2</v>
      </c>
      <c r="KX118" s="22">
        <v>-2</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2</v>
      </c>
      <c r="LD118" s="552">
        <f t="shared" ref="LD118" si="415">KX118</f>
        <v>-2</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4"/>
        <v>0</v>
      </c>
      <c r="MA118" s="575">
        <f t="shared" ca="1" si="384"/>
        <v>0</v>
      </c>
      <c r="MB118" s="197">
        <f t="shared" ca="1" si="385"/>
        <v>0</v>
      </c>
      <c r="MC118" s="197">
        <f t="shared" ca="1" si="385"/>
        <v>0</v>
      </c>
      <c r="MD118" s="197">
        <f t="shared" ca="1" si="385"/>
        <v>0</v>
      </c>
      <c r="ME118" s="197">
        <f t="shared" ca="1" si="385"/>
        <v>0</v>
      </c>
      <c r="MF118" s="197">
        <f t="shared" ca="1" si="385"/>
        <v>0</v>
      </c>
      <c r="MG118" s="240">
        <f t="shared" ca="1" si="386"/>
        <v>0</v>
      </c>
      <c r="MH118" s="197">
        <f t="shared" ca="1" si="387"/>
        <v>0</v>
      </c>
      <c r="MI118" s="197">
        <f t="shared" ca="1" si="387"/>
        <v>0</v>
      </c>
      <c r="MJ118" s="197">
        <f t="shared" ca="1" si="387"/>
        <v>0</v>
      </c>
      <c r="MK118" s="197">
        <f t="shared" ca="1" si="387"/>
        <v>0</v>
      </c>
      <c r="ML118" s="197">
        <f t="shared" ca="1" si="387"/>
        <v>0</v>
      </c>
      <c r="MM118" s="240">
        <f t="shared" ca="1" si="388"/>
        <v>0</v>
      </c>
      <c r="MN118" s="241">
        <f t="shared" ca="1" si="389"/>
        <v>0</v>
      </c>
      <c r="MO118" s="241">
        <f t="shared" ca="1" si="389"/>
        <v>0</v>
      </c>
      <c r="MP118" s="241">
        <f t="shared" ca="1" si="389"/>
        <v>0</v>
      </c>
      <c r="MQ118" s="241">
        <f t="shared" ca="1" si="389"/>
        <v>0</v>
      </c>
      <c r="MR118" s="576">
        <f t="shared" ca="1" si="390"/>
        <v>0</v>
      </c>
      <c r="MS118" s="241">
        <f t="shared" ca="1" si="391"/>
        <v>0</v>
      </c>
      <c r="MT118" s="241">
        <f t="shared" ca="1" si="391"/>
        <v>0</v>
      </c>
      <c r="MU118" s="241">
        <f t="shared" ca="1" si="391"/>
        <v>0</v>
      </c>
      <c r="MV118" s="241">
        <f t="shared" ca="1" si="391"/>
        <v>0</v>
      </c>
      <c r="MW118" s="576">
        <f t="shared" ca="1" si="392"/>
        <v>0</v>
      </c>
      <c r="MX118" s="576">
        <f t="shared" ca="1" si="392"/>
        <v>0</v>
      </c>
      <c r="MY118" s="576">
        <f t="shared" ca="1" si="392"/>
        <v>0</v>
      </c>
      <c r="MZ118" s="576">
        <f t="shared" ca="1" si="392"/>
        <v>0</v>
      </c>
      <c r="NA118" s="576">
        <f t="shared" ca="1" si="392"/>
        <v>0</v>
      </c>
      <c r="NB118" s="576">
        <f t="shared" ca="1" si="392"/>
        <v>0</v>
      </c>
      <c r="NC118" s="576">
        <f t="shared" ca="1" si="392"/>
        <v>0</v>
      </c>
      <c r="ND118" s="567" cm="1">
        <f t="array" aca="1" ref="ND118" ca="1">INDEX(ND$13:ND117,$B118+1,1)</f>
        <v>0</v>
      </c>
      <c r="NE118" s="441">
        <f t="shared" ca="1" si="393"/>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4"/>
        <v>-</v>
      </c>
      <c r="OF118" s="441" t="str">
        <f t="shared" si="394"/>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5"/>
        <v>0</v>
      </c>
      <c r="PB118" s="567" t="str" cm="1">
        <f t="array" aca="1" ref="PB118" ca="1">INDEX(PB$13:PB117,$B118+1,1)</f>
        <v>-</v>
      </c>
      <c r="PC118" s="441" t="str">
        <f t="shared" si="396"/>
        <v>-</v>
      </c>
      <c r="PD118" s="8"/>
      <c r="PE118" s="441">
        <f t="shared" si="397"/>
        <v>50</v>
      </c>
      <c r="PF118" s="441">
        <f t="shared" si="397"/>
        <v>50</v>
      </c>
      <c r="PG118" s="441">
        <f t="shared" si="397"/>
        <v>50</v>
      </c>
      <c r="PH118" s="441">
        <f t="shared" si="397"/>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8"/>
        <v>1.5</v>
      </c>
      <c r="PO118" s="8"/>
      <c r="PP118" s="577" t="str">
        <f t="shared" ca="1" si="399"/>
        <v>-</v>
      </c>
      <c r="PQ118" s="577" t="str">
        <f t="shared" ca="1" si="399"/>
        <v>-</v>
      </c>
      <c r="PR118" s="577" t="str">
        <f t="shared" ca="1" si="399"/>
        <v>-</v>
      </c>
      <c r="PS118" s="577" t="str">
        <f t="shared" ca="1" si="399"/>
        <v>-</v>
      </c>
      <c r="PT118" s="567" cm="1">
        <f t="array" aca="1" ref="PT118" ca="1">INDEX(PT$13:PT117,$B118+1,1)</f>
        <v>0</v>
      </c>
      <c r="PU118" s="514">
        <v>0</v>
      </c>
    </row>
    <row r="119" spans="1:437" outlineLevel="2">
      <c r="A119" s="18">
        <f t="shared" si="121"/>
        <v>106</v>
      </c>
      <c r="B119" s="200">
        <f t="shared" ca="1" si="407"/>
        <v>104</v>
      </c>
      <c r="C119" s="489">
        <v>12001</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400"/>
        <v>2</v>
      </c>
      <c r="AJ119" s="506">
        <v>2</v>
      </c>
      <c r="AK119" s="91">
        <f t="shared" si="350"/>
        <v>2</v>
      </c>
      <c r="AL119" s="506">
        <v>2</v>
      </c>
      <c r="AM119" s="506">
        <v>2</v>
      </c>
      <c r="AN119" s="506">
        <v>2</v>
      </c>
      <c r="AO119" s="506">
        <v>2</v>
      </c>
      <c r="AP119" s="506">
        <v>2</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AllOut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1"/>
        <v>0</v>
      </c>
      <c r="BO119" s="441" t="str">
        <f t="shared" ca="1" si="351"/>
        <v>-</v>
      </c>
      <c r="BP119" s="441" t="b">
        <f t="shared" ca="1" si="351"/>
        <v>0</v>
      </c>
      <c r="BQ119" s="441" t="str">
        <f t="shared" ca="1" si="351"/>
        <v>-</v>
      </c>
      <c r="BR119" s="441" t="str">
        <f t="shared" ca="1" si="351"/>
        <v>-</v>
      </c>
      <c r="BS119" s="441" t="str">
        <f t="shared" ca="1" si="351"/>
        <v>-</v>
      </c>
      <c r="BT119" s="441" t="b">
        <f t="shared" ca="1" si="351"/>
        <v>0</v>
      </c>
      <c r="BU119" s="441" t="b">
        <f t="shared" ca="1" si="351"/>
        <v>1</v>
      </c>
      <c r="BV119" s="441" t="str">
        <f t="shared" ca="1" si="351"/>
        <v>-</v>
      </c>
      <c r="BW119" s="441" t="str">
        <f t="shared" ca="1" si="351"/>
        <v>-</v>
      </c>
      <c r="BX119" s="441" t="str">
        <f t="shared" ca="1" si="351"/>
        <v>-</v>
      </c>
      <c r="BY119" s="441" t="str">
        <f t="shared" ca="1" si="351"/>
        <v>-</v>
      </c>
      <c r="BZ119" s="441" t="b">
        <f t="shared" ca="1" si="351"/>
        <v>1</v>
      </c>
      <c r="CA119" s="91">
        <f t="shared" ca="1" si="351"/>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2"/>
        <v>-</v>
      </c>
      <c r="FE119" s="441">
        <f t="shared" ca="1" si="353"/>
        <v>0</v>
      </c>
      <c r="FF119" s="441">
        <f t="shared" ca="1" si="353"/>
        <v>0</v>
      </c>
      <c r="FG119" s="567" t="str" cm="1">
        <f t="array" aca="1" ref="FG119" ca="1">INDEX(FG$13:FG118,$B119+1,1)</f>
        <v>-</v>
      </c>
      <c r="FH119" s="567" t="str" cm="1">
        <f t="array" aca="1" ref="FH119" ca="1">INDEX(FH$13:FH118,$B119+1,1)</f>
        <v>-</v>
      </c>
      <c r="FI119" s="567" t="str" cm="1">
        <f t="array" aca="1" ref="FI119" ca="1">INDEX(FI$13:FI118,$B119+1,1)</f>
        <v>-</v>
      </c>
      <c r="FJ119" s="441" t="str">
        <f t="shared" ca="1" si="354"/>
        <v>-</v>
      </c>
      <c r="FK119" s="441">
        <f t="shared" ca="1" si="355"/>
        <v>0</v>
      </c>
      <c r="FL119" s="441">
        <f t="shared" ca="1" si="355"/>
        <v>0</v>
      </c>
      <c r="FM119" s="567" t="str" cm="1">
        <f t="array" aca="1" ref="FM119" ca="1">INDEX(FM$13:FM118,$B119+1,1)</f>
        <v>-</v>
      </c>
      <c r="FN119" s="441" t="str">
        <f t="shared" ca="1" si="356"/>
        <v>-</v>
      </c>
      <c r="FO119" s="441">
        <f t="shared" ca="1" si="357"/>
        <v>0</v>
      </c>
      <c r="FP119" s="567" t="str" cm="1">
        <f t="array" aca="1" ref="FP119" ca="1">INDEX(FP$13:FP118,$B119+1,1)</f>
        <v>-</v>
      </c>
      <c r="FQ119" s="567" t="str" cm="1">
        <f t="array" aca="1" ref="FQ119" ca="1">INDEX(FQ$13:FQ118,$B119+1,1)</f>
        <v>-</v>
      </c>
      <c r="FR119" s="441">
        <f t="shared" ca="1" si="358"/>
        <v>0</v>
      </c>
      <c r="FS119" s="567" t="str" cm="1">
        <f t="array" aca="1" ref="FS119" ca="1">INDEX(FS$13:FS118,$B119+1,1)</f>
        <v>-</v>
      </c>
      <c r="FT119" s="441" t="str">
        <f t="shared" ca="1" si="359"/>
        <v>-</v>
      </c>
      <c r="FU119" s="441">
        <f t="shared" ca="1" si="360"/>
        <v>0</v>
      </c>
      <c r="FV119" s="441">
        <f t="shared" ca="1" si="360"/>
        <v>0</v>
      </c>
      <c r="FW119" s="8"/>
      <c r="FX119" s="567" t="b" cm="1">
        <f t="array" aca="1" ref="FX119" ca="1">INDEX(FX$13:FX118,$B119+1,1)</f>
        <v>1</v>
      </c>
      <c r="FY119" s="567" t="b" cm="1">
        <f t="array" aca="1" ref="FY119" ca="1">INDEX(FY$13:FY118,$B119+1,1)</f>
        <v>1</v>
      </c>
      <c r="FZ119" s="579">
        <f t="shared" ca="1" si="361"/>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2"/>
        <v>652</v>
      </c>
      <c r="GF119" s="575">
        <f t="shared" ca="1" si="362"/>
        <v>686</v>
      </c>
      <c r="GG119" s="575">
        <f t="shared" ca="1" si="362"/>
        <v>721</v>
      </c>
      <c r="GH119" s="490">
        <f t="shared" ca="1" si="363"/>
        <v>378</v>
      </c>
      <c r="GI119" s="490">
        <f t="shared" ca="1" si="363"/>
        <v>413</v>
      </c>
      <c r="GJ119" s="490">
        <f t="shared" ca="1" si="363"/>
        <v>448</v>
      </c>
      <c r="GK119" s="441">
        <f t="shared" ca="1" si="364"/>
        <v>1</v>
      </c>
      <c r="GL119" s="441">
        <f t="shared" ca="1" si="364"/>
        <v>60</v>
      </c>
      <c r="GM119" s="441" t="str">
        <f t="shared" ca="1" si="364"/>
        <v>-</v>
      </c>
      <c r="GN119" s="441" t="str">
        <f t="shared" ca="1" si="364"/>
        <v>-</v>
      </c>
      <c r="GO119" s="441" t="str">
        <f t="shared" ca="1" si="364"/>
        <v>-</v>
      </c>
      <c r="GP119" s="441" t="str">
        <f t="shared" ca="1" si="364"/>
        <v>-</v>
      </c>
      <c r="GQ119" s="441" t="b">
        <f t="shared" ca="1" si="365"/>
        <v>0</v>
      </c>
      <c r="GR119" s="441" t="str">
        <f t="shared" ca="1" si="365"/>
        <v>-</v>
      </c>
      <c r="GS119" s="441" t="str">
        <f t="shared" ca="1" si="365"/>
        <v>-</v>
      </c>
      <c r="GT119" s="441" t="str">
        <f t="shared" ca="1" si="365"/>
        <v>-</v>
      </c>
      <c r="GU119" s="441" t="str">
        <f t="shared" ca="1" si="365"/>
        <v>-</v>
      </c>
      <c r="GV119" s="441" t="str">
        <f t="shared" ca="1" si="365"/>
        <v>-</v>
      </c>
      <c r="GW119" s="441">
        <f t="shared" ca="1" si="365"/>
        <v>500</v>
      </c>
      <c r="GX119" s="441">
        <f t="shared" ca="1" si="365"/>
        <v>500</v>
      </c>
      <c r="GY119" s="441" t="str">
        <f t="shared" ca="1" si="365"/>
        <v>-</v>
      </c>
      <c r="GZ119" s="441" t="str">
        <f t="shared" ca="1" si="365"/>
        <v>-</v>
      </c>
      <c r="HA119" s="441" t="str">
        <f t="shared" ca="1" si="365"/>
        <v>-</v>
      </c>
      <c r="HB119" s="441">
        <f t="shared" ca="1" si="366"/>
        <v>0</v>
      </c>
      <c r="HC119" s="441">
        <f t="shared" ca="1" si="367"/>
        <v>1.2500000000000001E-2</v>
      </c>
      <c r="HD119" s="441">
        <f t="shared" ca="1" si="368"/>
        <v>0</v>
      </c>
      <c r="HE119" s="441">
        <f t="shared" ca="1" si="368"/>
        <v>6.25E-2</v>
      </c>
      <c r="HF119" s="441">
        <f t="shared" ca="1" si="368"/>
        <v>6.25E-2</v>
      </c>
      <c r="HG119" s="441">
        <f t="shared" ca="1" si="368"/>
        <v>6.25E-2</v>
      </c>
      <c r="HH119" s="441" t="b">
        <f t="shared" ca="1" si="369"/>
        <v>0</v>
      </c>
      <c r="HI119" s="441" t="b">
        <f t="shared" ca="1" si="369"/>
        <v>1</v>
      </c>
      <c r="HJ119" s="441" t="b">
        <f t="shared" ca="1" si="369"/>
        <v>1</v>
      </c>
      <c r="HK119" s="441" t="b">
        <f t="shared" ca="1" si="369"/>
        <v>0</v>
      </c>
      <c r="HL119" s="441">
        <f t="shared" ca="1" si="370"/>
        <v>1</v>
      </c>
      <c r="HM119" s="441">
        <f t="shared" ca="1" si="371"/>
        <v>0</v>
      </c>
      <c r="HN119" s="441" t="b">
        <f t="shared" ca="1" si="372"/>
        <v>0</v>
      </c>
      <c r="HO119" s="441" t="b">
        <f t="shared" ca="1" si="373"/>
        <v>0</v>
      </c>
      <c r="HP119" s="441" t="b">
        <f t="shared" ca="1" si="373"/>
        <v>0</v>
      </c>
      <c r="HQ119" s="441" t="b">
        <f t="shared" ca="1" si="373"/>
        <v>1</v>
      </c>
      <c r="HR119" s="91">
        <f t="shared" ca="1" si="374"/>
        <v>2</v>
      </c>
      <c r="HS119" s="91">
        <f t="shared" ca="1" si="374"/>
        <v>2</v>
      </c>
      <c r="HT119" s="441">
        <f t="shared" ca="1" si="375"/>
        <v>1</v>
      </c>
      <c r="HU119" s="441">
        <f t="shared" ca="1" si="376"/>
        <v>1</v>
      </c>
      <c r="HV119" s="441">
        <f t="shared" ca="1" si="376"/>
        <v>1</v>
      </c>
      <c r="HW119" s="441">
        <f t="shared" ca="1" si="377"/>
        <v>1</v>
      </c>
      <c r="HX119" s="441" cm="1">
        <f t="array" aca="1" ref="HX119" ca="1">INDEX(HX$13:HX118,$B119+1,1)</f>
        <v>1</v>
      </c>
      <c r="HY119" s="506">
        <v>0.5</v>
      </c>
      <c r="HZ119" s="441" t="b">
        <f t="shared" ca="1" si="378"/>
        <v>1</v>
      </c>
      <c r="IA119" s="441" t="b">
        <f t="shared" ca="1" si="378"/>
        <v>0</v>
      </c>
      <c r="IB119" s="441" t="b">
        <f t="shared" ca="1" si="378"/>
        <v>0</v>
      </c>
      <c r="IC119" s="441" t="b">
        <f t="shared" ca="1" si="378"/>
        <v>0</v>
      </c>
      <c r="ID119" s="91">
        <f t="shared" ca="1" si="379"/>
        <v>1</v>
      </c>
      <c r="IE119" s="91">
        <f t="shared" ca="1" si="379"/>
        <v>1</v>
      </c>
      <c r="IF119" s="91">
        <f t="shared" ca="1" si="379"/>
        <v>1</v>
      </c>
      <c r="IG119" s="91">
        <f t="shared" ca="1" si="379"/>
        <v>1</v>
      </c>
      <c r="IH119" s="91">
        <f t="shared" ca="1" si="379"/>
        <v>1</v>
      </c>
      <c r="II119" s="91">
        <f t="shared" ca="1" si="379"/>
        <v>1</v>
      </c>
      <c r="IJ119" s="91">
        <f t="shared" ca="1" si="379"/>
        <v>1</v>
      </c>
      <c r="IK119" s="91">
        <f t="shared" ca="1" si="379"/>
        <v>1</v>
      </c>
      <c r="IL119" s="8"/>
      <c r="IM119" s="567" t="str" cm="1">
        <f t="array" aca="1" ref="IM119" ca="1">INDEX(IM$13:IM118,$B119+1,1)</f>
        <v>-</v>
      </c>
      <c r="IN119" s="567" t="str" cm="1">
        <f t="array" aca="1" ref="IN119" ca="1">INDEX(IN$13:IN118,$B119+1,1)</f>
        <v>-</v>
      </c>
      <c r="IO119" s="567" t="str" cm="1">
        <f t="array" aca="1" ref="IO119" ca="1">INDEX(IO$13:IO118,$B119+1,1)</f>
        <v>-</v>
      </c>
      <c r="IP119" s="441" t="str">
        <f t="shared" si="380"/>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1"/>
        <v>0</v>
      </c>
      <c r="JM119" s="567" t="str" cm="1">
        <f t="array" aca="1" ref="JM119" ca="1">INDEX(JM$13:JM118,$B119+1,1)</f>
        <v>-</v>
      </c>
      <c r="JN119" s="567" cm="1">
        <f t="array" aca="1" ref="JN119" ca="1">INDEX(JN$13:JN118,$B119+1,1)</f>
        <v>1</v>
      </c>
      <c r="JO119" s="441">
        <f t="shared" si="382"/>
        <v>0</v>
      </c>
      <c r="JP119" s="567" cm="1">
        <f t="array" aca="1" ref="JP119" ca="1">INDEX(JP$13:JP118,$B119+1,1)</f>
        <v>0</v>
      </c>
      <c r="JQ119" s="441">
        <f t="shared" si="383"/>
        <v>0</v>
      </c>
      <c r="JR119" s="441">
        <f t="shared" si="383"/>
        <v>0</v>
      </c>
      <c r="JS119" s="441">
        <f t="shared" si="383"/>
        <v>0</v>
      </c>
      <c r="JT119" s="441">
        <f t="shared" si="383"/>
        <v>0</v>
      </c>
      <c r="JU119" s="441">
        <f t="shared" si="383"/>
        <v>1</v>
      </c>
      <c r="JV119" s="441">
        <f t="shared" si="383"/>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t="shared" ca="1" si="411"/>
        <v>2203</v>
      </c>
      <c r="KD119" s="567" t="b" cm="1">
        <f t="array" aca="1" ref="KD119" ca="1">INDEX(KD$13:KD118,$B119+1,1)</f>
        <v>0</v>
      </c>
      <c r="KE119" s="567" cm="1">
        <f t="array" aca="1" ref="KE119" ca="1">INDEX(KE$13:KE118,$B119+1,1)</f>
        <v>0</v>
      </c>
      <c r="KF119" s="22" t="s">
        <v>30</v>
      </c>
      <c r="KG119" s="567" t="str" cm="1">
        <f t="array" aca="1" ref="KG119" ca="1">INDEX(KG$13:KG118,$B119+1,1)</f>
        <v>-</v>
      </c>
      <c r="KH119" s="578">
        <f t="shared" ca="1" si="408"/>
        <v>2203</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4"/>
        <v>0</v>
      </c>
      <c r="MA119" s="575">
        <f t="shared" ca="1" si="384"/>
        <v>0</v>
      </c>
      <c r="MB119" s="197">
        <f t="shared" ca="1" si="385"/>
        <v>0</v>
      </c>
      <c r="MC119" s="197">
        <f t="shared" ca="1" si="385"/>
        <v>0</v>
      </c>
      <c r="MD119" s="197">
        <f t="shared" ca="1" si="385"/>
        <v>0</v>
      </c>
      <c r="ME119" s="197">
        <f t="shared" ca="1" si="385"/>
        <v>0</v>
      </c>
      <c r="MF119" s="197">
        <f t="shared" ca="1" si="385"/>
        <v>0</v>
      </c>
      <c r="MG119" s="240">
        <f t="shared" ca="1" si="386"/>
        <v>0</v>
      </c>
      <c r="MH119" s="197">
        <f t="shared" ca="1" si="387"/>
        <v>0</v>
      </c>
      <c r="MI119" s="197">
        <f t="shared" ca="1" si="387"/>
        <v>0</v>
      </c>
      <c r="MJ119" s="197">
        <f t="shared" ca="1" si="387"/>
        <v>0</v>
      </c>
      <c r="MK119" s="197">
        <f t="shared" ca="1" si="387"/>
        <v>0</v>
      </c>
      <c r="ML119" s="197">
        <f t="shared" ca="1" si="387"/>
        <v>0</v>
      </c>
      <c r="MM119" s="240">
        <f t="shared" ca="1" si="388"/>
        <v>0</v>
      </c>
      <c r="MN119" s="241">
        <f t="shared" ca="1" si="389"/>
        <v>0</v>
      </c>
      <c r="MO119" s="241">
        <f t="shared" ca="1" si="389"/>
        <v>0</v>
      </c>
      <c r="MP119" s="241">
        <f t="shared" ca="1" si="389"/>
        <v>0</v>
      </c>
      <c r="MQ119" s="241">
        <f t="shared" ca="1" si="389"/>
        <v>0</v>
      </c>
      <c r="MR119" s="576">
        <f t="shared" ca="1" si="390"/>
        <v>0</v>
      </c>
      <c r="MS119" s="241">
        <f t="shared" ca="1" si="391"/>
        <v>0</v>
      </c>
      <c r="MT119" s="241">
        <f t="shared" ca="1" si="391"/>
        <v>0</v>
      </c>
      <c r="MU119" s="241">
        <f t="shared" ca="1" si="391"/>
        <v>0</v>
      </c>
      <c r="MV119" s="241">
        <f t="shared" ca="1" si="391"/>
        <v>0</v>
      </c>
      <c r="MW119" s="576">
        <f t="shared" ca="1" si="392"/>
        <v>0</v>
      </c>
      <c r="MX119" s="576">
        <f t="shared" ca="1" si="392"/>
        <v>0</v>
      </c>
      <c r="MY119" s="576">
        <f t="shared" ca="1" si="392"/>
        <v>0</v>
      </c>
      <c r="MZ119" s="576">
        <f t="shared" ca="1" si="392"/>
        <v>0</v>
      </c>
      <c r="NA119" s="576">
        <f t="shared" ca="1" si="392"/>
        <v>0</v>
      </c>
      <c r="NB119" s="576">
        <f t="shared" ca="1" si="392"/>
        <v>0</v>
      </c>
      <c r="NC119" s="576">
        <f t="shared" ca="1" si="392"/>
        <v>0</v>
      </c>
      <c r="ND119" s="567" cm="1">
        <f t="array" aca="1" ref="ND119" ca="1">INDEX(ND$13:ND118,$B119+1,1)</f>
        <v>0</v>
      </c>
      <c r="NE119" s="441">
        <f t="shared" ca="1" si="393"/>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4"/>
        <v>-</v>
      </c>
      <c r="OF119" s="441" t="str">
        <f t="shared" si="394"/>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5"/>
        <v>0</v>
      </c>
      <c r="PB119" s="567" t="str" cm="1">
        <f t="array" aca="1" ref="PB119" ca="1">INDEX(PB$13:PB118,$B119+1,1)</f>
        <v>-</v>
      </c>
      <c r="PC119" s="441" t="str">
        <f t="shared" si="396"/>
        <v>-</v>
      </c>
      <c r="PD119" s="8"/>
      <c r="PE119" s="441">
        <f t="shared" si="397"/>
        <v>50</v>
      </c>
      <c r="PF119" s="441">
        <f t="shared" si="397"/>
        <v>50</v>
      </c>
      <c r="PG119" s="441">
        <f t="shared" si="397"/>
        <v>50</v>
      </c>
      <c r="PH119" s="441">
        <f t="shared" si="397"/>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8"/>
        <v>1.5</v>
      </c>
      <c r="PO119" s="8"/>
      <c r="PP119" s="577" t="str">
        <f t="shared" ca="1" si="399"/>
        <v>-</v>
      </c>
      <c r="PQ119" s="577" t="str">
        <f t="shared" ca="1" si="399"/>
        <v>-</v>
      </c>
      <c r="PR119" s="577" t="str">
        <f t="shared" ca="1" si="399"/>
        <v>-</v>
      </c>
      <c r="PS119" s="577" t="str">
        <f t="shared" ca="1" si="399"/>
        <v>-</v>
      </c>
      <c r="PT119" s="567" cm="1">
        <f t="array" aca="1" ref="PT119" ca="1">INDEX(PT$13:PT118,$B119+1,1)</f>
        <v>0</v>
      </c>
      <c r="PU119" s="514">
        <v>0</v>
      </c>
    </row>
    <row r="120" spans="1:437" outlineLevel="2">
      <c r="A120" s="18">
        <f t="shared" si="121"/>
        <v>107</v>
      </c>
      <c r="B120" s="200">
        <f t="shared" ca="1" si="407"/>
        <v>105</v>
      </c>
      <c r="C120" s="489">
        <v>12001</v>
      </c>
      <c r="D120" s="124" t="str">
        <f t="shared" ca="1" si="345"/>
        <v>GSW</v>
      </c>
      <c r="E120" t="b">
        <v>1</v>
      </c>
      <c r="F120" t="b">
        <v>0</v>
      </c>
      <c r="G120" t="b">
        <f t="shared" si="346"/>
        <v>1</v>
      </c>
      <c r="H120" s="200">
        <f t="shared" ca="1" si="404"/>
        <v>7</v>
      </c>
      <c r="I120" s="567" cm="1">
        <f t="array" aca="1" ref="I120" ca="1">INDEX(I$13:I119,$B120+1,1)</f>
        <v>2</v>
      </c>
      <c r="J120" s="567" cm="1">
        <f t="array" aca="1" ref="J120" ca="1">INDEX(J$13:J119,$B120+1,1)</f>
        <v>0</v>
      </c>
      <c r="K120" s="567" cm="1">
        <f t="array" aca="1" ref="K120" ca="1">INDEX(K$13:K119,$B120+1,1)</f>
        <v>0</v>
      </c>
      <c r="L120" s="567" cm="1">
        <f t="array" aca="1" ref="L120" ca="1">INDEX(L$13:L119,$B120+1,1)</f>
        <v>2</v>
      </c>
      <c r="M120" s="567" cm="1">
        <f t="array" aca="1" ref="M120" ca="1">INDEX(M$13:M119,$B120+1,1)</f>
        <v>2</v>
      </c>
      <c r="N120" s="567" cm="1">
        <f t="array" aca="1" ref="N120" ca="1">INDEX(N$13:N119,$B120+1,1)</f>
        <v>2</v>
      </c>
      <c r="O120" s="567" cm="1">
        <f t="array" aca="1" ref="O120" ca="1">INDEX(O$13:O119,$B120+1,1)</f>
        <v>3</v>
      </c>
      <c r="P120" s="441">
        <f t="shared" ca="1" si="347"/>
        <v>2</v>
      </c>
      <c r="Q120" s="441">
        <f t="shared" ca="1" si="347"/>
        <v>0</v>
      </c>
      <c r="R120" s="441">
        <f t="shared" ca="1" si="348"/>
        <v>6</v>
      </c>
      <c r="S120" s="91">
        <f t="shared" ca="1" si="349"/>
        <v>2</v>
      </c>
      <c r="T120" s="91">
        <f ca="1">INDEX(CHOOSE($O120,DataAutumn!i.AdultDrys,DataWinter!i.AdultDrys,DataSpring!i.AdultDrys),1,$M120)</f>
        <v>3</v>
      </c>
      <c r="U120" s="567" cm="1">
        <f t="array" aca="1" ref="U120" ca="1">INDEX(U$13:U119,$B120+1,1)</f>
        <v>2</v>
      </c>
      <c r="V120" s="567" cm="1">
        <f t="array" aca="1" ref="V120" ca="1">INDEX(V$13:V119,$B120+1,1)</f>
        <v>0</v>
      </c>
      <c r="W120" s="567" cm="1">
        <f t="array" aca="1" ref="W120" ca="1">INDEX(W$13:W119,$B120+1,1)</f>
        <v>0</v>
      </c>
      <c r="X120" s="567" cm="1">
        <f t="array" aca="1" ref="X120" ca="1">INDEX(X$13:X119,$B120+1,1)</f>
        <v>2</v>
      </c>
      <c r="Y120" s="567" cm="1">
        <f t="array" aca="1" ref="Y120" ca="1">INDEX(Y$13:Y119,$B120+1,1)</f>
        <v>1</v>
      </c>
      <c r="Z120" s="567" cm="1">
        <f t="array" aca="1" ref="Z120" ca="1">INDEX(Z$13:Z119,$B120+1,1)</f>
        <v>1</v>
      </c>
      <c r="AA120" s="567" cm="1">
        <f t="array" aca="1" ref="AA120" ca="1">INDEX(AA$13:AA119,$B120+1,1)</f>
        <v>1</v>
      </c>
      <c r="AB120" s="441"/>
      <c r="AC120" s="441"/>
      <c r="AD120" s="567" cm="1">
        <f t="array" aca="1" ref="AD120" ca="1">INDEX(AD$13:AD119,$B120+1,1)</f>
        <v>1</v>
      </c>
      <c r="AE120" s="567" cm="1">
        <f t="array" aca="1" ref="AE120" ca="1">INDEX(AE$13:AE119,$B120+1,1)</f>
        <v>0</v>
      </c>
      <c r="AF120" s="567" cm="1">
        <f t="array" aca="1" ref="AF120" ca="1">INDEX(AF$13:AF119,$B120+1,1)</f>
        <v>0</v>
      </c>
      <c r="AG120" s="567" cm="1">
        <f t="array" aca="1" ref="AG120" ca="1">INDEX(AG$13:AG119,$B120+1,1)</f>
        <v>0</v>
      </c>
      <c r="AH120" s="567" cm="1">
        <f t="array" aca="1" ref="AH120" ca="1">INDEX(AH$13:AH119,$B120+1,1)</f>
        <v>0</v>
      </c>
      <c r="AI120" s="91">
        <f t="shared" si="400"/>
        <v>2</v>
      </c>
      <c r="AJ120" s="506">
        <v>2</v>
      </c>
      <c r="AK120" s="91">
        <f t="shared" si="350"/>
        <v>2</v>
      </c>
      <c r="AL120" s="506">
        <v>2</v>
      </c>
      <c r="AM120" s="506">
        <v>2</v>
      </c>
      <c r="AN120" s="506">
        <v>2</v>
      </c>
      <c r="AO120" s="506">
        <v>2</v>
      </c>
      <c r="AP120" s="506">
        <v>2</v>
      </c>
      <c r="AQ120" s="116"/>
      <c r="AR120" s="116"/>
      <c r="AS120" s="116"/>
      <c r="AT120" s="116"/>
      <c r="AU120" s="116"/>
      <c r="AV120" s="116"/>
      <c r="AW120" s="116"/>
      <c r="AX120" s="116"/>
      <c r="AY120" s="116"/>
      <c r="AZ120" s="116"/>
      <c r="BA120" s="327" t="str">
        <f ca="1">LEFT(BA119,7)&amp;TEXT($H120," 00000 ")&amp;INDEX(i.ModelStructure,$I120,1)&amp;" "
&amp;IF($AI120=1," AllIn  "," AllOut  ")&amp;IF($AJ120&lt;&gt;$AI120,VLOOKUP($AJ120,DataMaster!tactics_cropgraze,2,TRUE),"")&amp;IF($AN120&lt;&gt;$AI120,VLOOKUP($AN120,DataMaster!tactics_stk,2,TRUE),"")
&amp;IF($AL120&lt;&gt;$AI120,VLOOKUP($AL120,DataMaster!tactics_GO,2,TRUE),"")&amp;IF($AM120&lt;&gt;$AI120,VLOOKUP($AM120,DataMaster!tactics_rot,2,TRUE),"")
&amp;IF($AO120&lt;&gt;$AI120,VLOOKUP($AO120,DataMaster!tactics_tos,2,TRUE),"")&amp;IF($AP120&lt;&gt;$AI120,VLOOKUP($AP120,tactics_N,2,TRUE),"")&amp;" "
&amp;$D120&amp;IF($GK120=0," FWM","")&amp;IF($GK120=1," MWM","")&amp;IF($GK120=7," Mat","")&amp;IF($GQ120=TRUE,"&amp;BBT"," ")&amp;" TOL"&amp;INDEX(i.TOL_Desc,1,$O120)
&amp;" Scan"&amp;$U120&amp;CHOOSE($K120+1," CFS"," GFS"," NFS")&amp;"_"&amp;MID($KC120,7,1)
&amp;" RR"&amp;TEXT(SUM($HB120:$HC120),"+00%;-00%;    ;@")
&amp;" GP"&amp;TEXT($HW120,"?00%")&amp;" WP"&amp;TEXT($HT120*$PJ120*$PL120,"?00%")&amp;" MP"&amp;TEXT($HU120*$PI120*$PK120,"?00%")
&amp;" ("&amp;IF($FY120,"P","E")&amp;IF($FX120,"T","t")&amp;"_F"&amp;IF($KQ120&lt;&gt;FALSE,3,0)+COUNTIF($KJ120:$KN120,TRUE)+COUNTIF($BV120:$BW120,"&gt;0")&amp;IF($KO120&lt;&gt;FALSE,3,0)+COUNTIF($BV120:$BW120,"&gt;0")&amp;"N"&amp;IF($KT120&lt;&gt;"-",$KT120,$GC120)&amp;IF($KU120&lt;&gt;"-",$KU120,$GD120)&amp;"L"&amp;$LF120&amp;$LG120&amp;")"</f>
        <v>FS Tact 00007 DS  AllOut   GSW MWM  TOLSpr Scan2 CFS_ RR+01% GP100% WP100% MP100% (PT_F43N33L00)</v>
      </c>
      <c r="BB120" s="8" t="str">
        <f ca="1">IF(COUNTIF(BA$13:BA120,BA120)=1,"-","Dup")</f>
        <v>-</v>
      </c>
      <c r="BC120" s="8"/>
      <c r="BD120" s="567" t="str" cm="1">
        <f t="array" aca="1" ref="BD120" ca="1">INDEX(BD$13:BD119,$B120+1,1)</f>
        <v>-</v>
      </c>
      <c r="BE120" s="567" t="str" cm="1">
        <f t="array" aca="1" ref="BE120" ca="1">INDEX(BE$13:BE119,$B120+1,1)</f>
        <v>-</v>
      </c>
      <c r="BF120" s="567" t="str" cm="1">
        <f t="array" aca="1" ref="BF120" ca="1">INDEX(BF$13:BF119,$B120+1,1)</f>
        <v>-</v>
      </c>
      <c r="BG120" s="567" t="str" cm="1">
        <f t="array" aca="1" ref="BG120" ca="1">INDEX(BG$13:BG119,$B120+1,1)</f>
        <v>-</v>
      </c>
      <c r="BH120" s="567" t="str" cm="1">
        <f t="array" aca="1" ref="BH120" ca="1">INDEX(BH$13:BH119,$B120+1,1)</f>
        <v>-</v>
      </c>
      <c r="BI120" s="567" t="str" cm="1">
        <f t="array" aca="1" ref="BI120" ca="1">INDEX(BI$13:BI119,$B120+1,1)</f>
        <v>-</v>
      </c>
      <c r="BJ120" s="567" t="str" cm="1">
        <f t="array" aca="1" ref="BJ120" ca="1">INDEX(BJ$13:BJ119,$B120+1,1)</f>
        <v>-</v>
      </c>
      <c r="BK120" s="567" t="str" cm="1">
        <f t="array" aca="1" ref="BK120" ca="1">INDEX(BK$13:BK119,$B120+1,1)</f>
        <v>-</v>
      </c>
      <c r="BL120" s="567" t="str" cm="1">
        <f t="array" aca="1" ref="BL120" ca="1">INDEX(BL$13:BL119,$B120+1,1)</f>
        <v>-</v>
      </c>
      <c r="BM120" s="8"/>
      <c r="BN120" s="441" t="b">
        <f t="shared" ca="1" si="351"/>
        <v>0</v>
      </c>
      <c r="BO120" s="441" t="str">
        <f t="shared" ca="1" si="351"/>
        <v>-</v>
      </c>
      <c r="BP120" s="441" t="b">
        <f t="shared" ca="1" si="351"/>
        <v>0</v>
      </c>
      <c r="BQ120" s="441" t="str">
        <f t="shared" ca="1" si="351"/>
        <v>-</v>
      </c>
      <c r="BR120" s="441" t="str">
        <f t="shared" ca="1" si="351"/>
        <v>-</v>
      </c>
      <c r="BS120" s="441" t="str">
        <f t="shared" ca="1" si="351"/>
        <v>-</v>
      </c>
      <c r="BT120" s="441" t="b">
        <f t="shared" ca="1" si="351"/>
        <v>0</v>
      </c>
      <c r="BU120" s="441" t="b">
        <f t="shared" ca="1" si="351"/>
        <v>1</v>
      </c>
      <c r="BV120" s="441" t="str">
        <f t="shared" ca="1" si="351"/>
        <v>-</v>
      </c>
      <c r="BW120" s="441" t="str">
        <f t="shared" ca="1" si="351"/>
        <v>-</v>
      </c>
      <c r="BX120" s="441" t="str">
        <f t="shared" ca="1" si="351"/>
        <v>-</v>
      </c>
      <c r="BY120" s="441" t="str">
        <f t="shared" ca="1" si="351"/>
        <v>-</v>
      </c>
      <c r="BZ120" s="441" t="b">
        <f t="shared" ca="1" si="351"/>
        <v>1</v>
      </c>
      <c r="CA120" s="91">
        <f t="shared" ca="1" si="351"/>
        <v>0</v>
      </c>
      <c r="CB120" s="567" t="str" cm="1">
        <f t="array" aca="1" ref="CB120" ca="1">INDEX(CB$13:CB119,$B120+1,1)</f>
        <v>-</v>
      </c>
      <c r="CC120" s="567" t="str" cm="1">
        <f t="array" aca="1" ref="CC120" ca="1">INDEX(CC$13:CC119,$B120+1,1)</f>
        <v>-</v>
      </c>
      <c r="CD120" s="567" t="b" cm="1">
        <f t="array" aca="1" ref="CD120" ca="1">INDEX(CD$13:CD119,$B120+1,1)</f>
        <v>1</v>
      </c>
      <c r="CE120" s="567" t="str" cm="1">
        <f t="array" aca="1" ref="CE120" ca="1">INDEX(CE$13:CE119,$B120+1,1)</f>
        <v>-</v>
      </c>
      <c r="CF120" s="567" t="str" cm="1">
        <f t="array" aca="1" ref="CF120" ca="1">INDEX(CF$13:CF119,$B120+1,1)</f>
        <v>-</v>
      </c>
      <c r="CG120" s="567" t="str" cm="1">
        <f t="array" aca="1" ref="CG120" ca="1">INDEX(CG$13:CG119,$B120+1,1)</f>
        <v>-</v>
      </c>
      <c r="CH120" s="567" t="str" cm="1">
        <f t="array" aca="1" ref="CH120" ca="1">INDEX(CH$13:CH119,$B120+1,1)</f>
        <v>-</v>
      </c>
      <c r="CI120" s="567" t="str" cm="1">
        <f t="array" aca="1" ref="CI120" ca="1">INDEX(CI$13:CI119,$B120+1,1)</f>
        <v>-</v>
      </c>
      <c r="CJ120" s="567" t="str" cm="1">
        <f t="array" aca="1" ref="CJ120" ca="1">INDEX(CJ$13:CJ119,$B120+1,1)</f>
        <v>-</v>
      </c>
      <c r="CK120" s="567" t="str" cm="1">
        <f t="array" aca="1" ref="CK120" ca="1">INDEX(CK$13:CK119,$B120+1,1)</f>
        <v>-</v>
      </c>
      <c r="CL120" s="567" t="str" cm="1">
        <f t="array" aca="1" ref="CL120" ca="1">INDEX(CL$13:CL119,$B120+1,1)</f>
        <v>-</v>
      </c>
      <c r="CM120" s="567" t="str" cm="1">
        <f t="array" aca="1" ref="CM120" ca="1">INDEX(CM$13:CM119,$B120+1,1)</f>
        <v>-</v>
      </c>
      <c r="CN120" s="567" t="str" cm="1">
        <f t="array" aca="1" ref="CN120" ca="1">INDEX(CN$13:CN119,$B120+1,1)</f>
        <v>-</v>
      </c>
      <c r="CO120" s="567" t="str" cm="1">
        <f t="array" aca="1" ref="CO120" ca="1">INDEX(CO$13:CO119,$B120+1,1)</f>
        <v>-</v>
      </c>
      <c r="CP120" s="567" t="str" cm="1">
        <f t="array" aca="1" ref="CP120" ca="1">INDEX(CP$13:CP119,$B120+1,1)</f>
        <v>-</v>
      </c>
      <c r="CQ120" s="567" t="str" cm="1">
        <f t="array" aca="1" ref="CQ120" ca="1">INDEX(CQ$13:CQ119,$B120+1,1)</f>
        <v>-</v>
      </c>
      <c r="CR120" s="567" t="str" cm="1">
        <f t="array" aca="1" ref="CR120" ca="1">INDEX(CR$13:CR119,$B120+1,1)</f>
        <v>-</v>
      </c>
      <c r="CS120" s="567" t="str" cm="1">
        <f t="array" aca="1" ref="CS120" ca="1">INDEX(CS$13:CS119,$B120+1,1)</f>
        <v>-</v>
      </c>
      <c r="CT120" s="567" t="str" cm="1">
        <f t="array" aca="1" ref="CT120" ca="1">INDEX(CT$13:CT119,$B120+1,1)</f>
        <v>-</v>
      </c>
      <c r="CU120" s="567" t="str" cm="1">
        <f t="array" aca="1" ref="CU120" ca="1">INDEX(CU$13:CU119,$B120+1,1)</f>
        <v>-</v>
      </c>
      <c r="CV120" s="567" t="str" cm="1">
        <f t="array" aca="1" ref="CV120" ca="1">INDEX(CV$13:CV119,$B120+1,1)</f>
        <v>-</v>
      </c>
      <c r="CW120" s="567" t="str" cm="1">
        <f t="array" aca="1" ref="CW120" ca="1">INDEX(CW$13:CW119,$B120+1,1)</f>
        <v>-</v>
      </c>
      <c r="CX120" s="567" t="str" cm="1">
        <f t="array" aca="1" ref="CX120" ca="1">INDEX(CX$13:CX119,$B120+1,1)</f>
        <v>-</v>
      </c>
      <c r="CY120" s="567" t="str" cm="1">
        <f t="array" aca="1" ref="CY120" ca="1">INDEX(CY$13:CY119,$B120+1,1)</f>
        <v>-</v>
      </c>
      <c r="CZ120" s="567" t="str" cm="1">
        <f t="array" aca="1" ref="CZ120" ca="1">INDEX(CZ$13:CZ119,$B120+1,1)</f>
        <v>-</v>
      </c>
      <c r="DA120" s="567" t="str" cm="1">
        <f t="array" aca="1" ref="DA120" ca="1">INDEX(DA$13:DA119,$B120+1,1)</f>
        <v>-</v>
      </c>
      <c r="DB120" s="567" t="str" cm="1">
        <f t="array" aca="1" ref="DB120" ca="1">INDEX(DB$13:DB119,$B120+1,1)</f>
        <v>-</v>
      </c>
      <c r="DC120" s="567" t="str" cm="1">
        <f t="array" aca="1" ref="DC120" ca="1">INDEX(DC$13:DC119,$B120+1,1)</f>
        <v>-</v>
      </c>
      <c r="DD120" s="567" t="str" cm="1">
        <f t="array" aca="1" ref="DD120" ca="1">INDEX(DD$13:DD119,$B120+1,1)</f>
        <v>-</v>
      </c>
      <c r="DE120" s="567" t="str" cm="1">
        <f t="array" aca="1" ref="DE120" ca="1">INDEX(DE$13:DE119,$B120+1,1)</f>
        <v>-</v>
      </c>
      <c r="DF120" s="567" t="str" cm="1">
        <f t="array" aca="1" ref="DF120" ca="1">INDEX(DF$13:DF119,$B120+1,1)</f>
        <v>-</v>
      </c>
      <c r="DG120" s="567" t="str" cm="1">
        <f t="array" aca="1" ref="DG120" ca="1">INDEX(DG$13:DG119,$B120+1,1)</f>
        <v>-</v>
      </c>
      <c r="DH120" s="567" t="str" cm="1">
        <f t="array" aca="1" ref="DH120" ca="1">INDEX(DH$13:DH119,$B120+1,1)</f>
        <v>-</v>
      </c>
      <c r="DI120" s="567" t="str" cm="1">
        <f t="array" aca="1" ref="DI120" ca="1">INDEX(DI$13:DI119,$B120+1,1)</f>
        <v>-</v>
      </c>
      <c r="DJ120" s="567" t="str" cm="1">
        <f t="array" aca="1" ref="DJ120" ca="1">INDEX(DJ$13:DJ119,$B120+1,1)</f>
        <v>-</v>
      </c>
      <c r="DK120" s="567" t="str" cm="1">
        <f t="array" aca="1" ref="DK120" ca="1">INDEX(DK$13:DK119,$B120+1,1)</f>
        <v>-</v>
      </c>
      <c r="DL120" s="567" t="str" cm="1">
        <f t="array" aca="1" ref="DL120" ca="1">INDEX(DL$13:DL119,$B120+1,1)</f>
        <v>-</v>
      </c>
      <c r="DM120" s="567" t="str" cm="1">
        <f t="array" aca="1" ref="DM120" ca="1">INDEX(DM$13:DM119,$B120+1,1)</f>
        <v>-</v>
      </c>
      <c r="DN120" s="567" t="str" cm="1">
        <f t="array" aca="1" ref="DN120" ca="1">INDEX(DN$13:DN119,$B120+1,1)</f>
        <v>-</v>
      </c>
      <c r="DO120" s="567" t="str" cm="1">
        <f t="array" aca="1" ref="DO120" ca="1">INDEX(DO$13:DO119,$B120+1,1)</f>
        <v>-</v>
      </c>
      <c r="DP120" s="567" t="str" cm="1">
        <f t="array" aca="1" ref="DP120" ca="1">INDEX(DP$13:DP119,$B120+1,1)</f>
        <v>-</v>
      </c>
      <c r="DQ120" s="567" t="str" cm="1">
        <f t="array" aca="1" ref="DQ120" ca="1">INDEX(DQ$13:DQ119,$B120+1,1)</f>
        <v>-</v>
      </c>
      <c r="DR120" s="567" t="str" cm="1">
        <f t="array" aca="1" ref="DR120" ca="1">INDEX(DR$13:DR119,$B120+1,1)</f>
        <v>-</v>
      </c>
      <c r="DS120" s="567" t="str" cm="1">
        <f t="array" aca="1" ref="DS120" ca="1">INDEX(DS$13:DS119,$B120+1,1)</f>
        <v>-</v>
      </c>
      <c r="DT120" s="567" t="str" cm="1">
        <f t="array" aca="1" ref="DT120" ca="1">INDEX(DT$13:DT119,$B120+1,1)</f>
        <v>-</v>
      </c>
      <c r="DU120" s="567" t="str" cm="1">
        <f t="array" aca="1" ref="DU120" ca="1">INDEX(DU$13:DU119,$B120+1,1)</f>
        <v>-</v>
      </c>
      <c r="DV120" s="567" t="str" cm="1">
        <f t="array" aca="1" ref="DV120" ca="1">INDEX(DV$13:DV119,$B120+1,1)</f>
        <v>-</v>
      </c>
      <c r="DW120" s="567" t="str" cm="1">
        <f t="array" aca="1" ref="DW120" ca="1">INDEX(DW$13:DW119,$B120+1,1)</f>
        <v>-</v>
      </c>
      <c r="DX120" s="567" t="str" cm="1">
        <f t="array" aca="1" ref="DX120" ca="1">INDEX(DX$13:DX119,$B120+1,1)</f>
        <v>-</v>
      </c>
      <c r="DY120" s="567" t="str" cm="1">
        <f t="array" aca="1" ref="DY120" ca="1">INDEX(DY$13:DY119,$B120+1,1)</f>
        <v>-</v>
      </c>
      <c r="DZ120" s="567" t="str" cm="1">
        <f t="array" aca="1" ref="DZ120" ca="1">INDEX(DZ$13:DZ119,$B120+1,1)</f>
        <v>-</v>
      </c>
      <c r="EA120" s="567" t="str" cm="1">
        <f t="array" aca="1" ref="EA120" ca="1">INDEX(EA$13:EA119,$B120+1,1)</f>
        <v>-</v>
      </c>
      <c r="EB120" s="567" t="str" cm="1">
        <f t="array" aca="1" ref="EB120" ca="1">INDEX(EB$13:EB119,$B120+1,1)</f>
        <v>-</v>
      </c>
      <c r="EC120" s="567" t="str" cm="1">
        <f t="array" aca="1" ref="EC120" ca="1">INDEX(EC$13:EC119,$B120+1,1)</f>
        <v>-</v>
      </c>
      <c r="ED120" s="567" t="str" cm="1">
        <f t="array" aca="1" ref="ED120" ca="1">INDEX(ED$13:ED119,$B120+1,1)</f>
        <v>-</v>
      </c>
      <c r="EE120" s="567" t="str" cm="1">
        <f t="array" aca="1" ref="EE120" ca="1">INDEX(EE$13:EE119,$B120+1,1)</f>
        <v>-</v>
      </c>
      <c r="EF120" s="567" t="str" cm="1">
        <f t="array" aca="1" ref="EF120" ca="1">INDEX(EF$13:EF119,$B120+1,1)</f>
        <v>-</v>
      </c>
      <c r="EG120" s="567" t="str" cm="1">
        <f t="array" aca="1" ref="EG120" ca="1">INDEX(EG$13:EG119,$B120+1,1)</f>
        <v>-</v>
      </c>
      <c r="EH120" s="567" t="str" cm="1">
        <f t="array" aca="1" ref="EH120" ca="1">INDEX(EH$13:EH119,$B120+1,1)</f>
        <v>-</v>
      </c>
      <c r="EI120" s="567" t="str" cm="1">
        <f t="array" aca="1" ref="EI120" ca="1">INDEX(EI$13:EI119,$B120+1,1)</f>
        <v>-</v>
      </c>
      <c r="EJ120" s="567" t="str" cm="1">
        <f t="array" aca="1" ref="EJ120" ca="1">INDEX(EJ$13:EJ119,$B120+1,1)</f>
        <v>-</v>
      </c>
      <c r="EK120" s="567" t="str" cm="1">
        <f t="array" aca="1" ref="EK120" ca="1">INDEX(EK$13:EK119,$B120+1,1)</f>
        <v>-</v>
      </c>
      <c r="EL120" s="567" t="str" cm="1">
        <f t="array" aca="1" ref="EL120" ca="1">INDEX(EL$13:EL119,$B120+1,1)</f>
        <v>-</v>
      </c>
      <c r="EM120" s="567" t="str" cm="1">
        <f t="array" aca="1" ref="EM120" ca="1">INDEX(EM$13:EM119,$B120+1,1)</f>
        <v>-</v>
      </c>
      <c r="EN120" s="567" t="str" cm="1">
        <f t="array" aca="1" ref="EN120" ca="1">INDEX(EN$13:EN119,$B120+1,1)</f>
        <v>-</v>
      </c>
      <c r="EO120" s="567" t="str" cm="1">
        <f t="array" aca="1" ref="EO120" ca="1">INDEX(EO$13:EO119,$B120+1,1)</f>
        <v>-</v>
      </c>
      <c r="EP120" s="567" t="str" cm="1">
        <f t="array" aca="1" ref="EP120" ca="1">INDEX(EP$13:EP119,$B120+1,1)</f>
        <v>-</v>
      </c>
      <c r="EQ120" s="567" t="str" cm="1">
        <f t="array" aca="1" ref="EQ120" ca="1">INDEX(EQ$13:EQ119,$B120+1,1)</f>
        <v>-</v>
      </c>
      <c r="ER120" s="567" t="str" cm="1">
        <f t="array" aca="1" ref="ER120" ca="1">INDEX(ER$13:ER119,$B120+1,1)</f>
        <v>-</v>
      </c>
      <c r="ES120" s="567" t="str" cm="1">
        <f t="array" aca="1" ref="ES120" ca="1">INDEX(ES$13:ES119,$B120+1,1)</f>
        <v>-</v>
      </c>
      <c r="ET120" s="567" t="str" cm="1">
        <f t="array" aca="1" ref="ET120" ca="1">INDEX(ET$13:ET119,$B120+1,1)</f>
        <v>-</v>
      </c>
      <c r="EU120" s="567" t="str" cm="1">
        <f t="array" aca="1" ref="EU120" ca="1">INDEX(EU$13:EU119,$B120+1,1)</f>
        <v>-</v>
      </c>
      <c r="EV120" s="567" t="str" cm="1">
        <f t="array" aca="1" ref="EV120" ca="1">INDEX(EV$13:EV119,$B120+1,1)</f>
        <v>-</v>
      </c>
      <c r="EW120" s="567" t="str" cm="1">
        <f t="array" aca="1" ref="EW120" ca="1">INDEX(EW$13:EW119,$B120+1,1)</f>
        <v>-</v>
      </c>
      <c r="EX120" s="567" t="str" cm="1">
        <f t="array" aca="1" ref="EX120" ca="1">INDEX(EX$13:EX119,$B120+1,1)</f>
        <v>-</v>
      </c>
      <c r="EY120" s="567" t="str" cm="1">
        <f t="array" aca="1" ref="EY120" ca="1">INDEX(EY$13:EY119,$B120+1,1)</f>
        <v>-</v>
      </c>
      <c r="EZ120" s="567" t="str" cm="1">
        <f t="array" aca="1" ref="EZ120" ca="1">INDEX(EZ$13:EZ119,$B120+1,1)</f>
        <v>-</v>
      </c>
      <c r="FA120" s="567" t="str" cm="1">
        <f t="array" aca="1" ref="FA120" ca="1">INDEX(FA$13:FA119,$B120+1,1)</f>
        <v>-</v>
      </c>
      <c r="FB120" s="8"/>
      <c r="FC120" s="567" t="str" cm="1">
        <f t="array" aca="1" ref="FC120" ca="1">INDEX(FC$13:FC119,$B120+1,1)</f>
        <v>-</v>
      </c>
      <c r="FD120" s="441" t="str">
        <f t="shared" ca="1" si="352"/>
        <v>-</v>
      </c>
      <c r="FE120" s="441">
        <f t="shared" ca="1" si="353"/>
        <v>0</v>
      </c>
      <c r="FF120" s="441">
        <f t="shared" ca="1" si="353"/>
        <v>0</v>
      </c>
      <c r="FG120" s="567" t="str" cm="1">
        <f t="array" aca="1" ref="FG120" ca="1">INDEX(FG$13:FG119,$B120+1,1)</f>
        <v>-</v>
      </c>
      <c r="FH120" s="567" t="str" cm="1">
        <f t="array" aca="1" ref="FH120" ca="1">INDEX(FH$13:FH119,$B120+1,1)</f>
        <v>-</v>
      </c>
      <c r="FI120" s="567" t="str" cm="1">
        <f t="array" aca="1" ref="FI120" ca="1">INDEX(FI$13:FI119,$B120+1,1)</f>
        <v>-</v>
      </c>
      <c r="FJ120" s="441" t="str">
        <f t="shared" ca="1" si="354"/>
        <v>-</v>
      </c>
      <c r="FK120" s="441">
        <f t="shared" ca="1" si="355"/>
        <v>0</v>
      </c>
      <c r="FL120" s="441">
        <f t="shared" ca="1" si="355"/>
        <v>0</v>
      </c>
      <c r="FM120" s="567" t="str" cm="1">
        <f t="array" aca="1" ref="FM120" ca="1">INDEX(FM$13:FM119,$B120+1,1)</f>
        <v>-</v>
      </c>
      <c r="FN120" s="441" t="str">
        <f t="shared" ca="1" si="356"/>
        <v>-</v>
      </c>
      <c r="FO120" s="441">
        <f t="shared" ca="1" si="357"/>
        <v>0</v>
      </c>
      <c r="FP120" s="567" t="str" cm="1">
        <f t="array" aca="1" ref="FP120" ca="1">INDEX(FP$13:FP119,$B120+1,1)</f>
        <v>-</v>
      </c>
      <c r="FQ120" s="567" t="str" cm="1">
        <f t="array" aca="1" ref="FQ120" ca="1">INDEX(FQ$13:FQ119,$B120+1,1)</f>
        <v>-</v>
      </c>
      <c r="FR120" s="441">
        <f t="shared" ca="1" si="358"/>
        <v>0</v>
      </c>
      <c r="FS120" s="567" t="str" cm="1">
        <f t="array" aca="1" ref="FS120" ca="1">INDEX(FS$13:FS119,$B120+1,1)</f>
        <v>-</v>
      </c>
      <c r="FT120" s="441" t="str">
        <f t="shared" ca="1" si="359"/>
        <v>-</v>
      </c>
      <c r="FU120" s="441">
        <f t="shared" ca="1" si="360"/>
        <v>0</v>
      </c>
      <c r="FV120" s="441">
        <f t="shared" ca="1" si="360"/>
        <v>0</v>
      </c>
      <c r="FW120" s="8"/>
      <c r="FX120" s="567" t="b" cm="1">
        <f t="array" aca="1" ref="FX120" ca="1">INDEX(FX$13:FX119,$B120+1,1)</f>
        <v>1</v>
      </c>
      <c r="FY120" s="567" t="b" cm="1">
        <f t="array" aca="1" ref="FY120" ca="1">INDEX(FY$13:FY119,$B120+1,1)</f>
        <v>1</v>
      </c>
      <c r="FZ120" s="579">
        <f t="shared" ca="1" si="361"/>
        <v>2232011</v>
      </c>
      <c r="GA120" s="567" t="b" cm="1">
        <f t="array" aca="1" ref="GA120" ca="1">INDEX(GA$13:GA119,$B120+1,1)</f>
        <v>1</v>
      </c>
      <c r="GB120" s="567" cm="1">
        <f t="array" aca="1" ref="GB120" ca="1">INDEX(GB$13:GB119,$B120+1,1)</f>
        <v>0</v>
      </c>
      <c r="GC120" s="567" cm="1">
        <f t="array" aca="1" ref="GC120" ca="1">INDEX(GC$13:GC119,$B120+1,1)</f>
        <v>1</v>
      </c>
      <c r="GD120" s="567" cm="1">
        <f t="array" aca="1" ref="GD120" ca="1">INDEX(GD$13:GD119,$B120+1,1)</f>
        <v>1</v>
      </c>
      <c r="GE120" s="575">
        <f t="shared" ca="1" si="362"/>
        <v>652</v>
      </c>
      <c r="GF120" s="575">
        <f t="shared" ca="1" si="362"/>
        <v>686</v>
      </c>
      <c r="GG120" s="575">
        <f t="shared" ca="1" si="362"/>
        <v>721</v>
      </c>
      <c r="GH120" s="490">
        <f t="shared" ca="1" si="363"/>
        <v>378</v>
      </c>
      <c r="GI120" s="490">
        <f t="shared" ca="1" si="363"/>
        <v>413</v>
      </c>
      <c r="GJ120" s="490">
        <f t="shared" ca="1" si="363"/>
        <v>448</v>
      </c>
      <c r="GK120" s="441">
        <f t="shared" ca="1" si="364"/>
        <v>1</v>
      </c>
      <c r="GL120" s="441">
        <f t="shared" ca="1" si="364"/>
        <v>60</v>
      </c>
      <c r="GM120" s="441" t="str">
        <f t="shared" ca="1" si="364"/>
        <v>-</v>
      </c>
      <c r="GN120" s="441" t="str">
        <f t="shared" ca="1" si="364"/>
        <v>-</v>
      </c>
      <c r="GO120" s="441" t="str">
        <f t="shared" ca="1" si="364"/>
        <v>-</v>
      </c>
      <c r="GP120" s="441" t="str">
        <f t="shared" ca="1" si="364"/>
        <v>-</v>
      </c>
      <c r="GQ120" s="441" t="b">
        <f t="shared" ca="1" si="365"/>
        <v>0</v>
      </c>
      <c r="GR120" s="441" t="str">
        <f t="shared" ca="1" si="365"/>
        <v>-</v>
      </c>
      <c r="GS120" s="441" t="str">
        <f t="shared" ca="1" si="365"/>
        <v>-</v>
      </c>
      <c r="GT120" s="441" t="str">
        <f t="shared" ca="1" si="365"/>
        <v>-</v>
      </c>
      <c r="GU120" s="441" t="str">
        <f t="shared" ca="1" si="365"/>
        <v>-</v>
      </c>
      <c r="GV120" s="441" t="str">
        <f t="shared" ca="1" si="365"/>
        <v>-</v>
      </c>
      <c r="GW120" s="441">
        <f t="shared" ca="1" si="365"/>
        <v>500</v>
      </c>
      <c r="GX120" s="441">
        <f t="shared" ca="1" si="365"/>
        <v>500</v>
      </c>
      <c r="GY120" s="441" t="str">
        <f t="shared" ca="1" si="365"/>
        <v>-</v>
      </c>
      <c r="GZ120" s="441" t="str">
        <f t="shared" ca="1" si="365"/>
        <v>-</v>
      </c>
      <c r="HA120" s="441" t="str">
        <f t="shared" ca="1" si="365"/>
        <v>-</v>
      </c>
      <c r="HB120" s="441">
        <f t="shared" ca="1" si="366"/>
        <v>0</v>
      </c>
      <c r="HC120" s="441">
        <f t="shared" ca="1" si="367"/>
        <v>1.2500000000000001E-2</v>
      </c>
      <c r="HD120" s="441">
        <f t="shared" ca="1" si="368"/>
        <v>0</v>
      </c>
      <c r="HE120" s="441">
        <f t="shared" ca="1" si="368"/>
        <v>6.25E-2</v>
      </c>
      <c r="HF120" s="441">
        <f t="shared" ca="1" si="368"/>
        <v>6.25E-2</v>
      </c>
      <c r="HG120" s="441">
        <f t="shared" ca="1" si="368"/>
        <v>6.25E-2</v>
      </c>
      <c r="HH120" s="441" t="b">
        <f t="shared" ca="1" si="369"/>
        <v>0</v>
      </c>
      <c r="HI120" s="441" t="b">
        <f t="shared" ca="1" si="369"/>
        <v>1</v>
      </c>
      <c r="HJ120" s="441" t="b">
        <f t="shared" ca="1" si="369"/>
        <v>1</v>
      </c>
      <c r="HK120" s="441" t="b">
        <f t="shared" ca="1" si="369"/>
        <v>0</v>
      </c>
      <c r="HL120" s="441">
        <f t="shared" ca="1" si="370"/>
        <v>1</v>
      </c>
      <c r="HM120" s="441">
        <f t="shared" ca="1" si="371"/>
        <v>0</v>
      </c>
      <c r="HN120" s="441" t="b">
        <f t="shared" ca="1" si="372"/>
        <v>0</v>
      </c>
      <c r="HO120" s="441" t="b">
        <f t="shared" ca="1" si="373"/>
        <v>0</v>
      </c>
      <c r="HP120" s="441" t="b">
        <f t="shared" ca="1" si="373"/>
        <v>0</v>
      </c>
      <c r="HQ120" s="441" t="b">
        <f t="shared" ca="1" si="373"/>
        <v>1</v>
      </c>
      <c r="HR120" s="91">
        <f t="shared" ca="1" si="374"/>
        <v>2</v>
      </c>
      <c r="HS120" s="91">
        <f t="shared" ca="1" si="374"/>
        <v>2</v>
      </c>
      <c r="HT120" s="441">
        <f t="shared" ca="1" si="375"/>
        <v>1</v>
      </c>
      <c r="HU120" s="441">
        <f t="shared" ca="1" si="376"/>
        <v>1</v>
      </c>
      <c r="HV120" s="441">
        <f t="shared" ca="1" si="376"/>
        <v>1</v>
      </c>
      <c r="HW120" s="441">
        <f t="shared" ca="1" si="377"/>
        <v>1</v>
      </c>
      <c r="HX120" s="441" cm="1">
        <f t="array" aca="1" ref="HX120" ca="1">INDEX(HX$13:HX119,$B120+1,1)</f>
        <v>1</v>
      </c>
      <c r="HY120" s="506">
        <v>0.5</v>
      </c>
      <c r="HZ120" s="441" t="b">
        <f t="shared" ca="1" si="378"/>
        <v>1</v>
      </c>
      <c r="IA120" s="441" t="b">
        <f t="shared" ca="1" si="378"/>
        <v>0</v>
      </c>
      <c r="IB120" s="441" t="b">
        <f t="shared" ca="1" si="378"/>
        <v>0</v>
      </c>
      <c r="IC120" s="441" t="b">
        <f t="shared" ca="1" si="378"/>
        <v>0</v>
      </c>
      <c r="ID120" s="91">
        <f t="shared" ca="1" si="379"/>
        <v>1</v>
      </c>
      <c r="IE120" s="91">
        <f t="shared" ca="1" si="379"/>
        <v>1</v>
      </c>
      <c r="IF120" s="91">
        <f t="shared" ca="1" si="379"/>
        <v>1</v>
      </c>
      <c r="IG120" s="91">
        <f t="shared" ca="1" si="379"/>
        <v>1</v>
      </c>
      <c r="IH120" s="91">
        <f t="shared" ca="1" si="379"/>
        <v>1</v>
      </c>
      <c r="II120" s="91">
        <f t="shared" ca="1" si="379"/>
        <v>1</v>
      </c>
      <c r="IJ120" s="91">
        <f t="shared" ca="1" si="379"/>
        <v>1</v>
      </c>
      <c r="IK120" s="91">
        <f t="shared" ca="1" si="379"/>
        <v>1</v>
      </c>
      <c r="IL120" s="8"/>
      <c r="IM120" s="567" t="str" cm="1">
        <f t="array" aca="1" ref="IM120" ca="1">INDEX(IM$13:IM119,$B120+1,1)</f>
        <v>-</v>
      </c>
      <c r="IN120" s="567" t="str" cm="1">
        <f t="array" aca="1" ref="IN120" ca="1">INDEX(IN$13:IN119,$B120+1,1)</f>
        <v>-</v>
      </c>
      <c r="IO120" s="567" t="str" cm="1">
        <f t="array" aca="1" ref="IO120" ca="1">INDEX(IO$13:IO119,$B120+1,1)</f>
        <v>-</v>
      </c>
      <c r="IP120" s="441" t="str">
        <f t="shared" si="380"/>
        <v>-</v>
      </c>
      <c r="IQ120" s="567" t="str" cm="1">
        <f t="array" aca="1" ref="IQ120" ca="1">INDEX(IQ$13:IQ119,$B120+1,1)</f>
        <v>-</v>
      </c>
      <c r="IR120" s="567" cm="1">
        <f t="array" aca="1" ref="IR120" ca="1">INDEX(IR$13:IR119,$B120+1,1)</f>
        <v>1</v>
      </c>
      <c r="IS120" s="567" cm="1">
        <f t="array" aca="1" ref="IS120" ca="1">INDEX(IS$13:IS119,$B120+1,1)</f>
        <v>1</v>
      </c>
      <c r="IT120" s="567" t="str" cm="1">
        <f t="array" aca="1" ref="IT120" ca="1">INDEX(IT$13:IT119,$B120+1,1)</f>
        <v>-</v>
      </c>
      <c r="IU120" s="567" t="str" cm="1">
        <f t="array" aca="1" ref="IU120" ca="1">INDEX(IU$13:IU119,$B120+1,1)</f>
        <v>-</v>
      </c>
      <c r="IV120" s="567" t="str" cm="1">
        <f t="array" aca="1" ref="IV120" ca="1">INDEX(IV$13:IV119,$B120+1,1)</f>
        <v>-</v>
      </c>
      <c r="IW120" s="567" t="str" cm="1">
        <f t="array" aca="1" ref="IW120" ca="1">INDEX(IW$13:IW119,$B120+1,1)</f>
        <v>-</v>
      </c>
      <c r="IX120" s="567" t="str" cm="1">
        <f t="array" aca="1" ref="IX120" ca="1">INDEX(IX$13:IX119,$B120+1,1)</f>
        <v>-</v>
      </c>
      <c r="IY120" s="567" t="str" cm="1">
        <f t="array" aca="1" ref="IY120" ca="1">INDEX(IY$13:IY119,$B120+1,1)</f>
        <v>-</v>
      </c>
      <c r="IZ120" s="567" t="str" cm="1">
        <f t="array" aca="1" ref="IZ120" ca="1">INDEX(IZ$13:IZ119,$B120+1,1)</f>
        <v>-</v>
      </c>
      <c r="JA120" s="567" t="str" cm="1">
        <f t="array" aca="1" ref="JA120" ca="1">INDEX(JA$13:JA119,$B120+1,1)</f>
        <v>-</v>
      </c>
      <c r="JB120" s="567" t="str" cm="1">
        <f t="array" aca="1" ref="JB120" ca="1">INDEX(JB$13:JB119,$B120+1,1)</f>
        <v>-</v>
      </c>
      <c r="JC120" s="567" t="str" cm="1">
        <f t="array" aca="1" ref="JC120" ca="1">INDEX(JC$13:JC119,$B120+1,1)</f>
        <v>-</v>
      </c>
      <c r="JD120" s="567" t="str" cm="1">
        <f t="array" aca="1" ref="JD120" ca="1">INDEX(JD$13:JD119,$B120+1,1)</f>
        <v>-</v>
      </c>
      <c r="JE120" s="567" t="str" cm="1">
        <f t="array" aca="1" ref="JE120" ca="1">INDEX(JE$13:JE119,$B120+1,1)</f>
        <v>-</v>
      </c>
      <c r="JF120" s="567" t="str" cm="1">
        <f t="array" aca="1" ref="JF120" ca="1">INDEX(JF$13:JF119,$B120+1,1)</f>
        <v>-</v>
      </c>
      <c r="JG120" s="567" t="str" cm="1">
        <f t="array" aca="1" ref="JG120" ca="1">INDEX(JG$13:JG119,$B120+1,1)</f>
        <v>-</v>
      </c>
      <c r="JH120" s="567" t="str" cm="1">
        <f t="array" aca="1" ref="JH120" ca="1">INDEX(JH$13:JH119,$B120+1,1)</f>
        <v>-</v>
      </c>
      <c r="JI120" s="567" t="str" cm="1">
        <f t="array" aca="1" ref="JI120" ca="1">INDEX(JI$13:JI119,$B120+1,1)</f>
        <v>-</v>
      </c>
      <c r="JJ120" s="567" t="str" cm="1">
        <f t="array" aca="1" ref="JJ120" ca="1">INDEX(JJ$13:JJ119,$B120+1,1)</f>
        <v>-</v>
      </c>
      <c r="JK120" s="567" t="str" cm="1">
        <f t="array" aca="1" ref="JK120" ca="1">INDEX(JK$13:JK119,$B120+1,1)</f>
        <v>-</v>
      </c>
      <c r="JL120" s="441">
        <f t="shared" si="381"/>
        <v>0</v>
      </c>
      <c r="JM120" s="567" t="str" cm="1">
        <f t="array" aca="1" ref="JM120" ca="1">INDEX(JM$13:JM119,$B120+1,1)</f>
        <v>-</v>
      </c>
      <c r="JN120" s="567" cm="1">
        <f t="array" aca="1" ref="JN120" ca="1">INDEX(JN$13:JN119,$B120+1,1)</f>
        <v>1</v>
      </c>
      <c r="JO120" s="441">
        <f t="shared" si="382"/>
        <v>0</v>
      </c>
      <c r="JP120" s="567" cm="1">
        <f t="array" aca="1" ref="JP120" ca="1">INDEX(JP$13:JP119,$B120+1,1)</f>
        <v>0</v>
      </c>
      <c r="JQ120" s="441">
        <f t="shared" si="383"/>
        <v>0</v>
      </c>
      <c r="JR120" s="441">
        <f t="shared" si="383"/>
        <v>0</v>
      </c>
      <c r="JS120" s="441">
        <f t="shared" si="383"/>
        <v>0</v>
      </c>
      <c r="JT120" s="441">
        <f t="shared" si="383"/>
        <v>0</v>
      </c>
      <c r="JU120" s="441">
        <f t="shared" si="383"/>
        <v>1</v>
      </c>
      <c r="JV120" s="441">
        <f t="shared" si="383"/>
        <v>0</v>
      </c>
      <c r="JW120" s="567" cm="1">
        <f t="array" aca="1" ref="JW120" ca="1">INDEX(JW$13:JW119,$B120+1,1)</f>
        <v>0</v>
      </c>
      <c r="JX120" s="567" cm="1">
        <f t="array" aca="1" ref="JX120" ca="1">INDEX(JX$13:JX119,$B120+1,1)</f>
        <v>0</v>
      </c>
      <c r="JY120" s="567" cm="1">
        <f t="array" aca="1" ref="JY120" ca="1">INDEX(JY$13:JY119,$B120+1,1)</f>
        <v>0</v>
      </c>
      <c r="JZ120" s="8"/>
      <c r="KA120" s="91" t="b">
        <f t="shared" ca="1" si="405"/>
        <v>1</v>
      </c>
      <c r="KB120" s="567" t="b" cm="1">
        <f t="array" aca="1" ref="KB120" ca="1">INDEX(KB$13:KB119,$B120+1,1)</f>
        <v>1</v>
      </c>
      <c r="KC120" s="674">
        <f t="shared" ca="1" si="411"/>
        <v>2203</v>
      </c>
      <c r="KD120" s="567" t="b" cm="1">
        <f t="array" aca="1" ref="KD120" ca="1">INDEX(KD$13:KD119,$B120+1,1)</f>
        <v>0</v>
      </c>
      <c r="KE120" s="567" cm="1">
        <f t="array" aca="1" ref="KE120" ca="1">INDEX(KE$13:KE119,$B120+1,1)</f>
        <v>0</v>
      </c>
      <c r="KF120" s="22" t="s">
        <v>30</v>
      </c>
      <c r="KG120" s="567" t="b" cm="1">
        <f t="array" aca="1" ref="KG120" ca="1">INDEX(KG$13:KG119,$B120+1,1)</f>
        <v>1</v>
      </c>
      <c r="KH120" s="578">
        <f t="shared" ca="1" si="408"/>
        <v>2204</v>
      </c>
      <c r="KI120" s="567" t="str" cm="1">
        <f t="array" aca="1" ref="KI120" ca="1">INDEX(KI$13:KI119,$B120+1,1)</f>
        <v>-</v>
      </c>
      <c r="KJ120" s="22" t="b">
        <v>1</v>
      </c>
      <c r="KK120" s="22" t="b">
        <v>0</v>
      </c>
      <c r="KL120" s="22" t="b">
        <v>0</v>
      </c>
      <c r="KM120" s="22" t="b">
        <v>0</v>
      </c>
      <c r="KN120" s="22" t="b">
        <v>0</v>
      </c>
      <c r="KO120" s="567" t="str" cm="1">
        <f t="array" aca="1" ref="KO120" ca="1">INDEX(KO$13:KO119,$B120+1,1)</f>
        <v>-</v>
      </c>
      <c r="KP120" s="567" t="str" cm="1">
        <f t="array" aca="1" ref="KP120" ca="1">INDEX(KP$13:KP119,$B120+1,1)</f>
        <v>-</v>
      </c>
      <c r="KQ120" s="567" t="str" cm="1">
        <f t="array" aca="1" ref="KQ120" ca="1">INDEX(KQ$13:KQ119,$B120+1,1)</f>
        <v>-</v>
      </c>
      <c r="KR120" s="567" t="str" cm="1">
        <f t="array" aca="1" ref="KR120" ca="1">INDEX(KR$13:KR119,$B120+1,1)</f>
        <v>-</v>
      </c>
      <c r="KS120" s="567" t="str" cm="1">
        <f t="array" aca="1" ref="KS120" ca="1">INDEX(KS$13:KS119,$B120+1,1)</f>
        <v>-</v>
      </c>
      <c r="KT120" s="22">
        <v>3</v>
      </c>
      <c r="KU120" s="22">
        <v>3</v>
      </c>
      <c r="KV120" s="567" cm="1">
        <f t="array" aca="1" ref="KV120" ca="1">INDEX(KV$13:KV119,$B120+1,1)</f>
        <v>0</v>
      </c>
      <c r="KW120" s="91">
        <v>1</v>
      </c>
      <c r="KX120" s="91">
        <f>-KW120</f>
        <v>-1</v>
      </c>
      <c r="KY120" s="567" t="str" cm="1">
        <f t="array" aca="1" ref="KY120" ca="1">INDEX(KY$13:KY119,$B120+1,1)</f>
        <v>-</v>
      </c>
      <c r="KZ120" s="567" t="str" cm="1">
        <f t="array" aca="1" ref="KZ120" ca="1">INDEX(KZ$13:KZ119,$B120+1,1)</f>
        <v>-</v>
      </c>
      <c r="LA120" s="567" t="str" cm="1">
        <f t="array" aca="1" ref="LA120" ca="1">INDEX(LA$13:LA119,$B120+1,1)</f>
        <v>-</v>
      </c>
      <c r="LB120" s="552">
        <f t="shared" ref="LB120" ca="1" si="416">KV120</f>
        <v>0</v>
      </c>
      <c r="LC120" s="552">
        <f t="shared" ref="LC120" si="417">KW120</f>
        <v>1</v>
      </c>
      <c r="LD120" s="552">
        <f t="shared" ref="LD120" si="418">KX120</f>
        <v>-1</v>
      </c>
      <c r="LE120" s="567" t="str" cm="1">
        <f t="array" aca="1" ref="LE120" ca="1">INDEX(LE$13:LE119,$B120+1,1)</f>
        <v>-</v>
      </c>
      <c r="LF120" s="200">
        <f t="shared" ca="1" si="406"/>
        <v>0</v>
      </c>
      <c r="LG120" s="200">
        <f t="shared" ca="1" si="403"/>
        <v>0</v>
      </c>
      <c r="LH120" s="8"/>
      <c r="LI120" s="567" t="str" cm="1">
        <f t="array" aca="1" ref="LI120" ca="1">INDEX(LI$13:LI119,$B120+1,1)</f>
        <v>-</v>
      </c>
      <c r="LJ120" s="567" t="str" cm="1">
        <f t="array" aca="1" ref="LJ120" ca="1">INDEX(LJ$13:LJ119,$B120+1,1)</f>
        <v>-</v>
      </c>
      <c r="LK120" s="567" t="str" cm="1">
        <f t="array" aca="1" ref="LK120" ca="1">INDEX(LK$13:LK119,$B120+1,1)</f>
        <v>-</v>
      </c>
      <c r="LL120" s="567" t="str" cm="1">
        <f t="array" aca="1" ref="LL120" ca="1">INDEX(LL$13:LL119,$B120+1,1)</f>
        <v>-</v>
      </c>
      <c r="LM120" s="567" t="str" cm="1">
        <f t="array" aca="1" ref="LM120" ca="1">INDEX(LM$13:LM119,$B120+1,1)</f>
        <v>-</v>
      </c>
      <c r="LN120" s="567" t="str" cm="1">
        <f t="array" aca="1" ref="LN120" ca="1">INDEX(LN$13:LN119,$B120+1,1)</f>
        <v>-</v>
      </c>
      <c r="LO120" s="567" t="str" cm="1">
        <f t="array" aca="1" ref="LO120" ca="1">INDEX(LO$13:LO119,$B120+1,1)</f>
        <v>-</v>
      </c>
      <c r="LP120" s="567" t="str" cm="1">
        <f t="array" aca="1" ref="LP120" ca="1">INDEX(LP$13:LP119,$B120+1,1)</f>
        <v>-</v>
      </c>
      <c r="LQ120" s="567" t="str" cm="1">
        <f t="array" aca="1" ref="LQ120" ca="1">INDEX(LQ$13:LQ119,$B120+1,1)</f>
        <v>-</v>
      </c>
      <c r="LR120" s="567" t="str" cm="1">
        <f t="array" aca="1" ref="LR120" ca="1">INDEX(LR$13:LR119,$B120+1,1)</f>
        <v>-</v>
      </c>
      <c r="LS120" s="567" t="str" cm="1">
        <f t="array" aca="1" ref="LS120" ca="1">INDEX(LS$13:LS119,$B120+1,1)</f>
        <v>-</v>
      </c>
      <c r="LT120" s="567" t="str" cm="1">
        <f t="array" aca="1" ref="LT120" ca="1">INDEX(LT$13:LT119,$B120+1,1)</f>
        <v>-</v>
      </c>
      <c r="LU120" s="567" t="str" cm="1">
        <f t="array" aca="1" ref="LU120" ca="1">INDEX(LU$13:LU119,$B120+1,1)</f>
        <v>-</v>
      </c>
      <c r="LV120" s="567" t="str" cm="1">
        <f t="array" aca="1" ref="LV120" ca="1">INDEX(LV$13:LV119,$B120+1,1)</f>
        <v>-</v>
      </c>
      <c r="LW120" s="567" t="str" cm="1">
        <f t="array" aca="1" ref="LW120" ca="1">INDEX(LW$13:LW119,$B120+1,1)</f>
        <v>-</v>
      </c>
      <c r="LX120" s="567" t="str" cm="1">
        <f t="array" aca="1" ref="LX120" ca="1">INDEX(LX$13:LX119,$B120+1,1)</f>
        <v>-</v>
      </c>
      <c r="LY120" s="567" cm="1">
        <f t="array" aca="1" ref="LY120" ca="1">INDEX(LY$13:LY119,$B120+1,1)</f>
        <v>0</v>
      </c>
      <c r="LZ120" s="575">
        <f t="shared" ca="1" si="384"/>
        <v>0</v>
      </c>
      <c r="MA120" s="575">
        <f t="shared" ca="1" si="384"/>
        <v>0</v>
      </c>
      <c r="MB120" s="197">
        <f t="shared" ca="1" si="385"/>
        <v>0</v>
      </c>
      <c r="MC120" s="197">
        <f t="shared" ca="1" si="385"/>
        <v>0</v>
      </c>
      <c r="MD120" s="197">
        <f t="shared" ca="1" si="385"/>
        <v>0</v>
      </c>
      <c r="ME120" s="197">
        <f t="shared" ca="1" si="385"/>
        <v>0</v>
      </c>
      <c r="MF120" s="197">
        <f t="shared" ca="1" si="385"/>
        <v>0</v>
      </c>
      <c r="MG120" s="240">
        <f t="shared" ca="1" si="386"/>
        <v>0</v>
      </c>
      <c r="MH120" s="197">
        <f t="shared" ca="1" si="387"/>
        <v>0</v>
      </c>
      <c r="MI120" s="197">
        <f t="shared" ca="1" si="387"/>
        <v>0</v>
      </c>
      <c r="MJ120" s="197">
        <f t="shared" ca="1" si="387"/>
        <v>0</v>
      </c>
      <c r="MK120" s="197">
        <f t="shared" ca="1" si="387"/>
        <v>0</v>
      </c>
      <c r="ML120" s="197">
        <f t="shared" ca="1" si="387"/>
        <v>0</v>
      </c>
      <c r="MM120" s="240">
        <f t="shared" ca="1" si="388"/>
        <v>0</v>
      </c>
      <c r="MN120" s="241">
        <f t="shared" ca="1" si="389"/>
        <v>0</v>
      </c>
      <c r="MO120" s="241">
        <f t="shared" ca="1" si="389"/>
        <v>0</v>
      </c>
      <c r="MP120" s="241">
        <f t="shared" ca="1" si="389"/>
        <v>0</v>
      </c>
      <c r="MQ120" s="241">
        <f t="shared" ca="1" si="389"/>
        <v>0</v>
      </c>
      <c r="MR120" s="576">
        <f t="shared" ca="1" si="390"/>
        <v>0</v>
      </c>
      <c r="MS120" s="241">
        <f t="shared" ca="1" si="391"/>
        <v>0</v>
      </c>
      <c r="MT120" s="241">
        <f t="shared" ca="1" si="391"/>
        <v>0</v>
      </c>
      <c r="MU120" s="241">
        <f t="shared" ca="1" si="391"/>
        <v>0</v>
      </c>
      <c r="MV120" s="241">
        <f t="shared" ca="1" si="391"/>
        <v>0</v>
      </c>
      <c r="MW120" s="576">
        <f t="shared" ca="1" si="392"/>
        <v>0</v>
      </c>
      <c r="MX120" s="576">
        <f t="shared" ca="1" si="392"/>
        <v>0</v>
      </c>
      <c r="MY120" s="576">
        <f t="shared" ca="1" si="392"/>
        <v>0</v>
      </c>
      <c r="MZ120" s="576">
        <f t="shared" ca="1" si="392"/>
        <v>0</v>
      </c>
      <c r="NA120" s="576">
        <f t="shared" ca="1" si="392"/>
        <v>0</v>
      </c>
      <c r="NB120" s="576">
        <f t="shared" ca="1" si="392"/>
        <v>0</v>
      </c>
      <c r="NC120" s="576">
        <f t="shared" ca="1" si="392"/>
        <v>0</v>
      </c>
      <c r="ND120" s="567" cm="1">
        <f t="array" aca="1" ref="ND120" ca="1">INDEX(ND$13:ND119,$B120+1,1)</f>
        <v>0</v>
      </c>
      <c r="NE120" s="441">
        <f t="shared" ca="1" si="393"/>
        <v>67</v>
      </c>
      <c r="NF120" s="8"/>
      <c r="NG120" s="567" cm="1">
        <f t="array" aca="1" ref="NG120" ca="1">INDEX(NG$13:NG119,$B120+1,1)</f>
        <v>0</v>
      </c>
      <c r="NH120" s="567" cm="1">
        <f t="array" aca="1" ref="NH120" ca="1">INDEX(NH$13:NH119,$B120+1,1)</f>
        <v>0</v>
      </c>
      <c r="NI120" s="567" cm="1">
        <f t="array" aca="1" ref="NI120" ca="1">INDEX(NI$13:NI119,$B120+1,1)</f>
        <v>0</v>
      </c>
      <c r="NJ120" s="567" t="str" cm="1">
        <f t="array" aca="1" ref="NJ120" ca="1">INDEX(NJ$13:NJ119,$B120+1,1)</f>
        <v>-</v>
      </c>
      <c r="NK120" s="567" t="str" cm="1">
        <f t="array" aca="1" ref="NK120" ca="1">INDEX(NK$13:NK119,$B120+1,1)</f>
        <v>-</v>
      </c>
      <c r="NL120" s="567" t="str" cm="1">
        <f t="array" aca="1" ref="NL120" ca="1">INDEX(NL$13:NL119,$B120+1,1)</f>
        <v>-</v>
      </c>
      <c r="NM120" s="567" t="str" cm="1">
        <f t="array" aca="1" ref="NM120" ca="1">INDEX(NM$13:NM119,$B120+1,1)</f>
        <v>-</v>
      </c>
      <c r="NN120" s="567" t="str" cm="1">
        <f t="array" aca="1" ref="NN120" ca="1">INDEX(NN$13:NN119,$B120+1,1)</f>
        <v>-</v>
      </c>
      <c r="NO120" s="567" t="str" cm="1">
        <f t="array" aca="1" ref="NO120" ca="1">INDEX(NO$13:NO119,$B120+1,1)</f>
        <v>-</v>
      </c>
      <c r="NP120" s="567" t="str" cm="1">
        <f t="array" aca="1" ref="NP120" ca="1">INDEX(NP$13:NP119,$B120+1,1)</f>
        <v>-</v>
      </c>
      <c r="NQ120" s="567" t="str" cm="1">
        <f t="array" aca="1" ref="NQ120" ca="1">INDEX(NQ$13:NQ119,$B120+1,1)</f>
        <v>-</v>
      </c>
      <c r="NR120" s="567" t="str" cm="1">
        <f t="array" aca="1" ref="NR120" ca="1">INDEX(NR$13:NR119,$B120+1,1)</f>
        <v>-</v>
      </c>
      <c r="NS120" s="567" t="str" cm="1">
        <f t="array" aca="1" ref="NS120" ca="1">INDEX(NS$13:NS119,$B120+1,1)</f>
        <v>-</v>
      </c>
      <c r="NT120" s="567" t="str" cm="1">
        <f t="array" aca="1" ref="NT120" ca="1">INDEX(NT$13:NT119,$B120+1,1)</f>
        <v>-</v>
      </c>
      <c r="NU120" s="567" t="str" cm="1">
        <f t="array" aca="1" ref="NU120" ca="1">INDEX(NU$13:NU119,$B120+1,1)</f>
        <v>-</v>
      </c>
      <c r="NV120" s="567" t="str" cm="1">
        <f t="array" aca="1" ref="NV120" ca="1">INDEX(NV$13:NV119,$B120+1,1)</f>
        <v>-</v>
      </c>
      <c r="NW120" s="567" t="str" cm="1">
        <f t="array" aca="1" ref="NW120" ca="1">INDEX(NW$13:NW119,$B120+1,1)</f>
        <v>-</v>
      </c>
      <c r="NX120" s="567" t="str" cm="1">
        <f t="array" aca="1" ref="NX120" ca="1">INDEX(NX$13:NX119,$B120+1,1)</f>
        <v>-</v>
      </c>
      <c r="NY120" s="567" t="str" cm="1">
        <f t="array" aca="1" ref="NY120" ca="1">INDEX(NY$13:NY119,$B120+1,1)</f>
        <v>-</v>
      </c>
      <c r="NZ120" s="8"/>
      <c r="OA120" s="567" t="str" cm="1">
        <f t="array" aca="1" ref="OA120" ca="1">INDEX(OA$13:OA119,$B120+1,1)</f>
        <v>-</v>
      </c>
      <c r="OB120" s="567" t="str" cm="1">
        <f t="array" aca="1" ref="OB120" ca="1">INDEX(OB$13:OB119,$B120+1,1)</f>
        <v>-</v>
      </c>
      <c r="OC120" s="567" t="str" cm="1">
        <f t="array" aca="1" ref="OC120" ca="1">INDEX(OC$13:OC119,$B120+1,1)</f>
        <v>-</v>
      </c>
      <c r="OD120" s="567" t="str" cm="1">
        <f t="array" aca="1" ref="OD120" ca="1">INDEX(OD$13:OD119,$B120+1,1)</f>
        <v>-</v>
      </c>
      <c r="OE120" s="441" t="str">
        <f t="shared" si="394"/>
        <v>-</v>
      </c>
      <c r="OF120" s="441" t="str">
        <f t="shared" si="394"/>
        <v>-</v>
      </c>
      <c r="OG120" s="567" t="str" cm="1">
        <f t="array" aca="1" ref="OG120" ca="1">INDEX(OG$13:OG119,$B120+1,1)</f>
        <v>-</v>
      </c>
      <c r="OH120" s="441" t="str" cm="1">
        <f t="array" aca="1" ref="OH120" ca="1">IF(OR(OI120:OI120&lt;&gt;"-"),TRUE,"-")</f>
        <v>-</v>
      </c>
      <c r="OI120" s="567" t="str" cm="1">
        <f t="array" aca="1" ref="OI120" ca="1">INDEX(OI$13:OI119,$B120+1,1)</f>
        <v>-</v>
      </c>
      <c r="OJ120" s="567" cm="1">
        <f t="array" aca="1" ref="OJ120" ca="1">INDEX(OJ$13:OJ119,$B120+1,1)</f>
        <v>0</v>
      </c>
      <c r="OK120" s="567" cm="1">
        <f t="array" aca="1" ref="OK120" ca="1">INDEX(OK$13:OK119,$B120+1,1)</f>
        <v>999999</v>
      </c>
      <c r="OL120" s="567" cm="1">
        <f t="array" aca="1" ref="OL120" ca="1">INDEX(OL$13:OL119,$B120+1,1)</f>
        <v>999999</v>
      </c>
      <c r="OM120" s="567" cm="1">
        <f t="array" aca="1" ref="OM120" ca="1">INDEX(OM$13:OM119,$B120+1,1)</f>
        <v>999999</v>
      </c>
      <c r="ON120" s="567" cm="1">
        <f t="array" aca="1" ref="ON120" ca="1">INDEX(ON$13:ON119,$B120+1,1)</f>
        <v>999999</v>
      </c>
      <c r="OO120" s="567" cm="1">
        <f t="array" aca="1" ref="OO120" ca="1">INDEX(OO$13:OO119,$B120+1,1)</f>
        <v>999999</v>
      </c>
      <c r="OP120" s="567" cm="1">
        <f t="array" aca="1" ref="OP120" ca="1">INDEX(OP$13:OP119,$B120+1,1)</f>
        <v>999999</v>
      </c>
      <c r="OQ120" s="567" t="str" cm="1">
        <f t="array" aca="1" ref="OQ120" ca="1">INDEX(OQ$13:OQ119,$B120+1,1)</f>
        <v>-</v>
      </c>
      <c r="OR120" s="567" t="str" cm="1">
        <f t="array" aca="1" ref="OR120" ca="1">INDEX(OR$13:OR119,$B120+1,1)</f>
        <v>-</v>
      </c>
      <c r="OS120" s="567" t="str" cm="1">
        <f t="array" aca="1" ref="OS120" ca="1">INDEX(OS$13:OS119,$B120+1,1)</f>
        <v>-</v>
      </c>
      <c r="OT120" s="567" t="b" cm="1">
        <f t="array" aca="1" ref="OT120" ca="1">INDEX(OT$13:OT119,$B120+1,1)</f>
        <v>1</v>
      </c>
      <c r="OU120" s="567" t="str" cm="1">
        <f t="array" aca="1" ref="OU120" ca="1">INDEX(OU$13:OU119,$B120+1,1)</f>
        <v>-</v>
      </c>
      <c r="OV120" s="567" cm="1">
        <f t="array" aca="1" ref="OV120" ca="1">INDEX(OV$13:OV119,$B120+1,1)</f>
        <v>0</v>
      </c>
      <c r="OW120" s="567" cm="1">
        <f t="array" aca="1" ref="OW120" ca="1">INDEX(OW$13:OW119,$B120+1,1)</f>
        <v>0</v>
      </c>
      <c r="OX120" s="567" cm="1">
        <f t="array" aca="1" ref="OX120" ca="1">INDEX(OX$13:OX119,$B120+1,1)</f>
        <v>0</v>
      </c>
      <c r="OY120" s="567" t="str" cm="1">
        <f t="array" aca="1" ref="OY120" ca="1">INDEX(OY$13:OY119,$B120+1,1)</f>
        <v>-</v>
      </c>
      <c r="OZ120" s="567" t="str" cm="1">
        <f t="array" aca="1" ref="OZ120" ca="1">INDEX(OZ$13:OZ119,$B120+1,1)</f>
        <v>-</v>
      </c>
      <c r="PA120" s="441">
        <f t="shared" ca="1" si="395"/>
        <v>0</v>
      </c>
      <c r="PB120" s="567" t="str" cm="1">
        <f t="array" aca="1" ref="PB120" ca="1">INDEX(PB$13:PB119,$B120+1,1)</f>
        <v>-</v>
      </c>
      <c r="PC120" s="441" t="str">
        <f t="shared" si="396"/>
        <v>-</v>
      </c>
      <c r="PD120" s="8"/>
      <c r="PE120" s="441">
        <f t="shared" si="397"/>
        <v>50</v>
      </c>
      <c r="PF120" s="441">
        <f t="shared" si="397"/>
        <v>50</v>
      </c>
      <c r="PG120" s="441">
        <f t="shared" si="397"/>
        <v>50</v>
      </c>
      <c r="PH120" s="441">
        <f t="shared" si="397"/>
        <v>50</v>
      </c>
      <c r="PI120" s="567" cm="1">
        <f t="array" aca="1" ref="PI120" ca="1">INDEX(PI$13:PI119,$B120+1,1)</f>
        <v>1</v>
      </c>
      <c r="PJ120" s="567" cm="1">
        <f t="array" aca="1" ref="PJ120" ca="1">INDEX(PJ$13:PJ119,$B120+1,1)</f>
        <v>1</v>
      </c>
      <c r="PK120" s="567" cm="1">
        <f t="array" aca="1" ref="PK120" ca="1">INDEX(PK$13:PK119,$B120+1,1)</f>
        <v>1</v>
      </c>
      <c r="PL120" s="567" cm="1">
        <f t="array" aca="1" ref="PL120" ca="1">INDEX(PL$13:PL119,$B120+1,1)</f>
        <v>1</v>
      </c>
      <c r="PM120" s="8"/>
      <c r="PN120" s="441">
        <f t="shared" ca="1" si="398"/>
        <v>1.5</v>
      </c>
      <c r="PO120" s="8"/>
      <c r="PP120" s="577" t="str">
        <f t="shared" ca="1" si="399"/>
        <v>-</v>
      </c>
      <c r="PQ120" s="577" t="str">
        <f t="shared" ca="1" si="399"/>
        <v>-</v>
      </c>
      <c r="PR120" s="577" t="str">
        <f t="shared" ca="1" si="399"/>
        <v>-</v>
      </c>
      <c r="PS120" s="577" t="str">
        <f t="shared" ca="1" si="399"/>
        <v>-</v>
      </c>
      <c r="PT120" s="567" cm="1">
        <f t="array" aca="1" ref="PT120" ca="1">INDEX(PT$13:PT119,$B120+1,1)</f>
        <v>0</v>
      </c>
      <c r="PU120" s="514">
        <v>0</v>
      </c>
    </row>
    <row r="121" spans="1:437" outlineLevel="2">
      <c r="A121" s="18">
        <f t="shared" si="121"/>
        <v>108</v>
      </c>
      <c r="B121" s="200">
        <f t="shared" ca="1" si="407"/>
        <v>106</v>
      </c>
      <c r="C121" s="489">
        <v>12001</v>
      </c>
      <c r="D121" s="124" t="str">
        <f t="shared" ca="1" si="345"/>
        <v>GSW</v>
      </c>
      <c r="E121" t="b">
        <v>1</v>
      </c>
      <c r="F121" t="b">
        <v>0</v>
      </c>
      <c r="G121" t="b">
        <f t="shared" si="346"/>
        <v>1</v>
      </c>
      <c r="H121" s="200">
        <f t="shared" ca="1" si="404"/>
        <v>8</v>
      </c>
      <c r="I121" s="567" cm="1">
        <f t="array" aca="1" ref="I121" ca="1">INDEX(I$13:I120,$B121+1,1)</f>
        <v>2</v>
      </c>
      <c r="J121" s="567" cm="1">
        <f t="array" aca="1" ref="J121" ca="1">INDEX(J$13:J120,$B121+1,1)</f>
        <v>0</v>
      </c>
      <c r="K121" s="567" cm="1">
        <f t="array" aca="1" ref="K121" ca="1">INDEX(K$13:K120,$B121+1,1)</f>
        <v>0</v>
      </c>
      <c r="L121" s="567" cm="1">
        <f t="array" aca="1" ref="L121" ca="1">INDEX(L$13:L120,$B121+1,1)</f>
        <v>2</v>
      </c>
      <c r="M121" s="567" cm="1">
        <f t="array" aca="1" ref="M121" ca="1">INDEX(M$13:M120,$B121+1,1)</f>
        <v>2</v>
      </c>
      <c r="N121" s="567" cm="1">
        <f t="array" aca="1" ref="N121" ca="1">INDEX(N$13:N120,$B121+1,1)</f>
        <v>2</v>
      </c>
      <c r="O121" s="567" cm="1">
        <f t="array" aca="1" ref="O121" ca="1">INDEX(O$13:O120,$B121+1,1)</f>
        <v>3</v>
      </c>
      <c r="P121" s="441">
        <f t="shared" ca="1" si="347"/>
        <v>2</v>
      </c>
      <c r="Q121" s="441">
        <f t="shared" ca="1" si="347"/>
        <v>0</v>
      </c>
      <c r="R121" s="441">
        <f t="shared" ca="1" si="348"/>
        <v>6</v>
      </c>
      <c r="S121" s="91">
        <f t="shared" ca="1" si="349"/>
        <v>2</v>
      </c>
      <c r="T121" s="91">
        <f ca="1">INDEX(CHOOSE($O121,DataAutumn!i.AdultDrys,DataWinter!i.AdultDrys,DataSpring!i.AdultDrys),1,$M121)</f>
        <v>3</v>
      </c>
      <c r="U121" s="567" cm="1">
        <f t="array" aca="1" ref="U121" ca="1">INDEX(U$13:U120,$B121+1,1)</f>
        <v>2</v>
      </c>
      <c r="V121" s="567" cm="1">
        <f t="array" aca="1" ref="V121" ca="1">INDEX(V$13:V120,$B121+1,1)</f>
        <v>0</v>
      </c>
      <c r="W121" s="567" cm="1">
        <f t="array" aca="1" ref="W121" ca="1">INDEX(W$13:W120,$B121+1,1)</f>
        <v>0</v>
      </c>
      <c r="X121" s="567" cm="1">
        <f t="array" aca="1" ref="X121" ca="1">INDEX(X$13:X120,$B121+1,1)</f>
        <v>2</v>
      </c>
      <c r="Y121" s="567" cm="1">
        <f t="array" aca="1" ref="Y121" ca="1">INDEX(Y$13:Y120,$B121+1,1)</f>
        <v>1</v>
      </c>
      <c r="Z121" s="567" cm="1">
        <f t="array" aca="1" ref="Z121" ca="1">INDEX(Z$13:Z120,$B121+1,1)</f>
        <v>1</v>
      </c>
      <c r="AA121" s="567" cm="1">
        <f t="array" aca="1" ref="AA121" ca="1">INDEX(AA$13:AA120,$B121+1,1)</f>
        <v>1</v>
      </c>
      <c r="AB121" s="441"/>
      <c r="AC121" s="441"/>
      <c r="AD121" s="567" cm="1">
        <f t="array" aca="1" ref="AD121" ca="1">INDEX(AD$13:AD120,$B121+1,1)</f>
        <v>1</v>
      </c>
      <c r="AE121" s="567" cm="1">
        <f t="array" aca="1" ref="AE121" ca="1">INDEX(AE$13:AE120,$B121+1,1)</f>
        <v>0</v>
      </c>
      <c r="AF121" s="567" cm="1">
        <f t="array" aca="1" ref="AF121" ca="1">INDEX(AF$13:AF120,$B121+1,1)</f>
        <v>0</v>
      </c>
      <c r="AG121" s="567" cm="1">
        <f t="array" aca="1" ref="AG121" ca="1">INDEX(AG$13:AG120,$B121+1,1)</f>
        <v>0</v>
      </c>
      <c r="AH121" s="567" cm="1">
        <f t="array" aca="1" ref="AH121" ca="1">INDEX(AH$13:AH120,$B121+1,1)</f>
        <v>0</v>
      </c>
      <c r="AI121" s="91">
        <f t="shared" si="400"/>
        <v>2</v>
      </c>
      <c r="AJ121" s="506">
        <v>2</v>
      </c>
      <c r="AK121" s="91">
        <f t="shared" si="350"/>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00008 DS  AllOut   GSW MWM  TOLSpr Scan2 CFS_ RR+01% GP100% WP100% MP100% (PT_F33N11L00)</v>
      </c>
      <c r="BB121" s="8" t="str">
        <f ca="1">IF(COUNTIF(BA$13:BA121,BA121)=1,"-","Dup")</f>
        <v>-</v>
      </c>
      <c r="BC121" s="8"/>
      <c r="BD121" s="567" t="str" cm="1">
        <f t="array" aca="1" ref="BD121" ca="1">INDEX(BD$13:BD120,$B121+1,1)</f>
        <v>-</v>
      </c>
      <c r="BE121" s="567" t="str" cm="1">
        <f t="array" aca="1" ref="BE121" ca="1">INDEX(BE$13:BE120,$B121+1,1)</f>
        <v>-</v>
      </c>
      <c r="BF121" s="567" t="str" cm="1">
        <f t="array" aca="1" ref="BF121" ca="1">INDEX(BF$13:BF120,$B121+1,1)</f>
        <v>-</v>
      </c>
      <c r="BG121" s="567" t="str" cm="1">
        <f t="array" aca="1" ref="BG121" ca="1">INDEX(BG$13:BG120,$B121+1,1)</f>
        <v>-</v>
      </c>
      <c r="BH121" s="567" t="str" cm="1">
        <f t="array" aca="1" ref="BH121" ca="1">INDEX(BH$13:BH120,$B121+1,1)</f>
        <v>-</v>
      </c>
      <c r="BI121" s="567" t="str" cm="1">
        <f t="array" aca="1" ref="BI121" ca="1">INDEX(BI$13:BI120,$B121+1,1)</f>
        <v>-</v>
      </c>
      <c r="BJ121" s="567" t="str" cm="1">
        <f t="array" aca="1" ref="BJ121" ca="1">INDEX(BJ$13:BJ120,$B121+1,1)</f>
        <v>-</v>
      </c>
      <c r="BK121" s="567" t="str" cm="1">
        <f t="array" aca="1" ref="BK121" ca="1">INDEX(BK$13:BK120,$B121+1,1)</f>
        <v>-</v>
      </c>
      <c r="BL121" s="567" t="str" cm="1">
        <f t="array" aca="1" ref="BL121" ca="1">INDEX(BL$13:BL120,$B121+1,1)</f>
        <v>-</v>
      </c>
      <c r="BM121" s="8"/>
      <c r="BN121" s="441" t="b">
        <f t="shared" ca="1" si="351"/>
        <v>0</v>
      </c>
      <c r="BO121" s="441" t="str">
        <f t="shared" ca="1" si="351"/>
        <v>-</v>
      </c>
      <c r="BP121" s="441" t="b">
        <f t="shared" ca="1" si="351"/>
        <v>0</v>
      </c>
      <c r="BQ121" s="441" t="str">
        <f t="shared" ca="1" si="351"/>
        <v>-</v>
      </c>
      <c r="BR121" s="441" t="str">
        <f t="shared" ca="1" si="351"/>
        <v>-</v>
      </c>
      <c r="BS121" s="441" t="str">
        <f t="shared" ca="1" si="351"/>
        <v>-</v>
      </c>
      <c r="BT121" s="441" t="b">
        <f t="shared" ca="1" si="351"/>
        <v>0</v>
      </c>
      <c r="BU121" s="441" t="b">
        <f t="shared" ca="1" si="351"/>
        <v>1</v>
      </c>
      <c r="BV121" s="441" t="str">
        <f t="shared" ca="1" si="351"/>
        <v>-</v>
      </c>
      <c r="BW121" s="441" t="str">
        <f t="shared" ca="1" si="351"/>
        <v>-</v>
      </c>
      <c r="BX121" s="441" t="str">
        <f t="shared" ca="1" si="351"/>
        <v>-</v>
      </c>
      <c r="BY121" s="441" t="str">
        <f t="shared" ca="1" si="351"/>
        <v>-</v>
      </c>
      <c r="BZ121" s="441" t="b">
        <f t="shared" ca="1" si="351"/>
        <v>1</v>
      </c>
      <c r="CA121" s="91">
        <f t="shared" ca="1" si="351"/>
        <v>0</v>
      </c>
      <c r="CB121" s="567" t="str" cm="1">
        <f t="array" aca="1" ref="CB121" ca="1">INDEX(CB$13:CB120,$B121+1,1)</f>
        <v>-</v>
      </c>
      <c r="CC121" s="567" t="str" cm="1">
        <f t="array" aca="1" ref="CC121" ca="1">INDEX(CC$13:CC120,$B121+1,1)</f>
        <v>-</v>
      </c>
      <c r="CD121" s="567" t="b" cm="1">
        <f t="array" aca="1" ref="CD121" ca="1">INDEX(CD$13:CD120,$B121+1,1)</f>
        <v>1</v>
      </c>
      <c r="CE121" s="567" t="str" cm="1">
        <f t="array" aca="1" ref="CE121" ca="1">INDEX(CE$13:CE120,$B121+1,1)</f>
        <v>-</v>
      </c>
      <c r="CF121" s="567" t="str" cm="1">
        <f t="array" aca="1" ref="CF121" ca="1">INDEX(CF$13:CF120,$B121+1,1)</f>
        <v>-</v>
      </c>
      <c r="CG121" s="567" t="str" cm="1">
        <f t="array" aca="1" ref="CG121" ca="1">INDEX(CG$13:CG120,$B121+1,1)</f>
        <v>-</v>
      </c>
      <c r="CH121" s="567" t="str" cm="1">
        <f t="array" aca="1" ref="CH121" ca="1">INDEX(CH$13:CH120,$B121+1,1)</f>
        <v>-</v>
      </c>
      <c r="CI121" s="567" t="str" cm="1">
        <f t="array" aca="1" ref="CI121" ca="1">INDEX(CI$13:CI120,$B121+1,1)</f>
        <v>-</v>
      </c>
      <c r="CJ121" s="567" t="str" cm="1">
        <f t="array" aca="1" ref="CJ121" ca="1">INDEX(CJ$13:CJ120,$B121+1,1)</f>
        <v>-</v>
      </c>
      <c r="CK121" s="567" t="str" cm="1">
        <f t="array" aca="1" ref="CK121" ca="1">INDEX(CK$13:CK120,$B121+1,1)</f>
        <v>-</v>
      </c>
      <c r="CL121" s="567" t="str" cm="1">
        <f t="array" aca="1" ref="CL121" ca="1">INDEX(CL$13:CL120,$B121+1,1)</f>
        <v>-</v>
      </c>
      <c r="CM121" s="567" t="str" cm="1">
        <f t="array" aca="1" ref="CM121" ca="1">INDEX(CM$13:CM120,$B121+1,1)</f>
        <v>-</v>
      </c>
      <c r="CN121" s="567" t="str" cm="1">
        <f t="array" aca="1" ref="CN121" ca="1">INDEX(CN$13:CN120,$B121+1,1)</f>
        <v>-</v>
      </c>
      <c r="CO121" s="567" t="str" cm="1">
        <f t="array" aca="1" ref="CO121" ca="1">INDEX(CO$13:CO120,$B121+1,1)</f>
        <v>-</v>
      </c>
      <c r="CP121" s="567" t="str" cm="1">
        <f t="array" aca="1" ref="CP121" ca="1">INDEX(CP$13:CP120,$B121+1,1)</f>
        <v>-</v>
      </c>
      <c r="CQ121" s="567" t="str" cm="1">
        <f t="array" aca="1" ref="CQ121" ca="1">INDEX(CQ$13:CQ120,$B121+1,1)</f>
        <v>-</v>
      </c>
      <c r="CR121" s="567" t="str" cm="1">
        <f t="array" aca="1" ref="CR121" ca="1">INDEX(CR$13:CR120,$B121+1,1)</f>
        <v>-</v>
      </c>
      <c r="CS121" s="567" t="str" cm="1">
        <f t="array" aca="1" ref="CS121" ca="1">INDEX(CS$13:CS120,$B121+1,1)</f>
        <v>-</v>
      </c>
      <c r="CT121" s="567" t="str" cm="1">
        <f t="array" aca="1" ref="CT121" ca="1">INDEX(CT$13:CT120,$B121+1,1)</f>
        <v>-</v>
      </c>
      <c r="CU121" s="567" t="str" cm="1">
        <f t="array" aca="1" ref="CU121" ca="1">INDEX(CU$13:CU120,$B121+1,1)</f>
        <v>-</v>
      </c>
      <c r="CV121" s="567" t="str" cm="1">
        <f t="array" aca="1" ref="CV121" ca="1">INDEX(CV$13:CV120,$B121+1,1)</f>
        <v>-</v>
      </c>
      <c r="CW121" s="567" t="str" cm="1">
        <f t="array" aca="1" ref="CW121" ca="1">INDEX(CW$13:CW120,$B121+1,1)</f>
        <v>-</v>
      </c>
      <c r="CX121" s="567" t="str" cm="1">
        <f t="array" aca="1" ref="CX121" ca="1">INDEX(CX$13:CX120,$B121+1,1)</f>
        <v>-</v>
      </c>
      <c r="CY121" s="567" t="str" cm="1">
        <f t="array" aca="1" ref="CY121" ca="1">INDEX(CY$13:CY120,$B121+1,1)</f>
        <v>-</v>
      </c>
      <c r="CZ121" s="567" t="str" cm="1">
        <f t="array" aca="1" ref="CZ121" ca="1">INDEX(CZ$13:CZ120,$B121+1,1)</f>
        <v>-</v>
      </c>
      <c r="DA121" s="567" t="str" cm="1">
        <f t="array" aca="1" ref="DA121" ca="1">INDEX(DA$13:DA120,$B121+1,1)</f>
        <v>-</v>
      </c>
      <c r="DB121" s="567" t="str" cm="1">
        <f t="array" aca="1" ref="DB121" ca="1">INDEX(DB$13:DB120,$B121+1,1)</f>
        <v>-</v>
      </c>
      <c r="DC121" s="567" t="str" cm="1">
        <f t="array" aca="1" ref="DC121" ca="1">INDEX(DC$13:DC120,$B121+1,1)</f>
        <v>-</v>
      </c>
      <c r="DD121" s="567" t="str" cm="1">
        <f t="array" aca="1" ref="DD121" ca="1">INDEX(DD$13:DD120,$B121+1,1)</f>
        <v>-</v>
      </c>
      <c r="DE121" s="567" t="str" cm="1">
        <f t="array" aca="1" ref="DE121" ca="1">INDEX(DE$13:DE120,$B121+1,1)</f>
        <v>-</v>
      </c>
      <c r="DF121" s="567" t="str" cm="1">
        <f t="array" aca="1" ref="DF121" ca="1">INDEX(DF$13:DF120,$B121+1,1)</f>
        <v>-</v>
      </c>
      <c r="DG121" s="567" t="str" cm="1">
        <f t="array" aca="1" ref="DG121" ca="1">INDEX(DG$13:DG120,$B121+1,1)</f>
        <v>-</v>
      </c>
      <c r="DH121" s="567" t="str" cm="1">
        <f t="array" aca="1" ref="DH121" ca="1">INDEX(DH$13:DH120,$B121+1,1)</f>
        <v>-</v>
      </c>
      <c r="DI121" s="567" t="str" cm="1">
        <f t="array" aca="1" ref="DI121" ca="1">INDEX(DI$13:DI120,$B121+1,1)</f>
        <v>-</v>
      </c>
      <c r="DJ121" s="567" t="str" cm="1">
        <f t="array" aca="1" ref="DJ121" ca="1">INDEX(DJ$13:DJ120,$B121+1,1)</f>
        <v>-</v>
      </c>
      <c r="DK121" s="567" t="str" cm="1">
        <f t="array" aca="1" ref="DK121" ca="1">INDEX(DK$13:DK120,$B121+1,1)</f>
        <v>-</v>
      </c>
      <c r="DL121" s="567" t="str" cm="1">
        <f t="array" aca="1" ref="DL121" ca="1">INDEX(DL$13:DL120,$B121+1,1)</f>
        <v>-</v>
      </c>
      <c r="DM121" s="567" t="str" cm="1">
        <f t="array" aca="1" ref="DM121" ca="1">INDEX(DM$13:DM120,$B121+1,1)</f>
        <v>-</v>
      </c>
      <c r="DN121" s="567" t="str" cm="1">
        <f t="array" aca="1" ref="DN121" ca="1">INDEX(DN$13:DN120,$B121+1,1)</f>
        <v>-</v>
      </c>
      <c r="DO121" s="567" t="str" cm="1">
        <f t="array" aca="1" ref="DO121" ca="1">INDEX(DO$13:DO120,$B121+1,1)</f>
        <v>-</v>
      </c>
      <c r="DP121" s="567" t="str" cm="1">
        <f t="array" aca="1" ref="DP121" ca="1">INDEX(DP$13:DP120,$B121+1,1)</f>
        <v>-</v>
      </c>
      <c r="DQ121" s="567" t="str" cm="1">
        <f t="array" aca="1" ref="DQ121" ca="1">INDEX(DQ$13:DQ120,$B121+1,1)</f>
        <v>-</v>
      </c>
      <c r="DR121" s="567" t="str" cm="1">
        <f t="array" aca="1" ref="DR121" ca="1">INDEX(DR$13:DR120,$B121+1,1)</f>
        <v>-</v>
      </c>
      <c r="DS121" s="567" t="str" cm="1">
        <f t="array" aca="1" ref="DS121" ca="1">INDEX(DS$13:DS120,$B121+1,1)</f>
        <v>-</v>
      </c>
      <c r="DT121" s="567" t="str" cm="1">
        <f t="array" aca="1" ref="DT121" ca="1">INDEX(DT$13:DT120,$B121+1,1)</f>
        <v>-</v>
      </c>
      <c r="DU121" s="567" t="str" cm="1">
        <f t="array" aca="1" ref="DU121" ca="1">INDEX(DU$13:DU120,$B121+1,1)</f>
        <v>-</v>
      </c>
      <c r="DV121" s="567" t="str" cm="1">
        <f t="array" aca="1" ref="DV121" ca="1">INDEX(DV$13:DV120,$B121+1,1)</f>
        <v>-</v>
      </c>
      <c r="DW121" s="567" t="str" cm="1">
        <f t="array" aca="1" ref="DW121" ca="1">INDEX(DW$13:DW120,$B121+1,1)</f>
        <v>-</v>
      </c>
      <c r="DX121" s="567" t="str" cm="1">
        <f t="array" aca="1" ref="DX121" ca="1">INDEX(DX$13:DX120,$B121+1,1)</f>
        <v>-</v>
      </c>
      <c r="DY121" s="567" t="str" cm="1">
        <f t="array" aca="1" ref="DY121" ca="1">INDEX(DY$13:DY120,$B121+1,1)</f>
        <v>-</v>
      </c>
      <c r="DZ121" s="567" t="str" cm="1">
        <f t="array" aca="1" ref="DZ121" ca="1">INDEX(DZ$13:DZ120,$B121+1,1)</f>
        <v>-</v>
      </c>
      <c r="EA121" s="567" t="str" cm="1">
        <f t="array" aca="1" ref="EA121" ca="1">INDEX(EA$13:EA120,$B121+1,1)</f>
        <v>-</v>
      </c>
      <c r="EB121" s="567" t="str" cm="1">
        <f t="array" aca="1" ref="EB121" ca="1">INDEX(EB$13:EB120,$B121+1,1)</f>
        <v>-</v>
      </c>
      <c r="EC121" s="567" t="str" cm="1">
        <f t="array" aca="1" ref="EC121" ca="1">INDEX(EC$13:EC120,$B121+1,1)</f>
        <v>-</v>
      </c>
      <c r="ED121" s="567" t="str" cm="1">
        <f t="array" aca="1" ref="ED121" ca="1">INDEX(ED$13:ED120,$B121+1,1)</f>
        <v>-</v>
      </c>
      <c r="EE121" s="567" t="str" cm="1">
        <f t="array" aca="1" ref="EE121" ca="1">INDEX(EE$13:EE120,$B121+1,1)</f>
        <v>-</v>
      </c>
      <c r="EF121" s="567" t="str" cm="1">
        <f t="array" aca="1" ref="EF121" ca="1">INDEX(EF$13:EF120,$B121+1,1)</f>
        <v>-</v>
      </c>
      <c r="EG121" s="567" t="str" cm="1">
        <f t="array" aca="1" ref="EG121" ca="1">INDEX(EG$13:EG120,$B121+1,1)</f>
        <v>-</v>
      </c>
      <c r="EH121" s="567" t="str" cm="1">
        <f t="array" aca="1" ref="EH121" ca="1">INDEX(EH$13:EH120,$B121+1,1)</f>
        <v>-</v>
      </c>
      <c r="EI121" s="567" t="str" cm="1">
        <f t="array" aca="1" ref="EI121" ca="1">INDEX(EI$13:EI120,$B121+1,1)</f>
        <v>-</v>
      </c>
      <c r="EJ121" s="567" t="str" cm="1">
        <f t="array" aca="1" ref="EJ121" ca="1">INDEX(EJ$13:EJ120,$B121+1,1)</f>
        <v>-</v>
      </c>
      <c r="EK121" s="567" t="str" cm="1">
        <f t="array" aca="1" ref="EK121" ca="1">INDEX(EK$13:EK120,$B121+1,1)</f>
        <v>-</v>
      </c>
      <c r="EL121" s="567" t="str" cm="1">
        <f t="array" aca="1" ref="EL121" ca="1">INDEX(EL$13:EL120,$B121+1,1)</f>
        <v>-</v>
      </c>
      <c r="EM121" s="567" t="str" cm="1">
        <f t="array" aca="1" ref="EM121" ca="1">INDEX(EM$13:EM120,$B121+1,1)</f>
        <v>-</v>
      </c>
      <c r="EN121" s="567" t="str" cm="1">
        <f t="array" aca="1" ref="EN121" ca="1">INDEX(EN$13:EN120,$B121+1,1)</f>
        <v>-</v>
      </c>
      <c r="EO121" s="567" t="str" cm="1">
        <f t="array" aca="1" ref="EO121" ca="1">INDEX(EO$13:EO120,$B121+1,1)</f>
        <v>-</v>
      </c>
      <c r="EP121" s="567" t="str" cm="1">
        <f t="array" aca="1" ref="EP121" ca="1">INDEX(EP$13:EP120,$B121+1,1)</f>
        <v>-</v>
      </c>
      <c r="EQ121" s="567" t="str" cm="1">
        <f t="array" aca="1" ref="EQ121" ca="1">INDEX(EQ$13:EQ120,$B121+1,1)</f>
        <v>-</v>
      </c>
      <c r="ER121" s="567" t="str" cm="1">
        <f t="array" aca="1" ref="ER121" ca="1">INDEX(ER$13:ER120,$B121+1,1)</f>
        <v>-</v>
      </c>
      <c r="ES121" s="567" t="str" cm="1">
        <f t="array" aca="1" ref="ES121" ca="1">INDEX(ES$13:ES120,$B121+1,1)</f>
        <v>-</v>
      </c>
      <c r="ET121" s="567" t="str" cm="1">
        <f t="array" aca="1" ref="ET121" ca="1">INDEX(ET$13:ET120,$B121+1,1)</f>
        <v>-</v>
      </c>
      <c r="EU121" s="567" t="str" cm="1">
        <f t="array" aca="1" ref="EU121" ca="1">INDEX(EU$13:EU120,$B121+1,1)</f>
        <v>-</v>
      </c>
      <c r="EV121" s="567" t="str" cm="1">
        <f t="array" aca="1" ref="EV121" ca="1">INDEX(EV$13:EV120,$B121+1,1)</f>
        <v>-</v>
      </c>
      <c r="EW121" s="567" t="str" cm="1">
        <f t="array" aca="1" ref="EW121" ca="1">INDEX(EW$13:EW120,$B121+1,1)</f>
        <v>-</v>
      </c>
      <c r="EX121" s="567" t="str" cm="1">
        <f t="array" aca="1" ref="EX121" ca="1">INDEX(EX$13:EX120,$B121+1,1)</f>
        <v>-</v>
      </c>
      <c r="EY121" s="567" t="str" cm="1">
        <f t="array" aca="1" ref="EY121" ca="1">INDEX(EY$13:EY120,$B121+1,1)</f>
        <v>-</v>
      </c>
      <c r="EZ121" s="567" t="str" cm="1">
        <f t="array" aca="1" ref="EZ121" ca="1">INDEX(EZ$13:EZ120,$B121+1,1)</f>
        <v>-</v>
      </c>
      <c r="FA121" s="567" t="str" cm="1">
        <f t="array" aca="1" ref="FA121" ca="1">INDEX(FA$13:FA120,$B121+1,1)</f>
        <v>-</v>
      </c>
      <c r="FB121" s="8"/>
      <c r="FC121" s="567" t="str" cm="1">
        <f t="array" aca="1" ref="FC121" ca="1">INDEX(FC$13:FC120,$B121+1,1)</f>
        <v>-</v>
      </c>
      <c r="FD121" s="441" t="str">
        <f t="shared" ca="1" si="352"/>
        <v>-</v>
      </c>
      <c r="FE121" s="441">
        <f t="shared" ca="1" si="353"/>
        <v>0</v>
      </c>
      <c r="FF121" s="441">
        <f t="shared" ca="1" si="353"/>
        <v>0</v>
      </c>
      <c r="FG121" s="567" t="str" cm="1">
        <f t="array" aca="1" ref="FG121" ca="1">INDEX(FG$13:FG120,$B121+1,1)</f>
        <v>-</v>
      </c>
      <c r="FH121" s="567" t="str" cm="1">
        <f t="array" aca="1" ref="FH121" ca="1">INDEX(FH$13:FH120,$B121+1,1)</f>
        <v>-</v>
      </c>
      <c r="FI121" s="567" t="str" cm="1">
        <f t="array" aca="1" ref="FI121" ca="1">INDEX(FI$13:FI120,$B121+1,1)</f>
        <v>-</v>
      </c>
      <c r="FJ121" s="441" t="str">
        <f t="shared" ca="1" si="354"/>
        <v>-</v>
      </c>
      <c r="FK121" s="441">
        <f t="shared" ca="1" si="355"/>
        <v>0</v>
      </c>
      <c r="FL121" s="441">
        <f t="shared" ca="1" si="355"/>
        <v>0</v>
      </c>
      <c r="FM121" s="567" t="str" cm="1">
        <f t="array" aca="1" ref="FM121" ca="1">INDEX(FM$13:FM120,$B121+1,1)</f>
        <v>-</v>
      </c>
      <c r="FN121" s="441" t="str">
        <f t="shared" ca="1" si="356"/>
        <v>-</v>
      </c>
      <c r="FO121" s="441">
        <f t="shared" ca="1" si="357"/>
        <v>0</v>
      </c>
      <c r="FP121" s="567" t="str" cm="1">
        <f t="array" aca="1" ref="FP121" ca="1">INDEX(FP$13:FP120,$B121+1,1)</f>
        <v>-</v>
      </c>
      <c r="FQ121" s="567" t="str" cm="1">
        <f t="array" aca="1" ref="FQ121" ca="1">INDEX(FQ$13:FQ120,$B121+1,1)</f>
        <v>-</v>
      </c>
      <c r="FR121" s="441">
        <f t="shared" ca="1" si="358"/>
        <v>0</v>
      </c>
      <c r="FS121" s="567" t="str" cm="1">
        <f t="array" aca="1" ref="FS121" ca="1">INDEX(FS$13:FS120,$B121+1,1)</f>
        <v>-</v>
      </c>
      <c r="FT121" s="441" t="str">
        <f t="shared" ca="1" si="359"/>
        <v>-</v>
      </c>
      <c r="FU121" s="441">
        <f t="shared" ca="1" si="360"/>
        <v>0</v>
      </c>
      <c r="FV121" s="441">
        <f t="shared" ca="1" si="360"/>
        <v>0</v>
      </c>
      <c r="FW121" s="8"/>
      <c r="FX121" s="567" t="b" cm="1">
        <f t="array" aca="1" ref="FX121" ca="1">INDEX(FX$13:FX120,$B121+1,1)</f>
        <v>1</v>
      </c>
      <c r="FY121" s="567" t="b" cm="1">
        <f t="array" aca="1" ref="FY121" ca="1">INDEX(FY$13:FY120,$B121+1,1)</f>
        <v>1</v>
      </c>
      <c r="FZ121" s="579">
        <f t="shared" ca="1" si="361"/>
        <v>2232011</v>
      </c>
      <c r="GA121" s="567" t="b" cm="1">
        <f t="array" aca="1" ref="GA121" ca="1">INDEX(GA$13:GA120,$B121+1,1)</f>
        <v>1</v>
      </c>
      <c r="GB121" s="567" cm="1">
        <f t="array" aca="1" ref="GB121" ca="1">INDEX(GB$13:GB120,$B121+1,1)</f>
        <v>0</v>
      </c>
      <c r="GC121" s="567" cm="1">
        <f t="array" aca="1" ref="GC121" ca="1">INDEX(GC$13:GC120,$B121+1,1)</f>
        <v>1</v>
      </c>
      <c r="GD121" s="567" cm="1">
        <f t="array" aca="1" ref="GD121" ca="1">INDEX(GD$13:GD120,$B121+1,1)</f>
        <v>1</v>
      </c>
      <c r="GE121" s="575">
        <f t="shared" ca="1" si="362"/>
        <v>652</v>
      </c>
      <c r="GF121" s="575">
        <f t="shared" ca="1" si="362"/>
        <v>686</v>
      </c>
      <c r="GG121" s="575">
        <f t="shared" ca="1" si="362"/>
        <v>721</v>
      </c>
      <c r="GH121" s="490">
        <f t="shared" ca="1" si="363"/>
        <v>378</v>
      </c>
      <c r="GI121" s="490">
        <f t="shared" ca="1" si="363"/>
        <v>413</v>
      </c>
      <c r="GJ121" s="490">
        <f t="shared" ca="1" si="363"/>
        <v>448</v>
      </c>
      <c r="GK121" s="441">
        <f t="shared" ca="1" si="364"/>
        <v>1</v>
      </c>
      <c r="GL121" s="441">
        <f t="shared" ca="1" si="364"/>
        <v>60</v>
      </c>
      <c r="GM121" s="441" t="str">
        <f t="shared" ca="1" si="364"/>
        <v>-</v>
      </c>
      <c r="GN121" s="441" t="str">
        <f t="shared" ca="1" si="364"/>
        <v>-</v>
      </c>
      <c r="GO121" s="441" t="str">
        <f t="shared" ca="1" si="364"/>
        <v>-</v>
      </c>
      <c r="GP121" s="441" t="str">
        <f t="shared" ca="1" si="364"/>
        <v>-</v>
      </c>
      <c r="GQ121" s="441" t="b">
        <f t="shared" ca="1" si="365"/>
        <v>0</v>
      </c>
      <c r="GR121" s="441" t="str">
        <f t="shared" ca="1" si="365"/>
        <v>-</v>
      </c>
      <c r="GS121" s="441" t="str">
        <f t="shared" ca="1" si="365"/>
        <v>-</v>
      </c>
      <c r="GT121" s="441" t="str">
        <f t="shared" ca="1" si="365"/>
        <v>-</v>
      </c>
      <c r="GU121" s="441" t="str">
        <f t="shared" ca="1" si="365"/>
        <v>-</v>
      </c>
      <c r="GV121" s="441" t="str">
        <f t="shared" ca="1" si="365"/>
        <v>-</v>
      </c>
      <c r="GW121" s="441">
        <f t="shared" ca="1" si="365"/>
        <v>500</v>
      </c>
      <c r="GX121" s="441">
        <f t="shared" ca="1" si="365"/>
        <v>500</v>
      </c>
      <c r="GY121" s="441" t="str">
        <f t="shared" ca="1" si="365"/>
        <v>-</v>
      </c>
      <c r="GZ121" s="441" t="str">
        <f t="shared" ca="1" si="365"/>
        <v>-</v>
      </c>
      <c r="HA121" s="441" t="str">
        <f t="shared" ca="1" si="365"/>
        <v>-</v>
      </c>
      <c r="HB121" s="441">
        <f t="shared" ca="1" si="366"/>
        <v>0</v>
      </c>
      <c r="HC121" s="441">
        <f t="shared" ca="1" si="367"/>
        <v>1.2500000000000001E-2</v>
      </c>
      <c r="HD121" s="441">
        <f t="shared" ca="1" si="368"/>
        <v>0</v>
      </c>
      <c r="HE121" s="441">
        <f t="shared" ca="1" si="368"/>
        <v>6.25E-2</v>
      </c>
      <c r="HF121" s="441">
        <f t="shared" ca="1" si="368"/>
        <v>6.25E-2</v>
      </c>
      <c r="HG121" s="441">
        <f t="shared" ca="1" si="368"/>
        <v>6.25E-2</v>
      </c>
      <c r="HH121" s="441" t="b">
        <f t="shared" ca="1" si="369"/>
        <v>0</v>
      </c>
      <c r="HI121" s="441" t="b">
        <f t="shared" ca="1" si="369"/>
        <v>1</v>
      </c>
      <c r="HJ121" s="441" t="b">
        <f t="shared" ca="1" si="369"/>
        <v>1</v>
      </c>
      <c r="HK121" s="441" t="b">
        <f t="shared" ca="1" si="369"/>
        <v>0</v>
      </c>
      <c r="HL121" s="441">
        <f t="shared" ca="1" si="370"/>
        <v>1</v>
      </c>
      <c r="HM121" s="441">
        <f t="shared" ca="1" si="371"/>
        <v>0</v>
      </c>
      <c r="HN121" s="441" t="b">
        <f t="shared" ca="1" si="372"/>
        <v>0</v>
      </c>
      <c r="HO121" s="441" t="b">
        <f t="shared" ca="1" si="373"/>
        <v>0</v>
      </c>
      <c r="HP121" s="441" t="b">
        <f t="shared" ca="1" si="373"/>
        <v>0</v>
      </c>
      <c r="HQ121" s="441" t="b">
        <f t="shared" ca="1" si="373"/>
        <v>1</v>
      </c>
      <c r="HR121" s="91">
        <f t="shared" ca="1" si="374"/>
        <v>2</v>
      </c>
      <c r="HS121" s="91">
        <f t="shared" ca="1" si="374"/>
        <v>2</v>
      </c>
      <c r="HT121" s="441">
        <f t="shared" ca="1" si="375"/>
        <v>1</v>
      </c>
      <c r="HU121" s="441">
        <f t="shared" ca="1" si="376"/>
        <v>1</v>
      </c>
      <c r="HV121" s="441">
        <f t="shared" ca="1" si="376"/>
        <v>1</v>
      </c>
      <c r="HW121" s="441">
        <f t="shared" ca="1" si="377"/>
        <v>1</v>
      </c>
      <c r="HX121" s="441" cm="1">
        <f t="array" aca="1" ref="HX121" ca="1">INDEX(HX$13:HX120,$B121+1,1)</f>
        <v>1</v>
      </c>
      <c r="HY121" s="506">
        <v>0.5</v>
      </c>
      <c r="HZ121" s="441" t="b">
        <f t="shared" ca="1" si="378"/>
        <v>1</v>
      </c>
      <c r="IA121" s="441" t="b">
        <f t="shared" ca="1" si="378"/>
        <v>0</v>
      </c>
      <c r="IB121" s="441" t="b">
        <f t="shared" ca="1" si="378"/>
        <v>0</v>
      </c>
      <c r="IC121" s="441" t="b">
        <f t="shared" ca="1" si="378"/>
        <v>0</v>
      </c>
      <c r="ID121" s="91">
        <f t="shared" ca="1" si="379"/>
        <v>1</v>
      </c>
      <c r="IE121" s="91">
        <f t="shared" ca="1" si="379"/>
        <v>1</v>
      </c>
      <c r="IF121" s="91">
        <f t="shared" ca="1" si="379"/>
        <v>1</v>
      </c>
      <c r="IG121" s="91">
        <f t="shared" ca="1" si="379"/>
        <v>1</v>
      </c>
      <c r="IH121" s="91">
        <f t="shared" ca="1" si="379"/>
        <v>1</v>
      </c>
      <c r="II121" s="91">
        <f t="shared" ca="1" si="379"/>
        <v>1</v>
      </c>
      <c r="IJ121" s="91">
        <f t="shared" ca="1" si="379"/>
        <v>1</v>
      </c>
      <c r="IK121" s="91">
        <f t="shared" ca="1" si="379"/>
        <v>1</v>
      </c>
      <c r="IL121" s="8"/>
      <c r="IM121" s="567" t="str" cm="1">
        <f t="array" aca="1" ref="IM121" ca="1">INDEX(IM$13:IM120,$B121+1,1)</f>
        <v>-</v>
      </c>
      <c r="IN121" s="567" t="str" cm="1">
        <f t="array" aca="1" ref="IN121" ca="1">INDEX(IN$13:IN120,$B121+1,1)</f>
        <v>-</v>
      </c>
      <c r="IO121" s="567" t="str" cm="1">
        <f t="array" aca="1" ref="IO121" ca="1">INDEX(IO$13:IO120,$B121+1,1)</f>
        <v>-</v>
      </c>
      <c r="IP121" s="441" t="str">
        <f t="shared" si="380"/>
        <v>-</v>
      </c>
      <c r="IQ121" s="567" t="str" cm="1">
        <f t="array" aca="1" ref="IQ121" ca="1">INDEX(IQ$13:IQ120,$B121+1,1)</f>
        <v>-</v>
      </c>
      <c r="IR121" s="567" cm="1">
        <f t="array" aca="1" ref="IR121" ca="1">INDEX(IR$13:IR120,$B121+1,1)</f>
        <v>1</v>
      </c>
      <c r="IS121" s="567" cm="1">
        <f t="array" aca="1" ref="IS121" ca="1">INDEX(IS$13:IS120,$B121+1,1)</f>
        <v>1</v>
      </c>
      <c r="IT121" s="567" t="str" cm="1">
        <f t="array" aca="1" ref="IT121" ca="1">INDEX(IT$13:IT120,$B121+1,1)</f>
        <v>-</v>
      </c>
      <c r="IU121" s="567" t="str" cm="1">
        <f t="array" aca="1" ref="IU121" ca="1">INDEX(IU$13:IU120,$B121+1,1)</f>
        <v>-</v>
      </c>
      <c r="IV121" s="567" t="str" cm="1">
        <f t="array" aca="1" ref="IV121" ca="1">INDEX(IV$13:IV120,$B121+1,1)</f>
        <v>-</v>
      </c>
      <c r="IW121" s="567" t="str" cm="1">
        <f t="array" aca="1" ref="IW121" ca="1">INDEX(IW$13:IW120,$B121+1,1)</f>
        <v>-</v>
      </c>
      <c r="IX121" s="567" t="str" cm="1">
        <f t="array" aca="1" ref="IX121" ca="1">INDEX(IX$13:IX120,$B121+1,1)</f>
        <v>-</v>
      </c>
      <c r="IY121" s="567" t="str" cm="1">
        <f t="array" aca="1" ref="IY121" ca="1">INDEX(IY$13:IY120,$B121+1,1)</f>
        <v>-</v>
      </c>
      <c r="IZ121" s="567" t="str" cm="1">
        <f t="array" aca="1" ref="IZ121" ca="1">INDEX(IZ$13:IZ120,$B121+1,1)</f>
        <v>-</v>
      </c>
      <c r="JA121" s="567" t="str" cm="1">
        <f t="array" aca="1" ref="JA121" ca="1">INDEX(JA$13:JA120,$B121+1,1)</f>
        <v>-</v>
      </c>
      <c r="JB121" s="567" t="str" cm="1">
        <f t="array" aca="1" ref="JB121" ca="1">INDEX(JB$13:JB120,$B121+1,1)</f>
        <v>-</v>
      </c>
      <c r="JC121" s="567" t="str" cm="1">
        <f t="array" aca="1" ref="JC121" ca="1">INDEX(JC$13:JC120,$B121+1,1)</f>
        <v>-</v>
      </c>
      <c r="JD121" s="567" t="str" cm="1">
        <f t="array" aca="1" ref="JD121" ca="1">INDEX(JD$13:JD120,$B121+1,1)</f>
        <v>-</v>
      </c>
      <c r="JE121" s="567" t="str" cm="1">
        <f t="array" aca="1" ref="JE121" ca="1">INDEX(JE$13:JE120,$B121+1,1)</f>
        <v>-</v>
      </c>
      <c r="JF121" s="567" t="str" cm="1">
        <f t="array" aca="1" ref="JF121" ca="1">INDEX(JF$13:JF120,$B121+1,1)</f>
        <v>-</v>
      </c>
      <c r="JG121" s="567" t="str" cm="1">
        <f t="array" aca="1" ref="JG121" ca="1">INDEX(JG$13:JG120,$B121+1,1)</f>
        <v>-</v>
      </c>
      <c r="JH121" s="567" t="str" cm="1">
        <f t="array" aca="1" ref="JH121" ca="1">INDEX(JH$13:JH120,$B121+1,1)</f>
        <v>-</v>
      </c>
      <c r="JI121" s="567" t="str" cm="1">
        <f t="array" aca="1" ref="JI121" ca="1">INDEX(JI$13:JI120,$B121+1,1)</f>
        <v>-</v>
      </c>
      <c r="JJ121" s="567" t="str" cm="1">
        <f t="array" aca="1" ref="JJ121" ca="1">INDEX(JJ$13:JJ120,$B121+1,1)</f>
        <v>-</v>
      </c>
      <c r="JK121" s="567" t="str" cm="1">
        <f t="array" aca="1" ref="JK121" ca="1">INDEX(JK$13:JK120,$B121+1,1)</f>
        <v>-</v>
      </c>
      <c r="JL121" s="441">
        <f t="shared" si="381"/>
        <v>0</v>
      </c>
      <c r="JM121" s="567" t="str" cm="1">
        <f t="array" aca="1" ref="JM121" ca="1">INDEX(JM$13:JM120,$B121+1,1)</f>
        <v>-</v>
      </c>
      <c r="JN121" s="567" cm="1">
        <f t="array" aca="1" ref="JN121" ca="1">INDEX(JN$13:JN120,$B121+1,1)</f>
        <v>1</v>
      </c>
      <c r="JO121" s="441">
        <f t="shared" si="382"/>
        <v>0</v>
      </c>
      <c r="JP121" s="567" cm="1">
        <f t="array" aca="1" ref="JP121" ca="1">INDEX(JP$13:JP120,$B121+1,1)</f>
        <v>0</v>
      </c>
      <c r="JQ121" s="441">
        <f t="shared" si="383"/>
        <v>0</v>
      </c>
      <c r="JR121" s="441">
        <f t="shared" si="383"/>
        <v>0</v>
      </c>
      <c r="JS121" s="441">
        <f t="shared" si="383"/>
        <v>0</v>
      </c>
      <c r="JT121" s="441">
        <f t="shared" si="383"/>
        <v>0</v>
      </c>
      <c r="JU121" s="441">
        <f t="shared" si="383"/>
        <v>1</v>
      </c>
      <c r="JV121" s="441">
        <f t="shared" si="383"/>
        <v>0</v>
      </c>
      <c r="JW121" s="567" cm="1">
        <f t="array" aca="1" ref="JW121" ca="1">INDEX(JW$13:JW120,$B121+1,1)</f>
        <v>0</v>
      </c>
      <c r="JX121" s="567" cm="1">
        <f t="array" aca="1" ref="JX121" ca="1">INDEX(JX$13:JX120,$B121+1,1)</f>
        <v>0</v>
      </c>
      <c r="JY121" s="567" cm="1">
        <f t="array" aca="1" ref="JY121" ca="1">INDEX(JY$13:JY120,$B121+1,1)</f>
        <v>0</v>
      </c>
      <c r="JZ121" s="8"/>
      <c r="KA121" s="91" t="b">
        <f t="shared" ca="1" si="405"/>
        <v>1</v>
      </c>
      <c r="KB121" s="567" t="b" cm="1">
        <f t="array" aca="1" ref="KB121" ca="1">INDEX(KB$13:KB120,$B121+1,1)</f>
        <v>1</v>
      </c>
      <c r="KC121" s="674">
        <f t="shared" ca="1" si="411"/>
        <v>2204</v>
      </c>
      <c r="KD121" s="567" t="b" cm="1">
        <f t="array" aca="1" ref="KD121" ca="1">INDEX(KD$13:KD120,$B121+1,1)</f>
        <v>0</v>
      </c>
      <c r="KE121" s="567" cm="1">
        <f t="array" aca="1" ref="KE121" ca="1">INDEX(KE$13:KE120,$B121+1,1)</f>
        <v>0</v>
      </c>
      <c r="KF121" s="22" t="s">
        <v>30</v>
      </c>
      <c r="KG121" s="567" t="str" cm="1">
        <f t="array" aca="1" ref="KG121" ca="1">INDEX(KG$13:KG120,$B121+1,1)</f>
        <v>-</v>
      </c>
      <c r="KH121" s="578">
        <f t="shared" ca="1" si="408"/>
        <v>2204</v>
      </c>
      <c r="KI121" s="567" t="str" cm="1">
        <f t="array" aca="1" ref="KI121" ca="1">INDEX(KI$13:KI120,$B121+1,1)</f>
        <v>-</v>
      </c>
      <c r="KJ121" s="567" t="str" cm="1">
        <f t="array" aca="1" ref="KJ121" ca="1">INDEX(KJ$13:KJ120,$B121+1,1)</f>
        <v>-</v>
      </c>
      <c r="KK121" s="567" t="str" cm="1">
        <f t="array" aca="1" ref="KK121" ca="1">INDEX(KK$13:KK120,$B121+1,1)</f>
        <v>-</v>
      </c>
      <c r="KL121" s="567" t="str" cm="1">
        <f t="array" aca="1" ref="KL121" ca="1">INDEX(KL$13:KL120,$B121+1,1)</f>
        <v>-</v>
      </c>
      <c r="KM121" s="567" t="str" cm="1">
        <f t="array" aca="1" ref="KM121" ca="1">INDEX(KM$13:KM120,$B121+1,1)</f>
        <v>-</v>
      </c>
      <c r="KN121" s="567" t="str" cm="1">
        <f t="array" aca="1" ref="KN121" ca="1">INDEX(KN$13:KN120,$B121+1,1)</f>
        <v>-</v>
      </c>
      <c r="KO121" s="567" t="str" cm="1">
        <f t="array" aca="1" ref="KO121" ca="1">INDEX(KO$13:KO120,$B121+1,1)</f>
        <v>-</v>
      </c>
      <c r="KP121" s="567" t="str" cm="1">
        <f t="array" aca="1" ref="KP121" ca="1">INDEX(KP$13:KP120,$B121+1,1)</f>
        <v>-</v>
      </c>
      <c r="KQ121" s="567" t="str" cm="1">
        <f t="array" aca="1" ref="KQ121" ca="1">INDEX(KQ$13:KQ120,$B121+1,1)</f>
        <v>-</v>
      </c>
      <c r="KR121" s="567" t="str" cm="1">
        <f t="array" aca="1" ref="KR121" ca="1">INDEX(KR$13:KR120,$B121+1,1)</f>
        <v>-</v>
      </c>
      <c r="KS121" s="567" t="str" cm="1">
        <f t="array" aca="1" ref="KS121" ca="1">INDEX(KS$13:KS120,$B121+1,1)</f>
        <v>-</v>
      </c>
      <c r="KT121" s="22">
        <v>1</v>
      </c>
      <c r="KU121" s="22">
        <v>1</v>
      </c>
      <c r="KV121" s="567" cm="1">
        <f t="array" aca="1" ref="KV121" ca="1">INDEX(KV$13:KV120,$B121+1,1)</f>
        <v>0</v>
      </c>
      <c r="KW121" s="567" t="str" cm="1">
        <f t="array" aca="1" ref="KW121" ca="1">INDEX(KW$13:KW120,$B121+1,1)</f>
        <v>-</v>
      </c>
      <c r="KX121" s="567" t="str" cm="1">
        <f t="array" aca="1" ref="KX121" ca="1">INDEX(KX$13:KX120,$B121+1,1)</f>
        <v>-</v>
      </c>
      <c r="KY121" s="567" t="str" cm="1">
        <f t="array" aca="1" ref="KY121" ca="1">INDEX(KY$13:KY120,$B121+1,1)</f>
        <v>-</v>
      </c>
      <c r="KZ121" s="567" t="str" cm="1">
        <f t="array" aca="1" ref="KZ121" ca="1">INDEX(KZ$13:KZ120,$B121+1,1)</f>
        <v>-</v>
      </c>
      <c r="LA121" s="567" t="str" cm="1">
        <f t="array" aca="1" ref="LA121" ca="1">INDEX(LA$13:LA120,$B121+1,1)</f>
        <v>-</v>
      </c>
      <c r="LB121" s="567" cm="1">
        <f t="array" aca="1" ref="LB121" ca="1">INDEX(LB$13:LB120,$B121+1,1)</f>
        <v>0</v>
      </c>
      <c r="LC121" s="567" t="str" cm="1">
        <f t="array" aca="1" ref="LC121" ca="1">INDEX(LC$13:LC120,$B121+1,1)</f>
        <v>-</v>
      </c>
      <c r="LD121" s="567" t="str" cm="1">
        <f t="array" aca="1" ref="LD121" ca="1">INDEX(LD$13:LD120,$B121+1,1)</f>
        <v>-</v>
      </c>
      <c r="LE121" s="567" t="str" cm="1">
        <f t="array" aca="1" ref="LE121" ca="1">INDEX(LE$13:LE120,$B121+1,1)</f>
        <v>-</v>
      </c>
      <c r="LF121" s="200">
        <f t="shared" ca="1" si="406"/>
        <v>0</v>
      </c>
      <c r="LG121" s="200">
        <f t="shared" ca="1" si="403"/>
        <v>0</v>
      </c>
      <c r="LH121" s="8"/>
      <c r="LI121" s="567" t="str" cm="1">
        <f t="array" aca="1" ref="LI121" ca="1">INDEX(LI$13:LI120,$B121+1,1)</f>
        <v>-</v>
      </c>
      <c r="LJ121" s="567" t="str" cm="1">
        <f t="array" aca="1" ref="LJ121" ca="1">INDEX(LJ$13:LJ120,$B121+1,1)</f>
        <v>-</v>
      </c>
      <c r="LK121" s="567" t="str" cm="1">
        <f t="array" aca="1" ref="LK121" ca="1">INDEX(LK$13:LK120,$B121+1,1)</f>
        <v>-</v>
      </c>
      <c r="LL121" s="567" t="str" cm="1">
        <f t="array" aca="1" ref="LL121" ca="1">INDEX(LL$13:LL120,$B121+1,1)</f>
        <v>-</v>
      </c>
      <c r="LM121" s="567" t="str" cm="1">
        <f t="array" aca="1" ref="LM121" ca="1">INDEX(LM$13:LM120,$B121+1,1)</f>
        <v>-</v>
      </c>
      <c r="LN121" s="567" t="str" cm="1">
        <f t="array" aca="1" ref="LN121" ca="1">INDEX(LN$13:LN120,$B121+1,1)</f>
        <v>-</v>
      </c>
      <c r="LO121" s="567" t="str" cm="1">
        <f t="array" aca="1" ref="LO121" ca="1">INDEX(LO$13:LO120,$B121+1,1)</f>
        <v>-</v>
      </c>
      <c r="LP121" s="567" t="str" cm="1">
        <f t="array" aca="1" ref="LP121" ca="1">INDEX(LP$13:LP120,$B121+1,1)</f>
        <v>-</v>
      </c>
      <c r="LQ121" s="567" t="str" cm="1">
        <f t="array" aca="1" ref="LQ121" ca="1">INDEX(LQ$13:LQ120,$B121+1,1)</f>
        <v>-</v>
      </c>
      <c r="LR121" s="567" t="str" cm="1">
        <f t="array" aca="1" ref="LR121" ca="1">INDEX(LR$13:LR120,$B121+1,1)</f>
        <v>-</v>
      </c>
      <c r="LS121" s="567" t="str" cm="1">
        <f t="array" aca="1" ref="LS121" ca="1">INDEX(LS$13:LS120,$B121+1,1)</f>
        <v>-</v>
      </c>
      <c r="LT121" s="567" t="str" cm="1">
        <f t="array" aca="1" ref="LT121" ca="1">INDEX(LT$13:LT120,$B121+1,1)</f>
        <v>-</v>
      </c>
      <c r="LU121" s="567" t="str" cm="1">
        <f t="array" aca="1" ref="LU121" ca="1">INDEX(LU$13:LU120,$B121+1,1)</f>
        <v>-</v>
      </c>
      <c r="LV121" s="567" t="str" cm="1">
        <f t="array" aca="1" ref="LV121" ca="1">INDEX(LV$13:LV120,$B121+1,1)</f>
        <v>-</v>
      </c>
      <c r="LW121" s="567" t="str" cm="1">
        <f t="array" aca="1" ref="LW121" ca="1">INDEX(LW$13:LW120,$B121+1,1)</f>
        <v>-</v>
      </c>
      <c r="LX121" s="567" t="str" cm="1">
        <f t="array" aca="1" ref="LX121" ca="1">INDEX(LX$13:LX120,$B121+1,1)</f>
        <v>-</v>
      </c>
      <c r="LY121" s="567" cm="1">
        <f t="array" aca="1" ref="LY121" ca="1">INDEX(LY$13:LY120,$B121+1,1)</f>
        <v>0</v>
      </c>
      <c r="LZ121" s="575">
        <f t="shared" ca="1" si="384"/>
        <v>0</v>
      </c>
      <c r="MA121" s="575">
        <f t="shared" ca="1" si="384"/>
        <v>0</v>
      </c>
      <c r="MB121" s="197">
        <f t="shared" ca="1" si="385"/>
        <v>0</v>
      </c>
      <c r="MC121" s="197">
        <f t="shared" ca="1" si="385"/>
        <v>0</v>
      </c>
      <c r="MD121" s="197">
        <f t="shared" ca="1" si="385"/>
        <v>0</v>
      </c>
      <c r="ME121" s="197">
        <f t="shared" ca="1" si="385"/>
        <v>0</v>
      </c>
      <c r="MF121" s="197">
        <f t="shared" ca="1" si="385"/>
        <v>0</v>
      </c>
      <c r="MG121" s="240">
        <f t="shared" ca="1" si="386"/>
        <v>0</v>
      </c>
      <c r="MH121" s="197">
        <f t="shared" ca="1" si="387"/>
        <v>0</v>
      </c>
      <c r="MI121" s="197">
        <f t="shared" ca="1" si="387"/>
        <v>0</v>
      </c>
      <c r="MJ121" s="197">
        <f t="shared" ca="1" si="387"/>
        <v>0</v>
      </c>
      <c r="MK121" s="197">
        <f t="shared" ca="1" si="387"/>
        <v>0</v>
      </c>
      <c r="ML121" s="197">
        <f t="shared" ca="1" si="387"/>
        <v>0</v>
      </c>
      <c r="MM121" s="240">
        <f t="shared" ca="1" si="388"/>
        <v>0</v>
      </c>
      <c r="MN121" s="241">
        <f t="shared" ca="1" si="389"/>
        <v>0</v>
      </c>
      <c r="MO121" s="241">
        <f t="shared" ca="1" si="389"/>
        <v>0</v>
      </c>
      <c r="MP121" s="241">
        <f t="shared" ca="1" si="389"/>
        <v>0</v>
      </c>
      <c r="MQ121" s="241">
        <f t="shared" ca="1" si="389"/>
        <v>0</v>
      </c>
      <c r="MR121" s="576">
        <f t="shared" ca="1" si="390"/>
        <v>0</v>
      </c>
      <c r="MS121" s="241">
        <f t="shared" ca="1" si="391"/>
        <v>0</v>
      </c>
      <c r="MT121" s="241">
        <f t="shared" ca="1" si="391"/>
        <v>0</v>
      </c>
      <c r="MU121" s="241">
        <f t="shared" ca="1" si="391"/>
        <v>0</v>
      </c>
      <c r="MV121" s="241">
        <f t="shared" ca="1" si="391"/>
        <v>0</v>
      </c>
      <c r="MW121" s="576">
        <f t="shared" ca="1" si="392"/>
        <v>0</v>
      </c>
      <c r="MX121" s="576">
        <f t="shared" ca="1" si="392"/>
        <v>0</v>
      </c>
      <c r="MY121" s="576">
        <f t="shared" ca="1" si="392"/>
        <v>0</v>
      </c>
      <c r="MZ121" s="576">
        <f t="shared" ca="1" si="392"/>
        <v>0</v>
      </c>
      <c r="NA121" s="576">
        <f t="shared" ca="1" si="392"/>
        <v>0</v>
      </c>
      <c r="NB121" s="576">
        <f t="shared" ca="1" si="392"/>
        <v>0</v>
      </c>
      <c r="NC121" s="576">
        <f t="shared" ca="1" si="392"/>
        <v>0</v>
      </c>
      <c r="ND121" s="567" cm="1">
        <f t="array" aca="1" ref="ND121" ca="1">INDEX(ND$13:ND120,$B121+1,1)</f>
        <v>0</v>
      </c>
      <c r="NE121" s="441">
        <f t="shared" ca="1" si="393"/>
        <v>67</v>
      </c>
      <c r="NF121" s="8"/>
      <c r="NG121" s="567" cm="1">
        <f t="array" aca="1" ref="NG121" ca="1">INDEX(NG$13:NG120,$B121+1,1)</f>
        <v>0</v>
      </c>
      <c r="NH121" s="567" cm="1">
        <f t="array" aca="1" ref="NH121" ca="1">INDEX(NH$13:NH120,$B121+1,1)</f>
        <v>0</v>
      </c>
      <c r="NI121" s="567" cm="1">
        <f t="array" aca="1" ref="NI121" ca="1">INDEX(NI$13:NI120,$B121+1,1)</f>
        <v>0</v>
      </c>
      <c r="NJ121" s="567" t="str" cm="1">
        <f t="array" aca="1" ref="NJ121" ca="1">INDEX(NJ$13:NJ120,$B121+1,1)</f>
        <v>-</v>
      </c>
      <c r="NK121" s="567" t="str" cm="1">
        <f t="array" aca="1" ref="NK121" ca="1">INDEX(NK$13:NK120,$B121+1,1)</f>
        <v>-</v>
      </c>
      <c r="NL121" s="567" t="str" cm="1">
        <f t="array" aca="1" ref="NL121" ca="1">INDEX(NL$13:NL120,$B121+1,1)</f>
        <v>-</v>
      </c>
      <c r="NM121" s="567" t="str" cm="1">
        <f t="array" aca="1" ref="NM121" ca="1">INDEX(NM$13:NM120,$B121+1,1)</f>
        <v>-</v>
      </c>
      <c r="NN121" s="567" t="str" cm="1">
        <f t="array" aca="1" ref="NN121" ca="1">INDEX(NN$13:NN120,$B121+1,1)</f>
        <v>-</v>
      </c>
      <c r="NO121" s="567" t="str" cm="1">
        <f t="array" aca="1" ref="NO121" ca="1">INDEX(NO$13:NO120,$B121+1,1)</f>
        <v>-</v>
      </c>
      <c r="NP121" s="567" t="str" cm="1">
        <f t="array" aca="1" ref="NP121" ca="1">INDEX(NP$13:NP120,$B121+1,1)</f>
        <v>-</v>
      </c>
      <c r="NQ121" s="567" t="str" cm="1">
        <f t="array" aca="1" ref="NQ121" ca="1">INDEX(NQ$13:NQ120,$B121+1,1)</f>
        <v>-</v>
      </c>
      <c r="NR121" s="567" t="str" cm="1">
        <f t="array" aca="1" ref="NR121" ca="1">INDEX(NR$13:NR120,$B121+1,1)</f>
        <v>-</v>
      </c>
      <c r="NS121" s="567" t="str" cm="1">
        <f t="array" aca="1" ref="NS121" ca="1">INDEX(NS$13:NS120,$B121+1,1)</f>
        <v>-</v>
      </c>
      <c r="NT121" s="567" t="str" cm="1">
        <f t="array" aca="1" ref="NT121" ca="1">INDEX(NT$13:NT120,$B121+1,1)</f>
        <v>-</v>
      </c>
      <c r="NU121" s="567" t="str" cm="1">
        <f t="array" aca="1" ref="NU121" ca="1">INDEX(NU$13:NU120,$B121+1,1)</f>
        <v>-</v>
      </c>
      <c r="NV121" s="567" t="str" cm="1">
        <f t="array" aca="1" ref="NV121" ca="1">INDEX(NV$13:NV120,$B121+1,1)</f>
        <v>-</v>
      </c>
      <c r="NW121" s="567" t="str" cm="1">
        <f t="array" aca="1" ref="NW121" ca="1">INDEX(NW$13:NW120,$B121+1,1)</f>
        <v>-</v>
      </c>
      <c r="NX121" s="567" t="str" cm="1">
        <f t="array" aca="1" ref="NX121" ca="1">INDEX(NX$13:NX120,$B121+1,1)</f>
        <v>-</v>
      </c>
      <c r="NY121" s="567" t="str" cm="1">
        <f t="array" aca="1" ref="NY121" ca="1">INDEX(NY$13:NY120,$B121+1,1)</f>
        <v>-</v>
      </c>
      <c r="NZ121" s="8"/>
      <c r="OA121" s="567" t="str" cm="1">
        <f t="array" aca="1" ref="OA121" ca="1">INDEX(OA$13:OA120,$B121+1,1)</f>
        <v>-</v>
      </c>
      <c r="OB121" s="567" t="str" cm="1">
        <f t="array" aca="1" ref="OB121" ca="1">INDEX(OB$13:OB120,$B121+1,1)</f>
        <v>-</v>
      </c>
      <c r="OC121" s="567" t="str" cm="1">
        <f t="array" aca="1" ref="OC121" ca="1">INDEX(OC$13:OC120,$B121+1,1)</f>
        <v>-</v>
      </c>
      <c r="OD121" s="567" t="str" cm="1">
        <f t="array" aca="1" ref="OD121" ca="1">INDEX(OD$13:OD120,$B121+1,1)</f>
        <v>-</v>
      </c>
      <c r="OE121" s="441" t="str">
        <f t="shared" si="394"/>
        <v>-</v>
      </c>
      <c r="OF121" s="441" t="str">
        <f t="shared" si="394"/>
        <v>-</v>
      </c>
      <c r="OG121" s="567" t="str" cm="1">
        <f t="array" aca="1" ref="OG121" ca="1">INDEX(OG$13:OG120,$B121+1,1)</f>
        <v>-</v>
      </c>
      <c r="OH121" s="441" t="str" cm="1">
        <f t="array" aca="1" ref="OH121" ca="1">IF(OR(OI121:OI121&lt;&gt;"-"),TRUE,"-")</f>
        <v>-</v>
      </c>
      <c r="OI121" s="567" t="str" cm="1">
        <f t="array" aca="1" ref="OI121" ca="1">INDEX(OI$13:OI120,$B121+1,1)</f>
        <v>-</v>
      </c>
      <c r="OJ121" s="567" cm="1">
        <f t="array" aca="1" ref="OJ121" ca="1">INDEX(OJ$13:OJ120,$B121+1,1)</f>
        <v>0</v>
      </c>
      <c r="OK121" s="567" cm="1">
        <f t="array" aca="1" ref="OK121" ca="1">INDEX(OK$13:OK120,$B121+1,1)</f>
        <v>999999</v>
      </c>
      <c r="OL121" s="567" cm="1">
        <f t="array" aca="1" ref="OL121" ca="1">INDEX(OL$13:OL120,$B121+1,1)</f>
        <v>999999</v>
      </c>
      <c r="OM121" s="567" cm="1">
        <f t="array" aca="1" ref="OM121" ca="1">INDEX(OM$13:OM120,$B121+1,1)</f>
        <v>999999</v>
      </c>
      <c r="ON121" s="567" cm="1">
        <f t="array" aca="1" ref="ON121" ca="1">INDEX(ON$13:ON120,$B121+1,1)</f>
        <v>999999</v>
      </c>
      <c r="OO121" s="567" cm="1">
        <f t="array" aca="1" ref="OO121" ca="1">INDEX(OO$13:OO120,$B121+1,1)</f>
        <v>999999</v>
      </c>
      <c r="OP121" s="567" cm="1">
        <f t="array" aca="1" ref="OP121" ca="1">INDEX(OP$13:OP120,$B121+1,1)</f>
        <v>999999</v>
      </c>
      <c r="OQ121" s="567" t="str" cm="1">
        <f t="array" aca="1" ref="OQ121" ca="1">INDEX(OQ$13:OQ120,$B121+1,1)</f>
        <v>-</v>
      </c>
      <c r="OR121" s="567" t="str" cm="1">
        <f t="array" aca="1" ref="OR121" ca="1">INDEX(OR$13:OR120,$B121+1,1)</f>
        <v>-</v>
      </c>
      <c r="OS121" s="567" t="str" cm="1">
        <f t="array" aca="1" ref="OS121" ca="1">INDEX(OS$13:OS120,$B121+1,1)</f>
        <v>-</v>
      </c>
      <c r="OT121" s="567" t="b" cm="1">
        <f t="array" aca="1" ref="OT121" ca="1">INDEX(OT$13:OT120,$B121+1,1)</f>
        <v>1</v>
      </c>
      <c r="OU121" s="567" t="str" cm="1">
        <f t="array" aca="1" ref="OU121" ca="1">INDEX(OU$13:OU120,$B121+1,1)</f>
        <v>-</v>
      </c>
      <c r="OV121" s="567" cm="1">
        <f t="array" aca="1" ref="OV121" ca="1">INDEX(OV$13:OV120,$B121+1,1)</f>
        <v>0</v>
      </c>
      <c r="OW121" s="567" cm="1">
        <f t="array" aca="1" ref="OW121" ca="1">INDEX(OW$13:OW120,$B121+1,1)</f>
        <v>0</v>
      </c>
      <c r="OX121" s="567" cm="1">
        <f t="array" aca="1" ref="OX121" ca="1">INDEX(OX$13:OX120,$B121+1,1)</f>
        <v>0</v>
      </c>
      <c r="OY121" s="567" t="str" cm="1">
        <f t="array" aca="1" ref="OY121" ca="1">INDEX(OY$13:OY120,$B121+1,1)</f>
        <v>-</v>
      </c>
      <c r="OZ121" s="567" t="str" cm="1">
        <f t="array" aca="1" ref="OZ121" ca="1">INDEX(OZ$13:OZ120,$B121+1,1)</f>
        <v>-</v>
      </c>
      <c r="PA121" s="441">
        <f t="shared" ca="1" si="395"/>
        <v>0</v>
      </c>
      <c r="PB121" s="567" t="str" cm="1">
        <f t="array" aca="1" ref="PB121" ca="1">INDEX(PB$13:PB120,$B121+1,1)</f>
        <v>-</v>
      </c>
      <c r="PC121" s="441" t="str">
        <f t="shared" si="396"/>
        <v>-</v>
      </c>
      <c r="PD121" s="8"/>
      <c r="PE121" s="441">
        <f t="shared" si="397"/>
        <v>50</v>
      </c>
      <c r="PF121" s="441">
        <f t="shared" si="397"/>
        <v>50</v>
      </c>
      <c r="PG121" s="441">
        <f t="shared" si="397"/>
        <v>50</v>
      </c>
      <c r="PH121" s="441">
        <f t="shared" si="397"/>
        <v>50</v>
      </c>
      <c r="PI121" s="567" cm="1">
        <f t="array" aca="1" ref="PI121" ca="1">INDEX(PI$13:PI120,$B121+1,1)</f>
        <v>1</v>
      </c>
      <c r="PJ121" s="567" cm="1">
        <f t="array" aca="1" ref="PJ121" ca="1">INDEX(PJ$13:PJ120,$B121+1,1)</f>
        <v>1</v>
      </c>
      <c r="PK121" s="567" cm="1">
        <f t="array" aca="1" ref="PK121" ca="1">INDEX(PK$13:PK120,$B121+1,1)</f>
        <v>1</v>
      </c>
      <c r="PL121" s="567" cm="1">
        <f t="array" aca="1" ref="PL121" ca="1">INDEX(PL$13:PL120,$B121+1,1)</f>
        <v>1</v>
      </c>
      <c r="PM121" s="8"/>
      <c r="PN121" s="441">
        <f t="shared" ca="1" si="398"/>
        <v>1.5</v>
      </c>
      <c r="PO121" s="8"/>
      <c r="PP121" s="577" t="str">
        <f t="shared" ca="1" si="399"/>
        <v>-</v>
      </c>
      <c r="PQ121" s="577" t="str">
        <f t="shared" ca="1" si="399"/>
        <v>-</v>
      </c>
      <c r="PR121" s="577" t="str">
        <f t="shared" ca="1" si="399"/>
        <v>-</v>
      </c>
      <c r="PS121" s="577" t="str">
        <f t="shared" ca="1" si="399"/>
        <v>-</v>
      </c>
      <c r="PT121" s="567" cm="1">
        <f t="array" aca="1" ref="PT121" ca="1">INDEX(PT$13:PT120,$B121+1,1)</f>
        <v>0</v>
      </c>
      <c r="PU121" s="514">
        <v>0</v>
      </c>
    </row>
    <row r="122" spans="1:437" outlineLevel="2">
      <c r="A122" s="18">
        <f t="shared" si="121"/>
        <v>109</v>
      </c>
      <c r="B122" s="200">
        <f t="shared" ca="1" si="407"/>
        <v>107</v>
      </c>
      <c r="C122" s="489">
        <v>12001</v>
      </c>
      <c r="D122" s="124" t="str">
        <f t="shared" ca="1" si="345"/>
        <v>GSW</v>
      </c>
      <c r="E122" t="b">
        <v>1</v>
      </c>
      <c r="F122" t="b">
        <v>0</v>
      </c>
      <c r="G122" t="b">
        <f t="shared" si="346"/>
        <v>1</v>
      </c>
      <c r="H122" s="200">
        <f t="shared" ca="1" si="404"/>
        <v>9</v>
      </c>
      <c r="I122" s="567" cm="1">
        <f t="array" aca="1" ref="I122" ca="1">INDEX(I$13:I121,$B122+1,1)</f>
        <v>2</v>
      </c>
      <c r="J122" s="567" cm="1">
        <f t="array" aca="1" ref="J122" ca="1">INDEX(J$13:J121,$B122+1,1)</f>
        <v>0</v>
      </c>
      <c r="K122" s="567" cm="1">
        <f t="array" aca="1" ref="K122" ca="1">INDEX(K$13:K121,$B122+1,1)</f>
        <v>0</v>
      </c>
      <c r="L122" s="567" cm="1">
        <f t="array" aca="1" ref="L122" ca="1">INDEX(L$13:L121,$B122+1,1)</f>
        <v>2</v>
      </c>
      <c r="M122" s="567" cm="1">
        <f t="array" aca="1" ref="M122" ca="1">INDEX(M$13:M121,$B122+1,1)</f>
        <v>2</v>
      </c>
      <c r="N122" s="567" cm="1">
        <f t="array" aca="1" ref="N122" ca="1">INDEX(N$13:N121,$B122+1,1)</f>
        <v>2</v>
      </c>
      <c r="O122" s="567" cm="1">
        <f t="array" aca="1" ref="O122" ca="1">INDEX(O$13:O121,$B122+1,1)</f>
        <v>3</v>
      </c>
      <c r="P122" s="441">
        <f t="shared" ca="1" si="347"/>
        <v>2</v>
      </c>
      <c r="Q122" s="441">
        <f t="shared" ca="1" si="347"/>
        <v>0</v>
      </c>
      <c r="R122" s="441">
        <f t="shared" ca="1" si="348"/>
        <v>6</v>
      </c>
      <c r="S122" s="91">
        <f t="shared" ca="1" si="349"/>
        <v>2</v>
      </c>
      <c r="T122" s="91">
        <f ca="1">INDEX(CHOOSE($O122,DataAutumn!i.AdultDrys,DataWinter!i.AdultDrys,DataSpring!i.AdultDrys),1,$M122)</f>
        <v>3</v>
      </c>
      <c r="U122" s="567" cm="1">
        <f t="array" aca="1" ref="U122" ca="1">INDEX(U$13:U121,$B122+1,1)</f>
        <v>2</v>
      </c>
      <c r="V122" s="567" cm="1">
        <f t="array" aca="1" ref="V122" ca="1">INDEX(V$13:V121,$B122+1,1)</f>
        <v>0</v>
      </c>
      <c r="W122" s="567" cm="1">
        <f t="array" aca="1" ref="W122" ca="1">INDEX(W$13:W121,$B122+1,1)</f>
        <v>0</v>
      </c>
      <c r="X122" s="567" cm="1">
        <f t="array" aca="1" ref="X122" ca="1">INDEX(X$13:X121,$B122+1,1)</f>
        <v>2</v>
      </c>
      <c r="Y122" s="567" cm="1">
        <f t="array" aca="1" ref="Y122" ca="1">INDEX(Y$13:Y121,$B122+1,1)</f>
        <v>1</v>
      </c>
      <c r="Z122" s="567" cm="1">
        <f t="array" aca="1" ref="Z122" ca="1">INDEX(Z$13:Z121,$B122+1,1)</f>
        <v>1</v>
      </c>
      <c r="AA122" s="567" cm="1">
        <f t="array" aca="1" ref="AA122" ca="1">INDEX(AA$13:AA121,$B122+1,1)</f>
        <v>1</v>
      </c>
      <c r="AB122" s="441"/>
      <c r="AC122" s="441"/>
      <c r="AD122" s="567" cm="1">
        <f t="array" aca="1" ref="AD122" ca="1">INDEX(AD$13:AD121,$B122+1,1)</f>
        <v>1</v>
      </c>
      <c r="AE122" s="567" cm="1">
        <f t="array" aca="1" ref="AE122" ca="1">INDEX(AE$13:AE121,$B122+1,1)</f>
        <v>0</v>
      </c>
      <c r="AF122" s="567" cm="1">
        <f t="array" aca="1" ref="AF122" ca="1">INDEX(AF$13:AF121,$B122+1,1)</f>
        <v>0</v>
      </c>
      <c r="AG122" s="567" cm="1">
        <f t="array" aca="1" ref="AG122" ca="1">INDEX(AG$13:AG121,$B122+1,1)</f>
        <v>0</v>
      </c>
      <c r="AH122" s="567" cm="1">
        <f t="array" aca="1" ref="AH122" ca="1">INDEX(AH$13:AH121,$B122+1,1)</f>
        <v>0</v>
      </c>
      <c r="AI122" s="91">
        <f t="shared" si="400"/>
        <v>2</v>
      </c>
      <c r="AJ122" s="506">
        <v>2</v>
      </c>
      <c r="AK122" s="91">
        <f t="shared" si="350"/>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00009 DS  AllOut   GSW MWM  TOLSpr Scan2 CFS_ RR+01% GP100% WP100% MP100% (PT_F43N33L00)</v>
      </c>
      <c r="BB122" s="8" t="str">
        <f ca="1">IF(COUNTIF(BA$13:BA122,BA122)=1,"-","Dup")</f>
        <v>-</v>
      </c>
      <c r="BC122" s="8"/>
      <c r="BD122" s="567" t="str" cm="1">
        <f t="array" aca="1" ref="BD122" ca="1">INDEX(BD$13:BD121,$B122+1,1)</f>
        <v>-</v>
      </c>
      <c r="BE122" s="567" t="str" cm="1">
        <f t="array" aca="1" ref="BE122" ca="1">INDEX(BE$13:BE121,$B122+1,1)</f>
        <v>-</v>
      </c>
      <c r="BF122" s="567" t="str" cm="1">
        <f t="array" aca="1" ref="BF122" ca="1">INDEX(BF$13:BF121,$B122+1,1)</f>
        <v>-</v>
      </c>
      <c r="BG122" s="567" t="str" cm="1">
        <f t="array" aca="1" ref="BG122" ca="1">INDEX(BG$13:BG121,$B122+1,1)</f>
        <v>-</v>
      </c>
      <c r="BH122" s="567" t="str" cm="1">
        <f t="array" aca="1" ref="BH122" ca="1">INDEX(BH$13:BH121,$B122+1,1)</f>
        <v>-</v>
      </c>
      <c r="BI122" s="567" t="str" cm="1">
        <f t="array" aca="1" ref="BI122" ca="1">INDEX(BI$13:BI121,$B122+1,1)</f>
        <v>-</v>
      </c>
      <c r="BJ122" s="567" t="str" cm="1">
        <f t="array" aca="1" ref="BJ122" ca="1">INDEX(BJ$13:BJ121,$B122+1,1)</f>
        <v>-</v>
      </c>
      <c r="BK122" s="567" t="str" cm="1">
        <f t="array" aca="1" ref="BK122" ca="1">INDEX(BK$13:BK121,$B122+1,1)</f>
        <v>-</v>
      </c>
      <c r="BL122" s="567" t="str" cm="1">
        <f t="array" aca="1" ref="BL122" ca="1">INDEX(BL$13:BL121,$B122+1,1)</f>
        <v>-</v>
      </c>
      <c r="BM122" s="8"/>
      <c r="BN122" s="441" t="b">
        <f t="shared" ca="1" si="351"/>
        <v>0</v>
      </c>
      <c r="BO122" s="441" t="str">
        <f t="shared" ca="1" si="351"/>
        <v>-</v>
      </c>
      <c r="BP122" s="441" t="b">
        <f t="shared" ca="1" si="351"/>
        <v>0</v>
      </c>
      <c r="BQ122" s="441" t="str">
        <f t="shared" ca="1" si="351"/>
        <v>-</v>
      </c>
      <c r="BR122" s="441" t="str">
        <f t="shared" ca="1" si="351"/>
        <v>-</v>
      </c>
      <c r="BS122" s="441" t="str">
        <f t="shared" ca="1" si="351"/>
        <v>-</v>
      </c>
      <c r="BT122" s="441" t="b">
        <f t="shared" ca="1" si="351"/>
        <v>0</v>
      </c>
      <c r="BU122" s="441" t="b">
        <f t="shared" ca="1" si="351"/>
        <v>1</v>
      </c>
      <c r="BV122" s="441" t="str">
        <f t="shared" ca="1" si="351"/>
        <v>-</v>
      </c>
      <c r="BW122" s="441" t="str">
        <f t="shared" ca="1" si="351"/>
        <v>-</v>
      </c>
      <c r="BX122" s="441" t="str">
        <f t="shared" ca="1" si="351"/>
        <v>-</v>
      </c>
      <c r="BY122" s="441" t="str">
        <f t="shared" ca="1" si="351"/>
        <v>-</v>
      </c>
      <c r="BZ122" s="441" t="b">
        <f t="shared" ca="1" si="351"/>
        <v>1</v>
      </c>
      <c r="CA122" s="91">
        <f t="shared" ca="1" si="351"/>
        <v>0</v>
      </c>
      <c r="CB122" s="567" t="str" cm="1">
        <f t="array" aca="1" ref="CB122" ca="1">INDEX(CB$13:CB121,$B122+1,1)</f>
        <v>-</v>
      </c>
      <c r="CC122" s="567" t="str" cm="1">
        <f t="array" aca="1" ref="CC122" ca="1">INDEX(CC$13:CC121,$B122+1,1)</f>
        <v>-</v>
      </c>
      <c r="CD122" s="567" t="b" cm="1">
        <f t="array" aca="1" ref="CD122" ca="1">INDEX(CD$13:CD121,$B122+1,1)</f>
        <v>1</v>
      </c>
      <c r="CE122" s="567" t="str" cm="1">
        <f t="array" aca="1" ref="CE122" ca="1">INDEX(CE$13:CE121,$B122+1,1)</f>
        <v>-</v>
      </c>
      <c r="CF122" s="567" t="str" cm="1">
        <f t="array" aca="1" ref="CF122" ca="1">INDEX(CF$13:CF121,$B122+1,1)</f>
        <v>-</v>
      </c>
      <c r="CG122" s="567" t="str" cm="1">
        <f t="array" aca="1" ref="CG122" ca="1">INDEX(CG$13:CG121,$B122+1,1)</f>
        <v>-</v>
      </c>
      <c r="CH122" s="567" t="str" cm="1">
        <f t="array" aca="1" ref="CH122" ca="1">INDEX(CH$13:CH121,$B122+1,1)</f>
        <v>-</v>
      </c>
      <c r="CI122" s="567" t="str" cm="1">
        <f t="array" aca="1" ref="CI122" ca="1">INDEX(CI$13:CI121,$B122+1,1)</f>
        <v>-</v>
      </c>
      <c r="CJ122" s="567" t="str" cm="1">
        <f t="array" aca="1" ref="CJ122" ca="1">INDEX(CJ$13:CJ121,$B122+1,1)</f>
        <v>-</v>
      </c>
      <c r="CK122" s="567" t="str" cm="1">
        <f t="array" aca="1" ref="CK122" ca="1">INDEX(CK$13:CK121,$B122+1,1)</f>
        <v>-</v>
      </c>
      <c r="CL122" s="567" t="str" cm="1">
        <f t="array" aca="1" ref="CL122" ca="1">INDEX(CL$13:CL121,$B122+1,1)</f>
        <v>-</v>
      </c>
      <c r="CM122" s="567" t="str" cm="1">
        <f t="array" aca="1" ref="CM122" ca="1">INDEX(CM$13:CM121,$B122+1,1)</f>
        <v>-</v>
      </c>
      <c r="CN122" s="567" t="str" cm="1">
        <f t="array" aca="1" ref="CN122" ca="1">INDEX(CN$13:CN121,$B122+1,1)</f>
        <v>-</v>
      </c>
      <c r="CO122" s="567" t="str" cm="1">
        <f t="array" aca="1" ref="CO122" ca="1">INDEX(CO$13:CO121,$B122+1,1)</f>
        <v>-</v>
      </c>
      <c r="CP122" s="567" t="str" cm="1">
        <f t="array" aca="1" ref="CP122" ca="1">INDEX(CP$13:CP121,$B122+1,1)</f>
        <v>-</v>
      </c>
      <c r="CQ122" s="567" t="str" cm="1">
        <f t="array" aca="1" ref="CQ122" ca="1">INDEX(CQ$13:CQ121,$B122+1,1)</f>
        <v>-</v>
      </c>
      <c r="CR122" s="567" t="str" cm="1">
        <f t="array" aca="1" ref="CR122" ca="1">INDEX(CR$13:CR121,$B122+1,1)</f>
        <v>-</v>
      </c>
      <c r="CS122" s="567" t="str" cm="1">
        <f t="array" aca="1" ref="CS122" ca="1">INDEX(CS$13:CS121,$B122+1,1)</f>
        <v>-</v>
      </c>
      <c r="CT122" s="567" t="str" cm="1">
        <f t="array" aca="1" ref="CT122" ca="1">INDEX(CT$13:CT121,$B122+1,1)</f>
        <v>-</v>
      </c>
      <c r="CU122" s="567" t="str" cm="1">
        <f t="array" aca="1" ref="CU122" ca="1">INDEX(CU$13:CU121,$B122+1,1)</f>
        <v>-</v>
      </c>
      <c r="CV122" s="567" t="str" cm="1">
        <f t="array" aca="1" ref="CV122" ca="1">INDEX(CV$13:CV121,$B122+1,1)</f>
        <v>-</v>
      </c>
      <c r="CW122" s="567" t="str" cm="1">
        <f t="array" aca="1" ref="CW122" ca="1">INDEX(CW$13:CW121,$B122+1,1)</f>
        <v>-</v>
      </c>
      <c r="CX122" s="567" t="str" cm="1">
        <f t="array" aca="1" ref="CX122" ca="1">INDEX(CX$13:CX121,$B122+1,1)</f>
        <v>-</v>
      </c>
      <c r="CY122" s="567" t="str" cm="1">
        <f t="array" aca="1" ref="CY122" ca="1">INDEX(CY$13:CY121,$B122+1,1)</f>
        <v>-</v>
      </c>
      <c r="CZ122" s="567" t="str" cm="1">
        <f t="array" aca="1" ref="CZ122" ca="1">INDEX(CZ$13:CZ121,$B122+1,1)</f>
        <v>-</v>
      </c>
      <c r="DA122" s="567" t="str" cm="1">
        <f t="array" aca="1" ref="DA122" ca="1">INDEX(DA$13:DA121,$B122+1,1)</f>
        <v>-</v>
      </c>
      <c r="DB122" s="567" t="str" cm="1">
        <f t="array" aca="1" ref="DB122" ca="1">INDEX(DB$13:DB121,$B122+1,1)</f>
        <v>-</v>
      </c>
      <c r="DC122" s="567" t="str" cm="1">
        <f t="array" aca="1" ref="DC122" ca="1">INDEX(DC$13:DC121,$B122+1,1)</f>
        <v>-</v>
      </c>
      <c r="DD122" s="567" t="str" cm="1">
        <f t="array" aca="1" ref="DD122" ca="1">INDEX(DD$13:DD121,$B122+1,1)</f>
        <v>-</v>
      </c>
      <c r="DE122" s="567" t="str" cm="1">
        <f t="array" aca="1" ref="DE122" ca="1">INDEX(DE$13:DE121,$B122+1,1)</f>
        <v>-</v>
      </c>
      <c r="DF122" s="567" t="str" cm="1">
        <f t="array" aca="1" ref="DF122" ca="1">INDEX(DF$13:DF121,$B122+1,1)</f>
        <v>-</v>
      </c>
      <c r="DG122" s="567" t="str" cm="1">
        <f t="array" aca="1" ref="DG122" ca="1">INDEX(DG$13:DG121,$B122+1,1)</f>
        <v>-</v>
      </c>
      <c r="DH122" s="567" t="str" cm="1">
        <f t="array" aca="1" ref="DH122" ca="1">INDEX(DH$13:DH121,$B122+1,1)</f>
        <v>-</v>
      </c>
      <c r="DI122" s="567" t="str" cm="1">
        <f t="array" aca="1" ref="DI122" ca="1">INDEX(DI$13:DI121,$B122+1,1)</f>
        <v>-</v>
      </c>
      <c r="DJ122" s="567" t="str" cm="1">
        <f t="array" aca="1" ref="DJ122" ca="1">INDEX(DJ$13:DJ121,$B122+1,1)</f>
        <v>-</v>
      </c>
      <c r="DK122" s="567" t="str" cm="1">
        <f t="array" aca="1" ref="DK122" ca="1">INDEX(DK$13:DK121,$B122+1,1)</f>
        <v>-</v>
      </c>
      <c r="DL122" s="567" t="str" cm="1">
        <f t="array" aca="1" ref="DL122" ca="1">INDEX(DL$13:DL121,$B122+1,1)</f>
        <v>-</v>
      </c>
      <c r="DM122" s="567" t="str" cm="1">
        <f t="array" aca="1" ref="DM122" ca="1">INDEX(DM$13:DM121,$B122+1,1)</f>
        <v>-</v>
      </c>
      <c r="DN122" s="567" t="str" cm="1">
        <f t="array" aca="1" ref="DN122" ca="1">INDEX(DN$13:DN121,$B122+1,1)</f>
        <v>-</v>
      </c>
      <c r="DO122" s="567" t="str" cm="1">
        <f t="array" aca="1" ref="DO122" ca="1">INDEX(DO$13:DO121,$B122+1,1)</f>
        <v>-</v>
      </c>
      <c r="DP122" s="567" t="str" cm="1">
        <f t="array" aca="1" ref="DP122" ca="1">INDEX(DP$13:DP121,$B122+1,1)</f>
        <v>-</v>
      </c>
      <c r="DQ122" s="567" t="str" cm="1">
        <f t="array" aca="1" ref="DQ122" ca="1">INDEX(DQ$13:DQ121,$B122+1,1)</f>
        <v>-</v>
      </c>
      <c r="DR122" s="567" t="str" cm="1">
        <f t="array" aca="1" ref="DR122" ca="1">INDEX(DR$13:DR121,$B122+1,1)</f>
        <v>-</v>
      </c>
      <c r="DS122" s="567" t="str" cm="1">
        <f t="array" aca="1" ref="DS122" ca="1">INDEX(DS$13:DS121,$B122+1,1)</f>
        <v>-</v>
      </c>
      <c r="DT122" s="567" t="str" cm="1">
        <f t="array" aca="1" ref="DT122" ca="1">INDEX(DT$13:DT121,$B122+1,1)</f>
        <v>-</v>
      </c>
      <c r="DU122" s="567" t="str" cm="1">
        <f t="array" aca="1" ref="DU122" ca="1">INDEX(DU$13:DU121,$B122+1,1)</f>
        <v>-</v>
      </c>
      <c r="DV122" s="567" t="str" cm="1">
        <f t="array" aca="1" ref="DV122" ca="1">INDEX(DV$13:DV121,$B122+1,1)</f>
        <v>-</v>
      </c>
      <c r="DW122" s="567" t="str" cm="1">
        <f t="array" aca="1" ref="DW122" ca="1">INDEX(DW$13:DW121,$B122+1,1)</f>
        <v>-</v>
      </c>
      <c r="DX122" s="567" t="str" cm="1">
        <f t="array" aca="1" ref="DX122" ca="1">INDEX(DX$13:DX121,$B122+1,1)</f>
        <v>-</v>
      </c>
      <c r="DY122" s="567" t="str" cm="1">
        <f t="array" aca="1" ref="DY122" ca="1">INDEX(DY$13:DY121,$B122+1,1)</f>
        <v>-</v>
      </c>
      <c r="DZ122" s="567" t="str" cm="1">
        <f t="array" aca="1" ref="DZ122" ca="1">INDEX(DZ$13:DZ121,$B122+1,1)</f>
        <v>-</v>
      </c>
      <c r="EA122" s="567" t="str" cm="1">
        <f t="array" aca="1" ref="EA122" ca="1">INDEX(EA$13:EA121,$B122+1,1)</f>
        <v>-</v>
      </c>
      <c r="EB122" s="567" t="str" cm="1">
        <f t="array" aca="1" ref="EB122" ca="1">INDEX(EB$13:EB121,$B122+1,1)</f>
        <v>-</v>
      </c>
      <c r="EC122" s="567" t="str" cm="1">
        <f t="array" aca="1" ref="EC122" ca="1">INDEX(EC$13:EC121,$B122+1,1)</f>
        <v>-</v>
      </c>
      <c r="ED122" s="567" t="str" cm="1">
        <f t="array" aca="1" ref="ED122" ca="1">INDEX(ED$13:ED121,$B122+1,1)</f>
        <v>-</v>
      </c>
      <c r="EE122" s="567" t="str" cm="1">
        <f t="array" aca="1" ref="EE122" ca="1">INDEX(EE$13:EE121,$B122+1,1)</f>
        <v>-</v>
      </c>
      <c r="EF122" s="567" t="str" cm="1">
        <f t="array" aca="1" ref="EF122" ca="1">INDEX(EF$13:EF121,$B122+1,1)</f>
        <v>-</v>
      </c>
      <c r="EG122" s="567" t="str" cm="1">
        <f t="array" aca="1" ref="EG122" ca="1">INDEX(EG$13:EG121,$B122+1,1)</f>
        <v>-</v>
      </c>
      <c r="EH122" s="567" t="str" cm="1">
        <f t="array" aca="1" ref="EH122" ca="1">INDEX(EH$13:EH121,$B122+1,1)</f>
        <v>-</v>
      </c>
      <c r="EI122" s="567" t="str" cm="1">
        <f t="array" aca="1" ref="EI122" ca="1">INDEX(EI$13:EI121,$B122+1,1)</f>
        <v>-</v>
      </c>
      <c r="EJ122" s="567" t="str" cm="1">
        <f t="array" aca="1" ref="EJ122" ca="1">INDEX(EJ$13:EJ121,$B122+1,1)</f>
        <v>-</v>
      </c>
      <c r="EK122" s="567" t="str" cm="1">
        <f t="array" aca="1" ref="EK122" ca="1">INDEX(EK$13:EK121,$B122+1,1)</f>
        <v>-</v>
      </c>
      <c r="EL122" s="567" t="str" cm="1">
        <f t="array" aca="1" ref="EL122" ca="1">INDEX(EL$13:EL121,$B122+1,1)</f>
        <v>-</v>
      </c>
      <c r="EM122" s="567" t="str" cm="1">
        <f t="array" aca="1" ref="EM122" ca="1">INDEX(EM$13:EM121,$B122+1,1)</f>
        <v>-</v>
      </c>
      <c r="EN122" s="567" t="str" cm="1">
        <f t="array" aca="1" ref="EN122" ca="1">INDEX(EN$13:EN121,$B122+1,1)</f>
        <v>-</v>
      </c>
      <c r="EO122" s="567" t="str" cm="1">
        <f t="array" aca="1" ref="EO122" ca="1">INDEX(EO$13:EO121,$B122+1,1)</f>
        <v>-</v>
      </c>
      <c r="EP122" s="567" t="str" cm="1">
        <f t="array" aca="1" ref="EP122" ca="1">INDEX(EP$13:EP121,$B122+1,1)</f>
        <v>-</v>
      </c>
      <c r="EQ122" s="567" t="str" cm="1">
        <f t="array" aca="1" ref="EQ122" ca="1">INDEX(EQ$13:EQ121,$B122+1,1)</f>
        <v>-</v>
      </c>
      <c r="ER122" s="567" t="str" cm="1">
        <f t="array" aca="1" ref="ER122" ca="1">INDEX(ER$13:ER121,$B122+1,1)</f>
        <v>-</v>
      </c>
      <c r="ES122" s="567" t="str" cm="1">
        <f t="array" aca="1" ref="ES122" ca="1">INDEX(ES$13:ES121,$B122+1,1)</f>
        <v>-</v>
      </c>
      <c r="ET122" s="567" t="str" cm="1">
        <f t="array" aca="1" ref="ET122" ca="1">INDEX(ET$13:ET121,$B122+1,1)</f>
        <v>-</v>
      </c>
      <c r="EU122" s="567" t="str" cm="1">
        <f t="array" aca="1" ref="EU122" ca="1">INDEX(EU$13:EU121,$B122+1,1)</f>
        <v>-</v>
      </c>
      <c r="EV122" s="567" t="str" cm="1">
        <f t="array" aca="1" ref="EV122" ca="1">INDEX(EV$13:EV121,$B122+1,1)</f>
        <v>-</v>
      </c>
      <c r="EW122" s="567" t="str" cm="1">
        <f t="array" aca="1" ref="EW122" ca="1">INDEX(EW$13:EW121,$B122+1,1)</f>
        <v>-</v>
      </c>
      <c r="EX122" s="567" t="str" cm="1">
        <f t="array" aca="1" ref="EX122" ca="1">INDEX(EX$13:EX121,$B122+1,1)</f>
        <v>-</v>
      </c>
      <c r="EY122" s="567" t="str" cm="1">
        <f t="array" aca="1" ref="EY122" ca="1">INDEX(EY$13:EY121,$B122+1,1)</f>
        <v>-</v>
      </c>
      <c r="EZ122" s="567" t="str" cm="1">
        <f t="array" aca="1" ref="EZ122" ca="1">INDEX(EZ$13:EZ121,$B122+1,1)</f>
        <v>-</v>
      </c>
      <c r="FA122" s="567" t="str" cm="1">
        <f t="array" aca="1" ref="FA122" ca="1">INDEX(FA$13:FA121,$B122+1,1)</f>
        <v>-</v>
      </c>
      <c r="FB122" s="8"/>
      <c r="FC122" s="567" t="str" cm="1">
        <f t="array" aca="1" ref="FC122" ca="1">INDEX(FC$13:FC121,$B122+1,1)</f>
        <v>-</v>
      </c>
      <c r="FD122" s="441" t="str">
        <f t="shared" ca="1" si="352"/>
        <v>-</v>
      </c>
      <c r="FE122" s="441">
        <f t="shared" ca="1" si="353"/>
        <v>0</v>
      </c>
      <c r="FF122" s="441">
        <f t="shared" ca="1" si="353"/>
        <v>0</v>
      </c>
      <c r="FG122" s="567" t="str" cm="1">
        <f t="array" aca="1" ref="FG122" ca="1">INDEX(FG$13:FG121,$B122+1,1)</f>
        <v>-</v>
      </c>
      <c r="FH122" s="567" t="str" cm="1">
        <f t="array" aca="1" ref="FH122" ca="1">INDEX(FH$13:FH121,$B122+1,1)</f>
        <v>-</v>
      </c>
      <c r="FI122" s="567" t="str" cm="1">
        <f t="array" aca="1" ref="FI122" ca="1">INDEX(FI$13:FI121,$B122+1,1)</f>
        <v>-</v>
      </c>
      <c r="FJ122" s="441" t="str">
        <f t="shared" ca="1" si="354"/>
        <v>-</v>
      </c>
      <c r="FK122" s="441">
        <f t="shared" ca="1" si="355"/>
        <v>0</v>
      </c>
      <c r="FL122" s="441">
        <f t="shared" ca="1" si="355"/>
        <v>0</v>
      </c>
      <c r="FM122" s="567" t="str" cm="1">
        <f t="array" aca="1" ref="FM122" ca="1">INDEX(FM$13:FM121,$B122+1,1)</f>
        <v>-</v>
      </c>
      <c r="FN122" s="441" t="str">
        <f t="shared" ca="1" si="356"/>
        <v>-</v>
      </c>
      <c r="FO122" s="441">
        <f t="shared" ca="1" si="357"/>
        <v>0</v>
      </c>
      <c r="FP122" s="567" t="str" cm="1">
        <f t="array" aca="1" ref="FP122" ca="1">INDEX(FP$13:FP121,$B122+1,1)</f>
        <v>-</v>
      </c>
      <c r="FQ122" s="567" t="str" cm="1">
        <f t="array" aca="1" ref="FQ122" ca="1">INDEX(FQ$13:FQ121,$B122+1,1)</f>
        <v>-</v>
      </c>
      <c r="FR122" s="441">
        <f t="shared" ca="1" si="358"/>
        <v>0</v>
      </c>
      <c r="FS122" s="567" t="str" cm="1">
        <f t="array" aca="1" ref="FS122" ca="1">INDEX(FS$13:FS121,$B122+1,1)</f>
        <v>-</v>
      </c>
      <c r="FT122" s="441" t="str">
        <f t="shared" ca="1" si="359"/>
        <v>-</v>
      </c>
      <c r="FU122" s="441">
        <f t="shared" ca="1" si="360"/>
        <v>0</v>
      </c>
      <c r="FV122" s="441">
        <f t="shared" ca="1" si="360"/>
        <v>0</v>
      </c>
      <c r="FW122" s="8"/>
      <c r="FX122" s="567" t="b" cm="1">
        <f t="array" aca="1" ref="FX122" ca="1">INDEX(FX$13:FX121,$B122+1,1)</f>
        <v>1</v>
      </c>
      <c r="FY122" s="567" t="b" cm="1">
        <f t="array" aca="1" ref="FY122" ca="1">INDEX(FY$13:FY121,$B122+1,1)</f>
        <v>1</v>
      </c>
      <c r="FZ122" s="579">
        <f t="shared" ca="1" si="361"/>
        <v>2232011</v>
      </c>
      <c r="GA122" s="567" t="b" cm="1">
        <f t="array" aca="1" ref="GA122" ca="1">INDEX(GA$13:GA121,$B122+1,1)</f>
        <v>1</v>
      </c>
      <c r="GB122" s="567" cm="1">
        <f t="array" aca="1" ref="GB122" ca="1">INDEX(GB$13:GB121,$B122+1,1)</f>
        <v>0</v>
      </c>
      <c r="GC122" s="567" cm="1">
        <f t="array" aca="1" ref="GC122" ca="1">INDEX(GC$13:GC121,$B122+1,1)</f>
        <v>1</v>
      </c>
      <c r="GD122" s="567" cm="1">
        <f t="array" aca="1" ref="GD122" ca="1">INDEX(GD$13:GD121,$B122+1,1)</f>
        <v>1</v>
      </c>
      <c r="GE122" s="575">
        <f t="shared" ca="1" si="362"/>
        <v>652</v>
      </c>
      <c r="GF122" s="575">
        <f t="shared" ca="1" si="362"/>
        <v>686</v>
      </c>
      <c r="GG122" s="575">
        <f t="shared" ca="1" si="362"/>
        <v>721</v>
      </c>
      <c r="GH122" s="490">
        <f t="shared" ca="1" si="363"/>
        <v>378</v>
      </c>
      <c r="GI122" s="490">
        <f t="shared" ca="1" si="363"/>
        <v>413</v>
      </c>
      <c r="GJ122" s="490">
        <f t="shared" ca="1" si="363"/>
        <v>448</v>
      </c>
      <c r="GK122" s="441">
        <f t="shared" ca="1" si="364"/>
        <v>1</v>
      </c>
      <c r="GL122" s="441">
        <f t="shared" ca="1" si="364"/>
        <v>60</v>
      </c>
      <c r="GM122" s="441" t="str">
        <f t="shared" ca="1" si="364"/>
        <v>-</v>
      </c>
      <c r="GN122" s="441" t="str">
        <f t="shared" ca="1" si="364"/>
        <v>-</v>
      </c>
      <c r="GO122" s="441" t="str">
        <f t="shared" ca="1" si="364"/>
        <v>-</v>
      </c>
      <c r="GP122" s="441" t="str">
        <f t="shared" ca="1" si="364"/>
        <v>-</v>
      </c>
      <c r="GQ122" s="441" t="b">
        <f t="shared" ca="1" si="365"/>
        <v>0</v>
      </c>
      <c r="GR122" s="441" t="str">
        <f t="shared" ca="1" si="365"/>
        <v>-</v>
      </c>
      <c r="GS122" s="441" t="str">
        <f t="shared" ca="1" si="365"/>
        <v>-</v>
      </c>
      <c r="GT122" s="441" t="str">
        <f t="shared" ca="1" si="365"/>
        <v>-</v>
      </c>
      <c r="GU122" s="441" t="str">
        <f t="shared" ca="1" si="365"/>
        <v>-</v>
      </c>
      <c r="GV122" s="441" t="str">
        <f t="shared" ca="1" si="365"/>
        <v>-</v>
      </c>
      <c r="GW122" s="441">
        <f t="shared" ca="1" si="365"/>
        <v>500</v>
      </c>
      <c r="GX122" s="441">
        <f t="shared" ca="1" si="365"/>
        <v>500</v>
      </c>
      <c r="GY122" s="441" t="str">
        <f t="shared" ca="1" si="365"/>
        <v>-</v>
      </c>
      <c r="GZ122" s="441" t="str">
        <f t="shared" ca="1" si="365"/>
        <v>-</v>
      </c>
      <c r="HA122" s="441" t="str">
        <f t="shared" ca="1" si="365"/>
        <v>-</v>
      </c>
      <c r="HB122" s="441">
        <f t="shared" ca="1" si="366"/>
        <v>0</v>
      </c>
      <c r="HC122" s="441">
        <f t="shared" ca="1" si="367"/>
        <v>1.2500000000000001E-2</v>
      </c>
      <c r="HD122" s="441">
        <f t="shared" ca="1" si="368"/>
        <v>0</v>
      </c>
      <c r="HE122" s="441">
        <f t="shared" ca="1" si="368"/>
        <v>6.25E-2</v>
      </c>
      <c r="HF122" s="441">
        <f t="shared" ca="1" si="368"/>
        <v>6.25E-2</v>
      </c>
      <c r="HG122" s="441">
        <f t="shared" ca="1" si="368"/>
        <v>6.25E-2</v>
      </c>
      <c r="HH122" s="441" t="b">
        <f t="shared" ca="1" si="369"/>
        <v>0</v>
      </c>
      <c r="HI122" s="441" t="b">
        <f t="shared" ca="1" si="369"/>
        <v>1</v>
      </c>
      <c r="HJ122" s="441" t="b">
        <f t="shared" ca="1" si="369"/>
        <v>1</v>
      </c>
      <c r="HK122" s="441" t="b">
        <f t="shared" ca="1" si="369"/>
        <v>0</v>
      </c>
      <c r="HL122" s="441">
        <f t="shared" ca="1" si="370"/>
        <v>1</v>
      </c>
      <c r="HM122" s="441">
        <f t="shared" ca="1" si="371"/>
        <v>0</v>
      </c>
      <c r="HN122" s="441" t="b">
        <f t="shared" ca="1" si="372"/>
        <v>0</v>
      </c>
      <c r="HO122" s="441" t="b">
        <f t="shared" ca="1" si="373"/>
        <v>0</v>
      </c>
      <c r="HP122" s="441" t="b">
        <f t="shared" ca="1" si="373"/>
        <v>0</v>
      </c>
      <c r="HQ122" s="441" t="b">
        <f t="shared" ca="1" si="373"/>
        <v>1</v>
      </c>
      <c r="HR122" s="91">
        <f t="shared" ca="1" si="374"/>
        <v>2</v>
      </c>
      <c r="HS122" s="91">
        <f t="shared" ca="1" si="374"/>
        <v>2</v>
      </c>
      <c r="HT122" s="441">
        <f t="shared" ca="1" si="375"/>
        <v>1</v>
      </c>
      <c r="HU122" s="441">
        <f t="shared" ca="1" si="376"/>
        <v>1</v>
      </c>
      <c r="HV122" s="441">
        <f t="shared" ca="1" si="376"/>
        <v>1</v>
      </c>
      <c r="HW122" s="441">
        <f t="shared" ca="1" si="377"/>
        <v>1</v>
      </c>
      <c r="HX122" s="441" cm="1">
        <f t="array" aca="1" ref="HX122" ca="1">INDEX(HX$13:HX121,$B122+1,1)</f>
        <v>1</v>
      </c>
      <c r="HY122" s="506">
        <v>0.5</v>
      </c>
      <c r="HZ122" s="441" t="b">
        <f t="shared" ca="1" si="378"/>
        <v>1</v>
      </c>
      <c r="IA122" s="441" t="b">
        <f t="shared" ca="1" si="378"/>
        <v>0</v>
      </c>
      <c r="IB122" s="441" t="b">
        <f t="shared" ca="1" si="378"/>
        <v>0</v>
      </c>
      <c r="IC122" s="441" t="b">
        <f t="shared" ca="1" si="378"/>
        <v>0</v>
      </c>
      <c r="ID122" s="91">
        <f t="shared" ca="1" si="379"/>
        <v>1</v>
      </c>
      <c r="IE122" s="91">
        <f t="shared" ca="1" si="379"/>
        <v>1</v>
      </c>
      <c r="IF122" s="91">
        <f t="shared" ca="1" si="379"/>
        <v>1</v>
      </c>
      <c r="IG122" s="91">
        <f t="shared" ca="1" si="379"/>
        <v>1</v>
      </c>
      <c r="IH122" s="91">
        <f t="shared" ca="1" si="379"/>
        <v>1</v>
      </c>
      <c r="II122" s="91">
        <f t="shared" ca="1" si="379"/>
        <v>1</v>
      </c>
      <c r="IJ122" s="91">
        <f t="shared" ca="1" si="379"/>
        <v>1</v>
      </c>
      <c r="IK122" s="91">
        <f t="shared" ca="1" si="379"/>
        <v>1</v>
      </c>
      <c r="IL122" s="8"/>
      <c r="IM122" s="567" t="str" cm="1">
        <f t="array" aca="1" ref="IM122" ca="1">INDEX(IM$13:IM121,$B122+1,1)</f>
        <v>-</v>
      </c>
      <c r="IN122" s="567" t="str" cm="1">
        <f t="array" aca="1" ref="IN122" ca="1">INDEX(IN$13:IN121,$B122+1,1)</f>
        <v>-</v>
      </c>
      <c r="IO122" s="567" t="str" cm="1">
        <f t="array" aca="1" ref="IO122" ca="1">INDEX(IO$13:IO121,$B122+1,1)</f>
        <v>-</v>
      </c>
      <c r="IP122" s="441" t="str">
        <f t="shared" si="380"/>
        <v>-</v>
      </c>
      <c r="IQ122" s="567" t="str" cm="1">
        <f t="array" aca="1" ref="IQ122" ca="1">INDEX(IQ$13:IQ121,$B122+1,1)</f>
        <v>-</v>
      </c>
      <c r="IR122" s="567" cm="1">
        <f t="array" aca="1" ref="IR122" ca="1">INDEX(IR$13:IR121,$B122+1,1)</f>
        <v>1</v>
      </c>
      <c r="IS122" s="567" cm="1">
        <f t="array" aca="1" ref="IS122" ca="1">INDEX(IS$13:IS121,$B122+1,1)</f>
        <v>1</v>
      </c>
      <c r="IT122" s="567" t="str" cm="1">
        <f t="array" aca="1" ref="IT122" ca="1">INDEX(IT$13:IT121,$B122+1,1)</f>
        <v>-</v>
      </c>
      <c r="IU122" s="567" t="str" cm="1">
        <f t="array" aca="1" ref="IU122" ca="1">INDEX(IU$13:IU121,$B122+1,1)</f>
        <v>-</v>
      </c>
      <c r="IV122" s="567" t="str" cm="1">
        <f t="array" aca="1" ref="IV122" ca="1">INDEX(IV$13:IV121,$B122+1,1)</f>
        <v>-</v>
      </c>
      <c r="IW122" s="567" t="str" cm="1">
        <f t="array" aca="1" ref="IW122" ca="1">INDEX(IW$13:IW121,$B122+1,1)</f>
        <v>-</v>
      </c>
      <c r="IX122" s="567" t="str" cm="1">
        <f t="array" aca="1" ref="IX122" ca="1">INDEX(IX$13:IX121,$B122+1,1)</f>
        <v>-</v>
      </c>
      <c r="IY122" s="567" t="str" cm="1">
        <f t="array" aca="1" ref="IY122" ca="1">INDEX(IY$13:IY121,$B122+1,1)</f>
        <v>-</v>
      </c>
      <c r="IZ122" s="567" t="str" cm="1">
        <f t="array" aca="1" ref="IZ122" ca="1">INDEX(IZ$13:IZ121,$B122+1,1)</f>
        <v>-</v>
      </c>
      <c r="JA122" s="567" t="str" cm="1">
        <f t="array" aca="1" ref="JA122" ca="1">INDEX(JA$13:JA121,$B122+1,1)</f>
        <v>-</v>
      </c>
      <c r="JB122" s="567" t="str" cm="1">
        <f t="array" aca="1" ref="JB122" ca="1">INDEX(JB$13:JB121,$B122+1,1)</f>
        <v>-</v>
      </c>
      <c r="JC122" s="567" t="str" cm="1">
        <f t="array" aca="1" ref="JC122" ca="1">INDEX(JC$13:JC121,$B122+1,1)</f>
        <v>-</v>
      </c>
      <c r="JD122" s="567" t="str" cm="1">
        <f t="array" aca="1" ref="JD122" ca="1">INDEX(JD$13:JD121,$B122+1,1)</f>
        <v>-</v>
      </c>
      <c r="JE122" s="567" t="str" cm="1">
        <f t="array" aca="1" ref="JE122" ca="1">INDEX(JE$13:JE121,$B122+1,1)</f>
        <v>-</v>
      </c>
      <c r="JF122" s="567" t="str" cm="1">
        <f t="array" aca="1" ref="JF122" ca="1">INDEX(JF$13:JF121,$B122+1,1)</f>
        <v>-</v>
      </c>
      <c r="JG122" s="567" t="str" cm="1">
        <f t="array" aca="1" ref="JG122" ca="1">INDEX(JG$13:JG121,$B122+1,1)</f>
        <v>-</v>
      </c>
      <c r="JH122" s="567" t="str" cm="1">
        <f t="array" aca="1" ref="JH122" ca="1">INDEX(JH$13:JH121,$B122+1,1)</f>
        <v>-</v>
      </c>
      <c r="JI122" s="567" t="str" cm="1">
        <f t="array" aca="1" ref="JI122" ca="1">INDEX(JI$13:JI121,$B122+1,1)</f>
        <v>-</v>
      </c>
      <c r="JJ122" s="567" t="str" cm="1">
        <f t="array" aca="1" ref="JJ122" ca="1">INDEX(JJ$13:JJ121,$B122+1,1)</f>
        <v>-</v>
      </c>
      <c r="JK122" s="567" t="str" cm="1">
        <f t="array" aca="1" ref="JK122" ca="1">INDEX(JK$13:JK121,$B122+1,1)</f>
        <v>-</v>
      </c>
      <c r="JL122" s="441">
        <f t="shared" si="381"/>
        <v>0</v>
      </c>
      <c r="JM122" s="567" t="str" cm="1">
        <f t="array" aca="1" ref="JM122" ca="1">INDEX(JM$13:JM121,$B122+1,1)</f>
        <v>-</v>
      </c>
      <c r="JN122" s="567" cm="1">
        <f t="array" aca="1" ref="JN122" ca="1">INDEX(JN$13:JN121,$B122+1,1)</f>
        <v>1</v>
      </c>
      <c r="JO122" s="441">
        <f t="shared" si="382"/>
        <v>0</v>
      </c>
      <c r="JP122" s="567" cm="1">
        <f t="array" aca="1" ref="JP122" ca="1">INDEX(JP$13:JP121,$B122+1,1)</f>
        <v>0</v>
      </c>
      <c r="JQ122" s="441">
        <f t="shared" si="383"/>
        <v>0</v>
      </c>
      <c r="JR122" s="441">
        <f t="shared" si="383"/>
        <v>0</v>
      </c>
      <c r="JS122" s="441">
        <f t="shared" si="383"/>
        <v>0</v>
      </c>
      <c r="JT122" s="441">
        <f t="shared" si="383"/>
        <v>0</v>
      </c>
      <c r="JU122" s="441">
        <f t="shared" si="383"/>
        <v>1</v>
      </c>
      <c r="JV122" s="441">
        <f t="shared" si="383"/>
        <v>0</v>
      </c>
      <c r="JW122" s="567" cm="1">
        <f t="array" aca="1" ref="JW122" ca="1">INDEX(JW$13:JW121,$B122+1,1)</f>
        <v>0</v>
      </c>
      <c r="JX122" s="567" cm="1">
        <f t="array" aca="1" ref="JX122" ca="1">INDEX(JX$13:JX121,$B122+1,1)</f>
        <v>0</v>
      </c>
      <c r="JY122" s="567" cm="1">
        <f t="array" aca="1" ref="JY122" ca="1">INDEX(JY$13:JY121,$B122+1,1)</f>
        <v>0</v>
      </c>
      <c r="JZ122" s="8"/>
      <c r="KA122" s="91" t="b">
        <f t="shared" ca="1" si="405"/>
        <v>1</v>
      </c>
      <c r="KB122" s="567" t="b" cm="1">
        <f t="array" aca="1" ref="KB122" ca="1">INDEX(KB$13:KB121,$B122+1,1)</f>
        <v>1</v>
      </c>
      <c r="KC122" s="674">
        <f t="shared" ca="1" si="411"/>
        <v>2204</v>
      </c>
      <c r="KD122" s="567" t="b" cm="1">
        <f t="array" aca="1" ref="KD122" ca="1">INDEX(KD$13:KD121,$B122+1,1)</f>
        <v>0</v>
      </c>
      <c r="KE122" s="567" cm="1">
        <f t="array" aca="1" ref="KE122" ca="1">INDEX(KE$13:KE121,$B122+1,1)</f>
        <v>0</v>
      </c>
      <c r="KF122" s="22" t="s">
        <v>30</v>
      </c>
      <c r="KG122" s="567" t="b" cm="1">
        <f t="array" aca="1" ref="KG122" ca="1">INDEX(KG$13:KG121,$B122+1,1)</f>
        <v>1</v>
      </c>
      <c r="KH122" s="578">
        <f t="shared" ca="1" si="408"/>
        <v>2205</v>
      </c>
      <c r="KI122" s="567" t="str" cm="1">
        <f t="array" aca="1" ref="KI122" ca="1">INDEX(KI$13:KI121,$B122+1,1)</f>
        <v>-</v>
      </c>
      <c r="KJ122" s="22" t="b">
        <v>0</v>
      </c>
      <c r="KK122" s="22" t="b">
        <v>1</v>
      </c>
      <c r="KL122" s="22" t="b">
        <v>0</v>
      </c>
      <c r="KM122" s="22" t="b">
        <v>0</v>
      </c>
      <c r="KN122" s="22" t="b">
        <v>0</v>
      </c>
      <c r="KO122" s="567" t="str" cm="1">
        <f t="array" aca="1" ref="KO122" ca="1">INDEX(KO$13:KO121,$B122+1,1)</f>
        <v>-</v>
      </c>
      <c r="KP122" s="567" t="str" cm="1">
        <f t="array" aca="1" ref="KP122" ca="1">INDEX(KP$13:KP121,$B122+1,1)</f>
        <v>-</v>
      </c>
      <c r="KQ122" s="567" t="str" cm="1">
        <f t="array" aca="1" ref="KQ122" ca="1">INDEX(KQ$13:KQ121,$B122+1,1)</f>
        <v>-</v>
      </c>
      <c r="KR122" s="567" t="str" cm="1">
        <f t="array" aca="1" ref="KR122" ca="1">INDEX(KR$13:KR121,$B122+1,1)</f>
        <v>-</v>
      </c>
      <c r="KS122" s="567" t="str" cm="1">
        <f t="array" aca="1" ref="KS122" ca="1">INDEX(KS$13:KS121,$B122+1,1)</f>
        <v>-</v>
      </c>
      <c r="KT122" s="22">
        <v>3</v>
      </c>
      <c r="KU122" s="22">
        <v>3</v>
      </c>
      <c r="KV122" s="567" cm="1">
        <f t="array" aca="1" ref="KV122" ca="1">INDEX(KV$13:KV121,$B122+1,1)</f>
        <v>0</v>
      </c>
      <c r="KW122" s="22">
        <v>1</v>
      </c>
      <c r="KX122" s="22">
        <v>-1</v>
      </c>
      <c r="KY122" s="567" t="str" cm="1">
        <f t="array" aca="1" ref="KY122" ca="1">INDEX(KY$13:KY121,$B122+1,1)</f>
        <v>-</v>
      </c>
      <c r="KZ122" s="567" t="str" cm="1">
        <f t="array" aca="1" ref="KZ122" ca="1">INDEX(KZ$13:KZ121,$B122+1,1)</f>
        <v>-</v>
      </c>
      <c r="LA122" s="567" t="str" cm="1">
        <f t="array" aca="1" ref="LA122" ca="1">INDEX(LA$13:LA121,$B122+1,1)</f>
        <v>-</v>
      </c>
      <c r="LB122" s="552">
        <f t="shared" ref="LB122" ca="1" si="419">KV122</f>
        <v>0</v>
      </c>
      <c r="LC122" s="552">
        <f t="shared" ref="LC122" si="420">KW122</f>
        <v>1</v>
      </c>
      <c r="LD122" s="552">
        <f t="shared" ref="LD122" si="421">KX122</f>
        <v>-1</v>
      </c>
      <c r="LE122" s="567" t="str" cm="1">
        <f t="array" aca="1" ref="LE122" ca="1">INDEX(LE$13:LE121,$B122+1,1)</f>
        <v>-</v>
      </c>
      <c r="LF122" s="200">
        <f t="shared" ca="1" si="406"/>
        <v>0</v>
      </c>
      <c r="LG122" s="200">
        <f t="shared" ca="1" si="403"/>
        <v>0</v>
      </c>
      <c r="LH122" s="8"/>
      <c r="LI122" s="567" t="str" cm="1">
        <f t="array" aca="1" ref="LI122" ca="1">INDEX(LI$13:LI121,$B122+1,1)</f>
        <v>-</v>
      </c>
      <c r="LJ122" s="567" t="str" cm="1">
        <f t="array" aca="1" ref="LJ122" ca="1">INDEX(LJ$13:LJ121,$B122+1,1)</f>
        <v>-</v>
      </c>
      <c r="LK122" s="567" t="str" cm="1">
        <f t="array" aca="1" ref="LK122" ca="1">INDEX(LK$13:LK121,$B122+1,1)</f>
        <v>-</v>
      </c>
      <c r="LL122" s="567" t="str" cm="1">
        <f t="array" aca="1" ref="LL122" ca="1">INDEX(LL$13:LL121,$B122+1,1)</f>
        <v>-</v>
      </c>
      <c r="LM122" s="567" t="str" cm="1">
        <f t="array" aca="1" ref="LM122" ca="1">INDEX(LM$13:LM121,$B122+1,1)</f>
        <v>-</v>
      </c>
      <c r="LN122" s="567" t="str" cm="1">
        <f t="array" aca="1" ref="LN122" ca="1">INDEX(LN$13:LN121,$B122+1,1)</f>
        <v>-</v>
      </c>
      <c r="LO122" s="567" t="str" cm="1">
        <f t="array" aca="1" ref="LO122" ca="1">INDEX(LO$13:LO121,$B122+1,1)</f>
        <v>-</v>
      </c>
      <c r="LP122" s="567" t="str" cm="1">
        <f t="array" aca="1" ref="LP122" ca="1">INDEX(LP$13:LP121,$B122+1,1)</f>
        <v>-</v>
      </c>
      <c r="LQ122" s="567" t="str" cm="1">
        <f t="array" aca="1" ref="LQ122" ca="1">INDEX(LQ$13:LQ121,$B122+1,1)</f>
        <v>-</v>
      </c>
      <c r="LR122" s="567" t="str" cm="1">
        <f t="array" aca="1" ref="LR122" ca="1">INDEX(LR$13:LR121,$B122+1,1)</f>
        <v>-</v>
      </c>
      <c r="LS122" s="567" t="str" cm="1">
        <f t="array" aca="1" ref="LS122" ca="1">INDEX(LS$13:LS121,$B122+1,1)</f>
        <v>-</v>
      </c>
      <c r="LT122" s="567" t="str" cm="1">
        <f t="array" aca="1" ref="LT122" ca="1">INDEX(LT$13:LT121,$B122+1,1)</f>
        <v>-</v>
      </c>
      <c r="LU122" s="567" t="str" cm="1">
        <f t="array" aca="1" ref="LU122" ca="1">INDEX(LU$13:LU121,$B122+1,1)</f>
        <v>-</v>
      </c>
      <c r="LV122" s="567" t="str" cm="1">
        <f t="array" aca="1" ref="LV122" ca="1">INDEX(LV$13:LV121,$B122+1,1)</f>
        <v>-</v>
      </c>
      <c r="LW122" s="567" t="str" cm="1">
        <f t="array" aca="1" ref="LW122" ca="1">INDEX(LW$13:LW121,$B122+1,1)</f>
        <v>-</v>
      </c>
      <c r="LX122" s="567" t="str" cm="1">
        <f t="array" aca="1" ref="LX122" ca="1">INDEX(LX$13:LX121,$B122+1,1)</f>
        <v>-</v>
      </c>
      <c r="LY122" s="567" cm="1">
        <f t="array" aca="1" ref="LY122" ca="1">INDEX(LY$13:LY121,$B122+1,1)</f>
        <v>0</v>
      </c>
      <c r="LZ122" s="575">
        <f t="shared" ca="1" si="384"/>
        <v>0</v>
      </c>
      <c r="MA122" s="575">
        <f t="shared" ca="1" si="384"/>
        <v>0</v>
      </c>
      <c r="MB122" s="197">
        <f t="shared" ca="1" si="385"/>
        <v>0</v>
      </c>
      <c r="MC122" s="197">
        <f t="shared" ca="1" si="385"/>
        <v>0</v>
      </c>
      <c r="MD122" s="197">
        <f t="shared" ca="1" si="385"/>
        <v>0</v>
      </c>
      <c r="ME122" s="197">
        <f t="shared" ca="1" si="385"/>
        <v>0</v>
      </c>
      <c r="MF122" s="197">
        <f t="shared" ca="1" si="385"/>
        <v>0</v>
      </c>
      <c r="MG122" s="240">
        <f t="shared" ca="1" si="386"/>
        <v>0</v>
      </c>
      <c r="MH122" s="197">
        <f t="shared" ca="1" si="387"/>
        <v>0</v>
      </c>
      <c r="MI122" s="197">
        <f t="shared" ca="1" si="387"/>
        <v>0</v>
      </c>
      <c r="MJ122" s="197">
        <f t="shared" ca="1" si="387"/>
        <v>0</v>
      </c>
      <c r="MK122" s="197">
        <f t="shared" ca="1" si="387"/>
        <v>0</v>
      </c>
      <c r="ML122" s="197">
        <f t="shared" ca="1" si="387"/>
        <v>0</v>
      </c>
      <c r="MM122" s="240">
        <f t="shared" ca="1" si="388"/>
        <v>0</v>
      </c>
      <c r="MN122" s="241">
        <f t="shared" ca="1" si="389"/>
        <v>0</v>
      </c>
      <c r="MO122" s="241">
        <f t="shared" ca="1" si="389"/>
        <v>0</v>
      </c>
      <c r="MP122" s="241">
        <f t="shared" ca="1" si="389"/>
        <v>0</v>
      </c>
      <c r="MQ122" s="241">
        <f t="shared" ca="1" si="389"/>
        <v>0</v>
      </c>
      <c r="MR122" s="576">
        <f t="shared" ca="1" si="390"/>
        <v>0</v>
      </c>
      <c r="MS122" s="241">
        <f t="shared" ca="1" si="391"/>
        <v>0</v>
      </c>
      <c r="MT122" s="241">
        <f t="shared" ca="1" si="391"/>
        <v>0</v>
      </c>
      <c r="MU122" s="241">
        <f t="shared" ca="1" si="391"/>
        <v>0</v>
      </c>
      <c r="MV122" s="241">
        <f t="shared" ca="1" si="391"/>
        <v>0</v>
      </c>
      <c r="MW122" s="576">
        <f t="shared" ca="1" si="392"/>
        <v>0</v>
      </c>
      <c r="MX122" s="576">
        <f t="shared" ca="1" si="392"/>
        <v>0</v>
      </c>
      <c r="MY122" s="576">
        <f t="shared" ca="1" si="392"/>
        <v>0</v>
      </c>
      <c r="MZ122" s="576">
        <f t="shared" ca="1" si="392"/>
        <v>0</v>
      </c>
      <c r="NA122" s="576">
        <f t="shared" ca="1" si="392"/>
        <v>0</v>
      </c>
      <c r="NB122" s="576">
        <f t="shared" ca="1" si="392"/>
        <v>0</v>
      </c>
      <c r="NC122" s="576">
        <f t="shared" ca="1" si="392"/>
        <v>0</v>
      </c>
      <c r="ND122" s="567" cm="1">
        <f t="array" aca="1" ref="ND122" ca="1">INDEX(ND$13:ND121,$B122+1,1)</f>
        <v>0</v>
      </c>
      <c r="NE122" s="441">
        <f t="shared" ca="1" si="393"/>
        <v>67</v>
      </c>
      <c r="NF122" s="8"/>
      <c r="NG122" s="567" cm="1">
        <f t="array" aca="1" ref="NG122" ca="1">INDEX(NG$13:NG121,$B122+1,1)</f>
        <v>0</v>
      </c>
      <c r="NH122" s="567" cm="1">
        <f t="array" aca="1" ref="NH122" ca="1">INDEX(NH$13:NH121,$B122+1,1)</f>
        <v>0</v>
      </c>
      <c r="NI122" s="567" cm="1">
        <f t="array" aca="1" ref="NI122" ca="1">INDEX(NI$13:NI121,$B122+1,1)</f>
        <v>0</v>
      </c>
      <c r="NJ122" s="567" t="str" cm="1">
        <f t="array" aca="1" ref="NJ122" ca="1">INDEX(NJ$13:NJ121,$B122+1,1)</f>
        <v>-</v>
      </c>
      <c r="NK122" s="567" t="str" cm="1">
        <f t="array" aca="1" ref="NK122" ca="1">INDEX(NK$13:NK121,$B122+1,1)</f>
        <v>-</v>
      </c>
      <c r="NL122" s="567" t="str" cm="1">
        <f t="array" aca="1" ref="NL122" ca="1">INDEX(NL$13:NL121,$B122+1,1)</f>
        <v>-</v>
      </c>
      <c r="NM122" s="567" t="str" cm="1">
        <f t="array" aca="1" ref="NM122" ca="1">INDEX(NM$13:NM121,$B122+1,1)</f>
        <v>-</v>
      </c>
      <c r="NN122" s="567" t="str" cm="1">
        <f t="array" aca="1" ref="NN122" ca="1">INDEX(NN$13:NN121,$B122+1,1)</f>
        <v>-</v>
      </c>
      <c r="NO122" s="567" t="str" cm="1">
        <f t="array" aca="1" ref="NO122" ca="1">INDEX(NO$13:NO121,$B122+1,1)</f>
        <v>-</v>
      </c>
      <c r="NP122" s="567" t="str" cm="1">
        <f t="array" aca="1" ref="NP122" ca="1">INDEX(NP$13:NP121,$B122+1,1)</f>
        <v>-</v>
      </c>
      <c r="NQ122" s="567" t="str" cm="1">
        <f t="array" aca="1" ref="NQ122" ca="1">INDEX(NQ$13:NQ121,$B122+1,1)</f>
        <v>-</v>
      </c>
      <c r="NR122" s="567" t="str" cm="1">
        <f t="array" aca="1" ref="NR122" ca="1">INDEX(NR$13:NR121,$B122+1,1)</f>
        <v>-</v>
      </c>
      <c r="NS122" s="567" t="str" cm="1">
        <f t="array" aca="1" ref="NS122" ca="1">INDEX(NS$13:NS121,$B122+1,1)</f>
        <v>-</v>
      </c>
      <c r="NT122" s="567" t="str" cm="1">
        <f t="array" aca="1" ref="NT122" ca="1">INDEX(NT$13:NT121,$B122+1,1)</f>
        <v>-</v>
      </c>
      <c r="NU122" s="567" t="str" cm="1">
        <f t="array" aca="1" ref="NU122" ca="1">INDEX(NU$13:NU121,$B122+1,1)</f>
        <v>-</v>
      </c>
      <c r="NV122" s="567" t="str" cm="1">
        <f t="array" aca="1" ref="NV122" ca="1">INDEX(NV$13:NV121,$B122+1,1)</f>
        <v>-</v>
      </c>
      <c r="NW122" s="567" t="str" cm="1">
        <f t="array" aca="1" ref="NW122" ca="1">INDEX(NW$13:NW121,$B122+1,1)</f>
        <v>-</v>
      </c>
      <c r="NX122" s="567" t="str" cm="1">
        <f t="array" aca="1" ref="NX122" ca="1">INDEX(NX$13:NX121,$B122+1,1)</f>
        <v>-</v>
      </c>
      <c r="NY122" s="567" t="str" cm="1">
        <f t="array" aca="1" ref="NY122" ca="1">INDEX(NY$13:NY121,$B122+1,1)</f>
        <v>-</v>
      </c>
      <c r="NZ122" s="8"/>
      <c r="OA122" s="567" t="str" cm="1">
        <f t="array" aca="1" ref="OA122" ca="1">INDEX(OA$13:OA121,$B122+1,1)</f>
        <v>-</v>
      </c>
      <c r="OB122" s="567" t="str" cm="1">
        <f t="array" aca="1" ref="OB122" ca="1">INDEX(OB$13:OB121,$B122+1,1)</f>
        <v>-</v>
      </c>
      <c r="OC122" s="567" t="str" cm="1">
        <f t="array" aca="1" ref="OC122" ca="1">INDEX(OC$13:OC121,$B122+1,1)</f>
        <v>-</v>
      </c>
      <c r="OD122" s="567" t="str" cm="1">
        <f t="array" aca="1" ref="OD122" ca="1">INDEX(OD$13:OD121,$B122+1,1)</f>
        <v>-</v>
      </c>
      <c r="OE122" s="441" t="str">
        <f t="shared" si="394"/>
        <v>-</v>
      </c>
      <c r="OF122" s="441" t="str">
        <f t="shared" si="394"/>
        <v>-</v>
      </c>
      <c r="OG122" s="567" t="str" cm="1">
        <f t="array" aca="1" ref="OG122" ca="1">INDEX(OG$13:OG121,$B122+1,1)</f>
        <v>-</v>
      </c>
      <c r="OH122" s="441" t="str" cm="1">
        <f t="array" aca="1" ref="OH122" ca="1">IF(OR(OI122:OI122&lt;&gt;"-"),TRUE,"-")</f>
        <v>-</v>
      </c>
      <c r="OI122" s="567" t="str" cm="1">
        <f t="array" aca="1" ref="OI122" ca="1">INDEX(OI$13:OI121,$B122+1,1)</f>
        <v>-</v>
      </c>
      <c r="OJ122" s="567" cm="1">
        <f t="array" aca="1" ref="OJ122" ca="1">INDEX(OJ$13:OJ121,$B122+1,1)</f>
        <v>0</v>
      </c>
      <c r="OK122" s="567" cm="1">
        <f t="array" aca="1" ref="OK122" ca="1">INDEX(OK$13:OK121,$B122+1,1)</f>
        <v>999999</v>
      </c>
      <c r="OL122" s="567" cm="1">
        <f t="array" aca="1" ref="OL122" ca="1">INDEX(OL$13:OL121,$B122+1,1)</f>
        <v>999999</v>
      </c>
      <c r="OM122" s="567" cm="1">
        <f t="array" aca="1" ref="OM122" ca="1">INDEX(OM$13:OM121,$B122+1,1)</f>
        <v>999999</v>
      </c>
      <c r="ON122" s="567" cm="1">
        <f t="array" aca="1" ref="ON122" ca="1">INDEX(ON$13:ON121,$B122+1,1)</f>
        <v>999999</v>
      </c>
      <c r="OO122" s="567" cm="1">
        <f t="array" aca="1" ref="OO122" ca="1">INDEX(OO$13:OO121,$B122+1,1)</f>
        <v>999999</v>
      </c>
      <c r="OP122" s="567" cm="1">
        <f t="array" aca="1" ref="OP122" ca="1">INDEX(OP$13:OP121,$B122+1,1)</f>
        <v>999999</v>
      </c>
      <c r="OQ122" s="567" t="str" cm="1">
        <f t="array" aca="1" ref="OQ122" ca="1">INDEX(OQ$13:OQ121,$B122+1,1)</f>
        <v>-</v>
      </c>
      <c r="OR122" s="567" t="str" cm="1">
        <f t="array" aca="1" ref="OR122" ca="1">INDEX(OR$13:OR121,$B122+1,1)</f>
        <v>-</v>
      </c>
      <c r="OS122" s="567" t="str" cm="1">
        <f t="array" aca="1" ref="OS122" ca="1">INDEX(OS$13:OS121,$B122+1,1)</f>
        <v>-</v>
      </c>
      <c r="OT122" s="567" t="b" cm="1">
        <f t="array" aca="1" ref="OT122" ca="1">INDEX(OT$13:OT121,$B122+1,1)</f>
        <v>1</v>
      </c>
      <c r="OU122" s="567" t="str" cm="1">
        <f t="array" aca="1" ref="OU122" ca="1">INDEX(OU$13:OU121,$B122+1,1)</f>
        <v>-</v>
      </c>
      <c r="OV122" s="567" cm="1">
        <f t="array" aca="1" ref="OV122" ca="1">INDEX(OV$13:OV121,$B122+1,1)</f>
        <v>0</v>
      </c>
      <c r="OW122" s="567" cm="1">
        <f t="array" aca="1" ref="OW122" ca="1">INDEX(OW$13:OW121,$B122+1,1)</f>
        <v>0</v>
      </c>
      <c r="OX122" s="567" cm="1">
        <f t="array" aca="1" ref="OX122" ca="1">INDEX(OX$13:OX121,$B122+1,1)</f>
        <v>0</v>
      </c>
      <c r="OY122" s="567" t="str" cm="1">
        <f t="array" aca="1" ref="OY122" ca="1">INDEX(OY$13:OY121,$B122+1,1)</f>
        <v>-</v>
      </c>
      <c r="OZ122" s="567" t="str" cm="1">
        <f t="array" aca="1" ref="OZ122" ca="1">INDEX(OZ$13:OZ121,$B122+1,1)</f>
        <v>-</v>
      </c>
      <c r="PA122" s="441">
        <f t="shared" ca="1" si="395"/>
        <v>0</v>
      </c>
      <c r="PB122" s="567" t="str" cm="1">
        <f t="array" aca="1" ref="PB122" ca="1">INDEX(PB$13:PB121,$B122+1,1)</f>
        <v>-</v>
      </c>
      <c r="PC122" s="441" t="str">
        <f t="shared" si="396"/>
        <v>-</v>
      </c>
      <c r="PD122" s="8"/>
      <c r="PE122" s="441">
        <f t="shared" si="397"/>
        <v>50</v>
      </c>
      <c r="PF122" s="441">
        <f t="shared" si="397"/>
        <v>50</v>
      </c>
      <c r="PG122" s="441">
        <f t="shared" si="397"/>
        <v>50</v>
      </c>
      <c r="PH122" s="441">
        <f t="shared" si="397"/>
        <v>50</v>
      </c>
      <c r="PI122" s="567" cm="1">
        <f t="array" aca="1" ref="PI122" ca="1">INDEX(PI$13:PI121,$B122+1,1)</f>
        <v>1</v>
      </c>
      <c r="PJ122" s="567" cm="1">
        <f t="array" aca="1" ref="PJ122" ca="1">INDEX(PJ$13:PJ121,$B122+1,1)</f>
        <v>1</v>
      </c>
      <c r="PK122" s="567" cm="1">
        <f t="array" aca="1" ref="PK122" ca="1">INDEX(PK$13:PK121,$B122+1,1)</f>
        <v>1</v>
      </c>
      <c r="PL122" s="567" cm="1">
        <f t="array" aca="1" ref="PL122" ca="1">INDEX(PL$13:PL121,$B122+1,1)</f>
        <v>1</v>
      </c>
      <c r="PM122" s="8"/>
      <c r="PN122" s="441">
        <f t="shared" ca="1" si="398"/>
        <v>1.5</v>
      </c>
      <c r="PO122" s="8"/>
      <c r="PP122" s="577" t="str">
        <f t="shared" ca="1" si="399"/>
        <v>-</v>
      </c>
      <c r="PQ122" s="577" t="str">
        <f t="shared" ca="1" si="399"/>
        <v>-</v>
      </c>
      <c r="PR122" s="577" t="str">
        <f t="shared" ca="1" si="399"/>
        <v>-</v>
      </c>
      <c r="PS122" s="577" t="str">
        <f t="shared" ca="1" si="399"/>
        <v>-</v>
      </c>
      <c r="PT122" s="567" cm="1">
        <f t="array" aca="1" ref="PT122" ca="1">INDEX(PT$13:PT121,$B122+1,1)</f>
        <v>0</v>
      </c>
      <c r="PU122" s="514">
        <v>0</v>
      </c>
    </row>
    <row r="123" spans="1:437" outlineLevel="2">
      <c r="A123" s="18">
        <f t="shared" si="121"/>
        <v>110</v>
      </c>
      <c r="B123" s="200">
        <f t="shared" ca="1" si="407"/>
        <v>108</v>
      </c>
      <c r="C123" s="489">
        <v>12001</v>
      </c>
      <c r="D123" s="124" t="str">
        <f t="shared" ca="1" si="345"/>
        <v>GSW</v>
      </c>
      <c r="E123" t="b">
        <v>1</v>
      </c>
      <c r="F123" t="b">
        <v>0</v>
      </c>
      <c r="G123" t="b">
        <f t="shared" si="346"/>
        <v>1</v>
      </c>
      <c r="H123" s="200">
        <f t="shared" ca="1" si="404"/>
        <v>10</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347"/>
        <v>2</v>
      </c>
      <c r="Q123" s="441">
        <f t="shared" ca="1" si="347"/>
        <v>0</v>
      </c>
      <c r="R123" s="441">
        <f t="shared" ca="1" si="348"/>
        <v>6</v>
      </c>
      <c r="S123" s="91">
        <f t="shared" ca="1" si="349"/>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00"/>
        <v>2</v>
      </c>
      <c r="AJ123" s="506">
        <v>2</v>
      </c>
      <c r="AK123" s="91">
        <f t="shared" si="350"/>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00010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351"/>
        <v>0</v>
      </c>
      <c r="BO123" s="441" t="str">
        <f t="shared" ca="1" si="351"/>
        <v>-</v>
      </c>
      <c r="BP123" s="441" t="b">
        <f t="shared" ca="1" si="351"/>
        <v>0</v>
      </c>
      <c r="BQ123" s="441" t="str">
        <f t="shared" ca="1" si="351"/>
        <v>-</v>
      </c>
      <c r="BR123" s="441" t="str">
        <f t="shared" ca="1" si="351"/>
        <v>-</v>
      </c>
      <c r="BS123" s="441" t="str">
        <f t="shared" ca="1" si="351"/>
        <v>-</v>
      </c>
      <c r="BT123" s="441" t="b">
        <f t="shared" ca="1" si="351"/>
        <v>0</v>
      </c>
      <c r="BU123" s="441" t="b">
        <f t="shared" ca="1" si="351"/>
        <v>1</v>
      </c>
      <c r="BV123" s="441" t="str">
        <f t="shared" ca="1" si="351"/>
        <v>-</v>
      </c>
      <c r="BW123" s="441" t="str">
        <f t="shared" ca="1" si="351"/>
        <v>-</v>
      </c>
      <c r="BX123" s="441" t="str">
        <f t="shared" ca="1" si="351"/>
        <v>-</v>
      </c>
      <c r="BY123" s="441" t="str">
        <f t="shared" ca="1" si="351"/>
        <v>-</v>
      </c>
      <c r="BZ123" s="441" t="b">
        <f t="shared" ca="1" si="351"/>
        <v>1</v>
      </c>
      <c r="CA123" s="91">
        <f t="shared" ca="1" si="351"/>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352"/>
        <v>-</v>
      </c>
      <c r="FE123" s="441">
        <f t="shared" ca="1" si="353"/>
        <v>0</v>
      </c>
      <c r="FF123" s="441">
        <f t="shared" ca="1" si="353"/>
        <v>0</v>
      </c>
      <c r="FG123" s="567" t="str" cm="1">
        <f t="array" aca="1" ref="FG123" ca="1">INDEX(FG$13:FG122,$B123+1,1)</f>
        <v>-</v>
      </c>
      <c r="FH123" s="567" t="str" cm="1">
        <f t="array" aca="1" ref="FH123" ca="1">INDEX(FH$13:FH122,$B123+1,1)</f>
        <v>-</v>
      </c>
      <c r="FI123" s="567" t="str" cm="1">
        <f t="array" aca="1" ref="FI123" ca="1">INDEX(FI$13:FI122,$B123+1,1)</f>
        <v>-</v>
      </c>
      <c r="FJ123" s="441" t="str">
        <f t="shared" ca="1" si="354"/>
        <v>-</v>
      </c>
      <c r="FK123" s="441">
        <f t="shared" ca="1" si="355"/>
        <v>0</v>
      </c>
      <c r="FL123" s="441">
        <f t="shared" ca="1" si="355"/>
        <v>0</v>
      </c>
      <c r="FM123" s="567" t="str" cm="1">
        <f t="array" aca="1" ref="FM123" ca="1">INDEX(FM$13:FM122,$B123+1,1)</f>
        <v>-</v>
      </c>
      <c r="FN123" s="441" t="str">
        <f t="shared" ca="1" si="356"/>
        <v>-</v>
      </c>
      <c r="FO123" s="441">
        <f t="shared" ca="1" si="357"/>
        <v>0</v>
      </c>
      <c r="FP123" s="567" t="str" cm="1">
        <f t="array" aca="1" ref="FP123" ca="1">INDEX(FP$13:FP122,$B123+1,1)</f>
        <v>-</v>
      </c>
      <c r="FQ123" s="567" t="str" cm="1">
        <f t="array" aca="1" ref="FQ123" ca="1">INDEX(FQ$13:FQ122,$B123+1,1)</f>
        <v>-</v>
      </c>
      <c r="FR123" s="441">
        <f t="shared" ca="1" si="358"/>
        <v>0</v>
      </c>
      <c r="FS123" s="567" t="str" cm="1">
        <f t="array" aca="1" ref="FS123" ca="1">INDEX(FS$13:FS122,$B123+1,1)</f>
        <v>-</v>
      </c>
      <c r="FT123" s="441" t="str">
        <f t="shared" ca="1" si="359"/>
        <v>-</v>
      </c>
      <c r="FU123" s="441">
        <f t="shared" ca="1" si="360"/>
        <v>0</v>
      </c>
      <c r="FV123" s="441">
        <f t="shared" ca="1" si="360"/>
        <v>0</v>
      </c>
      <c r="FW123" s="8"/>
      <c r="FX123" s="567" t="b" cm="1">
        <f t="array" aca="1" ref="FX123" ca="1">INDEX(FX$13:FX122,$B123+1,1)</f>
        <v>1</v>
      </c>
      <c r="FY123" s="567" t="b" cm="1">
        <f t="array" aca="1" ref="FY123" ca="1">INDEX(FY$13:FY122,$B123+1,1)</f>
        <v>1</v>
      </c>
      <c r="FZ123" s="579">
        <f t="shared" ca="1" si="361"/>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362"/>
        <v>652</v>
      </c>
      <c r="GF123" s="575">
        <f t="shared" ca="1" si="362"/>
        <v>686</v>
      </c>
      <c r="GG123" s="575">
        <f t="shared" ca="1" si="362"/>
        <v>721</v>
      </c>
      <c r="GH123" s="490">
        <f t="shared" ca="1" si="363"/>
        <v>378</v>
      </c>
      <c r="GI123" s="490">
        <f t="shared" ca="1" si="363"/>
        <v>413</v>
      </c>
      <c r="GJ123" s="490">
        <f t="shared" ca="1" si="363"/>
        <v>448</v>
      </c>
      <c r="GK123" s="441">
        <f t="shared" ca="1" si="364"/>
        <v>1</v>
      </c>
      <c r="GL123" s="441">
        <f t="shared" ca="1" si="364"/>
        <v>60</v>
      </c>
      <c r="GM123" s="441" t="str">
        <f t="shared" ca="1" si="364"/>
        <v>-</v>
      </c>
      <c r="GN123" s="441" t="str">
        <f t="shared" ca="1" si="364"/>
        <v>-</v>
      </c>
      <c r="GO123" s="441" t="str">
        <f t="shared" ca="1" si="364"/>
        <v>-</v>
      </c>
      <c r="GP123" s="441" t="str">
        <f t="shared" ca="1" si="364"/>
        <v>-</v>
      </c>
      <c r="GQ123" s="441" t="b">
        <f t="shared" ca="1" si="365"/>
        <v>0</v>
      </c>
      <c r="GR123" s="441" t="str">
        <f t="shared" ca="1" si="365"/>
        <v>-</v>
      </c>
      <c r="GS123" s="441" t="str">
        <f t="shared" ca="1" si="365"/>
        <v>-</v>
      </c>
      <c r="GT123" s="441" t="str">
        <f t="shared" ca="1" si="365"/>
        <v>-</v>
      </c>
      <c r="GU123" s="441" t="str">
        <f t="shared" ca="1" si="365"/>
        <v>-</v>
      </c>
      <c r="GV123" s="441" t="str">
        <f t="shared" ca="1" si="365"/>
        <v>-</v>
      </c>
      <c r="GW123" s="441">
        <f t="shared" ca="1" si="365"/>
        <v>500</v>
      </c>
      <c r="GX123" s="441">
        <f t="shared" ca="1" si="365"/>
        <v>500</v>
      </c>
      <c r="GY123" s="441" t="str">
        <f t="shared" ca="1" si="365"/>
        <v>-</v>
      </c>
      <c r="GZ123" s="441" t="str">
        <f t="shared" ca="1" si="365"/>
        <v>-</v>
      </c>
      <c r="HA123" s="441" t="str">
        <f t="shared" ca="1" si="365"/>
        <v>-</v>
      </c>
      <c r="HB123" s="441">
        <f t="shared" ca="1" si="366"/>
        <v>0</v>
      </c>
      <c r="HC123" s="441">
        <f t="shared" ca="1" si="367"/>
        <v>1.2500000000000001E-2</v>
      </c>
      <c r="HD123" s="441">
        <f t="shared" ca="1" si="368"/>
        <v>0</v>
      </c>
      <c r="HE123" s="441">
        <f t="shared" ca="1" si="368"/>
        <v>6.25E-2</v>
      </c>
      <c r="HF123" s="441">
        <f t="shared" ca="1" si="368"/>
        <v>6.25E-2</v>
      </c>
      <c r="HG123" s="441">
        <f t="shared" ca="1" si="368"/>
        <v>6.25E-2</v>
      </c>
      <c r="HH123" s="441" t="b">
        <f t="shared" ca="1" si="369"/>
        <v>0</v>
      </c>
      <c r="HI123" s="441" t="b">
        <f t="shared" ca="1" si="369"/>
        <v>1</v>
      </c>
      <c r="HJ123" s="441" t="b">
        <f t="shared" ca="1" si="369"/>
        <v>1</v>
      </c>
      <c r="HK123" s="441" t="b">
        <f t="shared" ca="1" si="369"/>
        <v>0</v>
      </c>
      <c r="HL123" s="441">
        <f t="shared" ca="1" si="370"/>
        <v>1</v>
      </c>
      <c r="HM123" s="441">
        <f t="shared" ca="1" si="371"/>
        <v>0</v>
      </c>
      <c r="HN123" s="441" t="b">
        <f t="shared" ca="1" si="372"/>
        <v>0</v>
      </c>
      <c r="HO123" s="441" t="b">
        <f t="shared" ca="1" si="373"/>
        <v>0</v>
      </c>
      <c r="HP123" s="441" t="b">
        <f t="shared" ca="1" si="373"/>
        <v>0</v>
      </c>
      <c r="HQ123" s="441" t="b">
        <f t="shared" ca="1" si="373"/>
        <v>1</v>
      </c>
      <c r="HR123" s="91">
        <f t="shared" ca="1" si="374"/>
        <v>2</v>
      </c>
      <c r="HS123" s="91">
        <f t="shared" ca="1" si="374"/>
        <v>2</v>
      </c>
      <c r="HT123" s="441">
        <f t="shared" ca="1" si="375"/>
        <v>1</v>
      </c>
      <c r="HU123" s="441">
        <f t="shared" ca="1" si="376"/>
        <v>1</v>
      </c>
      <c r="HV123" s="441">
        <f t="shared" ca="1" si="376"/>
        <v>1</v>
      </c>
      <c r="HW123" s="441">
        <f t="shared" ca="1" si="377"/>
        <v>1</v>
      </c>
      <c r="HX123" s="441" cm="1">
        <f t="array" aca="1" ref="HX123" ca="1">INDEX(HX$13:HX122,$B123+1,1)</f>
        <v>1</v>
      </c>
      <c r="HY123" s="506">
        <v>0.5</v>
      </c>
      <c r="HZ123" s="441" t="b">
        <f t="shared" ca="1" si="378"/>
        <v>1</v>
      </c>
      <c r="IA123" s="441" t="b">
        <f t="shared" ca="1" si="378"/>
        <v>0</v>
      </c>
      <c r="IB123" s="441" t="b">
        <f t="shared" ca="1" si="378"/>
        <v>0</v>
      </c>
      <c r="IC123" s="441" t="b">
        <f t="shared" ca="1" si="378"/>
        <v>0</v>
      </c>
      <c r="ID123" s="91">
        <f t="shared" ca="1" si="379"/>
        <v>1</v>
      </c>
      <c r="IE123" s="91">
        <f t="shared" ca="1" si="379"/>
        <v>1</v>
      </c>
      <c r="IF123" s="91">
        <f t="shared" ca="1" si="379"/>
        <v>1</v>
      </c>
      <c r="IG123" s="91">
        <f t="shared" ca="1" si="379"/>
        <v>1</v>
      </c>
      <c r="IH123" s="91">
        <f t="shared" ca="1" si="379"/>
        <v>1</v>
      </c>
      <c r="II123" s="91">
        <f t="shared" ca="1" si="379"/>
        <v>1</v>
      </c>
      <c r="IJ123" s="91">
        <f t="shared" ca="1" si="379"/>
        <v>1</v>
      </c>
      <c r="IK123" s="91">
        <f t="shared" ca="1" si="379"/>
        <v>1</v>
      </c>
      <c r="IL123" s="8"/>
      <c r="IM123" s="567" t="str" cm="1">
        <f t="array" aca="1" ref="IM123" ca="1">INDEX(IM$13:IM122,$B123+1,1)</f>
        <v>-</v>
      </c>
      <c r="IN123" s="567" t="str" cm="1">
        <f t="array" aca="1" ref="IN123" ca="1">INDEX(IN$13:IN122,$B123+1,1)</f>
        <v>-</v>
      </c>
      <c r="IO123" s="567" t="str" cm="1">
        <f t="array" aca="1" ref="IO123" ca="1">INDEX(IO$13:IO122,$B123+1,1)</f>
        <v>-</v>
      </c>
      <c r="IP123" s="441" t="str">
        <f t="shared" si="380"/>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381"/>
        <v>0</v>
      </c>
      <c r="JM123" s="567" t="str" cm="1">
        <f t="array" aca="1" ref="JM123" ca="1">INDEX(JM$13:JM122,$B123+1,1)</f>
        <v>-</v>
      </c>
      <c r="JN123" s="567" cm="1">
        <f t="array" aca="1" ref="JN123" ca="1">INDEX(JN$13:JN122,$B123+1,1)</f>
        <v>1</v>
      </c>
      <c r="JO123" s="441">
        <f t="shared" si="382"/>
        <v>0</v>
      </c>
      <c r="JP123" s="567" cm="1">
        <f t="array" aca="1" ref="JP123" ca="1">INDEX(JP$13:JP122,$B123+1,1)</f>
        <v>0</v>
      </c>
      <c r="JQ123" s="441">
        <f t="shared" si="383"/>
        <v>0</v>
      </c>
      <c r="JR123" s="441">
        <f t="shared" si="383"/>
        <v>0</v>
      </c>
      <c r="JS123" s="441">
        <f t="shared" si="383"/>
        <v>0</v>
      </c>
      <c r="JT123" s="441">
        <f t="shared" si="383"/>
        <v>0</v>
      </c>
      <c r="JU123" s="441">
        <f t="shared" si="383"/>
        <v>1</v>
      </c>
      <c r="JV123" s="441">
        <f t="shared" si="383"/>
        <v>0</v>
      </c>
      <c r="JW123" s="567" cm="1">
        <f t="array" aca="1" ref="JW123" ca="1">INDEX(JW$13:JW122,$B123+1,1)</f>
        <v>0</v>
      </c>
      <c r="JX123" s="567" cm="1">
        <f t="array" aca="1" ref="JX123" ca="1">INDEX(JX$13:JX122,$B123+1,1)</f>
        <v>0</v>
      </c>
      <c r="JY123" s="567" cm="1">
        <f t="array" aca="1" ref="JY123" ca="1">INDEX(JY$13:JY122,$B123+1,1)</f>
        <v>0</v>
      </c>
      <c r="JZ123" s="8"/>
      <c r="KA123" s="91" t="b">
        <f t="shared" ca="1" si="405"/>
        <v>1</v>
      </c>
      <c r="KB123" s="567" t="b" cm="1">
        <f t="array" aca="1" ref="KB123" ca="1">INDEX(KB$13:KB122,$B123+1,1)</f>
        <v>1</v>
      </c>
      <c r="KC123" s="674">
        <f t="shared" ca="1" si="411"/>
        <v>2205</v>
      </c>
      <c r="KD123" s="567" t="b" cm="1">
        <f t="array" aca="1" ref="KD123" ca="1">INDEX(KD$13:KD122,$B123+1,1)</f>
        <v>0</v>
      </c>
      <c r="KE123" s="567" cm="1">
        <f t="array" aca="1" ref="KE123" ca="1">INDEX(KE$13:KE122,$B123+1,1)</f>
        <v>0</v>
      </c>
      <c r="KF123" s="22" t="s">
        <v>30</v>
      </c>
      <c r="KG123" s="567" t="str" cm="1">
        <f t="array" aca="1" ref="KG123" ca="1">INDEX(KG$13:KG122,$B123+1,1)</f>
        <v>-</v>
      </c>
      <c r="KH123" s="578">
        <f t="shared" ca="1" si="408"/>
        <v>2205</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ca="1" si="406"/>
        <v>0</v>
      </c>
      <c r="LG123" s="200">
        <f t="shared" ca="1" si="403"/>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384"/>
        <v>0</v>
      </c>
      <c r="MA123" s="575">
        <f t="shared" ca="1" si="384"/>
        <v>0</v>
      </c>
      <c r="MB123" s="197">
        <f t="shared" ca="1" si="385"/>
        <v>0</v>
      </c>
      <c r="MC123" s="197">
        <f t="shared" ca="1" si="385"/>
        <v>0</v>
      </c>
      <c r="MD123" s="197">
        <f t="shared" ca="1" si="385"/>
        <v>0</v>
      </c>
      <c r="ME123" s="197">
        <f t="shared" ca="1" si="385"/>
        <v>0</v>
      </c>
      <c r="MF123" s="197">
        <f t="shared" ca="1" si="385"/>
        <v>0</v>
      </c>
      <c r="MG123" s="240">
        <f t="shared" ca="1" si="386"/>
        <v>0</v>
      </c>
      <c r="MH123" s="197">
        <f t="shared" ca="1" si="387"/>
        <v>0</v>
      </c>
      <c r="MI123" s="197">
        <f t="shared" ca="1" si="387"/>
        <v>0</v>
      </c>
      <c r="MJ123" s="197">
        <f t="shared" ca="1" si="387"/>
        <v>0</v>
      </c>
      <c r="MK123" s="197">
        <f t="shared" ca="1" si="387"/>
        <v>0</v>
      </c>
      <c r="ML123" s="197">
        <f t="shared" ca="1" si="387"/>
        <v>0</v>
      </c>
      <c r="MM123" s="240">
        <f t="shared" ca="1" si="388"/>
        <v>0</v>
      </c>
      <c r="MN123" s="241">
        <f t="shared" ca="1" si="389"/>
        <v>0</v>
      </c>
      <c r="MO123" s="241">
        <f t="shared" ca="1" si="389"/>
        <v>0</v>
      </c>
      <c r="MP123" s="241">
        <f t="shared" ca="1" si="389"/>
        <v>0</v>
      </c>
      <c r="MQ123" s="241">
        <f t="shared" ca="1" si="389"/>
        <v>0</v>
      </c>
      <c r="MR123" s="576">
        <f t="shared" ca="1" si="390"/>
        <v>0</v>
      </c>
      <c r="MS123" s="241">
        <f t="shared" ca="1" si="391"/>
        <v>0</v>
      </c>
      <c r="MT123" s="241">
        <f t="shared" ca="1" si="391"/>
        <v>0</v>
      </c>
      <c r="MU123" s="241">
        <f t="shared" ca="1" si="391"/>
        <v>0</v>
      </c>
      <c r="MV123" s="241">
        <f t="shared" ca="1" si="391"/>
        <v>0</v>
      </c>
      <c r="MW123" s="576">
        <f t="shared" ca="1" si="392"/>
        <v>0</v>
      </c>
      <c r="MX123" s="576">
        <f t="shared" ca="1" si="392"/>
        <v>0</v>
      </c>
      <c r="MY123" s="576">
        <f t="shared" ca="1" si="392"/>
        <v>0</v>
      </c>
      <c r="MZ123" s="576">
        <f t="shared" ca="1" si="392"/>
        <v>0</v>
      </c>
      <c r="NA123" s="576">
        <f t="shared" ca="1" si="392"/>
        <v>0</v>
      </c>
      <c r="NB123" s="576">
        <f t="shared" ca="1" si="392"/>
        <v>0</v>
      </c>
      <c r="NC123" s="576">
        <f t="shared" ca="1" si="392"/>
        <v>0</v>
      </c>
      <c r="ND123" s="567" cm="1">
        <f t="array" aca="1" ref="ND123" ca="1">INDEX(ND$13:ND122,$B123+1,1)</f>
        <v>0</v>
      </c>
      <c r="NE123" s="441">
        <f t="shared" ca="1" si="393"/>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394"/>
        <v>-</v>
      </c>
      <c r="OF123" s="441" t="str">
        <f t="shared" si="394"/>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395"/>
        <v>0</v>
      </c>
      <c r="PB123" s="567" t="str" cm="1">
        <f t="array" aca="1" ref="PB123" ca="1">INDEX(PB$13:PB122,$B123+1,1)</f>
        <v>-</v>
      </c>
      <c r="PC123" s="441" t="str">
        <f t="shared" si="396"/>
        <v>-</v>
      </c>
      <c r="PD123" s="8"/>
      <c r="PE123" s="441">
        <f t="shared" si="397"/>
        <v>50</v>
      </c>
      <c r="PF123" s="441">
        <f t="shared" si="397"/>
        <v>50</v>
      </c>
      <c r="PG123" s="441">
        <f t="shared" si="397"/>
        <v>50</v>
      </c>
      <c r="PH123" s="441">
        <f t="shared" si="397"/>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398"/>
        <v>1.5</v>
      </c>
      <c r="PO123" s="8"/>
      <c r="PP123" s="577" t="str">
        <f t="shared" ca="1" si="399"/>
        <v>-</v>
      </c>
      <c r="PQ123" s="577" t="str">
        <f t="shared" ca="1" si="399"/>
        <v>-</v>
      </c>
      <c r="PR123" s="577" t="str">
        <f t="shared" ca="1" si="399"/>
        <v>-</v>
      </c>
      <c r="PS123" s="577" t="str">
        <f t="shared" ca="1" si="399"/>
        <v>-</v>
      </c>
      <c r="PT123" s="567" cm="1">
        <f t="array" aca="1" ref="PT123" ca="1">INDEX(PT$13:PT122,$B123+1,1)</f>
        <v>0</v>
      </c>
      <c r="PU123" s="514">
        <v>0</v>
      </c>
    </row>
    <row r="124" spans="1:437" outlineLevel="2">
      <c r="A124" s="18">
        <f t="shared" si="121"/>
        <v>111</v>
      </c>
      <c r="B124" s="200">
        <f t="shared" ca="1" si="407"/>
        <v>109</v>
      </c>
      <c r="C124" s="489">
        <v>12001</v>
      </c>
      <c r="D124" s="124" t="str">
        <f t="shared" ca="1" si="345"/>
        <v>GSW</v>
      </c>
      <c r="E124" t="b">
        <v>1</v>
      </c>
      <c r="F124" t="b">
        <v>0</v>
      </c>
      <c r="G124" t="b">
        <f t="shared" si="346"/>
        <v>1</v>
      </c>
      <c r="H124" s="200">
        <f t="shared" ca="1" si="404"/>
        <v>11</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347"/>
        <v>2</v>
      </c>
      <c r="Q124" s="441">
        <f t="shared" ca="1" si="347"/>
        <v>0</v>
      </c>
      <c r="R124" s="441">
        <f t="shared" ca="1" si="348"/>
        <v>6</v>
      </c>
      <c r="S124" s="91">
        <f t="shared" ca="1" si="349"/>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00"/>
        <v>2</v>
      </c>
      <c r="AJ124" s="506">
        <v>2</v>
      </c>
      <c r="AK124" s="91">
        <f t="shared" si="350"/>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00011 DS  AllOut   GSW MWM  TOLSpr Scan2 CFS_ RR+01% GP100% WP100% MP100% (PT_F43N33L00)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351"/>
        <v>0</v>
      </c>
      <c r="BO124" s="441" t="str">
        <f t="shared" ca="1" si="351"/>
        <v>-</v>
      </c>
      <c r="BP124" s="441" t="b">
        <f t="shared" ca="1" si="351"/>
        <v>0</v>
      </c>
      <c r="BQ124" s="441" t="str">
        <f t="shared" ca="1" si="351"/>
        <v>-</v>
      </c>
      <c r="BR124" s="441" t="str">
        <f t="shared" ca="1" si="351"/>
        <v>-</v>
      </c>
      <c r="BS124" s="441" t="str">
        <f t="shared" ca="1" si="351"/>
        <v>-</v>
      </c>
      <c r="BT124" s="441" t="b">
        <f t="shared" ca="1" si="351"/>
        <v>0</v>
      </c>
      <c r="BU124" s="441" t="b">
        <f t="shared" ca="1" si="351"/>
        <v>1</v>
      </c>
      <c r="BV124" s="441" t="str">
        <f t="shared" ca="1" si="351"/>
        <v>-</v>
      </c>
      <c r="BW124" s="441" t="str">
        <f t="shared" ca="1" si="351"/>
        <v>-</v>
      </c>
      <c r="BX124" s="441" t="str">
        <f t="shared" ca="1" si="351"/>
        <v>-</v>
      </c>
      <c r="BY124" s="441" t="str">
        <f t="shared" ca="1" si="351"/>
        <v>-</v>
      </c>
      <c r="BZ124" s="441" t="b">
        <f t="shared" ca="1" si="351"/>
        <v>1</v>
      </c>
      <c r="CA124" s="91">
        <f t="shared" ca="1" si="351"/>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352"/>
        <v>-</v>
      </c>
      <c r="FE124" s="441">
        <f t="shared" ca="1" si="353"/>
        <v>0</v>
      </c>
      <c r="FF124" s="441">
        <f t="shared" ca="1" si="353"/>
        <v>0</v>
      </c>
      <c r="FG124" s="567" t="str" cm="1">
        <f t="array" aca="1" ref="FG124" ca="1">INDEX(FG$13:FG123,$B124+1,1)</f>
        <v>-</v>
      </c>
      <c r="FH124" s="567" t="str" cm="1">
        <f t="array" aca="1" ref="FH124" ca="1">INDEX(FH$13:FH123,$B124+1,1)</f>
        <v>-</v>
      </c>
      <c r="FI124" s="567" t="str" cm="1">
        <f t="array" aca="1" ref="FI124" ca="1">INDEX(FI$13:FI123,$B124+1,1)</f>
        <v>-</v>
      </c>
      <c r="FJ124" s="441" t="str">
        <f t="shared" ca="1" si="354"/>
        <v>-</v>
      </c>
      <c r="FK124" s="441">
        <f t="shared" ca="1" si="355"/>
        <v>0</v>
      </c>
      <c r="FL124" s="441">
        <f t="shared" ca="1" si="355"/>
        <v>0</v>
      </c>
      <c r="FM124" s="567" t="str" cm="1">
        <f t="array" aca="1" ref="FM124" ca="1">INDEX(FM$13:FM123,$B124+1,1)</f>
        <v>-</v>
      </c>
      <c r="FN124" s="441" t="str">
        <f t="shared" ca="1" si="356"/>
        <v>-</v>
      </c>
      <c r="FO124" s="441">
        <f t="shared" ca="1" si="357"/>
        <v>0</v>
      </c>
      <c r="FP124" s="567" t="str" cm="1">
        <f t="array" aca="1" ref="FP124" ca="1">INDEX(FP$13:FP123,$B124+1,1)</f>
        <v>-</v>
      </c>
      <c r="FQ124" s="567" t="str" cm="1">
        <f t="array" aca="1" ref="FQ124" ca="1">INDEX(FQ$13:FQ123,$B124+1,1)</f>
        <v>-</v>
      </c>
      <c r="FR124" s="441">
        <f t="shared" ca="1" si="358"/>
        <v>0</v>
      </c>
      <c r="FS124" s="567" t="str" cm="1">
        <f t="array" aca="1" ref="FS124" ca="1">INDEX(FS$13:FS123,$B124+1,1)</f>
        <v>-</v>
      </c>
      <c r="FT124" s="441" t="str">
        <f t="shared" ca="1" si="359"/>
        <v>-</v>
      </c>
      <c r="FU124" s="441">
        <f t="shared" ca="1" si="360"/>
        <v>0</v>
      </c>
      <c r="FV124" s="441">
        <f t="shared" ca="1" si="360"/>
        <v>0</v>
      </c>
      <c r="FW124" s="8"/>
      <c r="FX124" s="567" t="b" cm="1">
        <f t="array" aca="1" ref="FX124" ca="1">INDEX(FX$13:FX123,$B124+1,1)</f>
        <v>1</v>
      </c>
      <c r="FY124" s="567" t="b" cm="1">
        <f t="array" aca="1" ref="FY124" ca="1">INDEX(FY$13:FY123,$B124+1,1)</f>
        <v>1</v>
      </c>
      <c r="FZ124" s="579">
        <f t="shared" ca="1" si="361"/>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362"/>
        <v>652</v>
      </c>
      <c r="GF124" s="575">
        <f t="shared" ca="1" si="362"/>
        <v>686</v>
      </c>
      <c r="GG124" s="575">
        <f t="shared" ca="1" si="362"/>
        <v>721</v>
      </c>
      <c r="GH124" s="490">
        <f t="shared" ca="1" si="363"/>
        <v>378</v>
      </c>
      <c r="GI124" s="490">
        <f t="shared" ca="1" si="363"/>
        <v>413</v>
      </c>
      <c r="GJ124" s="490">
        <f t="shared" ca="1" si="363"/>
        <v>448</v>
      </c>
      <c r="GK124" s="441">
        <f t="shared" ca="1" si="364"/>
        <v>1</v>
      </c>
      <c r="GL124" s="441">
        <f t="shared" ca="1" si="364"/>
        <v>60</v>
      </c>
      <c r="GM124" s="441" t="str">
        <f t="shared" ca="1" si="364"/>
        <v>-</v>
      </c>
      <c r="GN124" s="441" t="str">
        <f t="shared" ca="1" si="364"/>
        <v>-</v>
      </c>
      <c r="GO124" s="441" t="str">
        <f t="shared" ca="1" si="364"/>
        <v>-</v>
      </c>
      <c r="GP124" s="441" t="str">
        <f t="shared" ca="1" si="364"/>
        <v>-</v>
      </c>
      <c r="GQ124" s="441" t="b">
        <f t="shared" ca="1" si="365"/>
        <v>0</v>
      </c>
      <c r="GR124" s="441" t="str">
        <f t="shared" ca="1" si="365"/>
        <v>-</v>
      </c>
      <c r="GS124" s="441" t="str">
        <f t="shared" ca="1" si="365"/>
        <v>-</v>
      </c>
      <c r="GT124" s="441" t="str">
        <f t="shared" ca="1" si="365"/>
        <v>-</v>
      </c>
      <c r="GU124" s="441" t="str">
        <f t="shared" ca="1" si="365"/>
        <v>-</v>
      </c>
      <c r="GV124" s="441" t="str">
        <f t="shared" ca="1" si="365"/>
        <v>-</v>
      </c>
      <c r="GW124" s="441">
        <f t="shared" ca="1" si="365"/>
        <v>500</v>
      </c>
      <c r="GX124" s="441">
        <f t="shared" ca="1" si="365"/>
        <v>500</v>
      </c>
      <c r="GY124" s="441" t="str">
        <f t="shared" ca="1" si="365"/>
        <v>-</v>
      </c>
      <c r="GZ124" s="441" t="str">
        <f t="shared" ca="1" si="365"/>
        <v>-</v>
      </c>
      <c r="HA124" s="441" t="str">
        <f t="shared" ca="1" si="365"/>
        <v>-</v>
      </c>
      <c r="HB124" s="441">
        <f t="shared" ca="1" si="366"/>
        <v>0</v>
      </c>
      <c r="HC124" s="441">
        <f t="shared" ca="1" si="367"/>
        <v>1.2500000000000001E-2</v>
      </c>
      <c r="HD124" s="441">
        <f t="shared" ca="1" si="368"/>
        <v>0</v>
      </c>
      <c r="HE124" s="441">
        <f t="shared" ca="1" si="368"/>
        <v>6.25E-2</v>
      </c>
      <c r="HF124" s="441">
        <f t="shared" ca="1" si="368"/>
        <v>6.25E-2</v>
      </c>
      <c r="HG124" s="441">
        <f t="shared" ca="1" si="368"/>
        <v>6.25E-2</v>
      </c>
      <c r="HH124" s="441" t="b">
        <f t="shared" ca="1" si="369"/>
        <v>0</v>
      </c>
      <c r="HI124" s="441" t="b">
        <f t="shared" ca="1" si="369"/>
        <v>1</v>
      </c>
      <c r="HJ124" s="441" t="b">
        <f t="shared" ca="1" si="369"/>
        <v>1</v>
      </c>
      <c r="HK124" s="441" t="b">
        <f t="shared" ca="1" si="369"/>
        <v>0</v>
      </c>
      <c r="HL124" s="441">
        <f t="shared" ca="1" si="370"/>
        <v>1</v>
      </c>
      <c r="HM124" s="441">
        <f t="shared" ca="1" si="371"/>
        <v>0</v>
      </c>
      <c r="HN124" s="441" t="b">
        <f t="shared" ca="1" si="372"/>
        <v>0</v>
      </c>
      <c r="HO124" s="441" t="b">
        <f t="shared" ca="1" si="373"/>
        <v>0</v>
      </c>
      <c r="HP124" s="441" t="b">
        <f t="shared" ca="1" si="373"/>
        <v>0</v>
      </c>
      <c r="HQ124" s="441" t="b">
        <f t="shared" ca="1" si="373"/>
        <v>1</v>
      </c>
      <c r="HR124" s="91">
        <f t="shared" ca="1" si="374"/>
        <v>2</v>
      </c>
      <c r="HS124" s="91">
        <f t="shared" ca="1" si="374"/>
        <v>2</v>
      </c>
      <c r="HT124" s="441">
        <f t="shared" ca="1" si="375"/>
        <v>1</v>
      </c>
      <c r="HU124" s="441">
        <f t="shared" ca="1" si="376"/>
        <v>1</v>
      </c>
      <c r="HV124" s="441">
        <f t="shared" ca="1" si="376"/>
        <v>1</v>
      </c>
      <c r="HW124" s="441">
        <f t="shared" ca="1" si="377"/>
        <v>1</v>
      </c>
      <c r="HX124" s="441" cm="1">
        <f t="array" aca="1" ref="HX124" ca="1">INDEX(HX$13:HX123,$B124+1,1)</f>
        <v>1</v>
      </c>
      <c r="HY124" s="506">
        <v>0.5</v>
      </c>
      <c r="HZ124" s="441" t="b">
        <f t="shared" ca="1" si="378"/>
        <v>1</v>
      </c>
      <c r="IA124" s="441" t="b">
        <f t="shared" ca="1" si="378"/>
        <v>0</v>
      </c>
      <c r="IB124" s="441" t="b">
        <f t="shared" ca="1" si="378"/>
        <v>0</v>
      </c>
      <c r="IC124" s="441" t="b">
        <f t="shared" ca="1" si="378"/>
        <v>0</v>
      </c>
      <c r="ID124" s="91">
        <f t="shared" ca="1" si="379"/>
        <v>1</v>
      </c>
      <c r="IE124" s="91">
        <f t="shared" ca="1" si="379"/>
        <v>1</v>
      </c>
      <c r="IF124" s="91">
        <f t="shared" ca="1" si="379"/>
        <v>1</v>
      </c>
      <c r="IG124" s="91">
        <f t="shared" ca="1" si="379"/>
        <v>1</v>
      </c>
      <c r="IH124" s="91">
        <f t="shared" ca="1" si="379"/>
        <v>1</v>
      </c>
      <c r="II124" s="91">
        <f t="shared" ca="1" si="379"/>
        <v>1</v>
      </c>
      <c r="IJ124" s="91">
        <f t="shared" ca="1" si="379"/>
        <v>1</v>
      </c>
      <c r="IK124" s="91">
        <f t="shared" ca="1" si="379"/>
        <v>1</v>
      </c>
      <c r="IL124" s="8"/>
      <c r="IM124" s="567" t="str" cm="1">
        <f t="array" aca="1" ref="IM124" ca="1">INDEX(IM$13:IM123,$B124+1,1)</f>
        <v>-</v>
      </c>
      <c r="IN124" s="567" t="str" cm="1">
        <f t="array" aca="1" ref="IN124" ca="1">INDEX(IN$13:IN123,$B124+1,1)</f>
        <v>-</v>
      </c>
      <c r="IO124" s="567" t="str" cm="1">
        <f t="array" aca="1" ref="IO124" ca="1">INDEX(IO$13:IO123,$B124+1,1)</f>
        <v>-</v>
      </c>
      <c r="IP124" s="441" t="str">
        <f t="shared" si="380"/>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381"/>
        <v>0</v>
      </c>
      <c r="JM124" s="567" t="str" cm="1">
        <f t="array" aca="1" ref="JM124" ca="1">INDEX(JM$13:JM123,$B124+1,1)</f>
        <v>-</v>
      </c>
      <c r="JN124" s="567" cm="1">
        <f t="array" aca="1" ref="JN124" ca="1">INDEX(JN$13:JN123,$B124+1,1)</f>
        <v>1</v>
      </c>
      <c r="JO124" s="441">
        <f t="shared" si="382"/>
        <v>0</v>
      </c>
      <c r="JP124" s="567" cm="1">
        <f t="array" aca="1" ref="JP124" ca="1">INDEX(JP$13:JP123,$B124+1,1)</f>
        <v>0</v>
      </c>
      <c r="JQ124" s="441">
        <f t="shared" si="383"/>
        <v>0</v>
      </c>
      <c r="JR124" s="441">
        <f t="shared" si="383"/>
        <v>0</v>
      </c>
      <c r="JS124" s="441">
        <f t="shared" si="383"/>
        <v>0</v>
      </c>
      <c r="JT124" s="441">
        <f t="shared" si="383"/>
        <v>0</v>
      </c>
      <c r="JU124" s="441">
        <f t="shared" si="383"/>
        <v>1</v>
      </c>
      <c r="JV124" s="441">
        <f t="shared" si="383"/>
        <v>0</v>
      </c>
      <c r="JW124" s="567" cm="1">
        <f t="array" aca="1" ref="JW124" ca="1">INDEX(JW$13:JW123,$B124+1,1)</f>
        <v>0</v>
      </c>
      <c r="JX124" s="567" cm="1">
        <f t="array" aca="1" ref="JX124" ca="1">INDEX(JX$13:JX123,$B124+1,1)</f>
        <v>0</v>
      </c>
      <c r="JY124" s="567" cm="1">
        <f t="array" aca="1" ref="JY124" ca="1">INDEX(JY$13:JY123,$B124+1,1)</f>
        <v>0</v>
      </c>
      <c r="JZ124" s="8"/>
      <c r="KA124" s="91" t="b">
        <f t="shared" ca="1" si="405"/>
        <v>1</v>
      </c>
      <c r="KB124" s="567" t="b" cm="1">
        <f t="array" aca="1" ref="KB124" ca="1">INDEX(KB$13:KB123,$B124+1,1)</f>
        <v>1</v>
      </c>
      <c r="KC124" s="674">
        <f t="shared" ca="1" si="411"/>
        <v>2205</v>
      </c>
      <c r="KD124" s="567" t="b" cm="1">
        <f t="array" aca="1" ref="KD124" ca="1">INDEX(KD$13:KD123,$B124+1,1)</f>
        <v>0</v>
      </c>
      <c r="KE124" s="567" cm="1">
        <f t="array" aca="1" ref="KE124" ca="1">INDEX(KE$13:KE123,$B124+1,1)</f>
        <v>0</v>
      </c>
      <c r="KF124" s="22" t="s">
        <v>30</v>
      </c>
      <c r="KG124" s="567" t="b" cm="1">
        <f t="array" aca="1" ref="KG124" ca="1">INDEX(KG$13:KG123,$B124+1,1)</f>
        <v>1</v>
      </c>
      <c r="KH124" s="578">
        <f t="shared" ca="1" si="408"/>
        <v>2206</v>
      </c>
      <c r="KI124" s="567" t="str" cm="1">
        <f t="array" aca="1" ref="KI124" ca="1">INDEX(KI$13:KI123,$B124+1,1)</f>
        <v>-</v>
      </c>
      <c r="KJ124" s="22" t="b">
        <v>0</v>
      </c>
      <c r="KK124" s="22" t="b">
        <v>0</v>
      </c>
      <c r="KL124" s="22" t="b">
        <v>1</v>
      </c>
      <c r="KM124" s="22" t="b">
        <v>0</v>
      </c>
      <c r="KN124" s="22" t="b">
        <v>0</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22">KV124</f>
        <v>0</v>
      </c>
      <c r="LC124" s="552">
        <f t="shared" ref="LC124" si="423">KW124</f>
        <v>1</v>
      </c>
      <c r="LD124" s="552">
        <f t="shared" ref="LD124" si="424">KX124</f>
        <v>-1</v>
      </c>
      <c r="LE124" s="567" t="str" cm="1">
        <f t="array" aca="1" ref="LE124" ca="1">INDEX(LE$13:LE123,$B124+1,1)</f>
        <v>-</v>
      </c>
      <c r="LF124" s="200">
        <f t="shared" ca="1" si="406"/>
        <v>0</v>
      </c>
      <c r="LG124" s="200">
        <f t="shared" ca="1" si="403"/>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384"/>
        <v>0</v>
      </c>
      <c r="MA124" s="575">
        <f t="shared" ca="1" si="384"/>
        <v>0</v>
      </c>
      <c r="MB124" s="197">
        <f t="shared" ca="1" si="385"/>
        <v>0</v>
      </c>
      <c r="MC124" s="197">
        <f t="shared" ca="1" si="385"/>
        <v>0</v>
      </c>
      <c r="MD124" s="197">
        <f t="shared" ca="1" si="385"/>
        <v>0</v>
      </c>
      <c r="ME124" s="197">
        <f t="shared" ca="1" si="385"/>
        <v>0</v>
      </c>
      <c r="MF124" s="197">
        <f t="shared" ca="1" si="385"/>
        <v>0</v>
      </c>
      <c r="MG124" s="240">
        <f t="shared" ca="1" si="386"/>
        <v>0</v>
      </c>
      <c r="MH124" s="197">
        <f t="shared" ca="1" si="387"/>
        <v>0</v>
      </c>
      <c r="MI124" s="197">
        <f t="shared" ca="1" si="387"/>
        <v>0</v>
      </c>
      <c r="MJ124" s="197">
        <f t="shared" ca="1" si="387"/>
        <v>0</v>
      </c>
      <c r="MK124" s="197">
        <f t="shared" ca="1" si="387"/>
        <v>0</v>
      </c>
      <c r="ML124" s="197">
        <f t="shared" ca="1" si="387"/>
        <v>0</v>
      </c>
      <c r="MM124" s="240">
        <f t="shared" ca="1" si="388"/>
        <v>0</v>
      </c>
      <c r="MN124" s="241">
        <f t="shared" ca="1" si="389"/>
        <v>0</v>
      </c>
      <c r="MO124" s="241">
        <f t="shared" ca="1" si="389"/>
        <v>0</v>
      </c>
      <c r="MP124" s="241">
        <f t="shared" ca="1" si="389"/>
        <v>0</v>
      </c>
      <c r="MQ124" s="241">
        <f t="shared" ca="1" si="389"/>
        <v>0</v>
      </c>
      <c r="MR124" s="576">
        <f t="shared" ca="1" si="390"/>
        <v>0</v>
      </c>
      <c r="MS124" s="241">
        <f t="shared" ca="1" si="391"/>
        <v>0</v>
      </c>
      <c r="MT124" s="241">
        <f t="shared" ca="1" si="391"/>
        <v>0</v>
      </c>
      <c r="MU124" s="241">
        <f t="shared" ca="1" si="391"/>
        <v>0</v>
      </c>
      <c r="MV124" s="241">
        <f t="shared" ca="1" si="391"/>
        <v>0</v>
      </c>
      <c r="MW124" s="576">
        <f t="shared" ca="1" si="392"/>
        <v>0</v>
      </c>
      <c r="MX124" s="576">
        <f t="shared" ca="1" si="392"/>
        <v>0</v>
      </c>
      <c r="MY124" s="576">
        <f t="shared" ca="1" si="392"/>
        <v>0</v>
      </c>
      <c r="MZ124" s="576">
        <f t="shared" ca="1" si="392"/>
        <v>0</v>
      </c>
      <c r="NA124" s="576">
        <f t="shared" ca="1" si="392"/>
        <v>0</v>
      </c>
      <c r="NB124" s="576">
        <f t="shared" ca="1" si="392"/>
        <v>0</v>
      </c>
      <c r="NC124" s="576">
        <f t="shared" ca="1" si="392"/>
        <v>0</v>
      </c>
      <c r="ND124" s="567" cm="1">
        <f t="array" aca="1" ref="ND124" ca="1">INDEX(ND$13:ND123,$B124+1,1)</f>
        <v>0</v>
      </c>
      <c r="NE124" s="441">
        <f t="shared" ca="1" si="393"/>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394"/>
        <v>-</v>
      </c>
      <c r="OF124" s="441" t="str">
        <f t="shared" si="394"/>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395"/>
        <v>0</v>
      </c>
      <c r="PB124" s="567" t="str" cm="1">
        <f t="array" aca="1" ref="PB124" ca="1">INDEX(PB$13:PB123,$B124+1,1)</f>
        <v>-</v>
      </c>
      <c r="PC124" s="441" t="str">
        <f t="shared" si="396"/>
        <v>-</v>
      </c>
      <c r="PD124" s="8"/>
      <c r="PE124" s="441">
        <f t="shared" si="397"/>
        <v>50</v>
      </c>
      <c r="PF124" s="441">
        <f t="shared" si="397"/>
        <v>50</v>
      </c>
      <c r="PG124" s="441">
        <f t="shared" si="397"/>
        <v>50</v>
      </c>
      <c r="PH124" s="441">
        <f t="shared" si="397"/>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398"/>
        <v>1.5</v>
      </c>
      <c r="PO124" s="8"/>
      <c r="PP124" s="577" t="str">
        <f t="shared" ca="1" si="399"/>
        <v>-</v>
      </c>
      <c r="PQ124" s="577" t="str">
        <f t="shared" ca="1" si="399"/>
        <v>-</v>
      </c>
      <c r="PR124" s="577" t="str">
        <f t="shared" ca="1" si="399"/>
        <v>-</v>
      </c>
      <c r="PS124" s="577" t="str">
        <f t="shared" ca="1" si="399"/>
        <v>-</v>
      </c>
      <c r="PT124" s="567" cm="1">
        <f t="array" aca="1" ref="PT124" ca="1">INDEX(PT$13:PT123,$B124+1,1)</f>
        <v>0</v>
      </c>
      <c r="PU124" s="514">
        <v>0</v>
      </c>
    </row>
    <row r="125" spans="1:437" outlineLevel="2">
      <c r="A125" s="18">
        <f t="shared" si="121"/>
        <v>112</v>
      </c>
      <c r="B125" s="200">
        <f t="shared" ca="1" si="407"/>
        <v>110</v>
      </c>
      <c r="C125" s="489">
        <v>12001</v>
      </c>
      <c r="D125" s="124" t="str">
        <f t="shared" ca="1" si="345"/>
        <v>GSW</v>
      </c>
      <c r="E125" t="b">
        <v>1</v>
      </c>
      <c r="F125" t="b">
        <v>0</v>
      </c>
      <c r="G125" t="b">
        <f t="shared" si="346"/>
        <v>1</v>
      </c>
      <c r="H125" s="200">
        <f t="shared" ca="1" si="404"/>
        <v>12</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347"/>
        <v>2</v>
      </c>
      <c r="Q125" s="441">
        <f t="shared" ca="1" si="347"/>
        <v>0</v>
      </c>
      <c r="R125" s="441">
        <f t="shared" ca="1" si="348"/>
        <v>6</v>
      </c>
      <c r="S125" s="91">
        <f t="shared" ca="1" si="349"/>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00"/>
        <v>2</v>
      </c>
      <c r="AJ125" s="506">
        <v>2</v>
      </c>
      <c r="AK125" s="91">
        <f t="shared" si="350"/>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00012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351"/>
        <v>0</v>
      </c>
      <c r="BO125" s="441" t="str">
        <f t="shared" ca="1" si="351"/>
        <v>-</v>
      </c>
      <c r="BP125" s="441" t="b">
        <f t="shared" ca="1" si="351"/>
        <v>0</v>
      </c>
      <c r="BQ125" s="441" t="str">
        <f t="shared" ca="1" si="351"/>
        <v>-</v>
      </c>
      <c r="BR125" s="441" t="str">
        <f t="shared" ca="1" si="351"/>
        <v>-</v>
      </c>
      <c r="BS125" s="441" t="str">
        <f t="shared" ca="1" si="351"/>
        <v>-</v>
      </c>
      <c r="BT125" s="441" t="b">
        <f t="shared" ca="1" si="351"/>
        <v>0</v>
      </c>
      <c r="BU125" s="441" t="b">
        <f t="shared" ca="1" si="351"/>
        <v>1</v>
      </c>
      <c r="BV125" s="441" t="str">
        <f t="shared" ca="1" si="351"/>
        <v>-</v>
      </c>
      <c r="BW125" s="441" t="str">
        <f t="shared" ca="1" si="351"/>
        <v>-</v>
      </c>
      <c r="BX125" s="441" t="str">
        <f t="shared" ca="1" si="351"/>
        <v>-</v>
      </c>
      <c r="BY125" s="441" t="str">
        <f t="shared" ca="1" si="351"/>
        <v>-</v>
      </c>
      <c r="BZ125" s="441" t="b">
        <f t="shared" ca="1" si="351"/>
        <v>1</v>
      </c>
      <c r="CA125" s="91">
        <f t="shared" ca="1" si="351"/>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352"/>
        <v>-</v>
      </c>
      <c r="FE125" s="441">
        <f t="shared" ca="1" si="353"/>
        <v>0</v>
      </c>
      <c r="FF125" s="441">
        <f t="shared" ca="1" si="353"/>
        <v>0</v>
      </c>
      <c r="FG125" s="567" t="str" cm="1">
        <f t="array" aca="1" ref="FG125" ca="1">INDEX(FG$13:FG124,$B125+1,1)</f>
        <v>-</v>
      </c>
      <c r="FH125" s="567" t="str" cm="1">
        <f t="array" aca="1" ref="FH125" ca="1">INDEX(FH$13:FH124,$B125+1,1)</f>
        <v>-</v>
      </c>
      <c r="FI125" s="567" t="str" cm="1">
        <f t="array" aca="1" ref="FI125" ca="1">INDEX(FI$13:FI124,$B125+1,1)</f>
        <v>-</v>
      </c>
      <c r="FJ125" s="441" t="str">
        <f t="shared" ca="1" si="354"/>
        <v>-</v>
      </c>
      <c r="FK125" s="441">
        <f t="shared" ca="1" si="355"/>
        <v>0</v>
      </c>
      <c r="FL125" s="441">
        <f t="shared" ca="1" si="355"/>
        <v>0</v>
      </c>
      <c r="FM125" s="567" t="str" cm="1">
        <f t="array" aca="1" ref="FM125" ca="1">INDEX(FM$13:FM124,$B125+1,1)</f>
        <v>-</v>
      </c>
      <c r="FN125" s="441" t="str">
        <f t="shared" ca="1" si="356"/>
        <v>-</v>
      </c>
      <c r="FO125" s="441">
        <f t="shared" ca="1" si="357"/>
        <v>0</v>
      </c>
      <c r="FP125" s="567" t="str" cm="1">
        <f t="array" aca="1" ref="FP125" ca="1">INDEX(FP$13:FP124,$B125+1,1)</f>
        <v>-</v>
      </c>
      <c r="FQ125" s="567" t="str" cm="1">
        <f t="array" aca="1" ref="FQ125" ca="1">INDEX(FQ$13:FQ124,$B125+1,1)</f>
        <v>-</v>
      </c>
      <c r="FR125" s="441">
        <f t="shared" ca="1" si="358"/>
        <v>0</v>
      </c>
      <c r="FS125" s="567" t="str" cm="1">
        <f t="array" aca="1" ref="FS125" ca="1">INDEX(FS$13:FS124,$B125+1,1)</f>
        <v>-</v>
      </c>
      <c r="FT125" s="441" t="str">
        <f t="shared" ca="1" si="359"/>
        <v>-</v>
      </c>
      <c r="FU125" s="441">
        <f t="shared" ca="1" si="360"/>
        <v>0</v>
      </c>
      <c r="FV125" s="441">
        <f t="shared" ca="1" si="360"/>
        <v>0</v>
      </c>
      <c r="FW125" s="8"/>
      <c r="FX125" s="567" t="b" cm="1">
        <f t="array" aca="1" ref="FX125" ca="1">INDEX(FX$13:FX124,$B125+1,1)</f>
        <v>1</v>
      </c>
      <c r="FY125" s="567" t="b" cm="1">
        <f t="array" aca="1" ref="FY125" ca="1">INDEX(FY$13:FY124,$B125+1,1)</f>
        <v>1</v>
      </c>
      <c r="FZ125" s="579">
        <f t="shared" ca="1" si="361"/>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362"/>
        <v>652</v>
      </c>
      <c r="GF125" s="575">
        <f t="shared" ca="1" si="362"/>
        <v>686</v>
      </c>
      <c r="GG125" s="575">
        <f t="shared" ca="1" si="362"/>
        <v>721</v>
      </c>
      <c r="GH125" s="490">
        <f t="shared" ca="1" si="363"/>
        <v>378</v>
      </c>
      <c r="GI125" s="490">
        <f t="shared" ca="1" si="363"/>
        <v>413</v>
      </c>
      <c r="GJ125" s="490">
        <f t="shared" ca="1" si="363"/>
        <v>448</v>
      </c>
      <c r="GK125" s="441">
        <f t="shared" ca="1" si="364"/>
        <v>1</v>
      </c>
      <c r="GL125" s="441">
        <f t="shared" ca="1" si="364"/>
        <v>60</v>
      </c>
      <c r="GM125" s="441" t="str">
        <f t="shared" ca="1" si="364"/>
        <v>-</v>
      </c>
      <c r="GN125" s="441" t="str">
        <f t="shared" ca="1" si="364"/>
        <v>-</v>
      </c>
      <c r="GO125" s="441" t="str">
        <f t="shared" ca="1" si="364"/>
        <v>-</v>
      </c>
      <c r="GP125" s="441" t="str">
        <f t="shared" ca="1" si="364"/>
        <v>-</v>
      </c>
      <c r="GQ125" s="441" t="b">
        <f t="shared" ca="1" si="365"/>
        <v>0</v>
      </c>
      <c r="GR125" s="441" t="str">
        <f t="shared" ca="1" si="365"/>
        <v>-</v>
      </c>
      <c r="GS125" s="441" t="str">
        <f t="shared" ca="1" si="365"/>
        <v>-</v>
      </c>
      <c r="GT125" s="441" t="str">
        <f t="shared" ca="1" si="365"/>
        <v>-</v>
      </c>
      <c r="GU125" s="441" t="str">
        <f t="shared" ca="1" si="365"/>
        <v>-</v>
      </c>
      <c r="GV125" s="441" t="str">
        <f t="shared" ca="1" si="365"/>
        <v>-</v>
      </c>
      <c r="GW125" s="441">
        <f t="shared" ca="1" si="365"/>
        <v>500</v>
      </c>
      <c r="GX125" s="441">
        <f t="shared" ca="1" si="365"/>
        <v>500</v>
      </c>
      <c r="GY125" s="441" t="str">
        <f t="shared" ca="1" si="365"/>
        <v>-</v>
      </c>
      <c r="GZ125" s="441" t="str">
        <f t="shared" ca="1" si="365"/>
        <v>-</v>
      </c>
      <c r="HA125" s="441" t="str">
        <f t="shared" ca="1" si="365"/>
        <v>-</v>
      </c>
      <c r="HB125" s="441">
        <f t="shared" ca="1" si="366"/>
        <v>0</v>
      </c>
      <c r="HC125" s="441">
        <f t="shared" ca="1" si="367"/>
        <v>1.2500000000000001E-2</v>
      </c>
      <c r="HD125" s="441">
        <f t="shared" ca="1" si="368"/>
        <v>0</v>
      </c>
      <c r="HE125" s="441">
        <f t="shared" ca="1" si="368"/>
        <v>6.25E-2</v>
      </c>
      <c r="HF125" s="441">
        <f t="shared" ca="1" si="368"/>
        <v>6.25E-2</v>
      </c>
      <c r="HG125" s="441">
        <f t="shared" ca="1" si="368"/>
        <v>6.25E-2</v>
      </c>
      <c r="HH125" s="441" t="b">
        <f t="shared" ca="1" si="369"/>
        <v>0</v>
      </c>
      <c r="HI125" s="441" t="b">
        <f t="shared" ca="1" si="369"/>
        <v>1</v>
      </c>
      <c r="HJ125" s="441" t="b">
        <f t="shared" ca="1" si="369"/>
        <v>1</v>
      </c>
      <c r="HK125" s="441" t="b">
        <f t="shared" ca="1" si="369"/>
        <v>0</v>
      </c>
      <c r="HL125" s="441">
        <f t="shared" ca="1" si="370"/>
        <v>1</v>
      </c>
      <c r="HM125" s="441">
        <f t="shared" ca="1" si="371"/>
        <v>0</v>
      </c>
      <c r="HN125" s="441" t="b">
        <f t="shared" ca="1" si="372"/>
        <v>0</v>
      </c>
      <c r="HO125" s="441" t="b">
        <f t="shared" ca="1" si="373"/>
        <v>0</v>
      </c>
      <c r="HP125" s="441" t="b">
        <f t="shared" ca="1" si="373"/>
        <v>0</v>
      </c>
      <c r="HQ125" s="441" t="b">
        <f t="shared" ca="1" si="373"/>
        <v>1</v>
      </c>
      <c r="HR125" s="91">
        <f t="shared" ca="1" si="374"/>
        <v>2</v>
      </c>
      <c r="HS125" s="91">
        <f t="shared" ca="1" si="374"/>
        <v>2</v>
      </c>
      <c r="HT125" s="441">
        <f t="shared" ca="1" si="375"/>
        <v>1</v>
      </c>
      <c r="HU125" s="441">
        <f t="shared" ca="1" si="376"/>
        <v>1</v>
      </c>
      <c r="HV125" s="441">
        <f t="shared" ca="1" si="376"/>
        <v>1</v>
      </c>
      <c r="HW125" s="441">
        <f t="shared" ca="1" si="377"/>
        <v>1</v>
      </c>
      <c r="HX125" s="441" cm="1">
        <f t="array" aca="1" ref="HX125" ca="1">INDEX(HX$13:HX124,$B125+1,1)</f>
        <v>1</v>
      </c>
      <c r="HY125" s="506">
        <v>0.5</v>
      </c>
      <c r="HZ125" s="441" t="b">
        <f t="shared" ca="1" si="378"/>
        <v>1</v>
      </c>
      <c r="IA125" s="441" t="b">
        <f t="shared" ca="1" si="378"/>
        <v>0</v>
      </c>
      <c r="IB125" s="441" t="b">
        <f t="shared" ca="1" si="378"/>
        <v>0</v>
      </c>
      <c r="IC125" s="441" t="b">
        <f t="shared" ca="1" si="378"/>
        <v>0</v>
      </c>
      <c r="ID125" s="91">
        <f t="shared" ca="1" si="379"/>
        <v>1</v>
      </c>
      <c r="IE125" s="91">
        <f t="shared" ca="1" si="379"/>
        <v>1</v>
      </c>
      <c r="IF125" s="91">
        <f t="shared" ca="1" si="379"/>
        <v>1</v>
      </c>
      <c r="IG125" s="91">
        <f t="shared" ca="1" si="379"/>
        <v>1</v>
      </c>
      <c r="IH125" s="91">
        <f t="shared" ca="1" si="379"/>
        <v>1</v>
      </c>
      <c r="II125" s="91">
        <f t="shared" ca="1" si="379"/>
        <v>1</v>
      </c>
      <c r="IJ125" s="91">
        <f t="shared" ca="1" si="379"/>
        <v>1</v>
      </c>
      <c r="IK125" s="91">
        <f t="shared" ca="1" si="379"/>
        <v>1</v>
      </c>
      <c r="IL125" s="8"/>
      <c r="IM125" s="567" t="str" cm="1">
        <f t="array" aca="1" ref="IM125" ca="1">INDEX(IM$13:IM124,$B125+1,1)</f>
        <v>-</v>
      </c>
      <c r="IN125" s="567" t="str" cm="1">
        <f t="array" aca="1" ref="IN125" ca="1">INDEX(IN$13:IN124,$B125+1,1)</f>
        <v>-</v>
      </c>
      <c r="IO125" s="567" t="str" cm="1">
        <f t="array" aca="1" ref="IO125" ca="1">INDEX(IO$13:IO124,$B125+1,1)</f>
        <v>-</v>
      </c>
      <c r="IP125" s="441" t="str">
        <f t="shared" si="380"/>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381"/>
        <v>0</v>
      </c>
      <c r="JM125" s="567" t="str" cm="1">
        <f t="array" aca="1" ref="JM125" ca="1">INDEX(JM$13:JM124,$B125+1,1)</f>
        <v>-</v>
      </c>
      <c r="JN125" s="567" cm="1">
        <f t="array" aca="1" ref="JN125" ca="1">INDEX(JN$13:JN124,$B125+1,1)</f>
        <v>1</v>
      </c>
      <c r="JO125" s="441">
        <f t="shared" si="382"/>
        <v>0</v>
      </c>
      <c r="JP125" s="567" cm="1">
        <f t="array" aca="1" ref="JP125" ca="1">INDEX(JP$13:JP124,$B125+1,1)</f>
        <v>0</v>
      </c>
      <c r="JQ125" s="441">
        <f t="shared" si="383"/>
        <v>0</v>
      </c>
      <c r="JR125" s="441">
        <f t="shared" si="383"/>
        <v>0</v>
      </c>
      <c r="JS125" s="441">
        <f t="shared" si="383"/>
        <v>0</v>
      </c>
      <c r="JT125" s="441">
        <f t="shared" si="383"/>
        <v>0</v>
      </c>
      <c r="JU125" s="441">
        <f t="shared" si="383"/>
        <v>1</v>
      </c>
      <c r="JV125" s="441">
        <f t="shared" si="383"/>
        <v>0</v>
      </c>
      <c r="JW125" s="567" cm="1">
        <f t="array" aca="1" ref="JW125" ca="1">INDEX(JW$13:JW124,$B125+1,1)</f>
        <v>0</v>
      </c>
      <c r="JX125" s="567" cm="1">
        <f t="array" aca="1" ref="JX125" ca="1">INDEX(JX$13:JX124,$B125+1,1)</f>
        <v>0</v>
      </c>
      <c r="JY125" s="567" cm="1">
        <f t="array" aca="1" ref="JY125" ca="1">INDEX(JY$13:JY124,$B125+1,1)</f>
        <v>0</v>
      </c>
      <c r="JZ125" s="8"/>
      <c r="KA125" s="91" t="b">
        <f t="shared" ca="1" si="405"/>
        <v>1</v>
      </c>
      <c r="KB125" s="567" t="b" cm="1">
        <f t="array" aca="1" ref="KB125" ca="1">INDEX(KB$13:KB124,$B125+1,1)</f>
        <v>1</v>
      </c>
      <c r="KC125" s="674">
        <f t="shared" ca="1" si="411"/>
        <v>2206</v>
      </c>
      <c r="KD125" s="567" t="b" cm="1">
        <f t="array" aca="1" ref="KD125" ca="1">INDEX(KD$13:KD124,$B125+1,1)</f>
        <v>0</v>
      </c>
      <c r="KE125" s="567" cm="1">
        <f t="array" aca="1" ref="KE125" ca="1">INDEX(KE$13:KE124,$B125+1,1)</f>
        <v>0</v>
      </c>
      <c r="KF125" s="22" t="s">
        <v>30</v>
      </c>
      <c r="KG125" s="567" t="str" cm="1">
        <f t="array" aca="1" ref="KG125" ca="1">INDEX(KG$13:KG124,$B125+1,1)</f>
        <v>-</v>
      </c>
      <c r="KH125" s="578">
        <f t="shared" ca="1" si="408"/>
        <v>2206</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06"/>
        <v>0</v>
      </c>
      <c r="LG125" s="200">
        <f t="shared" ca="1" si="403"/>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384"/>
        <v>0</v>
      </c>
      <c r="MA125" s="575">
        <f t="shared" ca="1" si="384"/>
        <v>0</v>
      </c>
      <c r="MB125" s="197">
        <f t="shared" ca="1" si="385"/>
        <v>0</v>
      </c>
      <c r="MC125" s="197">
        <f t="shared" ca="1" si="385"/>
        <v>0</v>
      </c>
      <c r="MD125" s="197">
        <f t="shared" ca="1" si="385"/>
        <v>0</v>
      </c>
      <c r="ME125" s="197">
        <f t="shared" ca="1" si="385"/>
        <v>0</v>
      </c>
      <c r="MF125" s="197">
        <f t="shared" ca="1" si="385"/>
        <v>0</v>
      </c>
      <c r="MG125" s="240">
        <f t="shared" ca="1" si="386"/>
        <v>0</v>
      </c>
      <c r="MH125" s="197">
        <f t="shared" ca="1" si="387"/>
        <v>0</v>
      </c>
      <c r="MI125" s="197">
        <f t="shared" ca="1" si="387"/>
        <v>0</v>
      </c>
      <c r="MJ125" s="197">
        <f t="shared" ca="1" si="387"/>
        <v>0</v>
      </c>
      <c r="MK125" s="197">
        <f t="shared" ca="1" si="387"/>
        <v>0</v>
      </c>
      <c r="ML125" s="197">
        <f t="shared" ca="1" si="387"/>
        <v>0</v>
      </c>
      <c r="MM125" s="240">
        <f t="shared" ca="1" si="388"/>
        <v>0</v>
      </c>
      <c r="MN125" s="241">
        <f t="shared" ca="1" si="389"/>
        <v>0</v>
      </c>
      <c r="MO125" s="241">
        <f t="shared" ca="1" si="389"/>
        <v>0</v>
      </c>
      <c r="MP125" s="241">
        <f t="shared" ca="1" si="389"/>
        <v>0</v>
      </c>
      <c r="MQ125" s="241">
        <f t="shared" ca="1" si="389"/>
        <v>0</v>
      </c>
      <c r="MR125" s="576">
        <f t="shared" ca="1" si="390"/>
        <v>0</v>
      </c>
      <c r="MS125" s="241">
        <f t="shared" ca="1" si="391"/>
        <v>0</v>
      </c>
      <c r="MT125" s="241">
        <f t="shared" ca="1" si="391"/>
        <v>0</v>
      </c>
      <c r="MU125" s="241">
        <f t="shared" ca="1" si="391"/>
        <v>0</v>
      </c>
      <c r="MV125" s="241">
        <f t="shared" ca="1" si="391"/>
        <v>0</v>
      </c>
      <c r="MW125" s="576">
        <f t="shared" ca="1" si="392"/>
        <v>0</v>
      </c>
      <c r="MX125" s="576">
        <f t="shared" ca="1" si="392"/>
        <v>0</v>
      </c>
      <c r="MY125" s="576">
        <f t="shared" ca="1" si="392"/>
        <v>0</v>
      </c>
      <c r="MZ125" s="576">
        <f t="shared" ca="1" si="392"/>
        <v>0</v>
      </c>
      <c r="NA125" s="576">
        <f t="shared" ca="1" si="392"/>
        <v>0</v>
      </c>
      <c r="NB125" s="576">
        <f t="shared" ca="1" si="392"/>
        <v>0</v>
      </c>
      <c r="NC125" s="576">
        <f t="shared" ca="1" si="392"/>
        <v>0</v>
      </c>
      <c r="ND125" s="567" cm="1">
        <f t="array" aca="1" ref="ND125" ca="1">INDEX(ND$13:ND124,$B125+1,1)</f>
        <v>0</v>
      </c>
      <c r="NE125" s="441">
        <f t="shared" ca="1" si="393"/>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394"/>
        <v>-</v>
      </c>
      <c r="OF125" s="441" t="str">
        <f t="shared" si="394"/>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395"/>
        <v>0</v>
      </c>
      <c r="PB125" s="567" t="str" cm="1">
        <f t="array" aca="1" ref="PB125" ca="1">INDEX(PB$13:PB124,$B125+1,1)</f>
        <v>-</v>
      </c>
      <c r="PC125" s="441" t="str">
        <f t="shared" si="396"/>
        <v>-</v>
      </c>
      <c r="PD125" s="8"/>
      <c r="PE125" s="441">
        <f t="shared" si="397"/>
        <v>50</v>
      </c>
      <c r="PF125" s="441">
        <f t="shared" si="397"/>
        <v>50</v>
      </c>
      <c r="PG125" s="441">
        <f t="shared" si="397"/>
        <v>50</v>
      </c>
      <c r="PH125" s="441">
        <f t="shared" si="397"/>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398"/>
        <v>1.5</v>
      </c>
      <c r="PO125" s="8"/>
      <c r="PP125" s="577" t="str">
        <f t="shared" ca="1" si="399"/>
        <v>-</v>
      </c>
      <c r="PQ125" s="577" t="str">
        <f t="shared" ca="1" si="399"/>
        <v>-</v>
      </c>
      <c r="PR125" s="577" t="str">
        <f t="shared" ca="1" si="399"/>
        <v>-</v>
      </c>
      <c r="PS125" s="577" t="str">
        <f t="shared" ca="1" si="399"/>
        <v>-</v>
      </c>
      <c r="PT125" s="567" cm="1">
        <f t="array" aca="1" ref="PT125" ca="1">INDEX(PT$13:PT124,$B125+1,1)</f>
        <v>0</v>
      </c>
      <c r="PU125" s="514">
        <v>0</v>
      </c>
    </row>
    <row r="126" spans="1:437" outlineLevel="2">
      <c r="A126" s="18">
        <f t="shared" si="121"/>
        <v>113</v>
      </c>
      <c r="B126" s="200">
        <f t="shared" ca="1" si="407"/>
        <v>111</v>
      </c>
      <c r="C126" s="489">
        <v>12001</v>
      </c>
      <c r="D126" s="124" t="str">
        <f t="shared" ca="1" si="345"/>
        <v>GSW</v>
      </c>
      <c r="E126" t="b">
        <v>1</v>
      </c>
      <c r="F126" t="b">
        <v>0</v>
      </c>
      <c r="G126" t="b">
        <f t="shared" si="346"/>
        <v>1</v>
      </c>
      <c r="H126" s="200">
        <f t="shared" ca="1" si="404"/>
        <v>13</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347"/>
        <v>2</v>
      </c>
      <c r="Q126" s="441">
        <f t="shared" ca="1" si="347"/>
        <v>0</v>
      </c>
      <c r="R126" s="441">
        <f t="shared" ca="1" si="348"/>
        <v>6</v>
      </c>
      <c r="S126" s="91">
        <f t="shared" ca="1" si="349"/>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00"/>
        <v>2</v>
      </c>
      <c r="AJ126" s="506">
        <v>2</v>
      </c>
      <c r="AK126" s="91">
        <f t="shared" si="350"/>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00013 DS  AllOut   GSW MWM  TOLSpr Scan2 CFS_ RR+01% GP100% WP100% MP100% (PT_F43N33L00)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351"/>
        <v>0</v>
      </c>
      <c r="BO126" s="441" t="str">
        <f t="shared" ca="1" si="351"/>
        <v>-</v>
      </c>
      <c r="BP126" s="441" t="b">
        <f t="shared" ca="1" si="351"/>
        <v>0</v>
      </c>
      <c r="BQ126" s="441" t="str">
        <f t="shared" ca="1" si="351"/>
        <v>-</v>
      </c>
      <c r="BR126" s="441" t="str">
        <f t="shared" ca="1" si="351"/>
        <v>-</v>
      </c>
      <c r="BS126" s="441" t="str">
        <f t="shared" ca="1" si="351"/>
        <v>-</v>
      </c>
      <c r="BT126" s="441" t="b">
        <f t="shared" ca="1" si="351"/>
        <v>0</v>
      </c>
      <c r="BU126" s="441" t="b">
        <f t="shared" ca="1" si="351"/>
        <v>1</v>
      </c>
      <c r="BV126" s="441" t="str">
        <f t="shared" ca="1" si="351"/>
        <v>-</v>
      </c>
      <c r="BW126" s="441" t="str">
        <f t="shared" ca="1" si="351"/>
        <v>-</v>
      </c>
      <c r="BX126" s="441" t="str">
        <f t="shared" ca="1" si="351"/>
        <v>-</v>
      </c>
      <c r="BY126" s="441" t="str">
        <f t="shared" ca="1" si="351"/>
        <v>-</v>
      </c>
      <c r="BZ126" s="441" t="b">
        <f t="shared" ca="1" si="351"/>
        <v>1</v>
      </c>
      <c r="CA126" s="91">
        <f t="shared" ca="1" si="351"/>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352"/>
        <v>-</v>
      </c>
      <c r="FE126" s="441">
        <f t="shared" ca="1" si="353"/>
        <v>0</v>
      </c>
      <c r="FF126" s="441">
        <f t="shared" ca="1" si="353"/>
        <v>0</v>
      </c>
      <c r="FG126" s="567" t="str" cm="1">
        <f t="array" aca="1" ref="FG126" ca="1">INDEX(FG$13:FG125,$B126+1,1)</f>
        <v>-</v>
      </c>
      <c r="FH126" s="567" t="str" cm="1">
        <f t="array" aca="1" ref="FH126" ca="1">INDEX(FH$13:FH125,$B126+1,1)</f>
        <v>-</v>
      </c>
      <c r="FI126" s="567" t="str" cm="1">
        <f t="array" aca="1" ref="FI126" ca="1">INDEX(FI$13:FI125,$B126+1,1)</f>
        <v>-</v>
      </c>
      <c r="FJ126" s="441" t="str">
        <f t="shared" ca="1" si="354"/>
        <v>-</v>
      </c>
      <c r="FK126" s="441">
        <f t="shared" ca="1" si="355"/>
        <v>0</v>
      </c>
      <c r="FL126" s="441">
        <f t="shared" ca="1" si="355"/>
        <v>0</v>
      </c>
      <c r="FM126" s="567" t="str" cm="1">
        <f t="array" aca="1" ref="FM126" ca="1">INDEX(FM$13:FM125,$B126+1,1)</f>
        <v>-</v>
      </c>
      <c r="FN126" s="441" t="str">
        <f t="shared" ca="1" si="356"/>
        <v>-</v>
      </c>
      <c r="FO126" s="441">
        <f t="shared" ca="1" si="357"/>
        <v>0</v>
      </c>
      <c r="FP126" s="567" t="str" cm="1">
        <f t="array" aca="1" ref="FP126" ca="1">INDEX(FP$13:FP125,$B126+1,1)</f>
        <v>-</v>
      </c>
      <c r="FQ126" s="567" t="str" cm="1">
        <f t="array" aca="1" ref="FQ126" ca="1">INDEX(FQ$13:FQ125,$B126+1,1)</f>
        <v>-</v>
      </c>
      <c r="FR126" s="441">
        <f t="shared" ca="1" si="358"/>
        <v>0</v>
      </c>
      <c r="FS126" s="567" t="str" cm="1">
        <f t="array" aca="1" ref="FS126" ca="1">INDEX(FS$13:FS125,$B126+1,1)</f>
        <v>-</v>
      </c>
      <c r="FT126" s="441" t="str">
        <f t="shared" ca="1" si="359"/>
        <v>-</v>
      </c>
      <c r="FU126" s="441">
        <f t="shared" ca="1" si="360"/>
        <v>0</v>
      </c>
      <c r="FV126" s="441">
        <f t="shared" ca="1" si="360"/>
        <v>0</v>
      </c>
      <c r="FW126" s="8"/>
      <c r="FX126" s="567" t="b" cm="1">
        <f t="array" aca="1" ref="FX126" ca="1">INDEX(FX$13:FX125,$B126+1,1)</f>
        <v>1</v>
      </c>
      <c r="FY126" s="567" t="b" cm="1">
        <f t="array" aca="1" ref="FY126" ca="1">INDEX(FY$13:FY125,$B126+1,1)</f>
        <v>1</v>
      </c>
      <c r="FZ126" s="579">
        <f t="shared" ca="1" si="361"/>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362"/>
        <v>652</v>
      </c>
      <c r="GF126" s="575">
        <f t="shared" ca="1" si="362"/>
        <v>686</v>
      </c>
      <c r="GG126" s="575">
        <f t="shared" ca="1" si="362"/>
        <v>721</v>
      </c>
      <c r="GH126" s="490">
        <f t="shared" ca="1" si="363"/>
        <v>378</v>
      </c>
      <c r="GI126" s="490">
        <f t="shared" ca="1" si="363"/>
        <v>413</v>
      </c>
      <c r="GJ126" s="490">
        <f t="shared" ca="1" si="363"/>
        <v>448</v>
      </c>
      <c r="GK126" s="441">
        <f t="shared" ca="1" si="364"/>
        <v>1</v>
      </c>
      <c r="GL126" s="441">
        <f t="shared" ca="1" si="364"/>
        <v>60</v>
      </c>
      <c r="GM126" s="441" t="str">
        <f t="shared" ca="1" si="364"/>
        <v>-</v>
      </c>
      <c r="GN126" s="441" t="str">
        <f t="shared" ca="1" si="364"/>
        <v>-</v>
      </c>
      <c r="GO126" s="441" t="str">
        <f t="shared" ca="1" si="364"/>
        <v>-</v>
      </c>
      <c r="GP126" s="441" t="str">
        <f t="shared" ca="1" si="364"/>
        <v>-</v>
      </c>
      <c r="GQ126" s="441" t="b">
        <f t="shared" ca="1" si="365"/>
        <v>0</v>
      </c>
      <c r="GR126" s="441" t="str">
        <f t="shared" ca="1" si="365"/>
        <v>-</v>
      </c>
      <c r="GS126" s="441" t="str">
        <f t="shared" ca="1" si="365"/>
        <v>-</v>
      </c>
      <c r="GT126" s="441" t="str">
        <f t="shared" ca="1" si="365"/>
        <v>-</v>
      </c>
      <c r="GU126" s="441" t="str">
        <f t="shared" ca="1" si="365"/>
        <v>-</v>
      </c>
      <c r="GV126" s="441" t="str">
        <f t="shared" ca="1" si="365"/>
        <v>-</v>
      </c>
      <c r="GW126" s="441">
        <f t="shared" ca="1" si="365"/>
        <v>500</v>
      </c>
      <c r="GX126" s="441">
        <f t="shared" ca="1" si="365"/>
        <v>500</v>
      </c>
      <c r="GY126" s="441" t="str">
        <f t="shared" ca="1" si="365"/>
        <v>-</v>
      </c>
      <c r="GZ126" s="441" t="str">
        <f t="shared" ca="1" si="365"/>
        <v>-</v>
      </c>
      <c r="HA126" s="441" t="str">
        <f t="shared" ca="1" si="365"/>
        <v>-</v>
      </c>
      <c r="HB126" s="441">
        <f t="shared" ca="1" si="366"/>
        <v>0</v>
      </c>
      <c r="HC126" s="441">
        <f t="shared" ca="1" si="367"/>
        <v>1.2500000000000001E-2</v>
      </c>
      <c r="HD126" s="441">
        <f t="shared" ca="1" si="368"/>
        <v>0</v>
      </c>
      <c r="HE126" s="441">
        <f t="shared" ca="1" si="368"/>
        <v>6.25E-2</v>
      </c>
      <c r="HF126" s="441">
        <f t="shared" ca="1" si="368"/>
        <v>6.25E-2</v>
      </c>
      <c r="HG126" s="441">
        <f t="shared" ca="1" si="368"/>
        <v>6.25E-2</v>
      </c>
      <c r="HH126" s="441" t="b">
        <f t="shared" ca="1" si="369"/>
        <v>0</v>
      </c>
      <c r="HI126" s="441" t="b">
        <f t="shared" ca="1" si="369"/>
        <v>1</v>
      </c>
      <c r="HJ126" s="441" t="b">
        <f t="shared" ca="1" si="369"/>
        <v>1</v>
      </c>
      <c r="HK126" s="441" t="b">
        <f t="shared" ca="1" si="369"/>
        <v>0</v>
      </c>
      <c r="HL126" s="441">
        <f t="shared" ca="1" si="370"/>
        <v>1</v>
      </c>
      <c r="HM126" s="441">
        <f t="shared" ca="1" si="371"/>
        <v>0</v>
      </c>
      <c r="HN126" s="441" t="b">
        <f t="shared" ca="1" si="372"/>
        <v>0</v>
      </c>
      <c r="HO126" s="441" t="b">
        <f t="shared" ca="1" si="373"/>
        <v>0</v>
      </c>
      <c r="HP126" s="441" t="b">
        <f t="shared" ca="1" si="373"/>
        <v>0</v>
      </c>
      <c r="HQ126" s="441" t="b">
        <f t="shared" ca="1" si="373"/>
        <v>1</v>
      </c>
      <c r="HR126" s="91">
        <f t="shared" ca="1" si="374"/>
        <v>2</v>
      </c>
      <c r="HS126" s="91">
        <f t="shared" ca="1" si="374"/>
        <v>2</v>
      </c>
      <c r="HT126" s="441">
        <f t="shared" ca="1" si="375"/>
        <v>1</v>
      </c>
      <c r="HU126" s="441">
        <f t="shared" ca="1" si="376"/>
        <v>1</v>
      </c>
      <c r="HV126" s="441">
        <f t="shared" ca="1" si="376"/>
        <v>1</v>
      </c>
      <c r="HW126" s="441">
        <f t="shared" ca="1" si="377"/>
        <v>1</v>
      </c>
      <c r="HX126" s="441" cm="1">
        <f t="array" aca="1" ref="HX126" ca="1">INDEX(HX$13:HX125,$B126+1,1)</f>
        <v>1</v>
      </c>
      <c r="HY126" s="506">
        <v>0.5</v>
      </c>
      <c r="HZ126" s="441" t="b">
        <f t="shared" ca="1" si="378"/>
        <v>1</v>
      </c>
      <c r="IA126" s="441" t="b">
        <f t="shared" ca="1" si="378"/>
        <v>0</v>
      </c>
      <c r="IB126" s="441" t="b">
        <f t="shared" ca="1" si="378"/>
        <v>0</v>
      </c>
      <c r="IC126" s="441" t="b">
        <f t="shared" ca="1" si="378"/>
        <v>0</v>
      </c>
      <c r="ID126" s="91">
        <f t="shared" ca="1" si="379"/>
        <v>1</v>
      </c>
      <c r="IE126" s="91">
        <f t="shared" ca="1" si="379"/>
        <v>1</v>
      </c>
      <c r="IF126" s="91">
        <f t="shared" ca="1" si="379"/>
        <v>1</v>
      </c>
      <c r="IG126" s="91">
        <f t="shared" ca="1" si="379"/>
        <v>1</v>
      </c>
      <c r="IH126" s="91">
        <f t="shared" ca="1" si="379"/>
        <v>1</v>
      </c>
      <c r="II126" s="91">
        <f t="shared" ca="1" si="379"/>
        <v>1</v>
      </c>
      <c r="IJ126" s="91">
        <f t="shared" ca="1" si="379"/>
        <v>1</v>
      </c>
      <c r="IK126" s="91">
        <f t="shared" ca="1" si="379"/>
        <v>1</v>
      </c>
      <c r="IL126" s="8"/>
      <c r="IM126" s="567" t="str" cm="1">
        <f t="array" aca="1" ref="IM126" ca="1">INDEX(IM$13:IM125,$B126+1,1)</f>
        <v>-</v>
      </c>
      <c r="IN126" s="567" t="str" cm="1">
        <f t="array" aca="1" ref="IN126" ca="1">INDEX(IN$13:IN125,$B126+1,1)</f>
        <v>-</v>
      </c>
      <c r="IO126" s="567" t="str" cm="1">
        <f t="array" aca="1" ref="IO126" ca="1">INDEX(IO$13:IO125,$B126+1,1)</f>
        <v>-</v>
      </c>
      <c r="IP126" s="441" t="str">
        <f t="shared" si="380"/>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381"/>
        <v>0</v>
      </c>
      <c r="JM126" s="567" t="str" cm="1">
        <f t="array" aca="1" ref="JM126" ca="1">INDEX(JM$13:JM125,$B126+1,1)</f>
        <v>-</v>
      </c>
      <c r="JN126" s="567" cm="1">
        <f t="array" aca="1" ref="JN126" ca="1">INDEX(JN$13:JN125,$B126+1,1)</f>
        <v>1</v>
      </c>
      <c r="JO126" s="441">
        <f t="shared" si="382"/>
        <v>0</v>
      </c>
      <c r="JP126" s="567" cm="1">
        <f t="array" aca="1" ref="JP126" ca="1">INDEX(JP$13:JP125,$B126+1,1)</f>
        <v>0</v>
      </c>
      <c r="JQ126" s="441">
        <f t="shared" si="383"/>
        <v>0</v>
      </c>
      <c r="JR126" s="441">
        <f t="shared" si="383"/>
        <v>0</v>
      </c>
      <c r="JS126" s="441">
        <f t="shared" si="383"/>
        <v>0</v>
      </c>
      <c r="JT126" s="441">
        <f t="shared" si="383"/>
        <v>0</v>
      </c>
      <c r="JU126" s="441">
        <f t="shared" si="383"/>
        <v>1</v>
      </c>
      <c r="JV126" s="441">
        <f t="shared" si="383"/>
        <v>0</v>
      </c>
      <c r="JW126" s="567" cm="1">
        <f t="array" aca="1" ref="JW126" ca="1">INDEX(JW$13:JW125,$B126+1,1)</f>
        <v>0</v>
      </c>
      <c r="JX126" s="567" cm="1">
        <f t="array" aca="1" ref="JX126" ca="1">INDEX(JX$13:JX125,$B126+1,1)</f>
        <v>0</v>
      </c>
      <c r="JY126" s="567" cm="1">
        <f t="array" aca="1" ref="JY126" ca="1">INDEX(JY$13:JY125,$B126+1,1)</f>
        <v>0</v>
      </c>
      <c r="JZ126" s="8"/>
      <c r="KA126" s="91" t="b">
        <f t="shared" ca="1" si="405"/>
        <v>1</v>
      </c>
      <c r="KB126" s="567" t="b" cm="1">
        <f t="array" aca="1" ref="KB126" ca="1">INDEX(KB$13:KB125,$B126+1,1)</f>
        <v>1</v>
      </c>
      <c r="KC126" s="674">
        <f t="shared" ca="1" si="411"/>
        <v>2206</v>
      </c>
      <c r="KD126" s="567" t="b" cm="1">
        <f t="array" aca="1" ref="KD126" ca="1">INDEX(KD$13:KD125,$B126+1,1)</f>
        <v>0</v>
      </c>
      <c r="KE126" s="567" cm="1">
        <f t="array" aca="1" ref="KE126" ca="1">INDEX(KE$13:KE125,$B126+1,1)</f>
        <v>0</v>
      </c>
      <c r="KF126" s="22" t="s">
        <v>30</v>
      </c>
      <c r="KG126" s="567" t="b" cm="1">
        <f t="array" aca="1" ref="KG126" ca="1">INDEX(KG$13:KG125,$B126+1,1)</f>
        <v>1</v>
      </c>
      <c r="KH126" s="571">
        <f ca="1">VALUE($I126&amp;$AI126)</f>
        <v>22</v>
      </c>
      <c r="KI126" s="567" t="str" cm="1">
        <f t="array" aca="1" ref="KI126" ca="1">INDEX(KI$13:KI125,$B126+1,1)</f>
        <v>-</v>
      </c>
      <c r="KJ126" s="22" t="b">
        <v>0</v>
      </c>
      <c r="KK126" s="22" t="b">
        <v>0</v>
      </c>
      <c r="KL126" s="22" t="b">
        <v>0</v>
      </c>
      <c r="KM126" s="22" t="b">
        <v>1</v>
      </c>
      <c r="KN126" s="22" t="b">
        <v>0</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1</v>
      </c>
      <c r="KX126" s="22">
        <v>-1</v>
      </c>
      <c r="KY126" s="567" t="str" cm="1">
        <f t="array" aca="1" ref="KY126" ca="1">INDEX(KY$13:KY125,$B126+1,1)</f>
        <v>-</v>
      </c>
      <c r="KZ126" s="567" t="str" cm="1">
        <f t="array" aca="1" ref="KZ126" ca="1">INDEX(KZ$13:KZ125,$B126+1,1)</f>
        <v>-</v>
      </c>
      <c r="LA126" s="567" t="str" cm="1">
        <f t="array" aca="1" ref="LA126" ca="1">INDEX(LA$13:LA125,$B126+1,1)</f>
        <v>-</v>
      </c>
      <c r="LB126" s="552">
        <f t="shared" ref="LB126" ca="1" si="425">KV126</f>
        <v>0</v>
      </c>
      <c r="LC126" s="552">
        <f t="shared" ref="LC126" si="426">KW126</f>
        <v>1</v>
      </c>
      <c r="LD126" s="552">
        <f t="shared" ref="LD126" si="427">KX126</f>
        <v>-1</v>
      </c>
      <c r="LE126" s="567" t="str" cm="1">
        <f t="array" aca="1" ref="LE126" ca="1">INDEX(LE$13:LE125,$B126+1,1)</f>
        <v>-</v>
      </c>
      <c r="LF126" s="200">
        <f t="shared" ca="1" si="406"/>
        <v>0</v>
      </c>
      <c r="LG126" s="200">
        <f t="shared" ca="1" si="403"/>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384"/>
        <v>0</v>
      </c>
      <c r="MA126" s="575">
        <f t="shared" ca="1" si="384"/>
        <v>0</v>
      </c>
      <c r="MB126" s="197">
        <f t="shared" ca="1" si="385"/>
        <v>0</v>
      </c>
      <c r="MC126" s="197">
        <f t="shared" ca="1" si="385"/>
        <v>0</v>
      </c>
      <c r="MD126" s="197">
        <f t="shared" ca="1" si="385"/>
        <v>0</v>
      </c>
      <c r="ME126" s="197">
        <f t="shared" ca="1" si="385"/>
        <v>0</v>
      </c>
      <c r="MF126" s="197">
        <f t="shared" ca="1" si="385"/>
        <v>0</v>
      </c>
      <c r="MG126" s="240">
        <f t="shared" ca="1" si="386"/>
        <v>0</v>
      </c>
      <c r="MH126" s="197">
        <f t="shared" ca="1" si="387"/>
        <v>0</v>
      </c>
      <c r="MI126" s="197">
        <f t="shared" ca="1" si="387"/>
        <v>0</v>
      </c>
      <c r="MJ126" s="197">
        <f t="shared" ca="1" si="387"/>
        <v>0</v>
      </c>
      <c r="MK126" s="197">
        <f t="shared" ca="1" si="387"/>
        <v>0</v>
      </c>
      <c r="ML126" s="197">
        <f t="shared" ca="1" si="387"/>
        <v>0</v>
      </c>
      <c r="MM126" s="240">
        <f t="shared" ca="1" si="388"/>
        <v>0</v>
      </c>
      <c r="MN126" s="241">
        <f t="shared" ca="1" si="389"/>
        <v>0</v>
      </c>
      <c r="MO126" s="241">
        <f t="shared" ca="1" si="389"/>
        <v>0</v>
      </c>
      <c r="MP126" s="241">
        <f t="shared" ca="1" si="389"/>
        <v>0</v>
      </c>
      <c r="MQ126" s="241">
        <f t="shared" ca="1" si="389"/>
        <v>0</v>
      </c>
      <c r="MR126" s="576">
        <f t="shared" ca="1" si="390"/>
        <v>0</v>
      </c>
      <c r="MS126" s="241">
        <f t="shared" ca="1" si="391"/>
        <v>0</v>
      </c>
      <c r="MT126" s="241">
        <f t="shared" ca="1" si="391"/>
        <v>0</v>
      </c>
      <c r="MU126" s="241">
        <f t="shared" ca="1" si="391"/>
        <v>0</v>
      </c>
      <c r="MV126" s="241">
        <f t="shared" ca="1" si="391"/>
        <v>0</v>
      </c>
      <c r="MW126" s="576">
        <f t="shared" ca="1" si="392"/>
        <v>0</v>
      </c>
      <c r="MX126" s="576">
        <f t="shared" ca="1" si="392"/>
        <v>0</v>
      </c>
      <c r="MY126" s="576">
        <f t="shared" ca="1" si="392"/>
        <v>0</v>
      </c>
      <c r="MZ126" s="576">
        <f t="shared" ca="1" si="392"/>
        <v>0</v>
      </c>
      <c r="NA126" s="576">
        <f t="shared" ca="1" si="392"/>
        <v>0</v>
      </c>
      <c r="NB126" s="576">
        <f t="shared" ca="1" si="392"/>
        <v>0</v>
      </c>
      <c r="NC126" s="576">
        <f t="shared" ca="1" si="392"/>
        <v>0</v>
      </c>
      <c r="ND126" s="567" cm="1">
        <f t="array" aca="1" ref="ND126" ca="1">INDEX(ND$13:ND125,$B126+1,1)</f>
        <v>0</v>
      </c>
      <c r="NE126" s="441">
        <f t="shared" ca="1" si="393"/>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394"/>
        <v>-</v>
      </c>
      <c r="OF126" s="441" t="str">
        <f t="shared" si="394"/>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395"/>
        <v>0</v>
      </c>
      <c r="PB126" s="567" t="str" cm="1">
        <f t="array" aca="1" ref="PB126" ca="1">INDEX(PB$13:PB125,$B126+1,1)</f>
        <v>-</v>
      </c>
      <c r="PC126" s="441" t="str">
        <f t="shared" si="396"/>
        <v>-</v>
      </c>
      <c r="PD126" s="8"/>
      <c r="PE126" s="441">
        <f t="shared" si="397"/>
        <v>50</v>
      </c>
      <c r="PF126" s="441">
        <f t="shared" si="397"/>
        <v>50</v>
      </c>
      <c r="PG126" s="441">
        <f t="shared" si="397"/>
        <v>50</v>
      </c>
      <c r="PH126" s="441">
        <f t="shared" si="397"/>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398"/>
        <v>1.5</v>
      </c>
      <c r="PO126" s="8"/>
      <c r="PP126" s="577" t="str">
        <f t="shared" ca="1" si="399"/>
        <v>-</v>
      </c>
      <c r="PQ126" s="577" t="str">
        <f t="shared" ca="1" si="399"/>
        <v>-</v>
      </c>
      <c r="PR126" s="577" t="str">
        <f t="shared" ca="1" si="399"/>
        <v>-</v>
      </c>
      <c r="PS126" s="577" t="str">
        <f t="shared" ca="1" si="399"/>
        <v>-</v>
      </c>
      <c r="PT126" s="567" cm="1">
        <f t="array" aca="1" ref="PT126" ca="1">INDEX(PT$13:PT125,$B126+1,1)</f>
        <v>0</v>
      </c>
      <c r="PU126" s="514">
        <v>0</v>
      </c>
    </row>
    <row r="127" spans="1:437" outlineLevel="2">
      <c r="A127" s="18">
        <f t="shared" si="121"/>
        <v>114</v>
      </c>
      <c r="B127" s="200">
        <f t="shared" ca="1" si="407"/>
        <v>112</v>
      </c>
      <c r="C127" s="489">
        <v>12001</v>
      </c>
      <c r="D127" s="124" t="str">
        <f t="shared" ca="1" si="345"/>
        <v>GSW</v>
      </c>
      <c r="E127" t="b">
        <v>1</v>
      </c>
      <c r="F127" t="b">
        <v>0</v>
      </c>
      <c r="G127" t="b">
        <f t="shared" si="346"/>
        <v>1</v>
      </c>
      <c r="H127" s="200">
        <f t="shared" ca="1" si="404"/>
        <v>14</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347"/>
        <v>2</v>
      </c>
      <c r="Q127" s="441">
        <f t="shared" ca="1" si="347"/>
        <v>0</v>
      </c>
      <c r="R127" s="441">
        <f t="shared" ca="1" si="348"/>
        <v>6</v>
      </c>
      <c r="S127" s="91">
        <f t="shared" ca="1" si="349"/>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00"/>
        <v>2</v>
      </c>
      <c r="AJ127" s="506">
        <v>2</v>
      </c>
      <c r="AK127" s="91">
        <f t="shared" si="350"/>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00014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351"/>
        <v>0</v>
      </c>
      <c r="BO127" s="441" t="str">
        <f t="shared" ca="1" si="351"/>
        <v>-</v>
      </c>
      <c r="BP127" s="441" t="b">
        <f t="shared" ca="1" si="351"/>
        <v>0</v>
      </c>
      <c r="BQ127" s="441" t="str">
        <f t="shared" ca="1" si="351"/>
        <v>-</v>
      </c>
      <c r="BR127" s="441" t="str">
        <f t="shared" ca="1" si="351"/>
        <v>-</v>
      </c>
      <c r="BS127" s="441" t="str">
        <f t="shared" ca="1" si="351"/>
        <v>-</v>
      </c>
      <c r="BT127" s="441" t="b">
        <f t="shared" ca="1" si="351"/>
        <v>0</v>
      </c>
      <c r="BU127" s="441" t="b">
        <f t="shared" ca="1" si="351"/>
        <v>1</v>
      </c>
      <c r="BV127" s="441" t="str">
        <f t="shared" ca="1" si="351"/>
        <v>-</v>
      </c>
      <c r="BW127" s="441" t="str">
        <f t="shared" ca="1" si="351"/>
        <v>-</v>
      </c>
      <c r="BX127" s="441" t="str">
        <f t="shared" ca="1" si="351"/>
        <v>-</v>
      </c>
      <c r="BY127" s="441" t="str">
        <f t="shared" ca="1" si="351"/>
        <v>-</v>
      </c>
      <c r="BZ127" s="441" t="b">
        <f t="shared" ca="1" si="351"/>
        <v>1</v>
      </c>
      <c r="CA127" s="91">
        <f t="shared" ca="1" si="351"/>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352"/>
        <v>-</v>
      </c>
      <c r="FE127" s="441">
        <f t="shared" ca="1" si="353"/>
        <v>0</v>
      </c>
      <c r="FF127" s="441">
        <f t="shared" ca="1" si="353"/>
        <v>0</v>
      </c>
      <c r="FG127" s="567" t="str" cm="1">
        <f t="array" aca="1" ref="FG127" ca="1">INDEX(FG$13:FG126,$B127+1,1)</f>
        <v>-</v>
      </c>
      <c r="FH127" s="567" t="str" cm="1">
        <f t="array" aca="1" ref="FH127" ca="1">INDEX(FH$13:FH126,$B127+1,1)</f>
        <v>-</v>
      </c>
      <c r="FI127" s="567" t="str" cm="1">
        <f t="array" aca="1" ref="FI127" ca="1">INDEX(FI$13:FI126,$B127+1,1)</f>
        <v>-</v>
      </c>
      <c r="FJ127" s="441" t="str">
        <f t="shared" ca="1" si="354"/>
        <v>-</v>
      </c>
      <c r="FK127" s="441">
        <f t="shared" ca="1" si="355"/>
        <v>0</v>
      </c>
      <c r="FL127" s="441">
        <f t="shared" ca="1" si="355"/>
        <v>0</v>
      </c>
      <c r="FM127" s="567" t="str" cm="1">
        <f t="array" aca="1" ref="FM127" ca="1">INDEX(FM$13:FM126,$B127+1,1)</f>
        <v>-</v>
      </c>
      <c r="FN127" s="441" t="str">
        <f t="shared" ca="1" si="356"/>
        <v>-</v>
      </c>
      <c r="FO127" s="441">
        <f t="shared" ca="1" si="357"/>
        <v>0</v>
      </c>
      <c r="FP127" s="567" t="str" cm="1">
        <f t="array" aca="1" ref="FP127" ca="1">INDEX(FP$13:FP126,$B127+1,1)</f>
        <v>-</v>
      </c>
      <c r="FQ127" s="567" t="str" cm="1">
        <f t="array" aca="1" ref="FQ127" ca="1">INDEX(FQ$13:FQ126,$B127+1,1)</f>
        <v>-</v>
      </c>
      <c r="FR127" s="441">
        <f t="shared" ca="1" si="358"/>
        <v>0</v>
      </c>
      <c r="FS127" s="567" t="str" cm="1">
        <f t="array" aca="1" ref="FS127" ca="1">INDEX(FS$13:FS126,$B127+1,1)</f>
        <v>-</v>
      </c>
      <c r="FT127" s="441" t="str">
        <f t="shared" ca="1" si="359"/>
        <v>-</v>
      </c>
      <c r="FU127" s="441">
        <f t="shared" ca="1" si="360"/>
        <v>0</v>
      </c>
      <c r="FV127" s="441">
        <f t="shared" ca="1" si="360"/>
        <v>0</v>
      </c>
      <c r="FW127" s="8"/>
      <c r="FX127" s="567" t="b" cm="1">
        <f t="array" aca="1" ref="FX127" ca="1">INDEX(FX$13:FX126,$B127+1,1)</f>
        <v>1</v>
      </c>
      <c r="FY127" s="567" t="b" cm="1">
        <f t="array" aca="1" ref="FY127" ca="1">INDEX(FY$13:FY126,$B127+1,1)</f>
        <v>1</v>
      </c>
      <c r="FZ127" s="579">
        <f t="shared" ca="1" si="361"/>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362"/>
        <v>652</v>
      </c>
      <c r="GF127" s="575">
        <f t="shared" ca="1" si="362"/>
        <v>686</v>
      </c>
      <c r="GG127" s="575">
        <f t="shared" ca="1" si="362"/>
        <v>721</v>
      </c>
      <c r="GH127" s="490">
        <f t="shared" ca="1" si="363"/>
        <v>378</v>
      </c>
      <c r="GI127" s="490">
        <f t="shared" ca="1" si="363"/>
        <v>413</v>
      </c>
      <c r="GJ127" s="490">
        <f t="shared" ca="1" si="363"/>
        <v>448</v>
      </c>
      <c r="GK127" s="441">
        <f t="shared" ca="1" si="364"/>
        <v>1</v>
      </c>
      <c r="GL127" s="441">
        <f t="shared" ca="1" si="364"/>
        <v>60</v>
      </c>
      <c r="GM127" s="441" t="str">
        <f t="shared" ca="1" si="364"/>
        <v>-</v>
      </c>
      <c r="GN127" s="441" t="str">
        <f t="shared" ca="1" si="364"/>
        <v>-</v>
      </c>
      <c r="GO127" s="441" t="str">
        <f t="shared" ca="1" si="364"/>
        <v>-</v>
      </c>
      <c r="GP127" s="441" t="str">
        <f t="shared" ca="1" si="364"/>
        <v>-</v>
      </c>
      <c r="GQ127" s="441" t="b">
        <f t="shared" ca="1" si="365"/>
        <v>0</v>
      </c>
      <c r="GR127" s="441" t="str">
        <f t="shared" ca="1" si="365"/>
        <v>-</v>
      </c>
      <c r="GS127" s="441" t="str">
        <f t="shared" ca="1" si="365"/>
        <v>-</v>
      </c>
      <c r="GT127" s="441" t="str">
        <f t="shared" ca="1" si="365"/>
        <v>-</v>
      </c>
      <c r="GU127" s="441" t="str">
        <f t="shared" ca="1" si="365"/>
        <v>-</v>
      </c>
      <c r="GV127" s="441" t="str">
        <f t="shared" ca="1" si="365"/>
        <v>-</v>
      </c>
      <c r="GW127" s="441">
        <f t="shared" ca="1" si="365"/>
        <v>500</v>
      </c>
      <c r="GX127" s="441">
        <f t="shared" ca="1" si="365"/>
        <v>500</v>
      </c>
      <c r="GY127" s="441" t="str">
        <f t="shared" ca="1" si="365"/>
        <v>-</v>
      </c>
      <c r="GZ127" s="441" t="str">
        <f t="shared" ca="1" si="365"/>
        <v>-</v>
      </c>
      <c r="HA127" s="441" t="str">
        <f t="shared" ca="1" si="365"/>
        <v>-</v>
      </c>
      <c r="HB127" s="441">
        <f t="shared" ca="1" si="366"/>
        <v>0</v>
      </c>
      <c r="HC127" s="441">
        <f t="shared" ca="1" si="367"/>
        <v>1.2500000000000001E-2</v>
      </c>
      <c r="HD127" s="441">
        <f t="shared" ca="1" si="368"/>
        <v>0</v>
      </c>
      <c r="HE127" s="441">
        <f t="shared" ca="1" si="368"/>
        <v>6.25E-2</v>
      </c>
      <c r="HF127" s="441">
        <f t="shared" ca="1" si="368"/>
        <v>6.25E-2</v>
      </c>
      <c r="HG127" s="441">
        <f t="shared" ca="1" si="368"/>
        <v>6.25E-2</v>
      </c>
      <c r="HH127" s="441" t="b">
        <f t="shared" ca="1" si="369"/>
        <v>0</v>
      </c>
      <c r="HI127" s="441" t="b">
        <f t="shared" ca="1" si="369"/>
        <v>1</v>
      </c>
      <c r="HJ127" s="441" t="b">
        <f t="shared" ca="1" si="369"/>
        <v>1</v>
      </c>
      <c r="HK127" s="441" t="b">
        <f t="shared" ca="1" si="369"/>
        <v>0</v>
      </c>
      <c r="HL127" s="441">
        <f t="shared" ca="1" si="370"/>
        <v>1</v>
      </c>
      <c r="HM127" s="441">
        <f t="shared" ca="1" si="371"/>
        <v>0</v>
      </c>
      <c r="HN127" s="441" t="b">
        <f t="shared" ca="1" si="372"/>
        <v>0</v>
      </c>
      <c r="HO127" s="441" t="b">
        <f t="shared" ca="1" si="373"/>
        <v>0</v>
      </c>
      <c r="HP127" s="441" t="b">
        <f t="shared" ca="1" si="373"/>
        <v>0</v>
      </c>
      <c r="HQ127" s="441" t="b">
        <f t="shared" ca="1" si="373"/>
        <v>1</v>
      </c>
      <c r="HR127" s="91">
        <f t="shared" ca="1" si="374"/>
        <v>2</v>
      </c>
      <c r="HS127" s="91">
        <f t="shared" ca="1" si="374"/>
        <v>2</v>
      </c>
      <c r="HT127" s="441">
        <f t="shared" ca="1" si="375"/>
        <v>1</v>
      </c>
      <c r="HU127" s="441">
        <f t="shared" ca="1" si="376"/>
        <v>1</v>
      </c>
      <c r="HV127" s="441">
        <f t="shared" ca="1" si="376"/>
        <v>1</v>
      </c>
      <c r="HW127" s="441">
        <f t="shared" ca="1" si="377"/>
        <v>1</v>
      </c>
      <c r="HX127" s="441" cm="1">
        <f t="array" aca="1" ref="HX127" ca="1">INDEX(HX$13:HX126,$B127+1,1)</f>
        <v>1</v>
      </c>
      <c r="HY127" s="506">
        <v>0.5</v>
      </c>
      <c r="HZ127" s="441" t="b">
        <f t="shared" ca="1" si="378"/>
        <v>1</v>
      </c>
      <c r="IA127" s="441" t="b">
        <f t="shared" ca="1" si="378"/>
        <v>0</v>
      </c>
      <c r="IB127" s="441" t="b">
        <f t="shared" ca="1" si="378"/>
        <v>0</v>
      </c>
      <c r="IC127" s="441" t="b">
        <f t="shared" ca="1" si="378"/>
        <v>0</v>
      </c>
      <c r="ID127" s="91">
        <f t="shared" ca="1" si="379"/>
        <v>1</v>
      </c>
      <c r="IE127" s="91">
        <f t="shared" ca="1" si="379"/>
        <v>1</v>
      </c>
      <c r="IF127" s="91">
        <f t="shared" ca="1" si="379"/>
        <v>1</v>
      </c>
      <c r="IG127" s="91">
        <f t="shared" ca="1" si="379"/>
        <v>1</v>
      </c>
      <c r="IH127" s="91">
        <f t="shared" ca="1" si="379"/>
        <v>1</v>
      </c>
      <c r="II127" s="91">
        <f t="shared" ca="1" si="379"/>
        <v>1</v>
      </c>
      <c r="IJ127" s="91">
        <f t="shared" ca="1" si="379"/>
        <v>1</v>
      </c>
      <c r="IK127" s="91">
        <f t="shared" ca="1" si="379"/>
        <v>1</v>
      </c>
      <c r="IL127" s="8"/>
      <c r="IM127" s="567" t="str" cm="1">
        <f t="array" aca="1" ref="IM127" ca="1">INDEX(IM$13:IM126,$B127+1,1)</f>
        <v>-</v>
      </c>
      <c r="IN127" s="567" t="str" cm="1">
        <f t="array" aca="1" ref="IN127" ca="1">INDEX(IN$13:IN126,$B127+1,1)</f>
        <v>-</v>
      </c>
      <c r="IO127" s="567" t="str" cm="1">
        <f t="array" aca="1" ref="IO127" ca="1">INDEX(IO$13:IO126,$B127+1,1)</f>
        <v>-</v>
      </c>
      <c r="IP127" s="441" t="str">
        <f t="shared" si="380"/>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381"/>
        <v>0</v>
      </c>
      <c r="JM127" s="567" t="str" cm="1">
        <f t="array" aca="1" ref="JM127" ca="1">INDEX(JM$13:JM126,$B127+1,1)</f>
        <v>-</v>
      </c>
      <c r="JN127" s="567" cm="1">
        <f t="array" aca="1" ref="JN127" ca="1">INDEX(JN$13:JN126,$B127+1,1)</f>
        <v>1</v>
      </c>
      <c r="JO127" s="441">
        <f t="shared" si="382"/>
        <v>0</v>
      </c>
      <c r="JP127" s="567" cm="1">
        <f t="array" aca="1" ref="JP127" ca="1">INDEX(JP$13:JP126,$B127+1,1)</f>
        <v>0</v>
      </c>
      <c r="JQ127" s="441">
        <f t="shared" si="383"/>
        <v>0</v>
      </c>
      <c r="JR127" s="441">
        <f t="shared" si="383"/>
        <v>0</v>
      </c>
      <c r="JS127" s="441">
        <f t="shared" si="383"/>
        <v>0</v>
      </c>
      <c r="JT127" s="441">
        <f t="shared" si="383"/>
        <v>0</v>
      </c>
      <c r="JU127" s="441">
        <f t="shared" si="383"/>
        <v>1</v>
      </c>
      <c r="JV127" s="441">
        <f t="shared" si="383"/>
        <v>0</v>
      </c>
      <c r="JW127" s="567" cm="1">
        <f t="array" aca="1" ref="JW127" ca="1">INDEX(JW$13:JW126,$B127+1,1)</f>
        <v>0</v>
      </c>
      <c r="JX127" s="567" cm="1">
        <f t="array" aca="1" ref="JX127" ca="1">INDEX(JX$13:JX126,$B127+1,1)</f>
        <v>0</v>
      </c>
      <c r="JY127" s="567" cm="1">
        <f t="array" aca="1" ref="JY127" ca="1">INDEX(JY$13:JY126,$B127+1,1)</f>
        <v>0</v>
      </c>
      <c r="JZ127" s="8"/>
      <c r="KA127" s="91" t="b">
        <f t="shared" ca="1" si="405"/>
        <v>1</v>
      </c>
      <c r="KB127" s="567" t="b" cm="1">
        <f t="array" aca="1" ref="KB127" ca="1">INDEX(KB$13:KB126,$B127+1,1)</f>
        <v>1</v>
      </c>
      <c r="KC127" s="674">
        <f t="shared" ca="1" si="411"/>
        <v>22</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08"/>
        <v>22</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06"/>
        <v>0</v>
      </c>
      <c r="LG127" s="200">
        <f t="shared" ca="1" si="403"/>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384"/>
        <v>0</v>
      </c>
      <c r="MA127" s="575">
        <f t="shared" ca="1" si="384"/>
        <v>0</v>
      </c>
      <c r="MB127" s="197">
        <f t="shared" ca="1" si="385"/>
        <v>0</v>
      </c>
      <c r="MC127" s="197">
        <f t="shared" ca="1" si="385"/>
        <v>0</v>
      </c>
      <c r="MD127" s="197">
        <f t="shared" ca="1" si="385"/>
        <v>0</v>
      </c>
      <c r="ME127" s="197">
        <f t="shared" ca="1" si="385"/>
        <v>0</v>
      </c>
      <c r="MF127" s="197">
        <f t="shared" ca="1" si="385"/>
        <v>0</v>
      </c>
      <c r="MG127" s="240">
        <f t="shared" ca="1" si="386"/>
        <v>0</v>
      </c>
      <c r="MH127" s="197">
        <f t="shared" ca="1" si="387"/>
        <v>0</v>
      </c>
      <c r="MI127" s="197">
        <f t="shared" ca="1" si="387"/>
        <v>0</v>
      </c>
      <c r="MJ127" s="197">
        <f t="shared" ca="1" si="387"/>
        <v>0</v>
      </c>
      <c r="MK127" s="197">
        <f t="shared" ca="1" si="387"/>
        <v>0</v>
      </c>
      <c r="ML127" s="197">
        <f t="shared" ca="1" si="387"/>
        <v>0</v>
      </c>
      <c r="MM127" s="240">
        <f t="shared" ca="1" si="388"/>
        <v>0</v>
      </c>
      <c r="MN127" s="241">
        <f t="shared" ca="1" si="389"/>
        <v>0</v>
      </c>
      <c r="MO127" s="241">
        <f t="shared" ca="1" si="389"/>
        <v>0</v>
      </c>
      <c r="MP127" s="241">
        <f t="shared" ca="1" si="389"/>
        <v>0</v>
      </c>
      <c r="MQ127" s="241">
        <f t="shared" ca="1" si="389"/>
        <v>0</v>
      </c>
      <c r="MR127" s="576">
        <f t="shared" ca="1" si="390"/>
        <v>0</v>
      </c>
      <c r="MS127" s="241">
        <f t="shared" ca="1" si="391"/>
        <v>0</v>
      </c>
      <c r="MT127" s="241">
        <f t="shared" ca="1" si="391"/>
        <v>0</v>
      </c>
      <c r="MU127" s="241">
        <f t="shared" ca="1" si="391"/>
        <v>0</v>
      </c>
      <c r="MV127" s="241">
        <f t="shared" ca="1" si="391"/>
        <v>0</v>
      </c>
      <c r="MW127" s="576">
        <f t="shared" ca="1" si="392"/>
        <v>0</v>
      </c>
      <c r="MX127" s="576">
        <f t="shared" ca="1" si="392"/>
        <v>0</v>
      </c>
      <c r="MY127" s="576">
        <f t="shared" ca="1" si="392"/>
        <v>0</v>
      </c>
      <c r="MZ127" s="576">
        <f t="shared" ca="1" si="392"/>
        <v>0</v>
      </c>
      <c r="NA127" s="576">
        <f t="shared" ca="1" si="392"/>
        <v>0</v>
      </c>
      <c r="NB127" s="576">
        <f t="shared" ca="1" si="392"/>
        <v>0</v>
      </c>
      <c r="NC127" s="576">
        <f t="shared" ca="1" si="392"/>
        <v>0</v>
      </c>
      <c r="ND127" s="567" cm="1">
        <f t="array" aca="1" ref="ND127" ca="1">INDEX(ND$13:ND126,$B127+1,1)</f>
        <v>0</v>
      </c>
      <c r="NE127" s="441">
        <f t="shared" ca="1" si="393"/>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394"/>
        <v>-</v>
      </c>
      <c r="OF127" s="441" t="str">
        <f t="shared" si="394"/>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395"/>
        <v>0</v>
      </c>
      <c r="PB127" s="567" t="str" cm="1">
        <f t="array" aca="1" ref="PB127" ca="1">INDEX(PB$13:PB126,$B127+1,1)</f>
        <v>-</v>
      </c>
      <c r="PC127" s="441" t="str">
        <f t="shared" si="396"/>
        <v>-</v>
      </c>
      <c r="PD127" s="8"/>
      <c r="PE127" s="441">
        <f t="shared" si="397"/>
        <v>50</v>
      </c>
      <c r="PF127" s="441">
        <f t="shared" si="397"/>
        <v>50</v>
      </c>
      <c r="PG127" s="441">
        <f t="shared" si="397"/>
        <v>50</v>
      </c>
      <c r="PH127" s="441">
        <f t="shared" si="397"/>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398"/>
        <v>1.5</v>
      </c>
      <c r="PO127" s="8"/>
      <c r="PP127" s="577" t="str">
        <f t="shared" ca="1" si="399"/>
        <v>-</v>
      </c>
      <c r="PQ127" s="577" t="str">
        <f t="shared" ca="1" si="399"/>
        <v>-</v>
      </c>
      <c r="PR127" s="577" t="str">
        <f t="shared" ca="1" si="399"/>
        <v>-</v>
      </c>
      <c r="PS127" s="577" t="str">
        <f t="shared" ca="1" si="399"/>
        <v>-</v>
      </c>
      <c r="PT127" s="567" cm="1">
        <f t="array" aca="1" ref="PT127" ca="1">INDEX(PT$13:PT126,$B127+1,1)</f>
        <v>0</v>
      </c>
      <c r="PU127" s="514">
        <v>0</v>
      </c>
    </row>
    <row r="128" spans="1:437" outlineLevel="2">
      <c r="A128" s="18">
        <f t="shared" si="121"/>
        <v>115</v>
      </c>
      <c r="B128" s="18"/>
      <c r="D128" s="12"/>
      <c r="E128" t="b">
        <v>0</v>
      </c>
      <c r="H128" s="116"/>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16"/>
      <c r="AJ128" s="116"/>
      <c r="AK128" s="116"/>
      <c r="AL128" s="116"/>
      <c r="AM128" s="116"/>
      <c r="AN128" s="116"/>
      <c r="AO128" s="116"/>
      <c r="AP128" s="116"/>
      <c r="AQ128" s="116"/>
      <c r="AR128" s="116"/>
      <c r="AS128" s="116"/>
      <c r="AT128" s="116"/>
      <c r="AU128" s="116"/>
      <c r="AV128" s="116"/>
      <c r="AW128" s="116"/>
      <c r="AX128" s="116"/>
      <c r="AY128" s="116"/>
      <c r="AZ128" s="116"/>
      <c r="BA128" s="212" t="str">
        <f>"blank "&amp;TEXT(ROW($A128),"0")</f>
        <v>blank 128</v>
      </c>
      <c r="BB128" s="8" t="str">
        <f ca="1">IF(COUNTIF(BA$13:BA128,BA128)=1,"-","Dup")</f>
        <v>-</v>
      </c>
      <c r="BC128" s="8"/>
      <c r="BD128" s="549"/>
      <c r="BE128" s="549"/>
      <c r="BF128" s="549"/>
      <c r="BG128" s="549"/>
      <c r="BH128" s="549"/>
      <c r="BI128" s="549"/>
      <c r="BJ128" s="549"/>
      <c r="BK128" s="549"/>
      <c r="BL128" s="549"/>
      <c r="BM128" s="8"/>
      <c r="BN128" s="549"/>
      <c r="BO128" s="549"/>
      <c r="BP128" s="549"/>
      <c r="BQ128" s="549"/>
      <c r="BR128" s="549"/>
      <c r="BS128" s="549"/>
      <c r="BT128" s="549"/>
      <c r="BU128" s="549"/>
      <c r="BV128" s="549"/>
      <c r="BW128" s="549"/>
      <c r="BX128" s="549"/>
      <c r="BY128" s="549"/>
      <c r="BZ128" s="549"/>
      <c r="CA128" s="549"/>
      <c r="CB128" s="549"/>
      <c r="CC128" s="549"/>
      <c r="CD128" s="549"/>
      <c r="CE128" s="549"/>
      <c r="CF128" s="549"/>
      <c r="CG128" s="549"/>
      <c r="CH128" s="549"/>
      <c r="CI128" s="549"/>
      <c r="CJ128" s="549"/>
      <c r="CK128" s="549"/>
      <c r="CL128" s="549"/>
      <c r="CM128" s="549"/>
      <c r="CN128" s="542"/>
      <c r="CO128" s="542"/>
      <c r="CP128" s="542"/>
      <c r="CQ128" s="542"/>
      <c r="CR128" s="542"/>
      <c r="CS128" s="542"/>
      <c r="CT128" s="542"/>
      <c r="CU128" s="542"/>
      <c r="CV128" s="542"/>
      <c r="CW128" s="542"/>
      <c r="CX128" s="542"/>
      <c r="CY128" s="542"/>
      <c r="CZ128" s="542"/>
      <c r="DA128" s="542"/>
      <c r="DB128" s="542"/>
      <c r="DC128" s="542"/>
      <c r="DD128" s="542"/>
      <c r="DE128" s="542"/>
      <c r="DF128" s="542"/>
      <c r="DG128" s="542"/>
      <c r="DH128" s="542"/>
      <c r="DI128" s="542"/>
      <c r="DJ128" s="542"/>
      <c r="DK128" s="542"/>
      <c r="DL128" s="542"/>
      <c r="DM128" s="542"/>
      <c r="DN128" s="542"/>
      <c r="DO128" s="542"/>
      <c r="DP128" s="542"/>
      <c r="DQ128" s="542"/>
      <c r="DR128" s="542"/>
      <c r="DS128" s="542"/>
      <c r="DT128" s="542"/>
      <c r="DU128" s="542"/>
      <c r="DV128" s="542"/>
      <c r="DW128" s="542"/>
      <c r="DX128" s="542"/>
      <c r="DY128" s="542"/>
      <c r="DZ128" s="542"/>
      <c r="EA128" s="542"/>
      <c r="EB128" s="542"/>
      <c r="EC128" s="542"/>
      <c r="ED128" s="542"/>
      <c r="EE128" s="542"/>
      <c r="EF128" s="542"/>
      <c r="EG128" s="542"/>
      <c r="EH128" s="542"/>
      <c r="EI128" s="542"/>
      <c r="EJ128" s="542"/>
      <c r="EK128" s="542"/>
      <c r="EL128" s="542"/>
      <c r="EM128" s="542"/>
      <c r="EN128" s="542"/>
      <c r="EO128" s="542"/>
      <c r="EP128" s="542"/>
      <c r="EQ128" s="542"/>
      <c r="ER128" s="542"/>
      <c r="ES128" s="542"/>
      <c r="ET128" s="542"/>
      <c r="EU128" s="542"/>
      <c r="EV128" s="542"/>
      <c r="EW128" s="542"/>
      <c r="EX128" s="542"/>
      <c r="EY128" s="542"/>
      <c r="EZ128" s="542"/>
      <c r="FA128" s="542"/>
      <c r="FB128" s="8"/>
      <c r="FC128" s="549"/>
      <c r="FD128" s="549"/>
      <c r="FE128" s="549"/>
      <c r="FF128" s="549"/>
      <c r="FG128" s="549"/>
      <c r="FH128" s="549"/>
      <c r="FI128" s="549"/>
      <c r="FJ128" s="549"/>
      <c r="FK128" s="549"/>
      <c r="FL128" s="549"/>
      <c r="FM128" s="549"/>
      <c r="FN128" s="549"/>
      <c r="FO128" s="549"/>
      <c r="FP128" s="549"/>
      <c r="FQ128" s="549"/>
      <c r="FR128" s="549"/>
      <c r="FS128" s="549"/>
      <c r="FT128" s="549"/>
      <c r="FU128" s="549"/>
      <c r="FV128" s="549"/>
      <c r="FW128" s="8"/>
      <c r="FX128" s="549"/>
      <c r="FY128" s="549"/>
      <c r="FZ128" s="550"/>
      <c r="GA128" s="549"/>
      <c r="GB128" s="549"/>
      <c r="GC128" s="549"/>
      <c r="GD128" s="549"/>
      <c r="GE128" s="549"/>
      <c r="GF128" s="549"/>
      <c r="GG128" s="549"/>
      <c r="GH128" s="549"/>
      <c r="GI128" s="549"/>
      <c r="GJ128" s="549"/>
      <c r="GK128" s="549"/>
      <c r="GL128" s="549"/>
      <c r="GM128" s="549"/>
      <c r="GN128" s="549"/>
      <c r="GO128" s="549"/>
      <c r="GP128" s="549"/>
      <c r="GQ128" s="549"/>
      <c r="GR128" s="549"/>
      <c r="GS128" s="549"/>
      <c r="GT128" s="549"/>
      <c r="GU128" s="549"/>
      <c r="GV128" s="549"/>
      <c r="GW128" s="549"/>
      <c r="GX128" s="549"/>
      <c r="GY128" s="549"/>
      <c r="GZ128" s="549"/>
      <c r="HA128" s="549"/>
      <c r="HB128" s="549"/>
      <c r="HC128" s="549"/>
      <c r="HD128" s="549"/>
      <c r="HE128" s="549"/>
      <c r="HF128" s="549"/>
      <c r="HG128" s="549"/>
      <c r="HH128" s="549"/>
      <c r="HI128" s="549"/>
      <c r="HJ128" s="549"/>
      <c r="HK128" s="549"/>
      <c r="HL128" s="549"/>
      <c r="HM128" s="549"/>
      <c r="HN128" s="549"/>
      <c r="HO128" s="549"/>
      <c r="HP128" s="549"/>
      <c r="HQ128" s="549"/>
      <c r="HR128" s="549"/>
      <c r="HS128" s="549"/>
      <c r="HT128" s="549"/>
      <c r="HU128" s="549"/>
      <c r="HV128" s="549"/>
      <c r="HW128" s="549"/>
      <c r="HX128" s="549"/>
      <c r="HY128" s="549"/>
      <c r="HZ128" s="549"/>
      <c r="IA128" s="549"/>
      <c r="IB128" s="549"/>
      <c r="IC128" s="549"/>
      <c r="ID128" s="549"/>
      <c r="IE128" s="549"/>
      <c r="IF128" s="549"/>
      <c r="IG128" s="549"/>
      <c r="IH128" s="549"/>
      <c r="II128" s="549"/>
      <c r="IJ128" s="549"/>
      <c r="IK128" s="549"/>
      <c r="IL128" s="8"/>
      <c r="IM128" s="549"/>
      <c r="IN128" s="549"/>
      <c r="IO128" s="549"/>
      <c r="IP128" s="549"/>
      <c r="IQ128" s="549"/>
      <c r="IR128" s="549"/>
      <c r="IS128" s="549"/>
      <c r="IT128" s="549"/>
      <c r="IU128" s="549"/>
      <c r="IV128" s="549"/>
      <c r="IW128" s="549"/>
      <c r="IX128" s="549"/>
      <c r="IY128" s="549"/>
      <c r="IZ128" s="549"/>
      <c r="JA128" s="549"/>
      <c r="JB128" s="549"/>
      <c r="JC128" s="549"/>
      <c r="JD128" s="549"/>
      <c r="JE128" s="549"/>
      <c r="JF128" s="549"/>
      <c r="JG128" s="549"/>
      <c r="JH128" s="549"/>
      <c r="JI128" s="549"/>
      <c r="JJ128" s="549"/>
      <c r="JK128" s="549"/>
      <c r="JL128" s="549"/>
      <c r="JM128" s="549"/>
      <c r="JN128" s="549"/>
      <c r="JO128" s="549"/>
      <c r="JP128" s="549"/>
      <c r="JQ128" s="549"/>
      <c r="JR128" s="549"/>
      <c r="JS128" s="549"/>
      <c r="JT128" s="549"/>
      <c r="JU128" s="549"/>
      <c r="JV128" s="549"/>
      <c r="JW128" s="549"/>
      <c r="JX128" s="549"/>
      <c r="JY128" s="549"/>
      <c r="JZ128" s="8"/>
      <c r="KA128" s="549"/>
      <c r="KB128" s="549"/>
      <c r="KC128" s="550"/>
      <c r="KD128" s="549"/>
      <c r="KE128" s="549"/>
      <c r="KF128" s="549"/>
      <c r="KG128" s="549"/>
      <c r="KH128" s="550"/>
      <c r="KI128" s="549"/>
      <c r="KJ128" s="549"/>
      <c r="KK128" s="549"/>
      <c r="KL128" s="549"/>
      <c r="KM128" s="549"/>
      <c r="KN128" s="549"/>
      <c r="KO128" s="549"/>
      <c r="KP128" s="549"/>
      <c r="KQ128" s="549"/>
      <c r="KR128" s="549"/>
      <c r="KS128" s="549"/>
      <c r="KT128" s="549"/>
      <c r="KU128" s="549"/>
      <c r="KV128" s="549"/>
      <c r="KW128" s="549"/>
      <c r="KX128" s="549"/>
      <c r="KY128" s="549"/>
      <c r="KZ128" s="549"/>
      <c r="LA128" s="549"/>
      <c r="LB128" s="549"/>
      <c r="LC128" s="549"/>
      <c r="LD128" s="549"/>
      <c r="LE128" s="549"/>
      <c r="LF128" s="549"/>
      <c r="LG128" s="549"/>
      <c r="LH128" s="8"/>
      <c r="LI128" s="549"/>
      <c r="LJ128" s="549"/>
      <c r="LK128" s="549"/>
      <c r="LL128" s="549"/>
      <c r="LM128" s="549"/>
      <c r="LN128" s="549"/>
      <c r="LO128" s="549"/>
      <c r="LP128" s="549"/>
      <c r="LQ128" s="549"/>
      <c r="LR128" s="549"/>
      <c r="LS128" s="549"/>
      <c r="LT128" s="549"/>
      <c r="LU128" s="549"/>
      <c r="LV128" s="549"/>
      <c r="LW128" s="549"/>
      <c r="LX128" s="549"/>
      <c r="LY128" s="549"/>
      <c r="LZ128" s="549"/>
      <c r="MA128" s="549"/>
      <c r="MB128" s="549"/>
      <c r="MC128" s="549"/>
      <c r="MD128" s="549"/>
      <c r="ME128" s="549"/>
      <c r="MF128" s="549"/>
      <c r="MG128" s="549"/>
      <c r="MH128" s="549"/>
      <c r="MI128" s="549"/>
      <c r="MJ128" s="549"/>
      <c r="MK128" s="549"/>
      <c r="ML128" s="549"/>
      <c r="MM128" s="549"/>
      <c r="MN128" s="549"/>
      <c r="MO128" s="549"/>
      <c r="MP128" s="549"/>
      <c r="MQ128" s="549"/>
      <c r="MR128" s="549"/>
      <c r="MS128" s="549"/>
      <c r="MT128" s="549"/>
      <c r="MU128" s="549"/>
      <c r="MV128" s="549"/>
      <c r="MW128" s="549"/>
      <c r="MX128" s="549"/>
      <c r="MY128" s="549"/>
      <c r="MZ128" s="549"/>
      <c r="NA128" s="549"/>
      <c r="NB128" s="549"/>
      <c r="NC128" s="549"/>
      <c r="ND128" s="549"/>
      <c r="NE128" s="549"/>
      <c r="NF128" s="8"/>
      <c r="NG128" s="549"/>
      <c r="NH128" s="549"/>
      <c r="NI128" s="549"/>
      <c r="NJ128" s="549"/>
      <c r="NK128" s="549"/>
      <c r="NL128" s="549"/>
      <c r="NM128" s="549"/>
      <c r="NN128" s="549"/>
      <c r="NO128" s="549"/>
      <c r="NP128" s="549"/>
      <c r="NQ128" s="549"/>
      <c r="NR128" s="549"/>
      <c r="NS128" s="549"/>
      <c r="NT128" s="549"/>
      <c r="NU128" s="549"/>
      <c r="NV128" s="549"/>
      <c r="NW128" s="549"/>
      <c r="NX128" s="549"/>
      <c r="NY128" s="549"/>
      <c r="NZ128" s="8"/>
      <c r="OA128" s="549"/>
      <c r="OB128" s="549"/>
      <c r="OC128" s="549"/>
      <c r="OD128" s="549"/>
      <c r="OE128" s="549"/>
      <c r="OF128" s="549"/>
      <c r="OG128" s="549"/>
      <c r="OH128" s="549"/>
      <c r="OI128" s="549"/>
      <c r="OJ128" s="549"/>
      <c r="OK128" s="549"/>
      <c r="OL128" s="549"/>
      <c r="OM128" s="549"/>
      <c r="ON128" s="549"/>
      <c r="OO128" s="549"/>
      <c r="OP128" s="549"/>
      <c r="OQ128" s="549"/>
      <c r="OR128" s="549"/>
      <c r="OS128" s="549"/>
      <c r="OT128" s="549"/>
      <c r="OU128" s="549"/>
      <c r="OV128" s="549"/>
      <c r="OW128" s="549"/>
      <c r="OX128" s="549"/>
      <c r="OY128" s="549"/>
      <c r="OZ128" s="549"/>
      <c r="PA128" s="549"/>
      <c r="PB128" s="549"/>
      <c r="PC128" s="549"/>
      <c r="PD128" s="8"/>
      <c r="PE128" s="549"/>
      <c r="PF128" s="549"/>
      <c r="PG128" s="549"/>
      <c r="PH128" s="549"/>
      <c r="PI128" s="549"/>
      <c r="PJ128" s="549"/>
      <c r="PK128" s="549"/>
      <c r="PL128" s="549"/>
      <c r="PM128" s="8"/>
      <c r="PN128" s="549"/>
      <c r="PO128" s="8"/>
      <c r="PP128" s="549"/>
      <c r="PQ128" s="549"/>
      <c r="PR128" s="549"/>
      <c r="PS128" s="549"/>
      <c r="PT128" s="549"/>
      <c r="PU128" s="514">
        <v>0</v>
      </c>
    </row>
    <row r="129" spans="1:437">
      <c r="A129" s="18">
        <f t="shared" si="121"/>
        <v>116</v>
      </c>
      <c r="B129" s="18"/>
      <c r="C129" s="11">
        <v>1001</v>
      </c>
      <c r="D129" s="475"/>
      <c r="E129" t="b">
        <v>0</v>
      </c>
      <c r="G129" s="25" t="s">
        <v>1772</v>
      </c>
      <c r="H129" s="116"/>
      <c r="I129" s="116"/>
      <c r="J129" s="116"/>
      <c r="K129" s="116"/>
      <c r="L129" s="116"/>
      <c r="M129" s="569">
        <v>2</v>
      </c>
      <c r="N129" s="569">
        <v>2</v>
      </c>
      <c r="O129" s="569">
        <v>3</v>
      </c>
      <c r="P129" s="116"/>
      <c r="Q129" s="116"/>
      <c r="R129" s="116"/>
      <c r="S129" s="116"/>
      <c r="T129" s="116"/>
      <c r="U129" s="569">
        <v>1</v>
      </c>
      <c r="V129" s="569">
        <v>1</v>
      </c>
      <c r="W129" s="116"/>
      <c r="X129" s="116"/>
      <c r="Y129" s="569">
        <v>1</v>
      </c>
      <c r="Z129" s="569">
        <v>1</v>
      </c>
      <c r="AA129" s="569">
        <v>3</v>
      </c>
      <c r="AB129" s="116"/>
      <c r="AC129" s="116"/>
      <c r="AD129" s="569">
        <v>9</v>
      </c>
      <c r="AE129" s="116"/>
      <c r="AF129" s="116"/>
      <c r="AG129" s="116"/>
      <c r="AH129" s="116"/>
      <c r="AI129" s="116"/>
      <c r="AJ129" s="116"/>
      <c r="AK129" s="116"/>
      <c r="AL129" s="116"/>
      <c r="AM129" s="116"/>
      <c r="AN129" s="116"/>
      <c r="AO129" s="116"/>
      <c r="AP129" s="116"/>
      <c r="AQ129" s="116"/>
      <c r="AR129" s="116"/>
      <c r="AS129" s="116"/>
      <c r="AT129" s="116"/>
      <c r="AU129" s="116"/>
      <c r="AV129" s="116"/>
      <c r="AW129" s="116"/>
      <c r="AX129" s="569">
        <v>1</v>
      </c>
      <c r="AY129" s="569">
        <v>1</v>
      </c>
      <c r="AZ129" s="569">
        <v>1</v>
      </c>
      <c r="BA129" s="22" t="s">
        <v>2686</v>
      </c>
      <c r="BB129" s="8"/>
      <c r="BC129" s="8"/>
      <c r="BD129" s="557"/>
      <c r="BE129" s="557"/>
      <c r="BF129" s="557"/>
      <c r="BG129" s="557"/>
      <c r="BH129" s="557"/>
      <c r="BI129" s="557"/>
      <c r="BJ129" s="557"/>
      <c r="BK129" s="557"/>
      <c r="BL129" s="557"/>
      <c r="BM129" s="8"/>
      <c r="BN129" s="557"/>
      <c r="BO129" s="557"/>
      <c r="BP129" s="557"/>
      <c r="BQ129" s="557"/>
      <c r="BR129" s="557"/>
      <c r="BS129" s="557"/>
      <c r="BT129" s="557"/>
      <c r="BU129" s="557"/>
      <c r="BV129" s="557"/>
      <c r="BW129" s="557"/>
      <c r="BX129" s="557"/>
      <c r="BY129" s="557"/>
      <c r="BZ129" s="557"/>
      <c r="CA129" s="557"/>
      <c r="CB129" s="557"/>
      <c r="CC129" s="557"/>
      <c r="CD129" s="557"/>
      <c r="CE129" s="557"/>
      <c r="CF129" s="557"/>
      <c r="CG129" s="557"/>
      <c r="CH129" s="557"/>
      <c r="CI129" s="557"/>
      <c r="CJ129" s="557"/>
      <c r="CK129" s="557"/>
      <c r="CL129" s="557"/>
      <c r="CM129" s="557"/>
      <c r="CN129" s="542"/>
      <c r="CO129" s="542"/>
      <c r="CP129" s="542"/>
      <c r="CQ129" s="542"/>
      <c r="CR129" s="542"/>
      <c r="CS129" s="542"/>
      <c r="CT129" s="542"/>
      <c r="CU129" s="542"/>
      <c r="CV129" s="542"/>
      <c r="CW129" s="542"/>
      <c r="CX129" s="542"/>
      <c r="CY129" s="542"/>
      <c r="CZ129" s="542"/>
      <c r="DA129" s="542"/>
      <c r="DB129" s="542"/>
      <c r="DC129" s="542"/>
      <c r="DD129" s="542"/>
      <c r="DE129" s="542"/>
      <c r="DF129" s="542"/>
      <c r="DG129" s="542"/>
      <c r="DH129" s="542"/>
      <c r="DI129" s="542"/>
      <c r="DJ129" s="542"/>
      <c r="DK129" s="542"/>
      <c r="DL129" s="542"/>
      <c r="DM129" s="542"/>
      <c r="DN129" s="542"/>
      <c r="DO129" s="542"/>
      <c r="DP129" s="542"/>
      <c r="DQ129" s="542"/>
      <c r="DR129" s="542"/>
      <c r="DS129" s="542"/>
      <c r="DT129" s="542"/>
      <c r="DU129" s="542"/>
      <c r="DV129" s="542"/>
      <c r="DW129" s="542"/>
      <c r="DX129" s="542"/>
      <c r="DY129" s="542"/>
      <c r="DZ129" s="542"/>
      <c r="EA129" s="542"/>
      <c r="EB129" s="542"/>
      <c r="EC129" s="542"/>
      <c r="ED129" s="542"/>
      <c r="EE129" s="542"/>
      <c r="EF129" s="542"/>
      <c r="EG129" s="542"/>
      <c r="EH129" s="542"/>
      <c r="EI129" s="542"/>
      <c r="EJ129" s="542"/>
      <c r="EK129" s="542"/>
      <c r="EL129" s="542"/>
      <c r="EM129" s="542"/>
      <c r="EN129" s="542"/>
      <c r="EO129" s="542"/>
      <c r="EP129" s="542"/>
      <c r="EQ129" s="542"/>
      <c r="ER129" s="542"/>
      <c r="ES129" s="542"/>
      <c r="ET129" s="542"/>
      <c r="EU129" s="542"/>
      <c r="EV129" s="542"/>
      <c r="EW129" s="542"/>
      <c r="EX129" s="542"/>
      <c r="EY129" s="542"/>
      <c r="EZ129" s="542"/>
      <c r="FA129" s="542"/>
      <c r="FB129" s="8"/>
      <c r="FC129" s="557"/>
      <c r="FD129" s="557"/>
      <c r="FE129" s="557"/>
      <c r="FF129" s="557"/>
      <c r="FG129" s="557"/>
      <c r="FH129" s="557"/>
      <c r="FI129" s="557"/>
      <c r="FJ129" s="557"/>
      <c r="FK129" s="557"/>
      <c r="FL129" s="557"/>
      <c r="FM129" s="557"/>
      <c r="FN129" s="557"/>
      <c r="FO129" s="557"/>
      <c r="FP129" s="557"/>
      <c r="FQ129" s="557"/>
      <c r="FR129" s="557"/>
      <c r="FS129" s="557"/>
      <c r="FT129" s="557"/>
      <c r="FU129" s="557"/>
      <c r="FV129" s="557"/>
      <c r="FW129" s="8"/>
      <c r="FX129" s="557"/>
      <c r="FY129" s="557"/>
      <c r="FZ129" s="574"/>
      <c r="GA129" s="557"/>
      <c r="GB129" s="557"/>
      <c r="GC129" s="557"/>
      <c r="GD129" s="557"/>
      <c r="GE129" s="557"/>
      <c r="GF129" s="557"/>
      <c r="GG129" s="557"/>
      <c r="GH129" s="557"/>
      <c r="GI129" s="557"/>
      <c r="GJ129" s="557"/>
      <c r="GK129" s="557"/>
      <c r="GL129" s="557"/>
      <c r="GM129" s="557"/>
      <c r="GN129" s="557"/>
      <c r="GO129" s="557"/>
      <c r="GP129" s="557"/>
      <c r="GQ129" s="557"/>
      <c r="GR129" s="557"/>
      <c r="GS129" s="557"/>
      <c r="GT129" s="557"/>
      <c r="GU129" s="557"/>
      <c r="GV129" s="557"/>
      <c r="GW129" s="557"/>
      <c r="GX129" s="557"/>
      <c r="GY129" s="557"/>
      <c r="GZ129" s="557"/>
      <c r="HA129" s="557"/>
      <c r="HB129" s="557"/>
      <c r="HC129" s="557"/>
      <c r="HD129" s="557"/>
      <c r="HE129" s="557"/>
      <c r="HF129" s="557"/>
      <c r="HG129" s="557"/>
      <c r="HH129" s="557"/>
      <c r="HI129" s="557"/>
      <c r="HJ129" s="557"/>
      <c r="HK129" s="557"/>
      <c r="HL129" s="557"/>
      <c r="HM129" s="557"/>
      <c r="HN129" s="557"/>
      <c r="HO129" s="557"/>
      <c r="HP129" s="557"/>
      <c r="HQ129" s="557"/>
      <c r="HR129" s="557"/>
      <c r="HS129" s="557"/>
      <c r="HT129" s="557"/>
      <c r="HU129" s="557"/>
      <c r="HV129" s="557"/>
      <c r="HW129" s="557"/>
      <c r="HX129" s="557"/>
      <c r="HY129" s="557"/>
      <c r="HZ129" s="557"/>
      <c r="IA129" s="557"/>
      <c r="IB129" s="557"/>
      <c r="IC129" s="557"/>
      <c r="ID129" s="557"/>
      <c r="IE129" s="557"/>
      <c r="IF129" s="557"/>
      <c r="IG129" s="557"/>
      <c r="IH129" s="557"/>
      <c r="II129" s="557"/>
      <c r="IJ129" s="557"/>
      <c r="IK129" s="557"/>
      <c r="IL129" s="8"/>
      <c r="IM129" s="557"/>
      <c r="IN129" s="557"/>
      <c r="IO129" s="557"/>
      <c r="IP129" s="557"/>
      <c r="IQ129" s="557"/>
      <c r="IR129" s="557"/>
      <c r="IS129" s="557"/>
      <c r="IT129" s="557"/>
      <c r="IU129" s="557"/>
      <c r="IV129" s="557"/>
      <c r="IW129" s="557"/>
      <c r="IX129" s="557"/>
      <c r="IY129" s="557"/>
      <c r="IZ129" s="557"/>
      <c r="JA129" s="557"/>
      <c r="JB129" s="557"/>
      <c r="JC129" s="557"/>
      <c r="JD129" s="557"/>
      <c r="JE129" s="557"/>
      <c r="JF129" s="557"/>
      <c r="JG129" s="557"/>
      <c r="JH129" s="557"/>
      <c r="JI129" s="557"/>
      <c r="JJ129" s="557"/>
      <c r="JK129" s="557"/>
      <c r="JL129" s="557"/>
      <c r="JM129" s="557"/>
      <c r="JN129" s="557"/>
      <c r="JO129" s="557"/>
      <c r="JP129" s="557"/>
      <c r="JQ129" s="557"/>
      <c r="JR129" s="557"/>
      <c r="JS129" s="557"/>
      <c r="JT129" s="557"/>
      <c r="JU129" s="557"/>
      <c r="JV129" s="557"/>
      <c r="JW129" s="557"/>
      <c r="JX129" s="557"/>
      <c r="JY129" s="557"/>
      <c r="JZ129" s="8"/>
      <c r="KA129" s="557"/>
      <c r="KB129" s="557"/>
      <c r="KC129" s="574"/>
      <c r="KD129" s="557"/>
      <c r="KE129" s="557"/>
      <c r="KF129" s="557"/>
      <c r="KG129" s="557"/>
      <c r="KH129" s="574"/>
      <c r="KI129" s="557"/>
      <c r="KJ129" s="557"/>
      <c r="KK129" s="557"/>
      <c r="KL129" s="557"/>
      <c r="KM129" s="557"/>
      <c r="KN129" s="557"/>
      <c r="KO129" s="557"/>
      <c r="KP129" s="557"/>
      <c r="KQ129" s="557"/>
      <c r="KR129" s="557"/>
      <c r="KS129" s="557"/>
      <c r="KT129" s="557"/>
      <c r="KU129" s="557"/>
      <c r="KV129" s="557"/>
      <c r="KW129" s="557"/>
      <c r="KX129" s="557"/>
      <c r="KY129" s="557"/>
      <c r="KZ129" s="557"/>
      <c r="LA129" s="557"/>
      <c r="LB129" s="557"/>
      <c r="LC129" s="557"/>
      <c r="LD129" s="557"/>
      <c r="LE129" s="557"/>
      <c r="LF129" s="557"/>
      <c r="LG129" s="557"/>
      <c r="LH129" s="8"/>
      <c r="LI129" s="557"/>
      <c r="LJ129" s="557"/>
      <c r="LK129" s="557"/>
      <c r="LL129" s="557"/>
      <c r="LM129" s="557"/>
      <c r="LN129" s="557"/>
      <c r="LO129" s="557"/>
      <c r="LP129" s="557"/>
      <c r="LQ129" s="557"/>
      <c r="LR129" s="557"/>
      <c r="LS129" s="557"/>
      <c r="LT129" s="557"/>
      <c r="LU129" s="557"/>
      <c r="LV129" s="557"/>
      <c r="LW129" s="557"/>
      <c r="LX129" s="557"/>
      <c r="LY129" s="557"/>
      <c r="LZ129" s="557"/>
      <c r="MA129" s="557"/>
      <c r="MB129" s="557"/>
      <c r="MC129" s="557"/>
      <c r="MD129" s="557"/>
      <c r="ME129" s="557"/>
      <c r="MF129" s="557"/>
      <c r="MG129" s="557"/>
      <c r="MH129" s="557"/>
      <c r="MI129" s="557"/>
      <c r="MJ129" s="557"/>
      <c r="MK129" s="557"/>
      <c r="ML129" s="557"/>
      <c r="MM129" s="557"/>
      <c r="MN129" s="557"/>
      <c r="MO129" s="557"/>
      <c r="MP129" s="557"/>
      <c r="MQ129" s="557"/>
      <c r="MR129" s="557"/>
      <c r="MS129" s="557"/>
      <c r="MT129" s="557"/>
      <c r="MU129" s="557"/>
      <c r="MV129" s="557"/>
      <c r="MW129" s="557"/>
      <c r="MX129" s="557"/>
      <c r="MY129" s="557"/>
      <c r="MZ129" s="557"/>
      <c r="NA129" s="557"/>
      <c r="NB129" s="557"/>
      <c r="NC129" s="557"/>
      <c r="ND129" s="557"/>
      <c r="NE129" s="557"/>
      <c r="NF129" s="8"/>
      <c r="NG129" s="557"/>
      <c r="NH129" s="557"/>
      <c r="NI129" s="557"/>
      <c r="NJ129" s="557"/>
      <c r="NK129" s="557"/>
      <c r="NL129" s="557"/>
      <c r="NM129" s="557"/>
      <c r="NN129" s="557"/>
      <c r="NO129" s="557"/>
      <c r="NP129" s="557"/>
      <c r="NQ129" s="557"/>
      <c r="NR129" s="557"/>
      <c r="NS129" s="557"/>
      <c r="NT129" s="557"/>
      <c r="NU129" s="557"/>
      <c r="NV129" s="557"/>
      <c r="NW129" s="557"/>
      <c r="NX129" s="557"/>
      <c r="NY129" s="557"/>
      <c r="NZ129" s="8"/>
      <c r="OA129" s="557"/>
      <c r="OB129" s="557"/>
      <c r="OC129" s="557"/>
      <c r="OD129" s="557"/>
      <c r="OE129" s="557"/>
      <c r="OF129" s="557"/>
      <c r="OG129" s="557"/>
      <c r="OH129" s="557"/>
      <c r="OI129" s="557"/>
      <c r="OJ129" s="557"/>
      <c r="OK129" s="557"/>
      <c r="OL129" s="557"/>
      <c r="OM129" s="557"/>
      <c r="ON129" s="557"/>
      <c r="OO129" s="557"/>
      <c r="OP129" s="557"/>
      <c r="OQ129" s="557"/>
      <c r="OR129" s="557"/>
      <c r="OS129" s="557"/>
      <c r="OT129" s="557"/>
      <c r="OU129" s="557"/>
      <c r="OV129" s="557"/>
      <c r="OW129" s="557"/>
      <c r="OX129" s="557"/>
      <c r="OY129" s="557"/>
      <c r="OZ129" s="557"/>
      <c r="PA129" s="557"/>
      <c r="PB129" s="557"/>
      <c r="PC129" s="557"/>
      <c r="PD129" s="8"/>
      <c r="PE129" s="557"/>
      <c r="PF129" s="557"/>
      <c r="PG129" s="557"/>
      <c r="PH129" s="557"/>
      <c r="PI129" s="557"/>
      <c r="PJ129" s="557"/>
      <c r="PK129" s="557"/>
      <c r="PL129" s="557"/>
      <c r="PM129" s="8"/>
      <c r="PN129" s="557"/>
      <c r="PO129" s="8"/>
      <c r="PP129" s="557"/>
      <c r="PQ129" s="557"/>
      <c r="PR129" s="557"/>
      <c r="PS129" s="557"/>
      <c r="PT129" s="557"/>
      <c r="PU129" s="514"/>
    </row>
    <row r="130" spans="1:437" outlineLevel="2">
      <c r="A130" s="18">
        <f t="shared" si="121"/>
        <v>117</v>
      </c>
      <c r="B130" s="18"/>
      <c r="D130" s="475"/>
      <c r="E130" t="b">
        <v>0</v>
      </c>
      <c r="G130" s="25" t="s">
        <v>1668</v>
      </c>
      <c r="H130" s="116"/>
      <c r="I130" s="116"/>
      <c r="J130" s="116"/>
      <c r="K130" s="116"/>
      <c r="L130" s="116"/>
      <c r="M130" s="606">
        <f>PRODUCT($O129:$O130)</f>
        <v>81</v>
      </c>
      <c r="N130" s="606">
        <f>PRODUCT($O129:$O130)</f>
        <v>81</v>
      </c>
      <c r="O130" s="599">
        <f>PRODUCT($U129:$U130)</f>
        <v>27</v>
      </c>
      <c r="P130" s="116"/>
      <c r="Q130" s="116"/>
      <c r="R130" s="116"/>
      <c r="S130" s="116"/>
      <c r="T130" s="116"/>
      <c r="U130" s="595">
        <f>PRODUCT($V129:$V130)</f>
        <v>27</v>
      </c>
      <c r="V130" s="585">
        <f>PRODUCT($Y129:$Y130)</f>
        <v>27</v>
      </c>
      <c r="W130" s="116"/>
      <c r="X130" s="116"/>
      <c r="Y130" s="586">
        <f>PRODUCT($Z129:$Z130)</f>
        <v>27</v>
      </c>
      <c r="Z130" s="587">
        <f>PRODUCT($AA129:$AA130)</f>
        <v>27</v>
      </c>
      <c r="AA130" s="588">
        <f>PRODUCT($AD129:$AD130)</f>
        <v>9</v>
      </c>
      <c r="AB130" s="116"/>
      <c r="AC130" s="116"/>
      <c r="AD130" s="598">
        <f>PRODUCT($AY129:$AY130)</f>
        <v>1</v>
      </c>
      <c r="AE130" s="116"/>
      <c r="AF130" s="116"/>
      <c r="AG130" s="116"/>
      <c r="AH130" s="116"/>
      <c r="AI130" s="116"/>
      <c r="AJ130" s="116"/>
      <c r="AK130" s="116"/>
      <c r="AL130" s="116"/>
      <c r="AM130" s="116"/>
      <c r="AN130" s="116"/>
      <c r="AO130" s="116"/>
      <c r="AP130" s="116"/>
      <c r="AQ130" s="116"/>
      <c r="AR130" s="116"/>
      <c r="AS130" s="116"/>
      <c r="AT130" s="116"/>
      <c r="AU130" s="116"/>
      <c r="AV130" s="116"/>
      <c r="AW130" s="116"/>
      <c r="AX130" s="598">
        <f>PRODUCT($AY129:$AY130)</f>
        <v>1</v>
      </c>
      <c r="AY130" s="569">
        <v>1</v>
      </c>
      <c r="AZ130" s="116">
        <f>MAX($I130:$AY130)*INDEX($I129:$AY129,1,MATCH(MAX($I130:$AY130),$I130:$AY130,0))</f>
        <v>162</v>
      </c>
      <c r="BA130" s="11" t="s">
        <v>2687</v>
      </c>
      <c r="BB130" s="8" t="str">
        <f ca="1">IF(COUNTIF(BA$13:BA135,BA131)=1,"-","Dup")</f>
        <v>-</v>
      </c>
      <c r="BC130" s="8"/>
      <c r="BD130" s="557"/>
      <c r="BE130" s="557"/>
      <c r="BF130" s="557"/>
      <c r="BG130" s="557"/>
      <c r="BH130" s="557"/>
      <c r="BI130" s="557"/>
      <c r="BJ130" s="557"/>
      <c r="BK130" s="557"/>
      <c r="BL130" s="557"/>
      <c r="BM130" s="8"/>
      <c r="BN130" s="557"/>
      <c r="BO130" s="557"/>
      <c r="BP130" s="557"/>
      <c r="BQ130" s="557"/>
      <c r="BR130" s="557"/>
      <c r="BS130" s="557"/>
      <c r="BT130" s="557"/>
      <c r="BU130" s="557"/>
      <c r="BV130" s="557"/>
      <c r="BW130" s="557"/>
      <c r="BX130" s="557"/>
      <c r="BY130" s="557"/>
      <c r="BZ130" s="557"/>
      <c r="CA130" s="557"/>
      <c r="CB130" s="557"/>
      <c r="CC130" s="557"/>
      <c r="CD130" s="557"/>
      <c r="CE130" s="557"/>
      <c r="CF130" s="557"/>
      <c r="CG130" s="557"/>
      <c r="CH130" s="557"/>
      <c r="CI130" s="557"/>
      <c r="CJ130" s="557"/>
      <c r="CK130" s="557"/>
      <c r="CL130" s="557"/>
      <c r="CM130" s="557"/>
      <c r="CN130" s="542"/>
      <c r="CO130" s="542"/>
      <c r="CP130" s="542"/>
      <c r="CQ130" s="542"/>
      <c r="CR130" s="542"/>
      <c r="CS130" s="542"/>
      <c r="CT130" s="542"/>
      <c r="CU130" s="542"/>
      <c r="CV130" s="542"/>
      <c r="CW130" s="542"/>
      <c r="CX130" s="542"/>
      <c r="CY130" s="542"/>
      <c r="CZ130" s="542"/>
      <c r="DA130" s="542"/>
      <c r="DB130" s="542"/>
      <c r="DC130" s="542"/>
      <c r="DD130" s="542"/>
      <c r="DE130" s="542"/>
      <c r="DF130" s="542"/>
      <c r="DG130" s="542"/>
      <c r="DH130" s="542"/>
      <c r="DI130" s="542"/>
      <c r="DJ130" s="542"/>
      <c r="DK130" s="542"/>
      <c r="DL130" s="542"/>
      <c r="DM130" s="542"/>
      <c r="DN130" s="542"/>
      <c r="DO130" s="542"/>
      <c r="DP130" s="542"/>
      <c r="DQ130" s="542"/>
      <c r="DR130" s="542"/>
      <c r="DS130" s="542"/>
      <c r="DT130" s="542"/>
      <c r="DU130" s="542"/>
      <c r="DV130" s="542"/>
      <c r="DW130" s="542"/>
      <c r="DX130" s="542"/>
      <c r="DY130" s="542"/>
      <c r="DZ130" s="542"/>
      <c r="EA130" s="542"/>
      <c r="EB130" s="542"/>
      <c r="EC130" s="542"/>
      <c r="ED130" s="542"/>
      <c r="EE130" s="542"/>
      <c r="EF130" s="542"/>
      <c r="EG130" s="542"/>
      <c r="EH130" s="542"/>
      <c r="EI130" s="542"/>
      <c r="EJ130" s="542"/>
      <c r="EK130" s="542"/>
      <c r="EL130" s="542"/>
      <c r="EM130" s="542"/>
      <c r="EN130" s="542"/>
      <c r="EO130" s="542"/>
      <c r="EP130" s="542"/>
      <c r="EQ130" s="542"/>
      <c r="ER130" s="542"/>
      <c r="ES130" s="542"/>
      <c r="ET130" s="542"/>
      <c r="EU130" s="542"/>
      <c r="EV130" s="542"/>
      <c r="EW130" s="542"/>
      <c r="EX130" s="542"/>
      <c r="EY130" s="542"/>
      <c r="EZ130" s="542"/>
      <c r="FA130" s="542"/>
      <c r="FB130" s="8"/>
      <c r="FC130" s="557"/>
      <c r="FD130" s="557"/>
      <c r="FE130" s="557"/>
      <c r="FF130" s="557"/>
      <c r="FG130" s="557"/>
      <c r="FH130" s="557"/>
      <c r="FI130" s="557"/>
      <c r="FJ130" s="557"/>
      <c r="FK130" s="557"/>
      <c r="FL130" s="557"/>
      <c r="FM130" s="557"/>
      <c r="FN130" s="557"/>
      <c r="FO130" s="557"/>
      <c r="FP130" s="557"/>
      <c r="FQ130" s="557"/>
      <c r="FR130" s="557"/>
      <c r="FS130" s="557"/>
      <c r="FT130" s="557"/>
      <c r="FU130" s="557"/>
      <c r="FV130" s="557"/>
      <c r="FW130" s="8"/>
      <c r="FX130" s="557"/>
      <c r="FY130" s="557"/>
      <c r="FZ130" s="574"/>
      <c r="GA130" s="557"/>
      <c r="GB130" s="557"/>
      <c r="GC130" s="557"/>
      <c r="GD130" s="557"/>
      <c r="GE130" s="557"/>
      <c r="GF130" s="557"/>
      <c r="GG130" s="557"/>
      <c r="GH130" s="557"/>
      <c r="GI130" s="557"/>
      <c r="GJ130" s="557"/>
      <c r="GK130" s="557"/>
      <c r="GL130" s="557"/>
      <c r="GM130" s="557"/>
      <c r="GN130" s="557"/>
      <c r="GO130" s="557"/>
      <c r="GP130" s="557"/>
      <c r="GQ130" s="557"/>
      <c r="GR130" s="557"/>
      <c r="GS130" s="557"/>
      <c r="GT130" s="557"/>
      <c r="GU130" s="557"/>
      <c r="GV130" s="557"/>
      <c r="GW130" s="557"/>
      <c r="GX130" s="557"/>
      <c r="GY130" s="557"/>
      <c r="GZ130" s="557"/>
      <c r="HA130" s="557"/>
      <c r="HB130" s="557"/>
      <c r="HC130" s="557"/>
      <c r="HD130" s="557"/>
      <c r="HE130" s="557"/>
      <c r="HF130" s="557"/>
      <c r="HG130" s="557"/>
      <c r="HH130" s="557"/>
      <c r="HI130" s="557"/>
      <c r="HJ130" s="557"/>
      <c r="HK130" s="557"/>
      <c r="HL130" s="557"/>
      <c r="HM130" s="557"/>
      <c r="HN130" s="557"/>
      <c r="HO130" s="557"/>
      <c r="HP130" s="557"/>
      <c r="HQ130" s="557"/>
      <c r="HR130" s="557"/>
      <c r="HS130" s="557"/>
      <c r="HT130" s="557"/>
      <c r="HU130" s="557"/>
      <c r="HV130" s="557"/>
      <c r="HW130" s="557"/>
      <c r="HX130" s="557"/>
      <c r="HY130" s="557"/>
      <c r="HZ130" s="557"/>
      <c r="IA130" s="557"/>
      <c r="IB130" s="557"/>
      <c r="IC130" s="557"/>
      <c r="ID130" s="557"/>
      <c r="IE130" s="557"/>
      <c r="IF130" s="557"/>
      <c r="IG130" s="557"/>
      <c r="IH130" s="557"/>
      <c r="II130" s="557"/>
      <c r="IJ130" s="557"/>
      <c r="IK130" s="557"/>
      <c r="IL130" s="8"/>
      <c r="IM130" s="557"/>
      <c r="IN130" s="557"/>
      <c r="IO130" s="557"/>
      <c r="IP130" s="557"/>
      <c r="IQ130" s="557"/>
      <c r="IR130" s="557"/>
      <c r="IS130" s="557"/>
      <c r="IT130" s="557"/>
      <c r="IU130" s="557"/>
      <c r="IV130" s="557"/>
      <c r="IW130" s="557"/>
      <c r="IX130" s="557"/>
      <c r="IY130" s="557"/>
      <c r="IZ130" s="557"/>
      <c r="JA130" s="557"/>
      <c r="JB130" s="557"/>
      <c r="JC130" s="557"/>
      <c r="JD130" s="557"/>
      <c r="JE130" s="557"/>
      <c r="JF130" s="557"/>
      <c r="JG130" s="557"/>
      <c r="JH130" s="557"/>
      <c r="JI130" s="557"/>
      <c r="JJ130" s="557"/>
      <c r="JK130" s="557"/>
      <c r="JL130" s="557"/>
      <c r="JM130" s="557"/>
      <c r="JN130" s="557"/>
      <c r="JO130" s="557"/>
      <c r="JP130" s="557"/>
      <c r="JQ130" s="557"/>
      <c r="JR130" s="557"/>
      <c r="JS130" s="557"/>
      <c r="JT130" s="557"/>
      <c r="JU130" s="557"/>
      <c r="JV130" s="557"/>
      <c r="JW130" s="557"/>
      <c r="JX130" s="557"/>
      <c r="JY130" s="557"/>
      <c r="JZ130" s="8"/>
      <c r="KA130" s="557"/>
      <c r="KB130" s="557"/>
      <c r="KC130" s="574"/>
      <c r="KD130" s="557"/>
      <c r="KE130" s="557"/>
      <c r="KF130" s="557"/>
      <c r="KG130" s="557"/>
      <c r="KH130" s="574"/>
      <c r="KI130" s="557"/>
      <c r="KJ130" s="557"/>
      <c r="KK130" s="557"/>
      <c r="KL130" s="557"/>
      <c r="KM130" s="557"/>
      <c r="KN130" s="557"/>
      <c r="KO130" s="557"/>
      <c r="KP130" s="557"/>
      <c r="KQ130" s="557"/>
      <c r="KR130" s="557"/>
      <c r="KS130" s="557"/>
      <c r="KT130" s="557"/>
      <c r="KU130" s="557"/>
      <c r="KV130" s="557"/>
      <c r="KW130" s="557"/>
      <c r="KX130" s="557"/>
      <c r="KY130" s="557"/>
      <c r="KZ130" s="557"/>
      <c r="LA130" s="557"/>
      <c r="LB130" s="557"/>
      <c r="LC130" s="557"/>
      <c r="LD130" s="557"/>
      <c r="LE130" s="557"/>
      <c r="LF130" s="557"/>
      <c r="LG130" s="557"/>
      <c r="LH130" s="8"/>
      <c r="LI130" s="557"/>
      <c r="LJ130" s="557"/>
      <c r="LK130" s="557"/>
      <c r="LL130" s="557"/>
      <c r="LM130" s="557"/>
      <c r="LN130" s="557"/>
      <c r="LO130" s="557"/>
      <c r="LP130" s="557"/>
      <c r="LQ130" s="557"/>
      <c r="LR130" s="557"/>
      <c r="LS130" s="557"/>
      <c r="LT130" s="557"/>
      <c r="LU130" s="557"/>
      <c r="LV130" s="557"/>
      <c r="LW130" s="557"/>
      <c r="LX130" s="557"/>
      <c r="LY130" s="557"/>
      <c r="LZ130" s="557"/>
      <c r="MA130" s="557"/>
      <c r="MB130" s="557"/>
      <c r="MC130" s="557"/>
      <c r="MD130" s="557"/>
      <c r="ME130" s="557"/>
      <c r="MF130" s="557"/>
      <c r="MG130" s="557"/>
      <c r="MH130" s="557"/>
      <c r="MI130" s="557"/>
      <c r="MJ130" s="557"/>
      <c r="MK130" s="557"/>
      <c r="ML130" s="557"/>
      <c r="MM130" s="557"/>
      <c r="MN130" s="557"/>
      <c r="MO130" s="557"/>
      <c r="MP130" s="557"/>
      <c r="MQ130" s="557"/>
      <c r="MR130" s="557"/>
      <c r="MS130" s="557"/>
      <c r="MT130" s="557"/>
      <c r="MU130" s="557"/>
      <c r="MV130" s="557"/>
      <c r="MW130" s="557"/>
      <c r="MX130" s="557"/>
      <c r="MY130" s="557"/>
      <c r="MZ130" s="557"/>
      <c r="NA130" s="557"/>
      <c r="NB130" s="557"/>
      <c r="NC130" s="557"/>
      <c r="ND130" s="557"/>
      <c r="NE130" s="557"/>
      <c r="NF130" s="8"/>
      <c r="NG130" s="557"/>
      <c r="NH130" s="557"/>
      <c r="NI130" s="557"/>
      <c r="NJ130" s="557"/>
      <c r="NK130" s="557"/>
      <c r="NL130" s="557"/>
      <c r="NM130" s="557"/>
      <c r="NN130" s="557"/>
      <c r="NO130" s="557"/>
      <c r="NP130" s="557"/>
      <c r="NQ130" s="557"/>
      <c r="NR130" s="557"/>
      <c r="NS130" s="557"/>
      <c r="NT130" s="557"/>
      <c r="NU130" s="557"/>
      <c r="NV130" s="557"/>
      <c r="NW130" s="557"/>
      <c r="NX130" s="557"/>
      <c r="NY130" s="557"/>
      <c r="NZ130" s="8"/>
      <c r="OA130" s="557"/>
      <c r="OB130" s="557"/>
      <c r="OC130" s="557"/>
      <c r="OD130" s="557"/>
      <c r="OE130" s="557"/>
      <c r="OF130" s="557"/>
      <c r="OG130" s="557"/>
      <c r="OH130" s="557"/>
      <c r="OI130" s="557"/>
      <c r="OJ130" s="557"/>
      <c r="OK130" s="557"/>
      <c r="OL130" s="557"/>
      <c r="OM130" s="557"/>
      <c r="ON130" s="557"/>
      <c r="OO130" s="557"/>
      <c r="OP130" s="557"/>
      <c r="OQ130" s="557"/>
      <c r="OR130" s="557"/>
      <c r="OS130" s="557"/>
      <c r="OT130" s="557"/>
      <c r="OU130" s="557"/>
      <c r="OV130" s="557"/>
      <c r="OW130" s="557"/>
      <c r="OX130" s="557"/>
      <c r="OY130" s="557"/>
      <c r="OZ130" s="557"/>
      <c r="PA130" s="557"/>
      <c r="PB130" s="557"/>
      <c r="PC130" s="557"/>
      <c r="PD130" s="8"/>
      <c r="PE130" s="557"/>
      <c r="PF130" s="557"/>
      <c r="PG130" s="557"/>
      <c r="PH130" s="557"/>
      <c r="PI130" s="557"/>
      <c r="PJ130" s="557"/>
      <c r="PK130" s="557"/>
      <c r="PL130" s="557"/>
      <c r="PM130" s="8"/>
      <c r="PN130" s="557"/>
      <c r="PO130" s="8"/>
      <c r="PP130" s="557"/>
      <c r="PQ130" s="557"/>
      <c r="PR130" s="557"/>
      <c r="PS130" s="557"/>
      <c r="PT130" s="557"/>
      <c r="PU130" s="514">
        <v>0</v>
      </c>
    </row>
    <row r="131" spans="1:437" outlineLevel="1" collapsed="1">
      <c r="A131" s="18">
        <f t="shared" si="121"/>
        <v>118</v>
      </c>
      <c r="B131" s="18"/>
      <c r="D131" s="475"/>
      <c r="E131" t="b">
        <v>0</v>
      </c>
      <c r="G131" s="25" t="s">
        <v>2267</v>
      </c>
      <c r="H131" s="604"/>
      <c r="I131" s="594"/>
      <c r="J131" s="594"/>
      <c r="K131" s="594"/>
      <c r="L131" s="594"/>
      <c r="M131" s="594" t="b">
        <v>0</v>
      </c>
      <c r="N131" s="594" t="b">
        <v>0</v>
      </c>
      <c r="O131" s="594" t="b">
        <v>1</v>
      </c>
      <c r="P131" s="594"/>
      <c r="Q131" s="594"/>
      <c r="R131" s="594"/>
      <c r="S131" s="594"/>
      <c r="T131" s="594"/>
      <c r="U131" s="594" t="b">
        <v>0</v>
      </c>
      <c r="V131" s="594" t="b">
        <v>1</v>
      </c>
      <c r="W131" s="594"/>
      <c r="X131" s="594"/>
      <c r="Y131" s="594" t="b">
        <v>1</v>
      </c>
      <c r="Z131" s="594" t="b">
        <v>1</v>
      </c>
      <c r="AA131" s="594" t="b">
        <v>1</v>
      </c>
      <c r="AB131" s="594"/>
      <c r="AC131" s="594"/>
      <c r="AD131" s="594" t="b">
        <v>1</v>
      </c>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605"/>
      <c r="BA131" s="496" t="str">
        <f>BA129&amp;" "&amp;$AZ130&amp;" trials (if complete)"</f>
        <v>Tactics 162 trials (if complete)</v>
      </c>
      <c r="BB131" s="8" t="str">
        <f ca="1">IF(COUNTIF(BA$13:BA131,BA129)=1,"-","Dup")</f>
        <v>-</v>
      </c>
      <c r="BC131" s="8"/>
      <c r="BD131" s="557"/>
      <c r="BE131" s="557"/>
      <c r="BF131" s="557"/>
      <c r="BG131" s="557"/>
      <c r="BH131" s="557"/>
      <c r="BI131" s="557"/>
      <c r="BJ131" s="557"/>
      <c r="BK131" s="557"/>
      <c r="BL131" s="557"/>
      <c r="BM131" s="8"/>
      <c r="BN131" s="557"/>
      <c r="BO131" s="557"/>
      <c r="BP131" s="557"/>
      <c r="BQ131" s="557"/>
      <c r="BR131" s="557"/>
      <c r="BS131" s="557"/>
      <c r="BT131" s="557"/>
      <c r="BU131" s="557"/>
      <c r="BV131" s="557"/>
      <c r="BW131" s="557"/>
      <c r="BX131" s="557"/>
      <c r="BY131" s="557"/>
      <c r="BZ131" s="557"/>
      <c r="CA131" s="557"/>
      <c r="CB131" s="557"/>
      <c r="CC131" s="557"/>
      <c r="CD131" s="557"/>
      <c r="CE131" s="557"/>
      <c r="CF131" s="557"/>
      <c r="CG131" s="557"/>
      <c r="CH131" s="557"/>
      <c r="CI131" s="557"/>
      <c r="CJ131" s="557"/>
      <c r="CK131" s="557"/>
      <c r="CL131" s="557"/>
      <c r="CM131" s="557"/>
      <c r="CN131" s="542"/>
      <c r="CO131" s="542"/>
      <c r="CP131" s="542"/>
      <c r="CQ131" s="542"/>
      <c r="CR131" s="542"/>
      <c r="CS131" s="542"/>
      <c r="CT131" s="542"/>
      <c r="CU131" s="542"/>
      <c r="CV131" s="542"/>
      <c r="CW131" s="542"/>
      <c r="CX131" s="542"/>
      <c r="CY131" s="542"/>
      <c r="CZ131" s="542"/>
      <c r="DA131" s="542"/>
      <c r="DB131" s="542"/>
      <c r="DC131" s="542"/>
      <c r="DD131" s="542"/>
      <c r="DE131" s="542"/>
      <c r="DF131" s="542"/>
      <c r="DG131" s="542"/>
      <c r="DH131" s="542"/>
      <c r="DI131" s="542"/>
      <c r="DJ131" s="542"/>
      <c r="DK131" s="542"/>
      <c r="DL131" s="542"/>
      <c r="DM131" s="542"/>
      <c r="DN131" s="542"/>
      <c r="DO131" s="542"/>
      <c r="DP131" s="542"/>
      <c r="DQ131" s="542"/>
      <c r="DR131" s="542"/>
      <c r="DS131" s="542"/>
      <c r="DT131" s="542"/>
      <c r="DU131" s="542"/>
      <c r="DV131" s="542"/>
      <c r="DW131" s="542"/>
      <c r="DX131" s="542"/>
      <c r="DY131" s="542"/>
      <c r="DZ131" s="542"/>
      <c r="EA131" s="542"/>
      <c r="EB131" s="542"/>
      <c r="EC131" s="542"/>
      <c r="ED131" s="542"/>
      <c r="EE131" s="542"/>
      <c r="EF131" s="542"/>
      <c r="EG131" s="542"/>
      <c r="EH131" s="542"/>
      <c r="EI131" s="542"/>
      <c r="EJ131" s="542"/>
      <c r="EK131" s="542"/>
      <c r="EL131" s="542"/>
      <c r="EM131" s="542"/>
      <c r="EN131" s="542"/>
      <c r="EO131" s="542"/>
      <c r="EP131" s="542"/>
      <c r="EQ131" s="542"/>
      <c r="ER131" s="542"/>
      <c r="ES131" s="542"/>
      <c r="ET131" s="542"/>
      <c r="EU131" s="542"/>
      <c r="EV131" s="542"/>
      <c r="EW131" s="542"/>
      <c r="EX131" s="542"/>
      <c r="EY131" s="542"/>
      <c r="EZ131" s="542"/>
      <c r="FA131" s="542"/>
      <c r="FB131" s="8"/>
      <c r="FC131" s="557"/>
      <c r="FD131" s="557"/>
      <c r="FE131" s="557"/>
      <c r="FF131" s="557"/>
      <c r="FG131" s="557"/>
      <c r="FH131" s="557"/>
      <c r="FI131" s="557"/>
      <c r="FJ131" s="557"/>
      <c r="FK131" s="557"/>
      <c r="FL131" s="557"/>
      <c r="FM131" s="557"/>
      <c r="FN131" s="557"/>
      <c r="FO131" s="557"/>
      <c r="FP131" s="557"/>
      <c r="FQ131" s="557"/>
      <c r="FR131" s="557"/>
      <c r="FS131" s="557"/>
      <c r="FT131" s="557"/>
      <c r="FU131" s="557"/>
      <c r="FV131" s="557"/>
      <c r="FW131" s="8"/>
      <c r="FX131" s="557"/>
      <c r="FY131" s="557"/>
      <c r="FZ131" s="574"/>
      <c r="GA131" s="557"/>
      <c r="GB131" s="557"/>
      <c r="GC131" s="557"/>
      <c r="GD131" s="557"/>
      <c r="GE131" s="557"/>
      <c r="GF131" s="557"/>
      <c r="GG131" s="557"/>
      <c r="GH131" s="557"/>
      <c r="GI131" s="557"/>
      <c r="GJ131" s="557"/>
      <c r="GK131" s="557"/>
      <c r="GL131" s="557"/>
      <c r="GM131" s="557"/>
      <c r="GN131" s="557"/>
      <c r="GO131" s="557"/>
      <c r="GP131" s="557"/>
      <c r="GQ131" s="557"/>
      <c r="GR131" s="557"/>
      <c r="GS131" s="557"/>
      <c r="GT131" s="557"/>
      <c r="GU131" s="557"/>
      <c r="GV131" s="557"/>
      <c r="GW131" s="557"/>
      <c r="GX131" s="557"/>
      <c r="GY131" s="557"/>
      <c r="GZ131" s="557"/>
      <c r="HA131" s="557"/>
      <c r="HB131" s="557"/>
      <c r="HC131" s="557"/>
      <c r="HD131" s="557"/>
      <c r="HE131" s="557"/>
      <c r="HF131" s="557"/>
      <c r="HG131" s="557"/>
      <c r="HH131" s="557"/>
      <c r="HI131" s="557"/>
      <c r="HJ131" s="557"/>
      <c r="HK131" s="557"/>
      <c r="HL131" s="557"/>
      <c r="HM131" s="557"/>
      <c r="HN131" s="557"/>
      <c r="HO131" s="557"/>
      <c r="HP131" s="557"/>
      <c r="HQ131" s="557"/>
      <c r="HR131" s="557"/>
      <c r="HS131" s="557"/>
      <c r="HT131" s="557"/>
      <c r="HU131" s="557"/>
      <c r="HV131" s="557"/>
      <c r="HW131" s="557"/>
      <c r="HX131" s="557"/>
      <c r="HY131" s="557"/>
      <c r="HZ131" s="557"/>
      <c r="IA131" s="557"/>
      <c r="IB131" s="557"/>
      <c r="IC131" s="557"/>
      <c r="ID131" s="557"/>
      <c r="IE131" s="557"/>
      <c r="IF131" s="557"/>
      <c r="IG131" s="557"/>
      <c r="IH131" s="557"/>
      <c r="II131" s="557"/>
      <c r="IJ131" s="557"/>
      <c r="IK131" s="557"/>
      <c r="IL131" s="8"/>
      <c r="IM131" s="557"/>
      <c r="IN131" s="557"/>
      <c r="IO131" s="557"/>
      <c r="IP131" s="557"/>
      <c r="IQ131" s="557"/>
      <c r="IR131" s="557"/>
      <c r="IS131" s="557"/>
      <c r="IT131" s="557"/>
      <c r="IU131" s="557"/>
      <c r="IV131" s="557"/>
      <c r="IW131" s="557"/>
      <c r="IX131" s="557"/>
      <c r="IY131" s="557"/>
      <c r="IZ131" s="557"/>
      <c r="JA131" s="557"/>
      <c r="JB131" s="557"/>
      <c r="JC131" s="557"/>
      <c r="JD131" s="557"/>
      <c r="JE131" s="557"/>
      <c r="JF131" s="557"/>
      <c r="JG131" s="557"/>
      <c r="JH131" s="557"/>
      <c r="JI131" s="557"/>
      <c r="JJ131" s="557"/>
      <c r="JK131" s="557"/>
      <c r="JL131" s="557"/>
      <c r="JM131" s="557"/>
      <c r="JN131" s="557"/>
      <c r="JO131" s="557"/>
      <c r="JP131" s="557"/>
      <c r="JQ131" s="557"/>
      <c r="JR131" s="557"/>
      <c r="JS131" s="557"/>
      <c r="JT131" s="557"/>
      <c r="JU131" s="557"/>
      <c r="JV131" s="557"/>
      <c r="JW131" s="557"/>
      <c r="JX131" s="557"/>
      <c r="JY131" s="557"/>
      <c r="JZ131" s="8"/>
      <c r="KA131" s="557"/>
      <c r="KB131" s="557"/>
      <c r="KC131" s="574"/>
      <c r="KD131" s="557"/>
      <c r="KE131" s="557"/>
      <c r="KF131" s="557"/>
      <c r="KG131" s="557"/>
      <c r="KH131" s="574"/>
      <c r="KI131" s="557"/>
      <c r="KJ131" s="557"/>
      <c r="KK131" s="557"/>
      <c r="KL131" s="557"/>
      <c r="KM131" s="557"/>
      <c r="KN131" s="557"/>
      <c r="KO131" s="557"/>
      <c r="KP131" s="557"/>
      <c r="KQ131" s="557"/>
      <c r="KR131" s="557"/>
      <c r="KS131" s="557"/>
      <c r="KT131" s="557"/>
      <c r="KU131" s="557"/>
      <c r="KV131" s="557"/>
      <c r="KW131" s="557"/>
      <c r="KX131" s="557"/>
      <c r="KY131" s="557"/>
      <c r="KZ131" s="557"/>
      <c r="LA131" s="557"/>
      <c r="LB131" s="557"/>
      <c r="LC131" s="557"/>
      <c r="LD131" s="557"/>
      <c r="LE131" s="557"/>
      <c r="LF131" s="557"/>
      <c r="LG131" s="557"/>
      <c r="LH131" s="8"/>
      <c r="LI131" s="557"/>
      <c r="LJ131" s="557"/>
      <c r="LK131" s="557"/>
      <c r="LL131" s="557"/>
      <c r="LM131" s="557"/>
      <c r="LN131" s="557"/>
      <c r="LO131" s="557"/>
      <c r="LP131" s="557"/>
      <c r="LQ131" s="557"/>
      <c r="LR131" s="557"/>
      <c r="LS131" s="557"/>
      <c r="LT131" s="557"/>
      <c r="LU131" s="557"/>
      <c r="LV131" s="557"/>
      <c r="LW131" s="557"/>
      <c r="LX131" s="557"/>
      <c r="LY131" s="557"/>
      <c r="LZ131" s="557"/>
      <c r="MA131" s="557"/>
      <c r="MB131" s="557"/>
      <c r="MC131" s="557"/>
      <c r="MD131" s="557"/>
      <c r="ME131" s="557"/>
      <c r="MF131" s="557"/>
      <c r="MG131" s="557"/>
      <c r="MH131" s="557"/>
      <c r="MI131" s="557"/>
      <c r="MJ131" s="557"/>
      <c r="MK131" s="557"/>
      <c r="ML131" s="557"/>
      <c r="MM131" s="557"/>
      <c r="MN131" s="557"/>
      <c r="MO131" s="557"/>
      <c r="MP131" s="557"/>
      <c r="MQ131" s="557"/>
      <c r="MR131" s="557"/>
      <c r="MS131" s="557"/>
      <c r="MT131" s="557"/>
      <c r="MU131" s="557"/>
      <c r="MV131" s="557"/>
      <c r="MW131" s="557"/>
      <c r="MX131" s="557"/>
      <c r="MY131" s="557"/>
      <c r="MZ131" s="557"/>
      <c r="NA131" s="557"/>
      <c r="NB131" s="557"/>
      <c r="NC131" s="557"/>
      <c r="ND131" s="557"/>
      <c r="NE131" s="557"/>
      <c r="NF131" s="8"/>
      <c r="NG131" s="557"/>
      <c r="NH131" s="557"/>
      <c r="NI131" s="557"/>
      <c r="NJ131" s="557"/>
      <c r="NK131" s="557"/>
      <c r="NL131" s="557"/>
      <c r="NM131" s="557"/>
      <c r="NN131" s="557"/>
      <c r="NO131" s="557"/>
      <c r="NP131" s="557"/>
      <c r="NQ131" s="557"/>
      <c r="NR131" s="557"/>
      <c r="NS131" s="557"/>
      <c r="NT131" s="557"/>
      <c r="NU131" s="557"/>
      <c r="NV131" s="557"/>
      <c r="NW131" s="557"/>
      <c r="NX131" s="557"/>
      <c r="NY131" s="557"/>
      <c r="NZ131" s="8"/>
      <c r="OA131" s="557"/>
      <c r="OB131" s="557"/>
      <c r="OC131" s="557"/>
      <c r="OD131" s="557"/>
      <c r="OE131" s="557"/>
      <c r="OF131" s="557"/>
      <c r="OG131" s="557"/>
      <c r="OH131" s="557"/>
      <c r="OI131" s="557"/>
      <c r="OJ131" s="557"/>
      <c r="OK131" s="557"/>
      <c r="OL131" s="557"/>
      <c r="OM131" s="557"/>
      <c r="ON131" s="557"/>
      <c r="OO131" s="557"/>
      <c r="OP131" s="557"/>
      <c r="OQ131" s="557"/>
      <c r="OR131" s="557"/>
      <c r="OS131" s="557"/>
      <c r="OT131" s="557"/>
      <c r="OU131" s="557"/>
      <c r="OV131" s="557"/>
      <c r="OW131" s="557"/>
      <c r="OX131" s="557"/>
      <c r="OY131" s="557"/>
      <c r="OZ131" s="557"/>
      <c r="PA131" s="557"/>
      <c r="PB131" s="557"/>
      <c r="PC131" s="557"/>
      <c r="PD131" s="8"/>
      <c r="PE131" s="557"/>
      <c r="PF131" s="557"/>
      <c r="PG131" s="557"/>
      <c r="PH131" s="557"/>
      <c r="PI131" s="557"/>
      <c r="PJ131" s="557"/>
      <c r="PK131" s="557"/>
      <c r="PL131" s="557"/>
      <c r="PM131" s="8"/>
      <c r="PN131" s="557"/>
      <c r="PO131" s="8"/>
      <c r="PP131" s="557"/>
      <c r="PQ131" s="557"/>
      <c r="PR131" s="557"/>
      <c r="PS131" s="557"/>
      <c r="PT131" s="557"/>
      <c r="PU131" s="514">
        <v>0</v>
      </c>
    </row>
    <row r="132" spans="1:437" hidden="1" outlineLevel="2">
      <c r="A132" s="18">
        <f t="shared" si="121"/>
        <v>119</v>
      </c>
      <c r="B132" s="18"/>
      <c r="C132" s="12"/>
      <c r="D132" s="12"/>
      <c r="E132" t="b">
        <v>0</v>
      </c>
      <c r="G132" s="25" t="s">
        <v>2413</v>
      </c>
      <c r="H132" s="115"/>
      <c r="I132" s="115"/>
      <c r="J132" s="115"/>
      <c r="K132" s="115"/>
      <c r="L132" s="115"/>
      <c r="M132" s="223">
        <v>2</v>
      </c>
      <c r="N132" s="223">
        <v>2</v>
      </c>
      <c r="O132" s="223">
        <v>1</v>
      </c>
      <c r="P132" s="115"/>
      <c r="Q132" s="115"/>
      <c r="R132" s="115"/>
      <c r="S132" s="115"/>
      <c r="T132" s="115"/>
      <c r="U132" s="223">
        <v>2</v>
      </c>
      <c r="V132" s="223">
        <v>1</v>
      </c>
      <c r="W132" s="115"/>
      <c r="X132" s="115"/>
      <c r="Y132" s="223">
        <v>1</v>
      </c>
      <c r="Z132" s="223">
        <v>1</v>
      </c>
      <c r="AA132" s="223">
        <v>1</v>
      </c>
      <c r="AB132" s="115"/>
      <c r="AC132" s="115"/>
      <c r="AD132" s="223">
        <v>1</v>
      </c>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22"/>
      <c r="BB132" s="8"/>
      <c r="BC132" s="8"/>
      <c r="BD132" s="542"/>
      <c r="BE132" s="542"/>
      <c r="BF132" s="542"/>
      <c r="BG132" s="542"/>
      <c r="BH132" s="542"/>
      <c r="BI132" s="542"/>
      <c r="BJ132" s="542"/>
      <c r="BK132" s="542"/>
      <c r="BL132" s="542"/>
      <c r="BM132" s="8"/>
      <c r="BN132" s="542"/>
      <c r="BO132" s="542"/>
      <c r="BP132" s="542"/>
      <c r="BQ132" s="542"/>
      <c r="BR132" s="542"/>
      <c r="BS132" s="542"/>
      <c r="BT132" s="542"/>
      <c r="BU132" s="542"/>
      <c r="BV132" s="542"/>
      <c r="BW132" s="542"/>
      <c r="BX132" s="542"/>
      <c r="BY132" s="542"/>
      <c r="BZ132" s="542"/>
      <c r="CA132" s="542"/>
      <c r="CB132" s="542"/>
      <c r="CC132" s="542"/>
      <c r="CD132" s="542"/>
      <c r="CE132" s="542"/>
      <c r="CF132" s="542"/>
      <c r="CG132" s="542"/>
      <c r="CH132" s="542"/>
      <c r="CI132" s="542"/>
      <c r="CJ132" s="542"/>
      <c r="CK132" s="542"/>
      <c r="CL132" s="542"/>
      <c r="CM132" s="542"/>
      <c r="CN132" s="542"/>
      <c r="CO132" s="542"/>
      <c r="CP132" s="542"/>
      <c r="CQ132" s="542"/>
      <c r="CR132" s="542"/>
      <c r="CS132" s="542"/>
      <c r="CT132" s="542"/>
      <c r="CU132" s="542"/>
      <c r="CV132" s="542"/>
      <c r="CW132" s="542"/>
      <c r="CX132" s="542"/>
      <c r="CY132" s="542"/>
      <c r="CZ132" s="542"/>
      <c r="DA132" s="542"/>
      <c r="DB132" s="542"/>
      <c r="DC132" s="542"/>
      <c r="DD132" s="542"/>
      <c r="DE132" s="542"/>
      <c r="DF132" s="542"/>
      <c r="DG132" s="542"/>
      <c r="DH132" s="542"/>
      <c r="DI132" s="542"/>
      <c r="DJ132" s="542"/>
      <c r="DK132" s="542"/>
      <c r="DL132" s="542"/>
      <c r="DM132" s="542"/>
      <c r="DN132" s="542"/>
      <c r="DO132" s="542"/>
      <c r="DP132" s="542"/>
      <c r="DQ132" s="542"/>
      <c r="DR132" s="542"/>
      <c r="DS132" s="542"/>
      <c r="DT132" s="542"/>
      <c r="DU132" s="542"/>
      <c r="DV132" s="542"/>
      <c r="DW132" s="542"/>
      <c r="DX132" s="542"/>
      <c r="DY132" s="542"/>
      <c r="DZ132" s="542"/>
      <c r="EA132" s="542"/>
      <c r="EB132" s="542"/>
      <c r="EC132" s="542"/>
      <c r="ED132" s="542"/>
      <c r="EE132" s="542"/>
      <c r="EF132" s="542"/>
      <c r="EG132" s="542"/>
      <c r="EH132" s="542"/>
      <c r="EI132" s="542"/>
      <c r="EJ132" s="542"/>
      <c r="EK132" s="542"/>
      <c r="EL132" s="542"/>
      <c r="EM132" s="542"/>
      <c r="EN132" s="542"/>
      <c r="EO132" s="542"/>
      <c r="EP132" s="542"/>
      <c r="EQ132" s="542"/>
      <c r="ER132" s="542"/>
      <c r="ES132" s="542"/>
      <c r="ET132" s="542"/>
      <c r="EU132" s="542"/>
      <c r="EV132" s="542"/>
      <c r="EW132" s="542"/>
      <c r="EX132" s="542"/>
      <c r="EY132" s="542"/>
      <c r="EZ132" s="542"/>
      <c r="FA132" s="542"/>
      <c r="FB132" s="8"/>
      <c r="FC132" s="542"/>
      <c r="FD132" s="542"/>
      <c r="FE132" s="542"/>
      <c r="FF132" s="542"/>
      <c r="FG132" s="542"/>
      <c r="FH132" s="542"/>
      <c r="FI132" s="542"/>
      <c r="FJ132" s="542"/>
      <c r="FK132" s="542"/>
      <c r="FL132" s="542"/>
      <c r="FM132" s="542"/>
      <c r="FN132" s="542"/>
      <c r="FO132" s="542"/>
      <c r="FP132" s="542"/>
      <c r="FQ132" s="542"/>
      <c r="FR132" s="542"/>
      <c r="FS132" s="542"/>
      <c r="FT132" s="542"/>
      <c r="FU132" s="542"/>
      <c r="FV132" s="542"/>
      <c r="FW132" s="8"/>
      <c r="FX132" s="542"/>
      <c r="FY132" s="542"/>
      <c r="FZ132" s="543"/>
      <c r="GA132" s="542"/>
      <c r="GB132" s="544"/>
      <c r="GC132" s="542"/>
      <c r="GD132" s="542"/>
      <c r="GE132" s="542"/>
      <c r="GF132" s="542"/>
      <c r="GG132" s="542"/>
      <c r="GH132" s="542"/>
      <c r="GI132" s="542"/>
      <c r="GJ132" s="542"/>
      <c r="GK132" s="542"/>
      <c r="GL132" s="542"/>
      <c r="GM132" s="542"/>
      <c r="GN132" s="542"/>
      <c r="GO132" s="542"/>
      <c r="GP132" s="542"/>
      <c r="GQ132" s="542"/>
      <c r="GR132" s="542"/>
      <c r="GS132" s="542"/>
      <c r="GT132" s="542"/>
      <c r="GU132" s="542"/>
      <c r="GV132" s="542"/>
      <c r="GW132" s="542"/>
      <c r="GX132" s="542"/>
      <c r="GY132" s="542"/>
      <c r="GZ132" s="542"/>
      <c r="HA132" s="542"/>
      <c r="HB132" s="542"/>
      <c r="HC132" s="542"/>
      <c r="HD132" s="542"/>
      <c r="HE132" s="542"/>
      <c r="HF132" s="542"/>
      <c r="HG132" s="542"/>
      <c r="HH132" s="542"/>
      <c r="HI132" s="542"/>
      <c r="HJ132" s="542"/>
      <c r="HK132" s="542"/>
      <c r="HL132" s="542"/>
      <c r="HM132" s="542"/>
      <c r="HN132" s="542"/>
      <c r="HO132" s="542"/>
      <c r="HP132" s="542"/>
      <c r="HQ132" s="542"/>
      <c r="HR132" s="542"/>
      <c r="HS132" s="542"/>
      <c r="HT132" s="542"/>
      <c r="HU132" s="542"/>
      <c r="HV132" s="542"/>
      <c r="HW132" s="542"/>
      <c r="HX132" s="542"/>
      <c r="HY132" s="542"/>
      <c r="HZ132" s="542"/>
      <c r="IA132" s="542"/>
      <c r="IB132" s="542"/>
      <c r="IC132" s="542"/>
      <c r="ID132" s="542"/>
      <c r="IE132" s="542"/>
      <c r="IF132" s="542"/>
      <c r="IG132" s="542"/>
      <c r="IH132" s="542"/>
      <c r="II132" s="542"/>
      <c r="IJ132" s="542"/>
      <c r="IK132" s="542"/>
      <c r="IL132" s="8"/>
      <c r="IM132" s="542"/>
      <c r="IN132" s="542"/>
      <c r="IO132" s="542"/>
      <c r="IP132" s="542"/>
      <c r="IQ132" s="542"/>
      <c r="IR132" s="542"/>
      <c r="IS132" s="542"/>
      <c r="IT132" s="542"/>
      <c r="IU132" s="542"/>
      <c r="IV132" s="542"/>
      <c r="IW132" s="542"/>
      <c r="IX132" s="542"/>
      <c r="IY132" s="542"/>
      <c r="IZ132" s="542"/>
      <c r="JA132" s="542"/>
      <c r="JB132" s="542"/>
      <c r="JC132" s="542"/>
      <c r="JD132" s="542"/>
      <c r="JE132" s="542"/>
      <c r="JF132" s="542"/>
      <c r="JG132" s="542"/>
      <c r="JH132" s="542"/>
      <c r="JI132" s="542"/>
      <c r="JJ132" s="542"/>
      <c r="JK132" s="542"/>
      <c r="JL132" s="542"/>
      <c r="JM132" s="542"/>
      <c r="JN132" s="542"/>
      <c r="JO132" s="542"/>
      <c r="JP132" s="542"/>
      <c r="JQ132" s="542"/>
      <c r="JR132" s="542"/>
      <c r="JS132" s="542"/>
      <c r="JT132" s="542"/>
      <c r="JU132" s="542"/>
      <c r="JV132" s="542"/>
      <c r="JW132" s="542"/>
      <c r="JX132" s="542"/>
      <c r="JY132" s="542"/>
      <c r="JZ132" s="8"/>
      <c r="KA132" s="542"/>
      <c r="KB132" s="542"/>
      <c r="KC132" s="543"/>
      <c r="KD132" s="542"/>
      <c r="KE132" s="544"/>
      <c r="KF132" s="544"/>
      <c r="KG132" s="542"/>
      <c r="KH132" s="543"/>
      <c r="KI132" s="542"/>
      <c r="KJ132" s="542"/>
      <c r="KK132" s="542"/>
      <c r="KL132" s="542"/>
      <c r="KM132" s="542"/>
      <c r="KN132" s="542"/>
      <c r="KO132" s="542"/>
      <c r="KP132" s="542"/>
      <c r="KQ132" s="542"/>
      <c r="KR132" s="542"/>
      <c r="KS132" s="542"/>
      <c r="KT132" s="542"/>
      <c r="KU132" s="542"/>
      <c r="KV132" s="542"/>
      <c r="KW132" s="542"/>
      <c r="KX132" s="542"/>
      <c r="KY132" s="542"/>
      <c r="KZ132" s="542"/>
      <c r="LA132" s="542"/>
      <c r="LB132" s="542"/>
      <c r="LC132" s="542"/>
      <c r="LD132" s="542"/>
      <c r="LE132" s="542"/>
      <c r="LF132" s="542"/>
      <c r="LG132" s="542"/>
      <c r="LH132" s="8"/>
      <c r="LI132" s="542"/>
      <c r="LJ132" s="542"/>
      <c r="LK132" s="542"/>
      <c r="LL132" s="542"/>
      <c r="LM132" s="542"/>
      <c r="LN132" s="542"/>
      <c r="LO132" s="542"/>
      <c r="LP132" s="542"/>
      <c r="LQ132" s="542"/>
      <c r="LR132" s="542"/>
      <c r="LS132" s="542"/>
      <c r="LT132" s="542"/>
      <c r="LU132" s="542"/>
      <c r="LV132" s="542"/>
      <c r="LW132" s="542"/>
      <c r="LX132" s="542"/>
      <c r="LY132" s="542"/>
      <c r="LZ132" s="545"/>
      <c r="MA132" s="545"/>
      <c r="MB132" s="545"/>
      <c r="MC132" s="545"/>
      <c r="MD132" s="545"/>
      <c r="ME132" s="545"/>
      <c r="MF132" s="545"/>
      <c r="MG132" s="545"/>
      <c r="MH132" s="546"/>
      <c r="MI132" s="546"/>
      <c r="MJ132" s="546"/>
      <c r="MK132" s="546"/>
      <c r="ML132" s="546"/>
      <c r="MM132" s="546"/>
      <c r="MN132" s="545"/>
      <c r="MO132" s="545"/>
      <c r="MP132" s="545"/>
      <c r="MQ132" s="545"/>
      <c r="MR132" s="545"/>
      <c r="MS132" s="545"/>
      <c r="MT132" s="545"/>
      <c r="MU132" s="545"/>
      <c r="MV132" s="545"/>
      <c r="MW132" s="545"/>
      <c r="MX132" s="545"/>
      <c r="MY132" s="545"/>
      <c r="MZ132" s="545"/>
      <c r="NA132" s="545"/>
      <c r="NB132" s="545"/>
      <c r="NC132" s="545"/>
      <c r="ND132" s="545"/>
      <c r="NE132" s="542"/>
      <c r="NF132" s="8"/>
      <c r="NG132" s="542"/>
      <c r="NH132" s="542"/>
      <c r="NI132" s="542"/>
      <c r="NJ132" s="542"/>
      <c r="NK132" s="542"/>
      <c r="NL132" s="542"/>
      <c r="NM132" s="542"/>
      <c r="NN132" s="542"/>
      <c r="NO132" s="542"/>
      <c r="NP132" s="542"/>
      <c r="NQ132" s="542"/>
      <c r="NR132" s="542"/>
      <c r="NS132" s="542"/>
      <c r="NT132" s="542"/>
      <c r="NU132" s="542"/>
      <c r="NV132" s="542"/>
      <c r="NW132" s="542"/>
      <c r="NX132" s="542"/>
      <c r="NY132" s="542"/>
      <c r="NZ132" s="8"/>
      <c r="OA132" s="542"/>
      <c r="OB132" s="542"/>
      <c r="OC132" s="542"/>
      <c r="OD132" s="542"/>
      <c r="OE132" s="542"/>
      <c r="OF132" s="542"/>
      <c r="OG132" s="542"/>
      <c r="OH132" s="542"/>
      <c r="OI132" s="542"/>
      <c r="OJ132" s="542"/>
      <c r="OK132" s="542"/>
      <c r="OL132" s="542"/>
      <c r="OM132" s="542"/>
      <c r="ON132" s="542"/>
      <c r="OO132" s="542"/>
      <c r="OP132" s="542"/>
      <c r="OQ132" s="542"/>
      <c r="OR132" s="542"/>
      <c r="OS132" s="542"/>
      <c r="OT132" s="542"/>
      <c r="OU132" s="542"/>
      <c r="OV132" s="542"/>
      <c r="OW132" s="542"/>
      <c r="OX132" s="542"/>
      <c r="OY132" s="542"/>
      <c r="OZ132" s="542"/>
      <c r="PA132" s="542"/>
      <c r="PB132" s="542"/>
      <c r="PC132" s="542"/>
      <c r="PD132" s="8"/>
      <c r="PE132" s="542"/>
      <c r="PF132" s="542"/>
      <c r="PG132" s="542"/>
      <c r="PH132" s="542"/>
      <c r="PI132" s="542"/>
      <c r="PJ132" s="542"/>
      <c r="PK132" s="542"/>
      <c r="PL132" s="542"/>
      <c r="PM132" s="8"/>
      <c r="PN132" s="542"/>
      <c r="PO132" s="8"/>
      <c r="PP132" s="482"/>
      <c r="PQ132" s="482"/>
      <c r="PR132" s="547"/>
      <c r="PS132" s="547"/>
      <c r="PT132" s="542"/>
      <c r="PU132" s="514">
        <v>0</v>
      </c>
    </row>
    <row r="133" spans="1:437" hidden="1" outlineLevel="2">
      <c r="A133" s="18">
        <f t="shared" si="121"/>
        <v>120</v>
      </c>
      <c r="B133" s="18"/>
      <c r="C133" s="12"/>
      <c r="D133" s="12"/>
      <c r="E133" t="b">
        <v>0</v>
      </c>
      <c r="G133" s="25" t="str">
        <f>"SA "&amp;RIGHT(G132,2)+1</f>
        <v>SA 2</v>
      </c>
      <c r="H133" s="115"/>
      <c r="I133" s="115"/>
      <c r="J133" s="115"/>
      <c r="K133" s="115"/>
      <c r="L133" s="115"/>
      <c r="M133" s="223">
        <v>4</v>
      </c>
      <c r="N133" s="223">
        <v>3</v>
      </c>
      <c r="O133" s="115"/>
      <c r="P133" s="115"/>
      <c r="Q133" s="115"/>
      <c r="R133" s="115"/>
      <c r="S133" s="115"/>
      <c r="T133" s="115"/>
      <c r="U133" s="223">
        <v>2</v>
      </c>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22"/>
      <c r="BB133" s="8"/>
      <c r="BC133" s="8"/>
      <c r="BD133" s="542"/>
      <c r="BE133" s="542"/>
      <c r="BF133" s="542"/>
      <c r="BG133" s="542"/>
      <c r="BH133" s="542"/>
      <c r="BI133" s="542"/>
      <c r="BJ133" s="542"/>
      <c r="BK133" s="542"/>
      <c r="BL133" s="542"/>
      <c r="BM133" s="8"/>
      <c r="BN133" s="542"/>
      <c r="BO133" s="542"/>
      <c r="BP133" s="542"/>
      <c r="BQ133" s="542"/>
      <c r="BR133" s="542"/>
      <c r="BS133" s="542"/>
      <c r="BT133" s="542"/>
      <c r="BU133" s="542"/>
      <c r="BV133" s="542"/>
      <c r="BW133" s="542"/>
      <c r="BX133" s="542"/>
      <c r="BY133" s="542"/>
      <c r="BZ133" s="542"/>
      <c r="CA133" s="542"/>
      <c r="CB133" s="542"/>
      <c r="CC133" s="542"/>
      <c r="CD133" s="542"/>
      <c r="CE133" s="542"/>
      <c r="CF133" s="542"/>
      <c r="CG133" s="542"/>
      <c r="CH133" s="542"/>
      <c r="CI133" s="542"/>
      <c r="CJ133" s="542"/>
      <c r="CK133" s="542"/>
      <c r="CL133" s="542"/>
      <c r="CM133" s="542"/>
      <c r="CN133" s="542"/>
      <c r="CO133" s="542"/>
      <c r="CP133" s="542"/>
      <c r="CQ133" s="542"/>
      <c r="CR133" s="542"/>
      <c r="CS133" s="542"/>
      <c r="CT133" s="542"/>
      <c r="CU133" s="542"/>
      <c r="CV133" s="542"/>
      <c r="CW133" s="542"/>
      <c r="CX133" s="542"/>
      <c r="CY133" s="542"/>
      <c r="CZ133" s="542"/>
      <c r="DA133" s="542"/>
      <c r="DB133" s="542"/>
      <c r="DC133" s="542"/>
      <c r="DD133" s="542"/>
      <c r="DE133" s="542"/>
      <c r="DF133" s="542"/>
      <c r="DG133" s="542"/>
      <c r="DH133" s="542"/>
      <c r="DI133" s="542"/>
      <c r="DJ133" s="542"/>
      <c r="DK133" s="542"/>
      <c r="DL133" s="542"/>
      <c r="DM133" s="542"/>
      <c r="DN133" s="542"/>
      <c r="DO133" s="542"/>
      <c r="DP133" s="542"/>
      <c r="DQ133" s="542"/>
      <c r="DR133" s="542"/>
      <c r="DS133" s="542"/>
      <c r="DT133" s="542"/>
      <c r="DU133" s="542"/>
      <c r="DV133" s="542"/>
      <c r="DW133" s="542"/>
      <c r="DX133" s="542"/>
      <c r="DY133" s="542"/>
      <c r="DZ133" s="542"/>
      <c r="EA133" s="542"/>
      <c r="EB133" s="542"/>
      <c r="EC133" s="542"/>
      <c r="ED133" s="542"/>
      <c r="EE133" s="542"/>
      <c r="EF133" s="542"/>
      <c r="EG133" s="542"/>
      <c r="EH133" s="542"/>
      <c r="EI133" s="542"/>
      <c r="EJ133" s="542"/>
      <c r="EK133" s="542"/>
      <c r="EL133" s="542"/>
      <c r="EM133" s="542"/>
      <c r="EN133" s="542"/>
      <c r="EO133" s="542"/>
      <c r="EP133" s="542"/>
      <c r="EQ133" s="542"/>
      <c r="ER133" s="542"/>
      <c r="ES133" s="542"/>
      <c r="ET133" s="542"/>
      <c r="EU133" s="542"/>
      <c r="EV133" s="542"/>
      <c r="EW133" s="542"/>
      <c r="EX133" s="542"/>
      <c r="EY133" s="542"/>
      <c r="EZ133" s="542"/>
      <c r="FA133" s="542"/>
      <c r="FB133" s="8"/>
      <c r="FC133" s="542"/>
      <c r="FD133" s="542"/>
      <c r="FE133" s="542"/>
      <c r="FF133" s="542"/>
      <c r="FG133" s="542"/>
      <c r="FH133" s="542"/>
      <c r="FI133" s="542"/>
      <c r="FJ133" s="542"/>
      <c r="FK133" s="542"/>
      <c r="FL133" s="542"/>
      <c r="FM133" s="542"/>
      <c r="FN133" s="542"/>
      <c r="FO133" s="542"/>
      <c r="FP133" s="542"/>
      <c r="FQ133" s="542"/>
      <c r="FR133" s="542"/>
      <c r="FS133" s="542"/>
      <c r="FT133" s="542"/>
      <c r="FU133" s="542"/>
      <c r="FV133" s="542"/>
      <c r="FW133" s="8"/>
      <c r="FX133" s="542"/>
      <c r="FY133" s="542"/>
      <c r="FZ133" s="543"/>
      <c r="GA133" s="542"/>
      <c r="GB133" s="544"/>
      <c r="GC133" s="542"/>
      <c r="GD133" s="542"/>
      <c r="GE133" s="542"/>
      <c r="GF133" s="542"/>
      <c r="GG133" s="542"/>
      <c r="GH133" s="542"/>
      <c r="GI133" s="542"/>
      <c r="GJ133" s="542"/>
      <c r="GK133" s="548"/>
      <c r="GL133" s="542"/>
      <c r="GM133" s="548"/>
      <c r="GN133" s="548"/>
      <c r="GO133" s="548"/>
      <c r="GP133" s="548"/>
      <c r="GQ133" s="548"/>
      <c r="GR133" s="542"/>
      <c r="GS133" s="542"/>
      <c r="GT133" s="542"/>
      <c r="GU133" s="542"/>
      <c r="GV133" s="542"/>
      <c r="GW133" s="548"/>
      <c r="GX133" s="548"/>
      <c r="GY133" s="542"/>
      <c r="GZ133" s="542"/>
      <c r="HA133" s="542"/>
      <c r="HB133" s="542"/>
      <c r="HC133" s="542"/>
      <c r="HD133" s="542"/>
      <c r="HE133" s="542"/>
      <c r="HF133" s="542"/>
      <c r="HG133" s="542"/>
      <c r="HH133" s="542"/>
      <c r="HI133" s="542"/>
      <c r="HJ133" s="542"/>
      <c r="HK133" s="542"/>
      <c r="HL133" s="542"/>
      <c r="HM133" s="542"/>
      <c r="HN133" s="542"/>
      <c r="HO133" s="548"/>
      <c r="HP133" s="548"/>
      <c r="HQ133" s="548"/>
      <c r="HR133" s="548"/>
      <c r="HS133" s="548"/>
      <c r="HT133" s="542"/>
      <c r="HU133" s="542"/>
      <c r="HV133" s="542"/>
      <c r="HW133" s="542"/>
      <c r="HX133" s="542"/>
      <c r="HY133" s="542"/>
      <c r="HZ133" s="542"/>
      <c r="IA133" s="542"/>
      <c r="IB133" s="542"/>
      <c r="IC133" s="542"/>
      <c r="ID133" s="542"/>
      <c r="IE133" s="542"/>
      <c r="IF133" s="542"/>
      <c r="IG133" s="542"/>
      <c r="IH133" s="542"/>
      <c r="II133" s="542"/>
      <c r="IJ133" s="542"/>
      <c r="IK133" s="542"/>
      <c r="IL133" s="8"/>
      <c r="IM133" s="542"/>
      <c r="IN133" s="542"/>
      <c r="IO133" s="542"/>
      <c r="IP133" s="542"/>
      <c r="IQ133" s="542"/>
      <c r="IR133" s="542"/>
      <c r="IS133" s="542"/>
      <c r="IT133" s="542"/>
      <c r="IU133" s="542"/>
      <c r="IV133" s="542"/>
      <c r="IW133" s="542"/>
      <c r="IX133" s="542"/>
      <c r="IY133" s="542"/>
      <c r="IZ133" s="542"/>
      <c r="JA133" s="542"/>
      <c r="JB133" s="542"/>
      <c r="JC133" s="542"/>
      <c r="JD133" s="542"/>
      <c r="JE133" s="542"/>
      <c r="JF133" s="542"/>
      <c r="JG133" s="542"/>
      <c r="JH133" s="542"/>
      <c r="JI133" s="542"/>
      <c r="JJ133" s="542"/>
      <c r="JK133" s="542"/>
      <c r="JL133" s="542"/>
      <c r="JM133" s="548"/>
      <c r="JN133" s="548"/>
      <c r="JO133" s="542"/>
      <c r="JP133" s="542"/>
      <c r="JQ133" s="542"/>
      <c r="JR133" s="542"/>
      <c r="JS133" s="542"/>
      <c r="JT133" s="542"/>
      <c r="JU133" s="542"/>
      <c r="JV133" s="542"/>
      <c r="JW133" s="542"/>
      <c r="JX133" s="542"/>
      <c r="JY133" s="542"/>
      <c r="JZ133" s="8"/>
      <c r="KA133" s="542"/>
      <c r="KB133" s="542"/>
      <c r="KC133" s="543"/>
      <c r="KD133" s="542"/>
      <c r="KE133" s="544"/>
      <c r="KF133" s="544"/>
      <c r="KG133" s="542"/>
      <c r="KH133" s="543"/>
      <c r="KI133" s="542"/>
      <c r="KJ133" s="542"/>
      <c r="KK133" s="542"/>
      <c r="KL133" s="542"/>
      <c r="KM133" s="542"/>
      <c r="KN133" s="542"/>
      <c r="KO133" s="542"/>
      <c r="KP133" s="542"/>
      <c r="KQ133" s="542"/>
      <c r="KR133" s="542"/>
      <c r="KS133" s="542"/>
      <c r="KT133" s="542"/>
      <c r="KU133" s="542"/>
      <c r="KV133" s="542"/>
      <c r="KW133" s="542"/>
      <c r="KX133" s="542"/>
      <c r="KY133" s="542"/>
      <c r="KZ133" s="542"/>
      <c r="LA133" s="542"/>
      <c r="LB133" s="542"/>
      <c r="LC133" s="542"/>
      <c r="LD133" s="542"/>
      <c r="LE133" s="542"/>
      <c r="LF133" s="542"/>
      <c r="LG133" s="542"/>
      <c r="LH133" s="8"/>
      <c r="LI133" s="542"/>
      <c r="LJ133" s="542"/>
      <c r="LK133" s="542"/>
      <c r="LL133" s="542"/>
      <c r="LM133" s="542"/>
      <c r="LN133" s="542"/>
      <c r="LO133" s="542"/>
      <c r="LP133" s="542"/>
      <c r="LQ133" s="542"/>
      <c r="LR133" s="542"/>
      <c r="LS133" s="542"/>
      <c r="LT133" s="542"/>
      <c r="LU133" s="542"/>
      <c r="LV133" s="542"/>
      <c r="LW133" s="542"/>
      <c r="LX133" s="542"/>
      <c r="LY133" s="542"/>
      <c r="LZ133" s="545"/>
      <c r="MA133" s="545"/>
      <c r="MB133" s="545"/>
      <c r="MC133" s="545"/>
      <c r="MD133" s="545"/>
      <c r="ME133" s="545"/>
      <c r="MF133" s="545"/>
      <c r="MG133" s="545"/>
      <c r="MH133" s="91"/>
      <c r="MI133" s="91"/>
      <c r="MJ133" s="91"/>
      <c r="MK133" s="91"/>
      <c r="ML133" s="91"/>
      <c r="MM133" s="91"/>
      <c r="MN133" s="545"/>
      <c r="MO133" s="545"/>
      <c r="MP133" s="545"/>
      <c r="MQ133" s="545"/>
      <c r="MR133" s="545"/>
      <c r="MS133" s="545"/>
      <c r="MT133" s="545"/>
      <c r="MU133" s="545"/>
      <c r="MV133" s="545"/>
      <c r="MW133" s="545"/>
      <c r="MX133" s="545"/>
      <c r="MY133" s="545"/>
      <c r="MZ133" s="545"/>
      <c r="NA133" s="545"/>
      <c r="NB133" s="545"/>
      <c r="NC133" s="545"/>
      <c r="ND133" s="545"/>
      <c r="NE133" s="542"/>
      <c r="NF133" s="8"/>
      <c r="NG133" s="542"/>
      <c r="NH133" s="542"/>
      <c r="NI133" s="542"/>
      <c r="NJ133" s="548"/>
      <c r="NK133" s="548"/>
      <c r="NL133" s="548"/>
      <c r="NM133" s="548"/>
      <c r="NN133" s="548"/>
      <c r="NO133" s="548"/>
      <c r="NP133" s="548"/>
      <c r="NQ133" s="548"/>
      <c r="NR133" s="548"/>
      <c r="NS133" s="548"/>
      <c r="NT133" s="548"/>
      <c r="NU133" s="548"/>
      <c r="NV133" s="548"/>
      <c r="NW133" s="548"/>
      <c r="NX133" s="548"/>
      <c r="NY133" s="548"/>
      <c r="NZ133" s="8"/>
      <c r="OA133" s="542"/>
      <c r="OB133" s="542"/>
      <c r="OC133" s="542"/>
      <c r="OD133" s="542"/>
      <c r="OE133" s="542"/>
      <c r="OF133" s="542"/>
      <c r="OG133" s="542"/>
      <c r="OH133" s="542"/>
      <c r="OI133" s="542"/>
      <c r="OJ133" s="548"/>
      <c r="OK133" s="548"/>
      <c r="OL133" s="548"/>
      <c r="OM133" s="548"/>
      <c r="ON133" s="548"/>
      <c r="OO133" s="548"/>
      <c r="OP133" s="548"/>
      <c r="OQ133" s="542"/>
      <c r="OR133" s="542"/>
      <c r="OS133" s="542"/>
      <c r="OT133" s="548"/>
      <c r="OU133" s="548"/>
      <c r="OV133" s="542"/>
      <c r="OW133" s="542"/>
      <c r="OX133" s="542"/>
      <c r="OY133" s="542"/>
      <c r="OZ133" s="542"/>
      <c r="PA133" s="542"/>
      <c r="PB133" s="542"/>
      <c r="PC133" s="542"/>
      <c r="PD133" s="8"/>
      <c r="PE133" s="542"/>
      <c r="PF133" s="542"/>
      <c r="PG133" s="542"/>
      <c r="PH133" s="542"/>
      <c r="PI133" s="542"/>
      <c r="PJ133" s="542"/>
      <c r="PK133" s="542"/>
      <c r="PL133" s="542"/>
      <c r="PM133" s="8"/>
      <c r="PN133" s="542"/>
      <c r="PO133" s="8"/>
      <c r="PP133" s="22"/>
      <c r="PQ133" s="22"/>
      <c r="PR133" s="547"/>
      <c r="PS133" s="547"/>
      <c r="PT133" s="548"/>
      <c r="PU133" s="514">
        <v>0</v>
      </c>
    </row>
    <row r="134" spans="1:437" ht="12" hidden="1" customHeight="1" outlineLevel="2">
      <c r="A134" s="18">
        <f t="shared" si="121"/>
        <v>121</v>
      </c>
      <c r="B134" s="18"/>
      <c r="C134" s="12"/>
      <c r="D134" s="12"/>
      <c r="E134" t="b">
        <v>0</v>
      </c>
      <c r="G134" s="25" t="str">
        <f>"SA "&amp;RIGHT(G133,2)+1</f>
        <v>SA 3</v>
      </c>
      <c r="H134" s="115"/>
      <c r="I134" s="115"/>
      <c r="J134" s="115"/>
      <c r="K134" s="115"/>
      <c r="L134" s="115"/>
      <c r="M134" s="223"/>
      <c r="N134" s="223"/>
      <c r="O134" s="115"/>
      <c r="P134" s="115"/>
      <c r="Q134" s="115"/>
      <c r="R134" s="115"/>
      <c r="S134" s="115"/>
      <c r="T134" s="115"/>
      <c r="U134" s="223">
        <v>1</v>
      </c>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22"/>
      <c r="BB134" s="8"/>
      <c r="BC134" s="8"/>
      <c r="BD134" s="542"/>
      <c r="BE134" s="542"/>
      <c r="BF134" s="542"/>
      <c r="BG134" s="542"/>
      <c r="BH134" s="542"/>
      <c r="BI134" s="542"/>
      <c r="BJ134" s="542"/>
      <c r="BK134" s="542"/>
      <c r="BL134" s="542"/>
      <c r="BM134" s="8"/>
      <c r="BN134" s="542"/>
      <c r="BO134" s="542"/>
      <c r="BP134" s="542"/>
      <c r="BQ134" s="542"/>
      <c r="BR134" s="542"/>
      <c r="BS134" s="542"/>
      <c r="BT134" s="542"/>
      <c r="BU134" s="542"/>
      <c r="BV134" s="542"/>
      <c r="BW134" s="542"/>
      <c r="BX134" s="542"/>
      <c r="BY134" s="542"/>
      <c r="BZ134" s="542"/>
      <c r="CA134" s="542"/>
      <c r="CB134" s="542"/>
      <c r="CC134" s="542"/>
      <c r="CD134" s="542"/>
      <c r="CE134" s="542"/>
      <c r="CF134" s="542"/>
      <c r="CG134" s="542"/>
      <c r="CH134" s="542"/>
      <c r="CI134" s="542"/>
      <c r="CJ134" s="542"/>
      <c r="CK134" s="542"/>
      <c r="CL134" s="542"/>
      <c r="CM134" s="542"/>
      <c r="CN134" s="542"/>
      <c r="CO134" s="542"/>
      <c r="CP134" s="542"/>
      <c r="CQ134" s="542"/>
      <c r="CR134" s="542"/>
      <c r="CS134" s="542"/>
      <c r="CT134" s="542"/>
      <c r="CU134" s="542"/>
      <c r="CV134" s="542"/>
      <c r="CW134" s="542"/>
      <c r="CX134" s="542"/>
      <c r="CY134" s="542"/>
      <c r="CZ134" s="542"/>
      <c r="DA134" s="542"/>
      <c r="DB134" s="542"/>
      <c r="DC134" s="542"/>
      <c r="DD134" s="542"/>
      <c r="DE134" s="542"/>
      <c r="DF134" s="542"/>
      <c r="DG134" s="542"/>
      <c r="DH134" s="542"/>
      <c r="DI134" s="542"/>
      <c r="DJ134" s="542"/>
      <c r="DK134" s="542"/>
      <c r="DL134" s="542"/>
      <c r="DM134" s="542"/>
      <c r="DN134" s="542"/>
      <c r="DO134" s="542"/>
      <c r="DP134" s="542"/>
      <c r="DQ134" s="542"/>
      <c r="DR134" s="542"/>
      <c r="DS134" s="542"/>
      <c r="DT134" s="542"/>
      <c r="DU134" s="542"/>
      <c r="DV134" s="542"/>
      <c r="DW134" s="542"/>
      <c r="DX134" s="542"/>
      <c r="DY134" s="542"/>
      <c r="DZ134" s="542"/>
      <c r="EA134" s="542"/>
      <c r="EB134" s="542"/>
      <c r="EC134" s="542"/>
      <c r="ED134" s="542"/>
      <c r="EE134" s="542"/>
      <c r="EF134" s="542"/>
      <c r="EG134" s="542"/>
      <c r="EH134" s="542"/>
      <c r="EI134" s="542"/>
      <c r="EJ134" s="542"/>
      <c r="EK134" s="542"/>
      <c r="EL134" s="542"/>
      <c r="EM134" s="542"/>
      <c r="EN134" s="542"/>
      <c r="EO134" s="542"/>
      <c r="EP134" s="542"/>
      <c r="EQ134" s="542"/>
      <c r="ER134" s="542"/>
      <c r="ES134" s="542"/>
      <c r="ET134" s="542"/>
      <c r="EU134" s="542"/>
      <c r="EV134" s="542"/>
      <c r="EW134" s="542"/>
      <c r="EX134" s="542"/>
      <c r="EY134" s="542"/>
      <c r="EZ134" s="542"/>
      <c r="FA134" s="542"/>
      <c r="FB134" s="8"/>
      <c r="FC134" s="542"/>
      <c r="FD134" s="542"/>
      <c r="FE134" s="542"/>
      <c r="FF134" s="542"/>
      <c r="FG134" s="542"/>
      <c r="FH134" s="542"/>
      <c r="FI134" s="542"/>
      <c r="FJ134" s="542"/>
      <c r="FK134" s="542"/>
      <c r="FL134" s="542"/>
      <c r="FM134" s="542"/>
      <c r="FN134" s="542"/>
      <c r="FO134" s="542"/>
      <c r="FP134" s="542"/>
      <c r="FQ134" s="542"/>
      <c r="FR134" s="542"/>
      <c r="FS134" s="542"/>
      <c r="FT134" s="542"/>
      <c r="FU134" s="542"/>
      <c r="FV134" s="542"/>
      <c r="FW134" s="8"/>
      <c r="FX134" s="542"/>
      <c r="FY134" s="542"/>
      <c r="FZ134" s="543"/>
      <c r="GA134" s="542"/>
      <c r="GB134" s="544"/>
      <c r="GC134" s="542"/>
      <c r="GD134" s="542"/>
      <c r="GE134" s="542"/>
      <c r="GF134" s="542"/>
      <c r="GG134" s="542"/>
      <c r="GH134" s="542"/>
      <c r="GI134" s="542"/>
      <c r="GJ134" s="542"/>
      <c r="GK134" s="548"/>
      <c r="GL134" s="542"/>
      <c r="GM134" s="548"/>
      <c r="GN134" s="548"/>
      <c r="GO134" s="548"/>
      <c r="GP134" s="548"/>
      <c r="GQ134" s="548"/>
      <c r="GR134" s="542"/>
      <c r="GS134" s="542"/>
      <c r="GT134" s="542"/>
      <c r="GU134" s="542"/>
      <c r="GV134" s="542"/>
      <c r="GW134" s="548"/>
      <c r="GX134" s="548"/>
      <c r="GY134" s="542"/>
      <c r="GZ134" s="542"/>
      <c r="HA134" s="542"/>
      <c r="HB134" s="542"/>
      <c r="HC134" s="542"/>
      <c r="HD134" s="542"/>
      <c r="HE134" s="542"/>
      <c r="HF134" s="542"/>
      <c r="HG134" s="542"/>
      <c r="HH134" s="542"/>
      <c r="HI134" s="542"/>
      <c r="HJ134" s="542"/>
      <c r="HK134" s="542"/>
      <c r="HL134" s="542"/>
      <c r="HM134" s="542"/>
      <c r="HN134" s="542"/>
      <c r="HO134" s="548"/>
      <c r="HP134" s="548"/>
      <c r="HQ134" s="548"/>
      <c r="HR134" s="548"/>
      <c r="HS134" s="548"/>
      <c r="HT134" s="542"/>
      <c r="HU134" s="542"/>
      <c r="HV134" s="542"/>
      <c r="HW134" s="542"/>
      <c r="HX134" s="542"/>
      <c r="HY134" s="542"/>
      <c r="HZ134" s="542"/>
      <c r="IA134" s="542"/>
      <c r="IB134" s="542"/>
      <c r="IC134" s="542"/>
      <c r="ID134" s="542"/>
      <c r="IE134" s="542"/>
      <c r="IF134" s="542"/>
      <c r="IG134" s="542"/>
      <c r="IH134" s="542"/>
      <c r="II134" s="542"/>
      <c r="IJ134" s="542"/>
      <c r="IK134" s="542"/>
      <c r="IL134" s="8"/>
      <c r="IM134" s="542"/>
      <c r="IN134" s="542"/>
      <c r="IO134" s="542"/>
      <c r="IP134" s="542"/>
      <c r="IQ134" s="542"/>
      <c r="IR134" s="542"/>
      <c r="IS134" s="542"/>
      <c r="IT134" s="542"/>
      <c r="IU134" s="542"/>
      <c r="IV134" s="542"/>
      <c r="IW134" s="542"/>
      <c r="IX134" s="542"/>
      <c r="IY134" s="542"/>
      <c r="IZ134" s="542"/>
      <c r="JA134" s="542"/>
      <c r="JB134" s="542"/>
      <c r="JC134" s="542"/>
      <c r="JD134" s="542"/>
      <c r="JE134" s="542"/>
      <c r="JF134" s="542"/>
      <c r="JG134" s="542"/>
      <c r="JH134" s="542"/>
      <c r="JI134" s="542"/>
      <c r="JJ134" s="542"/>
      <c r="JK134" s="542"/>
      <c r="JL134" s="542"/>
      <c r="JM134" s="548"/>
      <c r="JN134" s="548"/>
      <c r="JO134" s="542"/>
      <c r="JP134" s="542"/>
      <c r="JQ134" s="542"/>
      <c r="JR134" s="542"/>
      <c r="JS134" s="542"/>
      <c r="JT134" s="542"/>
      <c r="JU134" s="542"/>
      <c r="JV134" s="542"/>
      <c r="JW134" s="542"/>
      <c r="JX134" s="542"/>
      <c r="JY134" s="542"/>
      <c r="JZ134" s="8"/>
      <c r="KA134" s="542"/>
      <c r="KB134" s="542"/>
      <c r="KC134" s="543"/>
      <c r="KD134" s="542"/>
      <c r="KE134" s="544"/>
      <c r="KF134" s="544"/>
      <c r="KG134" s="542"/>
      <c r="KH134" s="543"/>
      <c r="KI134" s="542"/>
      <c r="KJ134" s="542"/>
      <c r="KK134" s="542"/>
      <c r="KL134" s="542"/>
      <c r="KM134" s="542"/>
      <c r="KN134" s="542"/>
      <c r="KO134" s="542"/>
      <c r="KP134" s="542"/>
      <c r="KQ134" s="542"/>
      <c r="KR134" s="542"/>
      <c r="KS134" s="542"/>
      <c r="KT134" s="542"/>
      <c r="KU134" s="542"/>
      <c r="KV134" s="542"/>
      <c r="KW134" s="542"/>
      <c r="KX134" s="542"/>
      <c r="KY134" s="542"/>
      <c r="KZ134" s="542"/>
      <c r="LA134" s="542"/>
      <c r="LB134" s="542"/>
      <c r="LC134" s="542"/>
      <c r="LD134" s="542"/>
      <c r="LE134" s="542"/>
      <c r="LF134" s="542"/>
      <c r="LG134" s="542"/>
      <c r="LH134" s="8"/>
      <c r="LI134" s="542"/>
      <c r="LJ134" s="542"/>
      <c r="LK134" s="542"/>
      <c r="LL134" s="542"/>
      <c r="LM134" s="542"/>
      <c r="LN134" s="542"/>
      <c r="LO134" s="542"/>
      <c r="LP134" s="542"/>
      <c r="LQ134" s="542"/>
      <c r="LR134" s="542"/>
      <c r="LS134" s="542"/>
      <c r="LT134" s="542"/>
      <c r="LU134" s="542"/>
      <c r="LV134" s="542"/>
      <c r="LW134" s="542"/>
      <c r="LX134" s="542"/>
      <c r="LY134" s="542"/>
      <c r="LZ134" s="545"/>
      <c r="MA134" s="545"/>
      <c r="MB134" s="545"/>
      <c r="MC134" s="545"/>
      <c r="MD134" s="545"/>
      <c r="ME134" s="545"/>
      <c r="MF134" s="545"/>
      <c r="MG134" s="545"/>
      <c r="MH134" s="91"/>
      <c r="MI134" s="91"/>
      <c r="MJ134" s="91"/>
      <c r="MK134" s="91"/>
      <c r="ML134" s="91"/>
      <c r="MM134" s="91"/>
      <c r="MN134" s="545"/>
      <c r="MO134" s="545"/>
      <c r="MP134" s="545"/>
      <c r="MQ134" s="545"/>
      <c r="MR134" s="545"/>
      <c r="MS134" s="545"/>
      <c r="MT134" s="545"/>
      <c r="MU134" s="545"/>
      <c r="MV134" s="545"/>
      <c r="MW134" s="545"/>
      <c r="MX134" s="545"/>
      <c r="MY134" s="545"/>
      <c r="MZ134" s="545"/>
      <c r="NA134" s="545"/>
      <c r="NB134" s="545"/>
      <c r="NC134" s="545"/>
      <c r="ND134" s="545"/>
      <c r="NE134" s="542"/>
      <c r="NF134" s="8"/>
      <c r="NG134" s="542"/>
      <c r="NH134" s="542"/>
      <c r="NI134" s="542"/>
      <c r="NJ134" s="548"/>
      <c r="NK134" s="548"/>
      <c r="NL134" s="548"/>
      <c r="NM134" s="548"/>
      <c r="NN134" s="548"/>
      <c r="NO134" s="548"/>
      <c r="NP134" s="548"/>
      <c r="NQ134" s="548"/>
      <c r="NR134" s="548"/>
      <c r="NS134" s="548"/>
      <c r="NT134" s="548"/>
      <c r="NU134" s="548"/>
      <c r="NV134" s="548"/>
      <c r="NW134" s="548"/>
      <c r="NX134" s="548"/>
      <c r="NY134" s="548"/>
      <c r="NZ134" s="8"/>
      <c r="OA134" s="542"/>
      <c r="OB134" s="542"/>
      <c r="OC134" s="542"/>
      <c r="OD134" s="542"/>
      <c r="OE134" s="542"/>
      <c r="OF134" s="542"/>
      <c r="OG134" s="542"/>
      <c r="OH134" s="542"/>
      <c r="OI134" s="542"/>
      <c r="OJ134" s="548"/>
      <c r="OK134" s="548"/>
      <c r="OL134" s="548"/>
      <c r="OM134" s="548"/>
      <c r="ON134" s="548"/>
      <c r="OO134" s="548"/>
      <c r="OP134" s="548"/>
      <c r="OQ134" s="542"/>
      <c r="OR134" s="542"/>
      <c r="OS134" s="542"/>
      <c r="OT134" s="548"/>
      <c r="OU134" s="548"/>
      <c r="OV134" s="542"/>
      <c r="OW134" s="542"/>
      <c r="OX134" s="542"/>
      <c r="OY134" s="542"/>
      <c r="OZ134" s="542"/>
      <c r="PA134" s="542"/>
      <c r="PB134" s="542"/>
      <c r="PC134" s="542"/>
      <c r="PD134" s="8"/>
      <c r="PE134" s="542"/>
      <c r="PF134" s="542"/>
      <c r="PG134" s="542"/>
      <c r="PH134" s="542"/>
      <c r="PI134" s="542"/>
      <c r="PJ134" s="542"/>
      <c r="PK134" s="542"/>
      <c r="PL134" s="542"/>
      <c r="PM134" s="8"/>
      <c r="PN134" s="542"/>
      <c r="PO134" s="8"/>
      <c r="PP134" s="22"/>
      <c r="PQ134" s="22"/>
      <c r="PR134" s="547"/>
      <c r="PS134" s="547"/>
      <c r="PT134" s="548"/>
      <c r="PU134" s="514">
        <v>0</v>
      </c>
    </row>
    <row r="135" spans="1:437" ht="18.5" hidden="1" customHeight="1" outlineLevel="2">
      <c r="A135" s="18">
        <f t="shared" si="121"/>
        <v>122</v>
      </c>
      <c r="B135" s="18"/>
      <c r="C135" s="12"/>
      <c r="D135" s="12"/>
      <c r="E135" t="b">
        <v>0</v>
      </c>
      <c r="G135" s="2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393" t="str">
        <f>BA129</f>
        <v>Tactics</v>
      </c>
      <c r="BB135" s="8"/>
      <c r="BC135" s="542"/>
      <c r="BD135" s="542"/>
      <c r="BE135" s="542"/>
      <c r="BF135" s="542"/>
      <c r="BG135" s="542"/>
      <c r="BH135" s="542"/>
      <c r="BI135" s="542"/>
      <c r="BJ135" s="542"/>
      <c r="BK135" s="542"/>
      <c r="BL135" s="542"/>
      <c r="BM135" s="542"/>
      <c r="BN135" s="542"/>
      <c r="BO135" s="542"/>
      <c r="BP135" s="542"/>
      <c r="BQ135" s="542"/>
      <c r="BR135" s="542"/>
      <c r="BS135" s="542"/>
      <c r="BT135" s="542"/>
      <c r="BU135" s="542"/>
      <c r="BV135" s="542"/>
      <c r="BW135" s="542"/>
      <c r="BX135" s="542"/>
      <c r="BY135" s="542"/>
      <c r="BZ135" s="542"/>
      <c r="CA135" s="542"/>
      <c r="CB135" s="542"/>
      <c r="CC135" s="542"/>
      <c r="CD135" s="542"/>
      <c r="CE135" s="542"/>
      <c r="CF135" s="542"/>
      <c r="CG135" s="542"/>
      <c r="CH135" s="542"/>
      <c r="CI135" s="542"/>
      <c r="CJ135" s="542"/>
      <c r="CK135" s="542"/>
      <c r="CL135" s="542"/>
      <c r="CM135" s="542"/>
      <c r="CN135" s="542"/>
      <c r="CO135" s="542"/>
      <c r="CP135" s="542"/>
      <c r="CQ135" s="542"/>
      <c r="CR135" s="542"/>
      <c r="CS135" s="542"/>
      <c r="CT135" s="542"/>
      <c r="CU135" s="542"/>
      <c r="CV135" s="542"/>
      <c r="CW135" s="542"/>
      <c r="CX135" s="542"/>
      <c r="CY135" s="542"/>
      <c r="CZ135" s="542"/>
      <c r="DA135" s="542"/>
      <c r="DB135" s="542"/>
      <c r="DC135" s="542"/>
      <c r="DD135" s="542"/>
      <c r="DE135" s="542"/>
      <c r="DF135" s="542"/>
      <c r="DG135" s="542"/>
      <c r="DH135" s="542"/>
      <c r="DI135" s="542"/>
      <c r="DJ135" s="542"/>
      <c r="DK135" s="542"/>
      <c r="DL135" s="542"/>
      <c r="DM135" s="542"/>
      <c r="DN135" s="542"/>
      <c r="DO135" s="542"/>
      <c r="DP135" s="542"/>
      <c r="DQ135" s="542"/>
      <c r="DR135" s="542"/>
      <c r="DS135" s="542"/>
      <c r="DT135" s="542"/>
      <c r="DU135" s="542"/>
      <c r="DV135" s="542"/>
      <c r="DW135" s="542"/>
      <c r="DX135" s="542"/>
      <c r="DY135" s="542"/>
      <c r="DZ135" s="542"/>
      <c r="EA135" s="542"/>
      <c r="EB135" s="542"/>
      <c r="EC135" s="542"/>
      <c r="ED135" s="542"/>
      <c r="EE135" s="542"/>
      <c r="EF135" s="542"/>
      <c r="EG135" s="542"/>
      <c r="EH135" s="542"/>
      <c r="EI135" s="542"/>
      <c r="EJ135" s="542"/>
      <c r="EK135" s="542"/>
      <c r="EL135" s="542"/>
      <c r="EM135" s="542"/>
      <c r="EN135" s="542"/>
      <c r="EO135" s="542"/>
      <c r="EP135" s="542"/>
      <c r="EQ135" s="542"/>
      <c r="ER135" s="542"/>
      <c r="ES135" s="542"/>
      <c r="ET135" s="542"/>
      <c r="EU135" s="542"/>
      <c r="EV135" s="542"/>
      <c r="EW135" s="542"/>
      <c r="EX135" s="542"/>
      <c r="EY135" s="542"/>
      <c r="EZ135" s="542"/>
      <c r="FA135" s="542"/>
      <c r="FB135" s="542"/>
      <c r="FC135" s="542"/>
      <c r="FD135" s="542"/>
      <c r="FE135" s="542"/>
      <c r="FF135" s="542"/>
      <c r="FG135" s="542"/>
      <c r="FH135" s="542"/>
      <c r="FI135" s="542"/>
      <c r="FJ135" s="542"/>
      <c r="FK135" s="542"/>
      <c r="FL135" s="542"/>
      <c r="FM135" s="542"/>
      <c r="FN135" s="542"/>
      <c r="FO135" s="542"/>
      <c r="FP135" s="542"/>
      <c r="FQ135" s="542"/>
      <c r="FR135" s="542"/>
      <c r="FS135" s="542"/>
      <c r="FT135" s="542"/>
      <c r="FU135" s="542"/>
      <c r="FV135" s="542"/>
      <c r="FW135" s="542"/>
      <c r="FX135" s="542"/>
      <c r="FY135" s="542"/>
      <c r="FZ135" s="542"/>
      <c r="GA135" s="542"/>
      <c r="GB135" s="542"/>
      <c r="GC135" s="542"/>
      <c r="GD135" s="542"/>
      <c r="GE135" s="542"/>
      <c r="GF135" s="542"/>
      <c r="GG135" s="542"/>
      <c r="GH135" s="542"/>
      <c r="GI135" s="542"/>
      <c r="GJ135" s="542"/>
      <c r="GK135" s="542"/>
      <c r="GL135" s="542"/>
      <c r="GM135" s="542"/>
      <c r="GN135" s="542"/>
      <c r="GO135" s="542"/>
      <c r="GP135" s="542"/>
      <c r="GQ135" s="542"/>
      <c r="GR135" s="542"/>
      <c r="GS135" s="542"/>
      <c r="GT135" s="542"/>
      <c r="GU135" s="542"/>
      <c r="GV135" s="542"/>
      <c r="GW135" s="542"/>
      <c r="GX135" s="542"/>
      <c r="GY135" s="542"/>
      <c r="GZ135" s="542"/>
      <c r="HA135" s="542"/>
      <c r="HB135" s="542"/>
      <c r="HC135" s="542"/>
      <c r="HD135" s="542"/>
      <c r="HE135" s="542"/>
      <c r="HF135" s="542"/>
      <c r="HG135" s="542"/>
      <c r="HH135" s="542"/>
      <c r="HI135" s="542"/>
      <c r="HJ135" s="542"/>
      <c r="HK135" s="542"/>
      <c r="HL135" s="542"/>
      <c r="HM135" s="542"/>
      <c r="HN135" s="542"/>
      <c r="HO135" s="542"/>
      <c r="HP135" s="542"/>
      <c r="HQ135" s="542"/>
      <c r="HR135" s="542"/>
      <c r="HS135" s="542"/>
      <c r="HT135" s="542"/>
      <c r="HU135" s="542"/>
      <c r="HV135" s="542"/>
      <c r="HW135" s="542"/>
      <c r="HX135" s="542"/>
      <c r="HY135" s="542"/>
      <c r="HZ135" s="542"/>
      <c r="IA135" s="542"/>
      <c r="IB135" s="542"/>
      <c r="IC135" s="542"/>
      <c r="ID135" s="542"/>
      <c r="IE135" s="542"/>
      <c r="IF135" s="542"/>
      <c r="IG135" s="542"/>
      <c r="IH135" s="542"/>
      <c r="II135" s="542"/>
      <c r="IJ135" s="542"/>
      <c r="IK135" s="542"/>
      <c r="IL135" s="542"/>
      <c r="IM135" s="542"/>
      <c r="IN135" s="542"/>
      <c r="IO135" s="542"/>
      <c r="IP135" s="542"/>
      <c r="IQ135" s="542"/>
      <c r="IR135" s="542"/>
      <c r="IS135" s="542"/>
      <c r="IT135" s="542"/>
      <c r="IU135" s="542"/>
      <c r="IV135" s="542"/>
      <c r="IW135" s="542"/>
      <c r="IX135" s="542"/>
      <c r="IY135" s="542"/>
      <c r="IZ135" s="542"/>
      <c r="JA135" s="542"/>
      <c r="JB135" s="542"/>
      <c r="JC135" s="542"/>
      <c r="JD135" s="542"/>
      <c r="JE135" s="542"/>
      <c r="JF135" s="542"/>
      <c r="JG135" s="542"/>
      <c r="JH135" s="542"/>
      <c r="JI135" s="542"/>
      <c r="JJ135" s="542"/>
      <c r="JK135" s="542"/>
      <c r="JL135" s="542"/>
      <c r="JM135" s="542"/>
      <c r="JN135" s="542"/>
      <c r="JO135" s="542"/>
      <c r="JP135" s="542"/>
      <c r="JQ135" s="542"/>
      <c r="JR135" s="542"/>
      <c r="JS135" s="542"/>
      <c r="JT135" s="542"/>
      <c r="JU135" s="542"/>
      <c r="JV135" s="542"/>
      <c r="JW135" s="542"/>
      <c r="JX135" s="542"/>
      <c r="JY135" s="542"/>
      <c r="JZ135" s="542"/>
      <c r="KA135" s="542"/>
      <c r="KB135" s="542"/>
      <c r="KC135" s="542"/>
      <c r="KD135" s="542"/>
      <c r="KE135" s="542"/>
      <c r="KF135" s="542"/>
      <c r="KG135" s="542"/>
      <c r="KH135" s="542"/>
      <c r="KI135" s="542"/>
      <c r="KJ135" s="542"/>
      <c r="KK135" s="542"/>
      <c r="KL135" s="542"/>
      <c r="KM135" s="542"/>
      <c r="KN135" s="542"/>
      <c r="KO135" s="542"/>
      <c r="KP135" s="542"/>
      <c r="KQ135" s="542"/>
      <c r="KR135" s="542"/>
      <c r="KS135" s="542"/>
      <c r="KT135" s="542"/>
      <c r="KU135" s="542"/>
      <c r="KV135" s="542"/>
      <c r="KW135" s="542"/>
      <c r="KX135" s="542"/>
      <c r="KY135" s="542"/>
      <c r="KZ135" s="542"/>
      <c r="LA135" s="542"/>
      <c r="LB135" s="542"/>
      <c r="LC135" s="542"/>
      <c r="LD135" s="542"/>
      <c r="LE135" s="542"/>
      <c r="LF135" s="542"/>
      <c r="LG135" s="542"/>
      <c r="LH135" s="542"/>
      <c r="LI135" s="542"/>
      <c r="LJ135" s="542"/>
      <c r="LK135" s="542"/>
      <c r="LL135" s="542"/>
      <c r="LM135" s="542"/>
      <c r="LN135" s="542"/>
      <c r="LO135" s="542"/>
      <c r="LP135" s="542"/>
      <c r="LQ135" s="542"/>
      <c r="LR135" s="542"/>
      <c r="LS135" s="542"/>
      <c r="LT135" s="542"/>
      <c r="LU135" s="542"/>
      <c r="LV135" s="542"/>
      <c r="LW135" s="542"/>
      <c r="LX135" s="542"/>
      <c r="LY135" s="542"/>
      <c r="LZ135" s="542"/>
      <c r="MA135" s="542"/>
      <c r="MB135" s="542"/>
      <c r="MC135" s="542"/>
      <c r="MD135" s="542"/>
      <c r="ME135" s="542"/>
      <c r="MF135" s="542"/>
      <c r="MG135" s="542"/>
      <c r="MH135" s="542"/>
      <c r="MI135" s="542"/>
      <c r="MJ135" s="542"/>
      <c r="MK135" s="542"/>
      <c r="ML135" s="542"/>
      <c r="MM135" s="542"/>
      <c r="MN135" s="542"/>
      <c r="MO135" s="542"/>
      <c r="MP135" s="542"/>
      <c r="MQ135" s="542"/>
      <c r="MR135" s="542"/>
      <c r="MS135" s="542"/>
      <c r="MT135" s="542"/>
      <c r="MU135" s="542"/>
      <c r="MV135" s="542"/>
      <c r="MW135" s="542"/>
      <c r="MX135" s="542"/>
      <c r="MY135" s="542"/>
      <c r="MZ135" s="542"/>
      <c r="NA135" s="542"/>
      <c r="NB135" s="542"/>
      <c r="NC135" s="542"/>
      <c r="ND135" s="542"/>
      <c r="NE135" s="542"/>
      <c r="NF135" s="542"/>
      <c r="NG135" s="542"/>
      <c r="NH135" s="542"/>
      <c r="NI135" s="542"/>
      <c r="NJ135" s="542"/>
      <c r="NK135" s="542"/>
      <c r="NL135" s="542"/>
      <c r="NM135" s="542"/>
      <c r="NN135" s="542"/>
      <c r="NO135" s="542"/>
      <c r="NP135" s="542"/>
      <c r="NQ135" s="542"/>
      <c r="NR135" s="542"/>
      <c r="NS135" s="542"/>
      <c r="NT135" s="542"/>
      <c r="NU135" s="542"/>
      <c r="NV135" s="542"/>
      <c r="NW135" s="542"/>
      <c r="NX135" s="542"/>
      <c r="NY135" s="542"/>
      <c r="NZ135" s="542"/>
      <c r="OA135" s="542"/>
      <c r="OB135" s="542"/>
      <c r="OC135" s="542"/>
      <c r="OD135" s="542"/>
      <c r="OE135" s="542"/>
      <c r="OF135" s="542"/>
      <c r="OG135" s="542"/>
      <c r="OH135" s="542"/>
      <c r="OI135" s="542"/>
      <c r="OJ135" s="542"/>
      <c r="OK135" s="542"/>
      <c r="OL135" s="542"/>
      <c r="OM135" s="542"/>
      <c r="ON135" s="542"/>
      <c r="OO135" s="542"/>
      <c r="OP135" s="542"/>
      <c r="OQ135" s="542"/>
      <c r="OR135" s="542"/>
      <c r="OS135" s="542"/>
      <c r="OT135" s="542"/>
      <c r="OU135" s="542"/>
      <c r="OV135" s="542"/>
      <c r="OW135" s="542"/>
      <c r="OX135" s="542"/>
      <c r="OY135" s="542"/>
      <c r="OZ135" s="542"/>
      <c r="PA135" s="542"/>
      <c r="PB135" s="542"/>
      <c r="PC135" s="542"/>
      <c r="PD135" s="542"/>
      <c r="PE135" s="542"/>
      <c r="PF135" s="542"/>
      <c r="PG135" s="542"/>
      <c r="PH135" s="542"/>
      <c r="PI135" s="542"/>
      <c r="PJ135" s="542"/>
      <c r="PK135" s="542"/>
      <c r="PL135" s="542"/>
      <c r="PM135" s="542"/>
      <c r="PN135" s="542"/>
      <c r="PO135" s="542"/>
      <c r="PP135" s="542"/>
      <c r="PQ135" s="542"/>
      <c r="PR135" s="542"/>
      <c r="PS135" s="542"/>
      <c r="PT135" s="542"/>
      <c r="PU135" s="514">
        <v>0</v>
      </c>
    </row>
    <row r="136" spans="1:437" outlineLevel="1">
      <c r="A136" s="18">
        <f t="shared" si="121"/>
        <v>123</v>
      </c>
      <c r="B136" s="22">
        <f>$A$15</f>
        <v>2</v>
      </c>
      <c r="C136" s="489">
        <f t="shared" ref="C136:C147" si="428">C$129 + CHOOSE(ExptNo+1, 0, $L136*100, $L136*100 + $M136*10, $L136*100 + $M136*10 +$O136) + IF(ExptNo=0,0, 0)</f>
        <v>1201</v>
      </c>
      <c r="D136" s="124" t="str">
        <f t="shared" ref="D136:D147" si="429">INDEX(i.Region_Desc,1,$L136)</f>
        <v>GSW</v>
      </c>
      <c r="E136" t="b">
        <v>1</v>
      </c>
      <c r="F136" t="b">
        <v>0</v>
      </c>
      <c r="G136" t="b">
        <v>1</v>
      </c>
      <c r="H136" s="22">
        <v>0</v>
      </c>
      <c r="I136" s="567" cm="1">
        <f t="array" ref="I136">INDEX(I$13:I135,$B136+1,1)</f>
        <v>1</v>
      </c>
      <c r="J136" s="567" cm="1">
        <f t="array" ref="J136">INDEX(J$13:J135,$B136+1,1)</f>
        <v>0</v>
      </c>
      <c r="K136" s="567" cm="1">
        <f t="array" ref="K136">INDEX(K$13:K135,$B136+1,1)</f>
        <v>0</v>
      </c>
      <c r="L136" s="567" cm="1">
        <f t="array" ref="L136">INDEX(L$13:L135,$B136+1,1)</f>
        <v>2</v>
      </c>
      <c r="M136" s="567" cm="1">
        <f t="array" ref="M136">INDEX(M$13:M135,$B136+1,1)</f>
        <v>2</v>
      </c>
      <c r="N136" s="567" cm="1">
        <f t="array" ref="N136">INDEX(N$13:N135,$B136+1,1)</f>
        <v>2</v>
      </c>
      <c r="O136" s="567" cm="1">
        <f t="array" ref="O136">INDEX(O$13:O135,$B136+1,1)</f>
        <v>3</v>
      </c>
      <c r="P136" s="567" cm="1">
        <f t="array" ref="P136">INDEX(P$13:P135,$B136+1,1)</f>
        <v>2</v>
      </c>
      <c r="Q136" s="567" cm="1">
        <f t="array" ref="Q136">INDEX(Q$13:Q135,$B136+1,1)</f>
        <v>0</v>
      </c>
      <c r="R136" s="567" cm="1">
        <f t="array" ref="R136">INDEX(R$13:R135,$B136+1,1)</f>
        <v>6</v>
      </c>
      <c r="S136" s="567" cm="1">
        <f t="array" ref="S136">INDEX(S$13:S135,$B136+1,1)</f>
        <v>2</v>
      </c>
      <c r="T136" s="567" cm="1">
        <f t="array" ref="T136">INDEX(T$13:T135,$B136+1,1)</f>
        <v>3</v>
      </c>
      <c r="U136" s="567" cm="1">
        <f t="array" ref="U136">INDEX(U$13:U135,$B136+1,1)</f>
        <v>2</v>
      </c>
      <c r="V136" s="567" cm="1">
        <f t="array" ref="V136">INDEX(V$13:V135,$B136+1,1)</f>
        <v>0</v>
      </c>
      <c r="W136" s="567" cm="1">
        <f t="array" ref="W136">INDEX(W$13:W135,$B136+1,1)</f>
        <v>0</v>
      </c>
      <c r="X136" s="567" cm="1">
        <f t="array" ref="X136">INDEX(X$13:X135,$B136+1,1)</f>
        <v>2</v>
      </c>
      <c r="Y136" s="567" cm="1">
        <f t="array" ref="Y136">INDEX(Y$13:Y135,$B136+1,1)</f>
        <v>1</v>
      </c>
      <c r="Z136" s="567" cm="1">
        <f t="array" ref="Z136">INDEX(Z$13:Z135,$B136+1,1)</f>
        <v>1</v>
      </c>
      <c r="AA136" s="567" cm="1">
        <f t="array" ref="AA136">INDEX(AA$13:AA135,$B136+1,1)</f>
        <v>1</v>
      </c>
      <c r="AB136" s="567" t="str" cm="1">
        <f t="array" ref="AB136">INDEX(AB$13:AB135,$B136+1,1)</f>
        <v/>
      </c>
      <c r="AC136" s="567" cm="1">
        <f t="array" ref="AC136">INDEX(AC$13:AC135,$B136+1,1)</f>
        <v>1</v>
      </c>
      <c r="AD136" s="567" cm="1">
        <f t="array" ref="AD136">INDEX(AD$13:AD135,$B136+1,1)</f>
        <v>1</v>
      </c>
      <c r="AE136" s="567" cm="1">
        <f t="array" ref="AE136">INDEX(AE$13:AE135,$B136+1,1)</f>
        <v>0</v>
      </c>
      <c r="AF136" s="567" cm="1">
        <f t="array" ref="AF136">INDEX(AF$13:AF135,$B136+1,1)</f>
        <v>0</v>
      </c>
      <c r="AG136" s="567" cm="1">
        <f t="array" ref="AG136">INDEX(AG$13:AG135,$B136+1,1)</f>
        <v>0</v>
      </c>
      <c r="AH136" s="567" cm="1">
        <f t="array" ref="AH136">INDEX(AH$13:AH135,$B136+1,1)</f>
        <v>0</v>
      </c>
      <c r="AI136" s="91">
        <f>ROUND(SUM(AJ136:AQ136)/COUNT(AJ136:AQ136),0)</f>
        <v>1</v>
      </c>
      <c r="AJ136" s="506">
        <v>1</v>
      </c>
      <c r="AK136" s="91">
        <f>AL136</f>
        <v>1</v>
      </c>
      <c r="AL136" s="506">
        <v>1</v>
      </c>
      <c r="AM136" s="506">
        <v>1</v>
      </c>
      <c r="AN136" s="506">
        <v>1</v>
      </c>
      <c r="AO136" s="506">
        <v>1</v>
      </c>
      <c r="AP136" s="506">
        <v>1</v>
      </c>
      <c r="AQ136" s="116"/>
      <c r="AR136" s="116"/>
      <c r="AS136" s="116"/>
      <c r="AT136" s="116"/>
      <c r="AU136" s="116"/>
      <c r="AV136" s="116"/>
      <c r="AW136" s="116"/>
      <c r="AX136" s="116"/>
      <c r="AY136" s="116"/>
      <c r="AZ136" s="116"/>
      <c r="BA136" s="327" t="str">
        <f ca="1">LEFT(BA135,7)&amp;TEXT($H136," 00000 ")&amp;INDEX(i.ModelStructure,$I136,1)&amp;" "
&amp;IF($AI136=1," AllIn  "," AllOut  ")&amp;IF($AJ136&lt;&gt;$AI136,VLOOKUP($AJ136,DataMaster!tactics_cropgraze,2,TRUE),"")&amp;IF($AN136&lt;&gt;$AI136,VLOOKUP($AN136,DataMaster!tactics_stk,2,TRUE),"")
&amp;IF($AL136&lt;&gt;$AI136,VLOOKUP($AL136,DataMaster!tactics_GO,2,TRUE),"")&amp;IF($AM136&lt;&gt;$AI136,VLOOKUP($AM136,DataMaster!tactics_rot,2,TRUE),"")
&amp;IF($AO136&lt;&gt;$AI136,VLOOKUP($AO136,DataMaster!tactics_tos,2,TRUE),"")&amp;IF($AP136&lt;&gt;$AI136,VLOOKUP($AP136,tactics_N,2,TRUE),"")&amp;" "
&amp;$D136&amp;IF($GK136=0," FWM","")&amp;IF($GK136=1," MWM","")&amp;IF($GK136=7," Mat","")&amp;IF($GQ136=TRUE,"&amp;BBT"," ")&amp;" TOL"&amp;INDEX(i.TOL_Desc,1,$O136)
&amp;" Scan"&amp;$U136&amp;CHOOSE($K136+1," CFS"," GFS"," NFS")&amp;"_"&amp;MID($KC136,7,1)
&amp;" RR"&amp;TEXT(SUM($HB136:$HC136),"+00%;-00%;    ;@")
&amp;" GP"&amp;TEXT($HW136,"?00%")&amp;" WP"&amp;TEXT($HT136*$PJ136*$PL136,"?00%")&amp;" MP"&amp;TEXT($HU136*$PI136*$PK136,"?00%")
&amp;" ("&amp;IF($FY136,"P","E")&amp;IF($FX136,"T","t")&amp;"_F"&amp;IF($KQ136&lt;&gt;FALSE,3,0)+COUNTIF($KJ136:$KN136,TRUE)+COUNTIF($BV136:$BW136,"&gt;0")&amp;IF($KO136&lt;&gt;FALSE,3,0)+COUNTIF($BV136:$BW136,"&gt;0")&amp;"N"&amp;IF($KT136&lt;&gt;"-",$KT136,$GC136)&amp;IF($KU136&lt;&gt;"-",$KU136,$GD136)&amp;"L"&amp;$LF136&amp;$LG136&amp;")"</f>
        <v>Tactics 00000 SE  AllIn   GSW MWM  TOLSpr Scan2 CFS_ RR+01% GP100% WP100% MP100% (PT_F33N11L11)</v>
      </c>
      <c r="BB136" s="8" t="str">
        <f ca="1">IF(COUNTIF(BA$13:BA136,BA136)=1,"-","Dup")</f>
        <v>-</v>
      </c>
      <c r="BC136" s="8"/>
      <c r="BD136" s="567" t="str" cm="1">
        <f t="array" ref="BD136">INDEX(BD$13:BD135,$B136+1,1)</f>
        <v>-</v>
      </c>
      <c r="BE136" s="567" t="str" cm="1">
        <f t="array" ref="BE136">INDEX(BE$13:BE135,$B136+1,1)</f>
        <v>-</v>
      </c>
      <c r="BF136" s="567" t="str" cm="1">
        <f t="array" ref="BF136">INDEX(BF$13:BF135,$B136+1,1)</f>
        <v>-</v>
      </c>
      <c r="BG136" s="567" t="str" cm="1">
        <f t="array" ref="BG136">INDEX(BG$13:BG135,$B136+1,1)</f>
        <v>-</v>
      </c>
      <c r="BH136" s="567" t="str" cm="1">
        <f t="array" ref="BH136">INDEX(BH$13:BH135,$B136+1,1)</f>
        <v>-</v>
      </c>
      <c r="BI136" s="567" t="str" cm="1">
        <f t="array" ref="BI136">INDEX(BI$13:BI135,$B136+1,1)</f>
        <v>-</v>
      </c>
      <c r="BJ136" s="567" t="str" cm="1">
        <f t="array" ref="BJ136">INDEX(BJ$13:BJ135,$B136+1,1)</f>
        <v>-</v>
      </c>
      <c r="BK136" s="567" t="str" cm="1">
        <f t="array" ref="BK136">INDEX(BK$13:BK135,$B136+1,1)</f>
        <v>-</v>
      </c>
      <c r="BL136" s="567" t="str" cm="1">
        <f t="array" ref="BL136">INDEX(BL$13:BL135,$B136+1,1)</f>
        <v>-</v>
      </c>
      <c r="BM136" s="8"/>
      <c r="BN136" s="441" t="b">
        <f t="shared" ref="BN136:CA147" si="430">INDEX(i.model_structure,$I136,BN$6)</f>
        <v>1</v>
      </c>
      <c r="BO136" s="441" t="str">
        <f t="shared" si="430"/>
        <v>-</v>
      </c>
      <c r="BP136" s="441" t="b">
        <f t="shared" si="430"/>
        <v>0</v>
      </c>
      <c r="BQ136" s="441" t="str">
        <f t="shared" si="430"/>
        <v>-</v>
      </c>
      <c r="BR136" s="441" t="str">
        <f t="shared" si="430"/>
        <v>-</v>
      </c>
      <c r="BS136" s="441" t="str">
        <f t="shared" si="430"/>
        <v>-</v>
      </c>
      <c r="BT136" s="441" t="str">
        <f t="shared" si="430"/>
        <v>-</v>
      </c>
      <c r="BU136" s="441" t="str">
        <f t="shared" si="430"/>
        <v>-</v>
      </c>
      <c r="BV136" s="441" t="str">
        <f t="shared" si="430"/>
        <v>-</v>
      </c>
      <c r="BW136" s="441" t="str">
        <f t="shared" si="430"/>
        <v>-</v>
      </c>
      <c r="BX136" s="441" t="str">
        <f t="shared" si="430"/>
        <v>-</v>
      </c>
      <c r="BY136" s="441" t="str">
        <f t="shared" si="430"/>
        <v>-</v>
      </c>
      <c r="BZ136" s="441" t="b">
        <f t="shared" si="430"/>
        <v>0</v>
      </c>
      <c r="CA136" s="91">
        <f t="shared" si="430"/>
        <v>0</v>
      </c>
      <c r="CB136" s="567" t="str" cm="1">
        <f t="array" ref="CB136">INDEX(CB$13:CB135,$B136+1,1)</f>
        <v>-</v>
      </c>
      <c r="CC136" s="567" t="str" cm="1">
        <f t="array" ref="CC136">INDEX(CC$13:CC135,$B136+1,1)</f>
        <v>-</v>
      </c>
      <c r="CD136" s="22" t="b">
        <v>0</v>
      </c>
      <c r="CE136" s="441" t="b" cm="1">
        <f t="array" ref="CE136">INDEX(DataMaster!tactics_cropgraze,$AJ136,CE$6)</f>
        <v>1</v>
      </c>
      <c r="CF136" s="441" t="b" cm="1">
        <f t="array" ref="CF136">INDEX(DataMaster!tactics_cropgraze,$AJ136,CF$6)</f>
        <v>1</v>
      </c>
      <c r="CG136" s="441" t="b" cm="1">
        <f t="array" ref="CG136">INDEX(DataMaster!tactics_cropgraze,$AJ136,CG$6)</f>
        <v>1</v>
      </c>
      <c r="CH136" s="441" t="b" cm="1">
        <f t="array" ref="CH136">INDEX(DataMaster!tactics_cropgraze,$AJ136,CH$6)</f>
        <v>1</v>
      </c>
      <c r="CI136" s="441" t="b" cm="1">
        <f t="array" ref="CI136">INDEX(DataMaster!tactics_cropgraze,$AJ136,CI$6)</f>
        <v>1</v>
      </c>
      <c r="CJ136" s="441" t="b" cm="1">
        <f t="array" ref="CJ136">INDEX(DataMaster!tactics_cropgraze,$AJ136,CJ$6)</f>
        <v>1</v>
      </c>
      <c r="CK136" s="441" t="b" cm="1">
        <f t="array" ref="CK136">INDEX(DataMaster!tactics_cropgraze,$AJ136,CK$6)</f>
        <v>1</v>
      </c>
      <c r="CL136" s="441" t="b" cm="1">
        <f t="array" ref="CL136">INDEX(DataMaster!tactics_cropgraze,$AJ136,CL$6)</f>
        <v>1</v>
      </c>
      <c r="CM136" s="441" t="b" cm="1">
        <f t="array" ref="CM136">INDEX(DataMaster!tactics_cropgraze,$AJ136,CM$6)</f>
        <v>1</v>
      </c>
      <c r="CN136" s="441" t="str" cm="1">
        <f t="array" ref="CN136">INDEX(DataMaster!tactics_tos,$AO136,CN$6)</f>
        <v>-</v>
      </c>
      <c r="CO136" s="441" t="str" cm="1">
        <f t="array" ref="CO136">INDEX(DataMaster!tactics_tos,$AO136,CO$6)</f>
        <v>-</v>
      </c>
      <c r="CP136" s="441" t="str" cm="1">
        <f t="array" ref="CP136">INDEX(DataMaster!tactics_tos,$AO136,CP$6)</f>
        <v>-</v>
      </c>
      <c r="CQ136" s="441" t="str" cm="1">
        <f t="array" ref="CQ136">INDEX(DataMaster!tactics_tos,$AO136,CQ$6)</f>
        <v>-</v>
      </c>
      <c r="CR136" s="441" t="str" cm="1">
        <f t="array" ref="CR136">INDEX(DataMaster!tactics_tos,$AO136,CR$6)</f>
        <v>-</v>
      </c>
      <c r="CS136" s="441" t="str" cm="1">
        <f t="array" ref="CS136">INDEX(DataMaster!tactics_tos,$AO136,CS$6)</f>
        <v>-</v>
      </c>
      <c r="CT136" s="441" t="str" cm="1">
        <f t="array" ref="CT136">INDEX(DataMaster!tactics_tos,$AO136,CT$6)</f>
        <v>-</v>
      </c>
      <c r="CU136" s="441" t="str" cm="1">
        <f t="array" ref="CU136">INDEX(DataMaster!tactics_tos,$AO136,CU$6)</f>
        <v>-</v>
      </c>
      <c r="CV136" s="441" t="str" cm="1">
        <f t="array" ref="CV136">INDEX(DataMaster!tactics_tos,$AO136,CV$6)</f>
        <v>-</v>
      </c>
      <c r="CW136" s="441" cm="1">
        <f t="array" ref="CW136">INDEX(tactics_N,$AP136,CW$6)</f>
        <v>1</v>
      </c>
      <c r="CX136" s="441" cm="1">
        <f t="array" ref="CX136">INDEX(tactics_N,$AP136,CX$6)</f>
        <v>1.0867104369481548</v>
      </c>
      <c r="CY136" s="441" cm="1">
        <f t="array" ref="CY136">INDEX(tactics_N,$AP136,CY$6)</f>
        <v>1.0867104369481548</v>
      </c>
      <c r="CZ136" s="441" cm="1">
        <f t="array" ref="CZ136">INDEX(tactics_N,$AP136,CZ$6)</f>
        <v>1.0187910346388953</v>
      </c>
      <c r="DA136" s="441" cm="1">
        <f t="array" ref="DA136">INDEX(tactics_N,$AP136,DA$6)</f>
        <v>1.0187910346388953</v>
      </c>
      <c r="DB136" s="441" cm="1">
        <f t="array" ref="DB136">INDEX(tactics_N,$AP136,DB$6)</f>
        <v>1.0263376348954796</v>
      </c>
      <c r="DC136" s="441" cm="1">
        <f t="array" ref="DC136">INDEX(tactics_N,$AP136,DC$6)</f>
        <v>1.0263376348954796</v>
      </c>
      <c r="DD136" s="441" cm="1">
        <f t="array" ref="DD136">INDEX(tactics_N,$AP136,DD$6)</f>
        <v>0.6549370936964326</v>
      </c>
      <c r="DE136" s="441" cm="1">
        <f t="array" ref="DE136">INDEX(tactics_N,$AP136,DE$6)</f>
        <v>0.6549370936964326</v>
      </c>
      <c r="DF136" s="441" cm="1">
        <f t="array" ref="DF136">INDEX(tactics_N,$AP136,DF$6)</f>
        <v>1</v>
      </c>
      <c r="DG136" s="441" cm="1">
        <f t="array" ref="DG136">INDEX(tactics_N,$AP136,DG$6)</f>
        <v>1.2</v>
      </c>
      <c r="DH136" s="441" cm="1">
        <f t="array" ref="DH136">INDEX(tactics_N,$AP136,DH$6)</f>
        <v>1</v>
      </c>
      <c r="DI136" s="441" cm="1">
        <f t="array" ref="DI136">INDEX(tactics_N,$AP136,DI$6)</f>
        <v>1.22</v>
      </c>
      <c r="DJ136" s="441" cm="1">
        <f t="array" ref="DJ136">INDEX(tactics_N,$AP136,DJ$6)</f>
        <v>0.87</v>
      </c>
      <c r="DK136" s="441" cm="1">
        <f t="array" ref="DK136">INDEX(tactics_N,$AP136,DK$6)</f>
        <v>1.05</v>
      </c>
      <c r="DL136" s="441" cm="1">
        <f t="array" ref="DL136">INDEX(tactics_N,$AP136,DL$6)</f>
        <v>0.83</v>
      </c>
      <c r="DM136" s="441" cm="1">
        <f t="array" ref="DM136">INDEX(tactics_N,$AP136,DM$6)</f>
        <v>0.95</v>
      </c>
      <c r="DN136" s="441" cm="1">
        <f t="array" ref="DN136">INDEX(tactics_N,$AP136,DN$6)</f>
        <v>0.65</v>
      </c>
      <c r="DO136" s="441" t="str" cm="1">
        <f t="array" ref="DO136">INDEX(DataMaster!tactics_rot,$AM136,DO$6)</f>
        <v>-</v>
      </c>
      <c r="DP136" s="441" t="str" cm="1">
        <f t="array" ref="DP136">INDEX(DataMaster!tactics_rot,$AM136,DP$6)</f>
        <v>-</v>
      </c>
      <c r="DQ136" s="441" t="str" cm="1">
        <f t="array" ref="DQ136">INDEX(DataMaster!tactics_rot,$AM136,DQ$6)</f>
        <v>-</v>
      </c>
      <c r="DR136" s="441" t="str" cm="1">
        <f t="array" ref="DR136">INDEX(DataMaster!tactics_rot,$AM136,DR$6)</f>
        <v>-</v>
      </c>
      <c r="DS136" s="441" t="str" cm="1">
        <f t="array" ref="DS136">INDEX(DataMaster!tactics_rot,$AM136,DS$6)</f>
        <v>-</v>
      </c>
      <c r="DT136" s="441" t="str" cm="1">
        <f t="array" ref="DT136">INDEX(DataMaster!tactics_rot,$AM136,DT$6)</f>
        <v>-</v>
      </c>
      <c r="DU136" s="441" t="str" cm="1">
        <f t="array" ref="DU136">INDEX(DataMaster!tactics_rot,$AM136,DU$6)</f>
        <v>-</v>
      </c>
      <c r="DV136" s="441" t="str" cm="1">
        <f t="array" ref="DV136">INDEX(DataMaster!tactics_rot,$AM136,DV$6)</f>
        <v>-</v>
      </c>
      <c r="DW136" s="441" t="str" cm="1">
        <f t="array" ref="DW136">INDEX(DataMaster!tactics_rot,$AM136,DW$6)</f>
        <v>-</v>
      </c>
      <c r="DX136" s="441" t="str" cm="1">
        <f t="array" ref="DX136">INDEX(DataMaster!tactics_stk,$AN136,DX$6)</f>
        <v>-</v>
      </c>
      <c r="DY136" s="441" t="str" cm="1">
        <f t="array" ref="DY136">INDEX(DataMaster!tactics_stk,$AN136,DY$6)</f>
        <v>-</v>
      </c>
      <c r="DZ136" s="441" t="str" cm="1">
        <f t="array" ref="DZ136">INDEX(DataMaster!tactics_stk,$AN136,DZ$6)</f>
        <v>-</v>
      </c>
      <c r="EA136" s="441" t="str" cm="1">
        <f t="array" ref="EA136">INDEX(DataMaster!tactics_stk,$AN136,EA$6)</f>
        <v>-</v>
      </c>
      <c r="EB136" s="441" t="str" cm="1">
        <f t="array" ref="EB136">INDEX(DataMaster!tactics_stk,$AN136,EB$6)</f>
        <v>-</v>
      </c>
      <c r="EC136" s="441" t="str" cm="1">
        <f t="array" ref="EC136">INDEX(DataMaster!tactics_stk,$AN136,EC$6)</f>
        <v>-</v>
      </c>
      <c r="ED136" s="441" t="str" cm="1">
        <f t="array" ref="ED136">INDEX(DataMaster!tactics_stk,$AN136,ED$6)</f>
        <v>-</v>
      </c>
      <c r="EE136" s="441" t="str" cm="1">
        <f t="array" ref="EE136">INDEX(DataMaster!tactics_stk,$AN136,EE$6)</f>
        <v>-</v>
      </c>
      <c r="EF136" s="441" t="str" cm="1">
        <f t="array" ref="EF136">INDEX(DataMaster!tactics_stk,$AN136,EF$6)</f>
        <v>-</v>
      </c>
      <c r="EG136" s="441" t="b" cm="1">
        <f t="array" ref="EG136">INDEX(DataMaster!tactics_poc,$AK136,EG$6)</f>
        <v>1</v>
      </c>
      <c r="EH136" s="441" t="b" cm="1">
        <f t="array" ref="EH136">INDEX(DataMaster!tactics_poc,$AK136,EH$6)</f>
        <v>1</v>
      </c>
      <c r="EI136" s="441" t="b" cm="1">
        <f t="array" ref="EI136">INDEX(DataMaster!tactics_poc,$AK136,EI$6)</f>
        <v>1</v>
      </c>
      <c r="EJ136" s="441" t="b" cm="1">
        <f t="array" ref="EJ136">INDEX(DataMaster!tactics_poc,$AK136,EJ$6)</f>
        <v>1</v>
      </c>
      <c r="EK136" s="441" t="b" cm="1">
        <f t="array" ref="EK136">INDEX(DataMaster!tactics_poc,$AK136,EK$6)</f>
        <v>1</v>
      </c>
      <c r="EL136" s="441" t="b" cm="1">
        <f t="array" ref="EL136">INDEX(DataMaster!tactics_poc,$AK136,EL$6)</f>
        <v>1</v>
      </c>
      <c r="EM136" s="441" t="b" cm="1">
        <f t="array" ref="EM136">INDEX(DataMaster!tactics_poc,$AK136,EM$6)</f>
        <v>1</v>
      </c>
      <c r="EN136" s="441" t="b" cm="1">
        <f t="array" ref="EN136">INDEX(DataMaster!tactics_poc,$AK136,EN$6)</f>
        <v>1</v>
      </c>
      <c r="EO136" s="441" t="b" cm="1">
        <f t="array" ref="EO136">INDEX(DataMaster!tactics_poc,$AK136,EO$6)</f>
        <v>1</v>
      </c>
      <c r="EP136" s="567" t="str" cm="1">
        <f t="array" ref="EP136">INDEX(EP$13:EP135,$B136+1,1)</f>
        <v>-</v>
      </c>
      <c r="EQ136" s="567" t="str" cm="1">
        <f t="array" ref="EQ136">INDEX(EQ$13:EQ135,$B136+1,1)</f>
        <v>-</v>
      </c>
      <c r="ER136" s="441" t="str" cm="1">
        <f t="array" ref="ER136">INDEX(DataMaster!tactics_GO,$AL136,ER$6)</f>
        <v>-</v>
      </c>
      <c r="ES136" s="441" t="str" cm="1">
        <f t="array" ref="ES136">INDEX(DataMaster!tactics_GO,$AL136,ES$6)</f>
        <v>-</v>
      </c>
      <c r="ET136" s="441" t="str" cm="1">
        <f t="array" ref="ET136">INDEX(DataMaster!tactics_GO,$AL136,ET$6)</f>
        <v>-</v>
      </c>
      <c r="EU136" s="441" t="str" cm="1">
        <f t="array" ref="EU136">INDEX(DataMaster!tactics_GO,$AL136,EU$6)</f>
        <v>-</v>
      </c>
      <c r="EV136" s="441" t="str" cm="1">
        <f t="array" ref="EV136">INDEX(DataMaster!tactics_GO,$AL136,EV$6)</f>
        <v>-</v>
      </c>
      <c r="EW136" s="441" t="str" cm="1">
        <f t="array" ref="EW136">INDEX(DataMaster!tactics_GO,$AL136,EW$6)</f>
        <v>-</v>
      </c>
      <c r="EX136" s="441" t="str" cm="1">
        <f t="array" ref="EX136">INDEX(DataMaster!tactics_GO,$AL136,EX$6)</f>
        <v>-</v>
      </c>
      <c r="EY136" s="441" t="str" cm="1">
        <f t="array" ref="EY136">INDEX(DataMaster!tactics_GO,$AL136,EY$6)</f>
        <v>-</v>
      </c>
      <c r="EZ136" s="441" t="str" cm="1">
        <f t="array" ref="EZ136">INDEX(DataMaster!tactics_GO,$AL136,EZ$6)</f>
        <v>-</v>
      </c>
      <c r="FA136" s="506" t="s">
        <v>30</v>
      </c>
      <c r="FB136" s="8"/>
      <c r="FC136" s="567" t="str" cm="1">
        <f t="array" ref="FC136">INDEX(FC$13:FC135,$B136+1,1)</f>
        <v>-</v>
      </c>
      <c r="FD136" s="441" t="str">
        <f t="shared" ref="FD136:FD147" ca="1" si="431">IF($M136&lt;&gt;4,OFFSET(FD$13,$B136,0),1)</f>
        <v>-</v>
      </c>
      <c r="FE136" s="441">
        <f t="shared" ref="FE136:FF147" si="432">$K136</f>
        <v>0</v>
      </c>
      <c r="FF136" s="441">
        <f t="shared" si="432"/>
        <v>0</v>
      </c>
      <c r="FG136" s="567" t="str" cm="1">
        <f t="array" ref="FG136">INDEX(FG$13:FG135,$B136+1,1)</f>
        <v>-</v>
      </c>
      <c r="FH136" s="567" t="str" cm="1">
        <f t="array" ref="FH136">INDEX(FH$13:FH135,$B136+1,1)</f>
        <v>-</v>
      </c>
      <c r="FI136" s="567" t="str" cm="1">
        <f t="array" ref="FI136">INDEX(FI$13:FI135,$B136+1,1)</f>
        <v>-</v>
      </c>
      <c r="FJ136" s="441" t="str">
        <f t="shared" ref="FJ136:FJ147" ca="1" si="433">IF($M136&lt;&gt;4,OFFSET(FJ$13,$B136,0),1)</f>
        <v>-</v>
      </c>
      <c r="FK136" s="441">
        <f t="shared" ref="FK136:FL147" si="434">$K136</f>
        <v>0</v>
      </c>
      <c r="FL136" s="441">
        <f t="shared" si="434"/>
        <v>0</v>
      </c>
      <c r="FM136" s="567" t="str" cm="1">
        <f t="array" ref="FM136">INDEX(FM$13:FM135,$B136+1,1)</f>
        <v>-</v>
      </c>
      <c r="FN136" s="441" t="str">
        <f t="shared" ref="FN136:FN147" ca="1" si="435">IF($M136&lt;&gt;4,OFFSET(FN$13,$B136,0),1)</f>
        <v>-</v>
      </c>
      <c r="FO136" s="441">
        <f t="shared" ref="FO136:FO147" si="436">$K136</f>
        <v>0</v>
      </c>
      <c r="FP136" s="567" t="str" cm="1">
        <f t="array" ref="FP136">INDEX(FP$13:FP135,$B136+1,1)</f>
        <v>-</v>
      </c>
      <c r="FQ136" s="567" t="str" cm="1">
        <f t="array" ref="FQ136">INDEX(FQ$13:FQ135,$B136+1,1)</f>
        <v>-</v>
      </c>
      <c r="FR136" s="441">
        <f t="shared" ref="FR136:FR147" si="437">$K136</f>
        <v>0</v>
      </c>
      <c r="FS136" s="567" t="str" cm="1">
        <f t="array" ref="FS136">INDEX(FS$13:FS135,$B136+1,1)</f>
        <v>-</v>
      </c>
      <c r="FT136" s="441" t="str">
        <f t="shared" ref="FT136:FT147" ca="1" si="438">IF($M136&lt;&gt;4,OFFSET(FT$13,$B136,0),1)</f>
        <v>-</v>
      </c>
      <c r="FU136" s="441">
        <f t="shared" ref="FU136:FV147" si="439">$K136</f>
        <v>0</v>
      </c>
      <c r="FV136" s="441">
        <f t="shared" si="439"/>
        <v>0</v>
      </c>
      <c r="FW136" s="8"/>
      <c r="FX136" s="91" t="b">
        <f>FY136</f>
        <v>1</v>
      </c>
      <c r="FY136" s="22" t="b">
        <v>1</v>
      </c>
      <c r="FZ136" s="579">
        <f>VALUE($I136&amp;$AI136)</f>
        <v>11</v>
      </c>
      <c r="GA136" s="91" t="b">
        <f>NOT(FY136)</f>
        <v>0</v>
      </c>
      <c r="GB136" s="567" cm="1">
        <f t="array" ref="GB136">INDEX(GB$13:GB135,$B136+1,1)</f>
        <v>0</v>
      </c>
      <c r="GC136" s="567" cm="1">
        <f t="array" ref="GC136">INDEX(GC$13:GC135,$B136+1,1)</f>
        <v>1</v>
      </c>
      <c r="GD136" s="567" cm="1">
        <f t="array" ref="GD136">INDEX(GD$13:GD135,$B136+1,1)</f>
        <v>1</v>
      </c>
      <c r="GE136" s="575">
        <f t="shared" ref="GE136:GG147" si="440">INDEX(i.UserPeriod0,$R136,GE$6)</f>
        <v>652</v>
      </c>
      <c r="GF136" s="575">
        <f t="shared" si="440"/>
        <v>686</v>
      </c>
      <c r="GG136" s="575">
        <f t="shared" si="440"/>
        <v>721</v>
      </c>
      <c r="GH136" s="490">
        <f t="shared" ref="GH136:GJ147" si="441">7*INDEX(i.end_joining,1,GH$6+($R136-1)*3)</f>
        <v>378</v>
      </c>
      <c r="GI136" s="490">
        <f t="shared" si="441"/>
        <v>413</v>
      </c>
      <c r="GJ136" s="490">
        <f t="shared" si="441"/>
        <v>448</v>
      </c>
      <c r="GK136" s="441">
        <f t="shared" ref="GK136:GP147" si="442">INDEX(i.Genotype,$N136,GK$6)</f>
        <v>1</v>
      </c>
      <c r="GL136" s="441">
        <f t="shared" si="442"/>
        <v>60</v>
      </c>
      <c r="GM136" s="441" t="str">
        <f t="shared" si="442"/>
        <v>-</v>
      </c>
      <c r="GN136" s="441" t="str">
        <f t="shared" si="442"/>
        <v>-</v>
      </c>
      <c r="GO136" s="441" t="str">
        <f t="shared" si="442"/>
        <v>-</v>
      </c>
      <c r="GP136" s="441" t="str">
        <f t="shared" si="442"/>
        <v>-</v>
      </c>
      <c r="GQ136" s="441" t="b">
        <f t="shared" ref="GQ136:HA147" si="443">INDEX(i.Breed,$M136,GQ$6)</f>
        <v>0</v>
      </c>
      <c r="GR136" s="441" t="str">
        <f t="shared" si="443"/>
        <v>-</v>
      </c>
      <c r="GS136" s="441" t="str">
        <f t="shared" si="443"/>
        <v>-</v>
      </c>
      <c r="GT136" s="441" t="str">
        <f t="shared" si="443"/>
        <v>-</v>
      </c>
      <c r="GU136" s="441" t="str">
        <f t="shared" si="443"/>
        <v>-</v>
      </c>
      <c r="GV136" s="441" t="str">
        <f t="shared" si="443"/>
        <v>-</v>
      </c>
      <c r="GW136" s="441">
        <f t="shared" si="443"/>
        <v>500</v>
      </c>
      <c r="GX136" s="441">
        <f t="shared" si="443"/>
        <v>500</v>
      </c>
      <c r="GY136" s="441" t="str">
        <f t="shared" si="443"/>
        <v>-</v>
      </c>
      <c r="GZ136" s="441" t="str">
        <f t="shared" si="443"/>
        <v>-</v>
      </c>
      <c r="HA136" s="441" t="str">
        <f t="shared" si="443"/>
        <v>-</v>
      </c>
      <c r="HB136" s="441">
        <f t="shared" ref="HB136:HB147" si="444">IF($V136=0,HB$13,INDEX(i.RR_scenario,$V136,$M136))</f>
        <v>0</v>
      </c>
      <c r="HC136" s="441">
        <f t="shared" ref="HC136:HC147" si="445">INDEX(i.dryman,($T136-1)*4+$S136,HC$6)</f>
        <v>1.2500000000000001E-2</v>
      </c>
      <c r="HD136" s="441">
        <f t="shared" ref="HD136:HG147" si="446">INDEX(i.dryman,($T136-1)*4+$S136,HD$7)</f>
        <v>0</v>
      </c>
      <c r="HE136" s="441">
        <f t="shared" si="446"/>
        <v>6.25E-2</v>
      </c>
      <c r="HF136" s="441">
        <f t="shared" si="446"/>
        <v>6.25E-2</v>
      </c>
      <c r="HG136" s="441">
        <f t="shared" si="446"/>
        <v>6.25E-2</v>
      </c>
      <c r="HH136" s="441" t="b">
        <f t="shared" ref="HH136:HK147" si="447">INDEX(i.dryman,($T136-1)*4+$S136,HH$6)</f>
        <v>0</v>
      </c>
      <c r="HI136" s="441" t="b">
        <f t="shared" si="447"/>
        <v>1</v>
      </c>
      <c r="HJ136" s="441" t="b">
        <f t="shared" si="447"/>
        <v>1</v>
      </c>
      <c r="HK136" s="441" t="b">
        <f t="shared" si="447"/>
        <v>0</v>
      </c>
      <c r="HL136" s="441">
        <f t="shared" ref="HL136:HL147" si="448">INDEX(i.dryman,($T136-1)*4+$S136,HL$6+$M136-1)</f>
        <v>1</v>
      </c>
      <c r="HM136" s="441">
        <f t="shared" ref="HM136:HM147" si="449">INDEX(i.dryman,($T136-1)*4+$S136,HM$6+IF($M136=5,2,$M136)-1)</f>
        <v>0</v>
      </c>
      <c r="HN136" s="441" t="b">
        <f t="shared" ref="HN136:HN147" si="450">AND(INDEX(i.dryman,($T136-1)*4+$S136,HN$6),($HS136&gt;0))</f>
        <v>0</v>
      </c>
      <c r="HO136" s="441" t="b">
        <f t="shared" ref="HO136:HQ147" si="451">($O136=HO$10)</f>
        <v>0</v>
      </c>
      <c r="HP136" s="441" t="b">
        <f t="shared" si="451"/>
        <v>0</v>
      </c>
      <c r="HQ136" s="441" t="b">
        <f t="shared" si="451"/>
        <v>1</v>
      </c>
      <c r="HR136" s="91">
        <f t="shared" ref="HR136:HS147" si="452">$U136</f>
        <v>2</v>
      </c>
      <c r="HS136" s="91">
        <f t="shared" si="452"/>
        <v>2</v>
      </c>
      <c r="HT136" s="441">
        <f t="shared" ref="HT136:HT147" si="453">INDEX(i.WoolPrices,$Z136,HT$6)</f>
        <v>1</v>
      </c>
      <c r="HU136" s="441">
        <f t="shared" ref="HU136:HV147" si="454">INDEX(i.MeatPrices,$AA136,HU$6)</f>
        <v>1</v>
      </c>
      <c r="HV136" s="441">
        <f t="shared" si="454"/>
        <v>1</v>
      </c>
      <c r="HW136" s="441">
        <f t="shared" ref="HW136:HW147" si="455">INDEX(i.GrainPrices,$Y136,HW$6)</f>
        <v>1</v>
      </c>
      <c r="HX136" s="441" cm="1">
        <f t="array" ref="HX136">INDEX(HX$13:HX135,$B136+1,1)</f>
        <v>1</v>
      </c>
      <c r="HY136" s="441" t="str">
        <f t="shared" ref="HY136:IC147" si="456">INDEX(IF($M136&lt;4,i.ProdnCal_Mer,i.ProdnCal_Mat),$O136,($L136-1)*10+HY$6)</f>
        <v>-</v>
      </c>
      <c r="HZ136" s="441" t="b">
        <f t="shared" si="456"/>
        <v>1</v>
      </c>
      <c r="IA136" s="441" t="b">
        <f t="shared" si="456"/>
        <v>0</v>
      </c>
      <c r="IB136" s="441" t="b">
        <f t="shared" si="456"/>
        <v>0</v>
      </c>
      <c r="IC136" s="441" t="b">
        <f t="shared" si="456"/>
        <v>0</v>
      </c>
      <c r="ID136" s="91">
        <f t="shared" ref="ID136:IK147" si="457">INDEX(i.PGRscalar,1,($L136-1)*10+ID$6)</f>
        <v>1</v>
      </c>
      <c r="IE136" s="91">
        <f t="shared" si="457"/>
        <v>1</v>
      </c>
      <c r="IF136" s="91">
        <f t="shared" si="457"/>
        <v>1</v>
      </c>
      <c r="IG136" s="91">
        <f t="shared" si="457"/>
        <v>1</v>
      </c>
      <c r="IH136" s="91">
        <f t="shared" si="457"/>
        <v>1</v>
      </c>
      <c r="II136" s="91">
        <f t="shared" si="457"/>
        <v>1</v>
      </c>
      <c r="IJ136" s="91">
        <f t="shared" si="457"/>
        <v>1</v>
      </c>
      <c r="IK136" s="91">
        <f t="shared" si="457"/>
        <v>1</v>
      </c>
      <c r="IL136" s="8"/>
      <c r="IM136" s="567" t="str" cm="1">
        <f t="array" ref="IM136">INDEX(IM$13:IM135,$B136+1,1)</f>
        <v>-</v>
      </c>
      <c r="IN136" s="567" t="str" cm="1">
        <f t="array" ref="IN136">INDEX(IN$13:IN135,$B136+1,1)</f>
        <v>-</v>
      </c>
      <c r="IO136" s="567" t="str" cm="1">
        <f t="array" ref="IO136">INDEX(IO$13:IO135,$B136+1,1)</f>
        <v>-</v>
      </c>
      <c r="IP136" s="441" t="str">
        <f t="shared" ref="IP136:IP147" si="458">IF(OR(OR($AB136="",$AB136="-"),$AB136&lt;&gt;IP$6),IP$13,INDEX(i.MLP_PvP,$AD136+IF($M136&lt;&gt;4,0,9),IP$7))</f>
        <v>-</v>
      </c>
      <c r="IQ136" s="567" t="str" cm="1">
        <f t="array" ref="IQ136">INDEX(IQ$13:IQ135,$B136+1,1)</f>
        <v>-</v>
      </c>
      <c r="IR136" s="567" cm="1">
        <f t="array" ref="IR136">INDEX(IR$13:IR135,$B136+1,1)</f>
        <v>1</v>
      </c>
      <c r="IS136" s="567" cm="1">
        <f t="array" ref="IS136">INDEX(IS$13:IS135,$B136+1,1)</f>
        <v>1</v>
      </c>
      <c r="IT136" s="567" t="str" cm="1">
        <f t="array" ref="IT136">INDEX(IT$13:IT135,$B136+1,1)</f>
        <v>-</v>
      </c>
      <c r="IU136" s="567" t="str" cm="1">
        <f t="array" ref="IU136">INDEX(IU$13:IU135,$B136+1,1)</f>
        <v>-</v>
      </c>
      <c r="IV136" s="567" t="str" cm="1">
        <f t="array" ref="IV136">INDEX(IV$13:IV135,$B136+1,1)</f>
        <v>-</v>
      </c>
      <c r="IW136" s="567" t="str" cm="1">
        <f t="array" ref="IW136">INDEX(IW$13:IW135,$B136+1,1)</f>
        <v>-</v>
      </c>
      <c r="IX136" s="567" t="str" cm="1">
        <f t="array" ref="IX136">INDEX(IX$13:IX135,$B136+1,1)</f>
        <v>-</v>
      </c>
      <c r="IY136" s="567" t="str" cm="1">
        <f t="array" ref="IY136">INDEX(IY$13:IY135,$B136+1,1)</f>
        <v>-</v>
      </c>
      <c r="IZ136" s="567" t="str" cm="1">
        <f t="array" ref="IZ136">INDEX(IZ$13:IZ135,$B136+1,1)</f>
        <v>-</v>
      </c>
      <c r="JA136" s="567" t="str" cm="1">
        <f t="array" ref="JA136">INDEX(JA$13:JA135,$B136+1,1)</f>
        <v>-</v>
      </c>
      <c r="JB136" s="567" t="str" cm="1">
        <f t="array" ref="JB136">INDEX(JB$13:JB135,$B136+1,1)</f>
        <v>-</v>
      </c>
      <c r="JC136" s="567" t="str" cm="1">
        <f t="array" ref="JC136">INDEX(JC$13:JC135,$B136+1,1)</f>
        <v>-</v>
      </c>
      <c r="JD136" s="567" t="str" cm="1">
        <f t="array" ref="JD136">INDEX(JD$13:JD135,$B136+1,1)</f>
        <v>-</v>
      </c>
      <c r="JE136" s="567" t="str" cm="1">
        <f t="array" ref="JE136">INDEX(JE$13:JE135,$B136+1,1)</f>
        <v>-</v>
      </c>
      <c r="JF136" s="567" t="str" cm="1">
        <f t="array" ref="JF136">INDEX(JF$13:JF135,$B136+1,1)</f>
        <v>-</v>
      </c>
      <c r="JG136" s="567" t="str" cm="1">
        <f t="array" ref="JG136">INDEX(JG$13:JG135,$B136+1,1)</f>
        <v>-</v>
      </c>
      <c r="JH136" s="567" t="str" cm="1">
        <f t="array" ref="JH136">INDEX(JH$13:JH135,$B136+1,1)</f>
        <v>-</v>
      </c>
      <c r="JI136" s="567" t="str" cm="1">
        <f t="array" ref="JI136">INDEX(JI$13:JI135,$B136+1,1)</f>
        <v>-</v>
      </c>
      <c r="JJ136" s="567" t="str" cm="1">
        <f t="array" ref="JJ136">INDEX(JJ$13:JJ135,$B136+1,1)</f>
        <v>-</v>
      </c>
      <c r="JK136" s="567" t="str" cm="1">
        <f t="array" ref="JK136">INDEX(JK$13:JK135,$B136+1,1)</f>
        <v>-</v>
      </c>
      <c r="JL136" s="441">
        <f t="shared" ref="JL136:JL147" si="459">IF(OR(OR($AB136="",$AB136="-"),$AB136&lt;&gt;JL$6),JL$13,INDEX(i.MLP_PvP,$AD136+IF($M136&lt;&gt;4,0,9),JL$7))</f>
        <v>0</v>
      </c>
      <c r="JM136" s="567" t="str" cm="1">
        <f t="array" ref="JM136">INDEX(JM$13:JM135,$B136+1,1)</f>
        <v>-</v>
      </c>
      <c r="JN136" s="567" cm="1">
        <f t="array" ref="JN136">INDEX(JN$13:JN135,$B136+1,1)</f>
        <v>1</v>
      </c>
      <c r="JO136" s="441">
        <f t="shared" ref="JO136:JO147" si="460">IF(OR(OR($AB136="",$AB136="-"),$AB136&lt;&gt;JO$6),JO$13,INDEX(i.MLP_PvP,$AD136+IF($M136&lt;&gt;4,0,9),JO$7))</f>
        <v>0</v>
      </c>
      <c r="JP136" s="567" cm="1">
        <f t="array" ref="JP136">INDEX(JP$13:JP135,$B136+1,1)</f>
        <v>0</v>
      </c>
      <c r="JQ136" s="441">
        <f t="shared" ref="JQ136:JV147" si="461">IF(OR(OR($AB136="",$AB136="-"),$AB136&lt;&gt;JQ$6),JQ$13,INDEX(i.MLP_PvP,$AD136+IF($M136&lt;&gt;4,0,9),JQ$7))</f>
        <v>0</v>
      </c>
      <c r="JR136" s="441">
        <f t="shared" si="461"/>
        <v>0</v>
      </c>
      <c r="JS136" s="441">
        <f t="shared" si="461"/>
        <v>0</v>
      </c>
      <c r="JT136" s="441">
        <f t="shared" si="461"/>
        <v>0</v>
      </c>
      <c r="JU136" s="441">
        <f t="shared" si="461"/>
        <v>1</v>
      </c>
      <c r="JV136" s="441">
        <f t="shared" si="461"/>
        <v>0</v>
      </c>
      <c r="JW136" s="567" cm="1">
        <f t="array" ref="JW136">INDEX(JW$13:JW135,$B136+1,1)</f>
        <v>0</v>
      </c>
      <c r="JX136" s="567" cm="1">
        <f t="array" ref="JX136">INDEX(JX$13:JX135,$B136+1,1)</f>
        <v>0</v>
      </c>
      <c r="JY136" s="567" cm="1">
        <f t="array" ref="JY136">INDEX(JY$13:JY135,$B136+1,1)</f>
        <v>0</v>
      </c>
      <c r="JZ136" s="8"/>
      <c r="KA136" s="567" t="str" cm="1">
        <f t="array" aca="1" ref="KA136" ca="1">INDEX(KA$13:KA135,$B136+1,1)</f>
        <v>-</v>
      </c>
      <c r="KB136" s="567" t="str" cm="1">
        <f t="array" aca="1" ref="KB136" ca="1">INDEX(KB$13:KB135,$B136+1,1)</f>
        <v>-</v>
      </c>
      <c r="KC136" s="567" t="str" cm="1">
        <f t="array" aca="1" ref="KC136" ca="1">INDEX(KC$13:KC135,$B136+1,1)</f>
        <v>-</v>
      </c>
      <c r="KD136" s="567" t="str" cm="1">
        <f t="array" aca="1" ref="KD136" ca="1">INDEX(KD$13:KD135,$B136+1,1)</f>
        <v>-</v>
      </c>
      <c r="KE136" s="567" cm="1">
        <f t="array" aca="1" ref="KE136" ca="1">INDEX(KE$13:KE135,$B136+1,1)</f>
        <v>0</v>
      </c>
      <c r="KF136" s="567" t="str" cm="1">
        <f t="array" aca="1" ref="KF136" ca="1">INDEX(KF$13:KF135,$B136+1,1)</f>
        <v>-</v>
      </c>
      <c r="KG136" s="567" t="str" cm="1">
        <f t="array" ref="KG136">INDEX(KG$13:KG135,$B136+1,1)</f>
        <v>-</v>
      </c>
      <c r="KH136" s="568" t="str">
        <f t="shared" ref="KH136:KH147" ca="1" si="462">OFFSET(KH$13,$B136,0)</f>
        <v>-</v>
      </c>
      <c r="KI136" s="567" t="str" cm="1">
        <f t="array" ref="KI136">INDEX(KI$13:KI135,$B136+1,1)</f>
        <v>-</v>
      </c>
      <c r="KJ136" s="567" t="str" cm="1">
        <f t="array" ref="KJ136">INDEX(KJ$13:KJ135,$B136+1,1)</f>
        <v>-</v>
      </c>
      <c r="KK136" s="567" t="str" cm="1">
        <f t="array" ref="KK136">INDEX(KK$13:KK135,$B136+1,1)</f>
        <v>-</v>
      </c>
      <c r="KL136" s="567" t="str" cm="1">
        <f t="array" ref="KL136">INDEX(KL$13:KL135,$B136+1,1)</f>
        <v>-</v>
      </c>
      <c r="KM136" s="567" t="str" cm="1">
        <f t="array" ref="KM136">INDEX(KM$13:KM135,$B136+1,1)</f>
        <v>-</v>
      </c>
      <c r="KN136" s="567" t="str" cm="1">
        <f t="array" ref="KN136">INDEX(KN$13:KN135,$B136+1,1)</f>
        <v>-</v>
      </c>
      <c r="KO136" s="567" t="str" cm="1">
        <f t="array" ref="KO136">INDEX(KO$13:KO135,$B136+1,1)</f>
        <v>-</v>
      </c>
      <c r="KP136" s="567" t="str" cm="1">
        <f t="array" ref="KP136">INDEX(KP$13:KP135,$B136+1,1)</f>
        <v>-</v>
      </c>
      <c r="KQ136" s="567" t="str" cm="1">
        <f t="array" ref="KQ136">INDEX(KQ$13:KQ135,$B136+1,1)</f>
        <v>-</v>
      </c>
      <c r="KR136" s="567" t="str" cm="1">
        <f t="array" ref="KR136">INDEX(KR$13:KR135,$B136+1,1)</f>
        <v>-</v>
      </c>
      <c r="KS136" s="567" t="str" cm="1">
        <f t="array" ref="KS136">INDEX(KS$13:KS135,$B136+1,1)</f>
        <v>-</v>
      </c>
      <c r="KT136" s="567" t="str" cm="1">
        <f t="array" ref="KT136">INDEX(KT$13:KT135,$B136+1,1)</f>
        <v>-</v>
      </c>
      <c r="KU136" s="567" t="str" cm="1">
        <f t="array" ref="KU136">INDEX(KU$13:KU135,$B136+1,1)</f>
        <v>-</v>
      </c>
      <c r="KV136" s="567" cm="1">
        <f t="array" ref="KV136">INDEX(KV$13:KV135,$B136+1,1)</f>
        <v>0</v>
      </c>
      <c r="KW136" s="567" t="str" cm="1">
        <f t="array" ref="KW136">INDEX(KW$13:KW135,$B136+1,1)</f>
        <v>-</v>
      </c>
      <c r="KX136" s="567" t="str" cm="1">
        <f t="array" ref="KX136">INDEX(KX$13:KX135,$B136+1,1)</f>
        <v>-</v>
      </c>
      <c r="KY136" s="567" t="str" cm="1">
        <f t="array" ref="KY136">INDEX(KY$13:KY135,$B136+1,1)</f>
        <v>-</v>
      </c>
      <c r="KZ136" s="567" t="str" cm="1">
        <f t="array" ref="KZ136">INDEX(KZ$13:KZ135,$B136+1,1)</f>
        <v>-</v>
      </c>
      <c r="LA136" s="567" t="str" cm="1">
        <f t="array" ref="LA136">INDEX(LA$13:LA135,$B136+1,1)</f>
        <v>-</v>
      </c>
      <c r="LB136" s="567" cm="1">
        <f t="array" ref="LB136">INDEX(LB$13:LB135,$B136+1,1)</f>
        <v>0</v>
      </c>
      <c r="LC136" s="567" t="str" cm="1">
        <f t="array" ref="LC136">INDEX(LC$13:LC135,$B136+1,1)</f>
        <v>-</v>
      </c>
      <c r="LD136" s="567" t="str" cm="1">
        <f t="array" ref="LD136">INDEX(LD$13:LD135,$B136+1,1)</f>
        <v>-</v>
      </c>
      <c r="LE136" s="567" t="str" cm="1">
        <f t="array" ref="LE136">INDEX(LE$13:LE135,$B136+1,1)</f>
        <v>-</v>
      </c>
      <c r="LF136" s="567" cm="1">
        <f t="array" ref="LF136">INDEX(LF$13:LF135,$B136+1,1)</f>
        <v>1</v>
      </c>
      <c r="LG136" s="567" cm="1">
        <f t="array" ref="LG136">INDEX(LG$13:LG135,$B136+1,1)</f>
        <v>1</v>
      </c>
      <c r="LH136" s="8"/>
      <c r="LI136" s="567" t="str" cm="1">
        <f t="array" ref="LI136">INDEX(LI$13:LI135,$B136+1,1)</f>
        <v>-</v>
      </c>
      <c r="LJ136" s="567" t="str" cm="1">
        <f t="array" ref="LJ136">INDEX(LJ$13:LJ135,$B136+1,1)</f>
        <v>-</v>
      </c>
      <c r="LK136" s="567" t="str" cm="1">
        <f t="array" ref="LK136">INDEX(LK$13:LK135,$B136+1,1)</f>
        <v>-</v>
      </c>
      <c r="LL136" s="567" t="str" cm="1">
        <f t="array" ref="LL136">INDEX(LL$13:LL135,$B136+1,1)</f>
        <v>-</v>
      </c>
      <c r="LM136" s="567" t="str" cm="1">
        <f t="array" ref="LM136">INDEX(LM$13:LM135,$B136+1,1)</f>
        <v>-</v>
      </c>
      <c r="LN136" s="567" t="str" cm="1">
        <f t="array" ref="LN136">INDEX(LN$13:LN135,$B136+1,1)</f>
        <v>-</v>
      </c>
      <c r="LO136" s="567" t="str" cm="1">
        <f t="array" ref="LO136">INDEX(LO$13:LO135,$B136+1,1)</f>
        <v>-</v>
      </c>
      <c r="LP136" s="567" t="str" cm="1">
        <f t="array" ref="LP136">INDEX(LP$13:LP135,$B136+1,1)</f>
        <v>-</v>
      </c>
      <c r="LQ136" s="567" t="str" cm="1">
        <f t="array" ref="LQ136">INDEX(LQ$13:LQ135,$B136+1,1)</f>
        <v>-</v>
      </c>
      <c r="LR136" s="567" t="str" cm="1">
        <f t="array" ref="LR136">INDEX(LR$13:LR135,$B136+1,1)</f>
        <v>-</v>
      </c>
      <c r="LS136" s="567" t="str" cm="1">
        <f t="array" ref="LS136">INDEX(LS$13:LS135,$B136+1,1)</f>
        <v>-</v>
      </c>
      <c r="LT136" s="567" t="str" cm="1">
        <f t="array" ref="LT136">INDEX(LT$13:LT135,$B136+1,1)</f>
        <v>-</v>
      </c>
      <c r="LU136" s="567" t="str" cm="1">
        <f t="array" ref="LU136">INDEX(LU$13:LU135,$B136+1,1)</f>
        <v>-</v>
      </c>
      <c r="LV136" s="567" t="str" cm="1">
        <f t="array" ref="LV136">INDEX(LV$13:LV135,$B136+1,1)</f>
        <v>-</v>
      </c>
      <c r="LW136" s="567" t="str" cm="1">
        <f t="array" ref="LW136">INDEX(LW$13:LW135,$B136+1,1)</f>
        <v>-</v>
      </c>
      <c r="LX136" s="567" t="str" cm="1">
        <f t="array" ref="LX136">INDEX(LX$13:LX135,$B136+1,1)</f>
        <v>-</v>
      </c>
      <c r="LY136" s="567" cm="1">
        <f t="array" ref="LY136">INDEX(LY$13:LY135,$B136+1,1)</f>
        <v>0</v>
      </c>
      <c r="LZ136" s="567" cm="1">
        <f t="array" ref="LZ136">INDEX(LZ$13:LZ135,$B136+1,1)</f>
        <v>0</v>
      </c>
      <c r="MA136" s="567" cm="1">
        <f t="array" ref="MA136">INDEX(MA$13:MA135,$B136+1,1)</f>
        <v>0</v>
      </c>
      <c r="MB136" s="567" cm="1">
        <f t="array" ref="MB136">INDEX(MB$13:MB135,$B136+1,1)</f>
        <v>0</v>
      </c>
      <c r="MC136" s="567" cm="1">
        <f t="array" ref="MC136">INDEX(MC$13:MC135,$B136+1,1)</f>
        <v>0</v>
      </c>
      <c r="MD136" s="567" cm="1">
        <f t="array" ref="MD136">INDEX(MD$13:MD135,$B136+1,1)</f>
        <v>0</v>
      </c>
      <c r="ME136" s="567" cm="1">
        <f t="array" ref="ME136">INDEX(ME$13:ME135,$B136+1,1)</f>
        <v>0</v>
      </c>
      <c r="MF136" s="567" cm="1">
        <f t="array" ref="MF136">INDEX(MF$13:MF135,$B136+1,1)</f>
        <v>0</v>
      </c>
      <c r="MG136" s="567" cm="1">
        <f t="array" ref="MG136">INDEX(MG$13:MG135,$B136+1,1)</f>
        <v>0</v>
      </c>
      <c r="MH136" s="567" cm="1">
        <f t="array" ref="MH136">INDEX(MH$13:MH135,$B136+1,1)</f>
        <v>0</v>
      </c>
      <c r="MI136" s="567" cm="1">
        <f t="array" ref="MI136">INDEX(MI$13:MI135,$B136+1,1)</f>
        <v>0</v>
      </c>
      <c r="MJ136" s="567" cm="1">
        <f t="array" ref="MJ136">INDEX(MJ$13:MJ135,$B136+1,1)</f>
        <v>0</v>
      </c>
      <c r="MK136" s="567" cm="1">
        <f t="array" ref="MK136">INDEX(MK$13:MK135,$B136+1,1)</f>
        <v>0</v>
      </c>
      <c r="ML136" s="567" cm="1">
        <f t="array" ref="ML136">INDEX(ML$13:ML135,$B136+1,1)</f>
        <v>0</v>
      </c>
      <c r="MM136" s="567" cm="1">
        <f t="array" ref="MM136">INDEX(MM$13:MM135,$B136+1,1)</f>
        <v>0</v>
      </c>
      <c r="MN136" s="567" cm="1">
        <f t="array" ref="MN136">INDEX(MN$13:MN135,$B136+1,1)</f>
        <v>0</v>
      </c>
      <c r="MO136" s="567" cm="1">
        <f t="array" ref="MO136">INDEX(MO$13:MO135,$B136+1,1)</f>
        <v>0</v>
      </c>
      <c r="MP136" s="567" cm="1">
        <f t="array" ref="MP136">INDEX(MP$13:MP135,$B136+1,1)</f>
        <v>0</v>
      </c>
      <c r="MQ136" s="567" cm="1">
        <f t="array" ref="MQ136">INDEX(MQ$13:MQ135,$B136+1,1)</f>
        <v>0</v>
      </c>
      <c r="MR136" s="567" cm="1">
        <f t="array" ref="MR136">INDEX(MR$13:MR135,$B136+1,1)</f>
        <v>0</v>
      </c>
      <c r="MS136" s="567" cm="1">
        <f t="array" ref="MS136">INDEX(MS$13:MS135,$B136+1,1)</f>
        <v>0</v>
      </c>
      <c r="MT136" s="567" cm="1">
        <f t="array" ref="MT136">INDEX(MT$13:MT135,$B136+1,1)</f>
        <v>0</v>
      </c>
      <c r="MU136" s="567" cm="1">
        <f t="array" ref="MU136">INDEX(MU$13:MU135,$B136+1,1)</f>
        <v>0</v>
      </c>
      <c r="MV136" s="567" cm="1">
        <f t="array" ref="MV136">INDEX(MV$13:MV135,$B136+1,1)</f>
        <v>0</v>
      </c>
      <c r="MW136" s="567" cm="1">
        <f t="array" ref="MW136">INDEX(MW$13:MW135,$B136+1,1)</f>
        <v>0</v>
      </c>
      <c r="MX136" s="567" cm="1">
        <f t="array" ref="MX136">INDEX(MX$13:MX135,$B136+1,1)</f>
        <v>0</v>
      </c>
      <c r="MY136" s="567" cm="1">
        <f t="array" ref="MY136">INDEX(MY$13:MY135,$B136+1,1)</f>
        <v>0</v>
      </c>
      <c r="MZ136" s="567" cm="1">
        <f t="array" ref="MZ136">INDEX(MZ$13:MZ135,$B136+1,1)</f>
        <v>0</v>
      </c>
      <c r="NA136" s="567" cm="1">
        <f t="array" ref="NA136">INDEX(NA$13:NA135,$B136+1,1)</f>
        <v>0</v>
      </c>
      <c r="NB136" s="567" cm="1">
        <f t="array" ref="NB136">INDEX(NB$13:NB135,$B136+1,1)</f>
        <v>0</v>
      </c>
      <c r="NC136" s="567" cm="1">
        <f t="array" ref="NC136">INDEX(NC$13:NC135,$B136+1,1)</f>
        <v>0</v>
      </c>
      <c r="ND136" s="567" cm="1">
        <f t="array" ref="ND136">INDEX(ND$13:ND135,$B136+1,1)</f>
        <v>0</v>
      </c>
      <c r="NE136" s="441">
        <f t="shared" ref="NE136:NE147" si="463">INDEX(i.TOL,$O136,NE$6)</f>
        <v>67</v>
      </c>
      <c r="NF136" s="8"/>
      <c r="NG136" s="567" cm="1">
        <f t="array" ref="NG136">INDEX(NG$13:NG135,$B136+1,1)</f>
        <v>0</v>
      </c>
      <c r="NH136" s="567" cm="1">
        <f t="array" ref="NH136">INDEX(NH$13:NH135,$B136+1,1)</f>
        <v>0</v>
      </c>
      <c r="NI136" s="567" cm="1">
        <f t="array" ref="NI136">INDEX(NI$13:NI135,$B136+1,1)</f>
        <v>0</v>
      </c>
      <c r="NJ136" s="567" t="str" cm="1">
        <f t="array" ref="NJ136">INDEX(NJ$13:NJ135,$B136+1,1)</f>
        <v>-</v>
      </c>
      <c r="NK136" s="567" t="str" cm="1">
        <f t="array" ref="NK136">INDEX(NK$13:NK135,$B136+1,1)</f>
        <v>-</v>
      </c>
      <c r="NL136" s="567" t="str" cm="1">
        <f t="array" ref="NL136">INDEX(NL$13:NL135,$B136+1,1)</f>
        <v>-</v>
      </c>
      <c r="NM136" s="567" t="str" cm="1">
        <f t="array" ref="NM136">INDEX(NM$13:NM135,$B136+1,1)</f>
        <v>-</v>
      </c>
      <c r="NN136" s="567" t="str" cm="1">
        <f t="array" ref="NN136">INDEX(NN$13:NN135,$B136+1,1)</f>
        <v>-</v>
      </c>
      <c r="NO136" s="567" t="str" cm="1">
        <f t="array" ref="NO136">INDEX(NO$13:NO135,$B136+1,1)</f>
        <v>-</v>
      </c>
      <c r="NP136" s="567" t="str" cm="1">
        <f t="array" ref="NP136">INDEX(NP$13:NP135,$B136+1,1)</f>
        <v>-</v>
      </c>
      <c r="NQ136" s="567" t="str" cm="1">
        <f t="array" ref="NQ136">INDEX(NQ$13:NQ135,$B136+1,1)</f>
        <v>-</v>
      </c>
      <c r="NR136" s="567" t="str" cm="1">
        <f t="array" ref="NR136">INDEX(NR$13:NR135,$B136+1,1)</f>
        <v>-</v>
      </c>
      <c r="NS136" s="567" t="str" cm="1">
        <f t="array" ref="NS136">INDEX(NS$13:NS135,$B136+1,1)</f>
        <v>-</v>
      </c>
      <c r="NT136" s="567" t="str" cm="1">
        <f t="array" ref="NT136">INDEX(NT$13:NT135,$B136+1,1)</f>
        <v>-</v>
      </c>
      <c r="NU136" s="567" t="str" cm="1">
        <f t="array" ref="NU136">INDEX(NU$13:NU135,$B136+1,1)</f>
        <v>-</v>
      </c>
      <c r="NV136" s="567" t="str" cm="1">
        <f t="array" ref="NV136">INDEX(NV$13:NV135,$B136+1,1)</f>
        <v>-</v>
      </c>
      <c r="NW136" s="567" t="str" cm="1">
        <f t="array" ref="NW136">INDEX(NW$13:NW135,$B136+1,1)</f>
        <v>-</v>
      </c>
      <c r="NX136" s="567" t="str" cm="1">
        <f t="array" ref="NX136">INDEX(NX$13:NX135,$B136+1,1)</f>
        <v>-</v>
      </c>
      <c r="NY136" s="567" t="str" cm="1">
        <f t="array" ref="NY136">INDEX(NY$13:NY135,$B136+1,1)</f>
        <v>-</v>
      </c>
      <c r="NZ136" s="8"/>
      <c r="OA136" s="567" t="str" cm="1">
        <f t="array" ref="OA136">INDEX(OA$13:OA135,$B136+1,1)</f>
        <v>-</v>
      </c>
      <c r="OB136" s="567" t="str" cm="1">
        <f t="array" ref="OB136">INDEX(OB$13:OB135,$B136+1,1)</f>
        <v>-</v>
      </c>
      <c r="OC136" s="567" t="str" cm="1">
        <f t="array" ref="OC136">INDEX(OC$13:OC135,$B136+1,1)</f>
        <v>-</v>
      </c>
      <c r="OD136" s="567" t="str" cm="1">
        <f t="array" ref="OD136">INDEX(OD$13:OD135,$B136+1,1)</f>
        <v>-</v>
      </c>
      <c r="OE136" s="441" t="str">
        <f t="shared" ref="OE136:OF147" si="464">IF(OR(OR($AB136="",$AB136="-"),$AB136&lt;&gt;OE$6),OE$13,INDEX(i.MLP_PvP,$AD136,OE$7))</f>
        <v>-</v>
      </c>
      <c r="OF136" s="441" t="str">
        <f t="shared" si="464"/>
        <v>-</v>
      </c>
      <c r="OG136" s="567" t="str" cm="1">
        <f t="array" ref="OG136">INDEX(OG$13:OG135,$B136+1,1)</f>
        <v>-</v>
      </c>
      <c r="OH136" s="441" t="str" cm="1">
        <f t="array" ref="OH136">IF(OR(OI136:OI136&lt;&gt;"-"),TRUE,"-")</f>
        <v>-</v>
      </c>
      <c r="OI136" s="567" t="str" cm="1">
        <f t="array" ref="OI136">INDEX(OI$13:OI135,$B136+1,1)</f>
        <v>-</v>
      </c>
      <c r="OJ136" s="567" cm="1">
        <f t="array" ref="OJ136">INDEX(OJ$13:OJ135,$B136+1,1)</f>
        <v>0</v>
      </c>
      <c r="OK136" s="567" cm="1">
        <f t="array" ref="OK136">INDEX(OK$13:OK135,$B136+1,1)</f>
        <v>999999</v>
      </c>
      <c r="OL136" s="567" cm="1">
        <f t="array" ref="OL136">INDEX(OL$13:OL135,$B136+1,1)</f>
        <v>999999</v>
      </c>
      <c r="OM136" s="567" cm="1">
        <f t="array" ref="OM136">INDEX(OM$13:OM135,$B136+1,1)</f>
        <v>999999</v>
      </c>
      <c r="ON136" s="567" cm="1">
        <f t="array" ref="ON136">INDEX(ON$13:ON135,$B136+1,1)</f>
        <v>999999</v>
      </c>
      <c r="OO136" s="567" cm="1">
        <f t="array" ref="OO136">INDEX(OO$13:OO135,$B136+1,1)</f>
        <v>999999</v>
      </c>
      <c r="OP136" s="567" cm="1">
        <f t="array" ref="OP136">INDEX(OP$13:OP135,$B136+1,1)</f>
        <v>999999</v>
      </c>
      <c r="OQ136" s="567" t="str" cm="1">
        <f t="array" ref="OQ136">INDEX(OQ$13:OQ135,$B136+1,1)</f>
        <v>-</v>
      </c>
      <c r="OR136" s="567" t="str" cm="1">
        <f t="array" ref="OR136">INDEX(OR$13:OR135,$B136+1,1)</f>
        <v>-</v>
      </c>
      <c r="OS136" s="567" t="str" cm="1">
        <f t="array" ref="OS136">INDEX(OS$13:OS135,$B136+1,1)</f>
        <v>-</v>
      </c>
      <c r="OT136" s="567" t="b" cm="1">
        <f t="array" ref="OT136">INDEX(OT$13:OT135,$B136+1,1)</f>
        <v>1</v>
      </c>
      <c r="OU136" s="567" t="str" cm="1">
        <f t="array" ref="OU136">INDEX(OU$13:OU135,$B136+1,1)</f>
        <v>-</v>
      </c>
      <c r="OV136" s="567" cm="1">
        <f t="array" ref="OV136">INDEX(OV$13:OV135,$B136+1,1)</f>
        <v>0</v>
      </c>
      <c r="OW136" s="567" cm="1">
        <f t="array" ref="OW136">INDEX(OW$13:OW135,$B136+1,1)</f>
        <v>0</v>
      </c>
      <c r="OX136" s="567" cm="1">
        <f t="array" ref="OX136">INDEX(OX$13:OX135,$B136+1,1)</f>
        <v>0</v>
      </c>
      <c r="OY136" s="567" t="str" cm="1">
        <f t="array" ref="OY136">INDEX(OY$13:OY135,$B136+1,1)</f>
        <v>-</v>
      </c>
      <c r="OZ136" s="567" t="str" cm="1">
        <f t="array" ref="OZ136">INDEX(OZ$13:OZ135,$B136+1,1)</f>
        <v>-</v>
      </c>
      <c r="PA136" s="441">
        <f t="shared" ref="PA136:PA147" si="465">IF($M136&gt;=4,0.75,0)</f>
        <v>0</v>
      </c>
      <c r="PB136" s="567" t="str" cm="1">
        <f t="array" ref="PB136">INDEX(PB$13:PB135,$B136+1,1)</f>
        <v>-</v>
      </c>
      <c r="PC136" s="441" t="str">
        <f t="shared" ref="PC136:PC147" si="466">IF(OR(OR($AB136="",$AB136="-"),$AB136&lt;&gt;PC$6),PC$13,INDEX(i.MLP_PvP,$AD136,PC$7))</f>
        <v>-</v>
      </c>
      <c r="PD136" s="8"/>
      <c r="PE136" s="441">
        <f t="shared" ref="PE136:PH147" si="467">INDEX(i.std_prices,1,PE$6)</f>
        <v>50</v>
      </c>
      <c r="PF136" s="441">
        <f t="shared" si="467"/>
        <v>50</v>
      </c>
      <c r="PG136" s="441">
        <f t="shared" si="467"/>
        <v>50</v>
      </c>
      <c r="PH136" s="441">
        <f t="shared" si="467"/>
        <v>50</v>
      </c>
      <c r="PI136" s="567" cm="1">
        <f t="array" ref="PI136">INDEX(PI$13:PI135,$B136+1,1)</f>
        <v>1</v>
      </c>
      <c r="PJ136" s="567" cm="1">
        <f t="array" ref="PJ136">INDEX(PJ$13:PJ135,$B136+1,1)</f>
        <v>1</v>
      </c>
      <c r="PK136" s="567" cm="1">
        <f t="array" ref="PK136">INDEX(PK$13:PK135,$B136+1,1)</f>
        <v>1</v>
      </c>
      <c r="PL136" s="567" cm="1">
        <f t="array" ref="PL136">INDEX(PL$13:PL135,$B136+1,1)</f>
        <v>1</v>
      </c>
      <c r="PM136" s="8"/>
      <c r="PN136" s="441">
        <f t="shared" ref="PN136:PN147" si="468">INDEX(i.conservation,$W136+1,$O136)</f>
        <v>1.5</v>
      </c>
      <c r="PO136" s="8"/>
      <c r="PP136" s="577" t="str">
        <f t="shared" ref="PP136:PS147" si="469">IF(AND($O136=PP$10, $R136=PP$12),TRUE,"-")</f>
        <v>-</v>
      </c>
      <c r="PQ136" s="577" t="str">
        <f t="shared" si="469"/>
        <v>-</v>
      </c>
      <c r="PR136" s="577" t="str">
        <f t="shared" si="469"/>
        <v>-</v>
      </c>
      <c r="PS136" s="577" t="str">
        <f t="shared" si="469"/>
        <v>-</v>
      </c>
      <c r="PT136" s="567" cm="1">
        <f t="array" ref="PT136">INDEX(PT$13:PT135,$B136+1,1)</f>
        <v>0</v>
      </c>
      <c r="PU136" s="514">
        <v>0</v>
      </c>
    </row>
    <row r="137" spans="1:437" outlineLevel="2">
      <c r="A137" s="18">
        <f t="shared" si="121"/>
        <v>124</v>
      </c>
      <c r="B137" s="593">
        <f ca="1">OFFSET($A137,-1,0)</f>
        <v>123</v>
      </c>
      <c r="C137" s="489">
        <f t="shared" ca="1" si="428"/>
        <v>1201</v>
      </c>
      <c r="D137" s="124" t="str">
        <f t="shared" ca="1" si="429"/>
        <v>GSW</v>
      </c>
      <c r="E137" t="b">
        <v>0</v>
      </c>
      <c r="F137" t="b">
        <v>0</v>
      </c>
      <c r="G137" t="b">
        <f t="shared" ref="G137:G147" si="470">E137</f>
        <v>0</v>
      </c>
      <c r="H137" s="200">
        <f ca="1">OFFSET(H137,-1,0)+1</f>
        <v>1</v>
      </c>
      <c r="I137" s="506">
        <v>2</v>
      </c>
      <c r="J137" s="567" cm="1">
        <f t="array" aca="1" ref="J137" ca="1">INDEX(J$13:J136,$B137+1,1)</f>
        <v>0</v>
      </c>
      <c r="K137" s="567" cm="1">
        <f t="array" aca="1" ref="K137" ca="1">INDEX(K$13:K136,$B137+1,1)</f>
        <v>0</v>
      </c>
      <c r="L137" s="567" cm="1">
        <f t="array" aca="1" ref="L137" ca="1">INDEX(L$13:L136,$B137+1,1)</f>
        <v>2</v>
      </c>
      <c r="M137" s="567" cm="1">
        <f t="array" aca="1" ref="M137" ca="1">INDEX(M$13:M136,$B137+1,1)</f>
        <v>2</v>
      </c>
      <c r="N137" s="567" cm="1">
        <f t="array" aca="1" ref="N137" ca="1">INDEX(N$13:N136,$B137+1,1)</f>
        <v>2</v>
      </c>
      <c r="O137" s="567" cm="1">
        <f t="array" aca="1" ref="O137" ca="1">INDEX(O$13:O136,$B137+1,1)</f>
        <v>3</v>
      </c>
      <c r="P137" s="567" cm="1">
        <f t="array" aca="1" ref="P137" ca="1">INDEX(P$13:P136,$B137+1,1)</f>
        <v>2</v>
      </c>
      <c r="Q137" s="567" cm="1">
        <f t="array" aca="1" ref="Q137" ca="1">INDEX(Q$13:Q136,$B137+1,1)</f>
        <v>0</v>
      </c>
      <c r="R137" s="567" cm="1">
        <f t="array" aca="1" ref="R137" ca="1">INDEX(R$13:R136,$B137+1,1)</f>
        <v>6</v>
      </c>
      <c r="S137" s="567" cm="1">
        <f t="array" aca="1" ref="S137" ca="1">INDEX(S$13:S136,$B137+1,1)</f>
        <v>2</v>
      </c>
      <c r="T137" s="567" cm="1">
        <f t="array" aca="1" ref="T137" ca="1">INDEX(T$13:T136,$B137+1,1)</f>
        <v>3</v>
      </c>
      <c r="U137" s="567" cm="1">
        <f t="array" aca="1" ref="U137" ca="1">INDEX(U$13:U136,$B137+1,1)</f>
        <v>2</v>
      </c>
      <c r="V137" s="567" cm="1">
        <f t="array" aca="1" ref="V137" ca="1">INDEX(V$13:V136,$B137+1,1)</f>
        <v>0</v>
      </c>
      <c r="W137" s="567" cm="1">
        <f t="array" aca="1" ref="W137" ca="1">INDEX(W$13:W136,$B137+1,1)</f>
        <v>0</v>
      </c>
      <c r="X137" s="567" cm="1">
        <f t="array" aca="1" ref="X137" ca="1">INDEX(X$13:X136,$B137+1,1)</f>
        <v>2</v>
      </c>
      <c r="Y137" s="567" cm="1">
        <f t="array" aca="1" ref="Y137" ca="1">INDEX(Y$13:Y136,$B137+1,1)</f>
        <v>1</v>
      </c>
      <c r="Z137" s="567" cm="1">
        <f t="array" aca="1" ref="Z137" ca="1">INDEX(Z$13:Z136,$B137+1,1)</f>
        <v>1</v>
      </c>
      <c r="AA137" s="567" cm="1">
        <f t="array" aca="1" ref="AA137" ca="1">INDEX(AA$13:AA136,$B137+1,1)</f>
        <v>1</v>
      </c>
      <c r="AB137" s="567" t="str" cm="1">
        <f t="array" aca="1" ref="AB137" ca="1">INDEX(AB$13:AB136,$B137+1,1)</f>
        <v/>
      </c>
      <c r="AC137" s="567" cm="1">
        <f t="array" aca="1" ref="AC137" ca="1">INDEX(AC$13:AC136,$B137+1,1)</f>
        <v>1</v>
      </c>
      <c r="AD137" s="567" cm="1">
        <f t="array" aca="1" ref="AD137" ca="1">INDEX(AD$13:AD136,$B137+1,1)</f>
        <v>1</v>
      </c>
      <c r="AE137" s="567" cm="1">
        <f t="array" aca="1" ref="AE137" ca="1">INDEX(AE$13:AE136,$B137+1,1)</f>
        <v>0</v>
      </c>
      <c r="AF137" s="567" cm="1">
        <f t="array" aca="1" ref="AF137" ca="1">INDEX(AF$13:AF136,$B137+1,1)</f>
        <v>0</v>
      </c>
      <c r="AG137" s="567" cm="1">
        <f t="array" aca="1" ref="AG137" ca="1">INDEX(AG$13:AG136,$B137+1,1)</f>
        <v>0</v>
      </c>
      <c r="AH137" s="567" cm="1">
        <f t="array" aca="1" ref="AH137" ca="1">INDEX(AH$13:AH136,$B137+1,1)</f>
        <v>0</v>
      </c>
      <c r="AI137" s="91">
        <f t="shared" ref="AI137:AI147" si="471">ROUND(SUM(AJ137:AQ137)/COUNT(AJ137:AQ137),0)</f>
        <v>1</v>
      </c>
      <c r="AJ137" s="506">
        <v>1</v>
      </c>
      <c r="AK137" s="91">
        <f t="shared" ref="AK137:AK147" si="472">AL137</f>
        <v>1</v>
      </c>
      <c r="AL137" s="506">
        <v>1</v>
      </c>
      <c r="AM137" s="506">
        <v>1</v>
      </c>
      <c r="AN137" s="506">
        <v>1</v>
      </c>
      <c r="AO137" s="506">
        <v>1</v>
      </c>
      <c r="AP137" s="506">
        <v>1</v>
      </c>
      <c r="AQ137" s="116"/>
      <c r="AR137" s="116"/>
      <c r="AS137" s="116"/>
      <c r="AT137" s="116"/>
      <c r="AU137" s="116"/>
      <c r="AV137" s="116"/>
      <c r="AW137" s="116"/>
      <c r="AX137" s="116"/>
      <c r="AY137" s="116"/>
      <c r="AZ137" s="116"/>
      <c r="BA137" s="327" t="str">
        <f ca="1">LEFT(BA136,7)&amp;TEXT($H137," 00000 ")&amp;INDEX(i.ModelStructure,$I137,1)&amp;" "
&amp;IF($AI137=1," AllIn  "," AllOut  ")&amp;IF($AJ137&lt;&gt;$AI137,VLOOKUP($AJ137,DataMaster!tactics_cropgraze,2,TRUE),"")&amp;IF($AN137&lt;&gt;$AI137,VLOOKUP($AN137,DataMaster!tactics_stk,2,TRUE),"")
&amp;IF($AL137&lt;&gt;$AI137,VLOOKUP($AL137,DataMaster!tactics_GO,2,TRUE),"")&amp;IF($AM137&lt;&gt;$AI137,VLOOKUP($AM137,DataMaster!tactics_rot,2,TRUE),"")
&amp;IF($AO137&lt;&gt;$AI137,VLOOKUP($AO137,DataMaster!tactics_tos,2,TRUE),"")&amp;IF($AP137&lt;&gt;$AI137,VLOOKUP($AP137,tactics_N,2,TRUE),"")&amp;" "
&amp;$D137&amp;IF($GK137=0," FWM","")&amp;IF($GK137=1," MWM","")&amp;IF($GK137=7," Mat","")&amp;IF($GQ137=TRUE,"&amp;BBT"," ")&amp;" TOL"&amp;INDEX(i.TOL_Desc,1,$O137)
&amp;" Scan"&amp;$U137&amp;CHOOSE($K137+1," CFS"," GFS"," NFS")&amp;"_"&amp;MID($KC137,7,1)
&amp;" RR"&amp;TEXT(SUM($HB137:$HC137),"+00%;-00%;    ;@")
&amp;" GP"&amp;TEXT($HW137,"?00%")&amp;" WP"&amp;TEXT($HT137*$PJ137*$PL137,"?00%")&amp;" MP"&amp;TEXT($HU137*$PI137*$PK137,"?00%")
&amp;" ("&amp;IF($FY137,"P","E")&amp;IF($FX137,"T","t")&amp;"_F"&amp;IF($KQ137&lt;&gt;FALSE,3,0)+COUNTIF($KJ137:$KN137,TRUE)+COUNTIF($BV137:$BW137,"&gt;0")&amp;IF($KO137&lt;&gt;FALSE,3,0)+COUNTIF($BV137:$BW137,"&gt;0")&amp;"N"&amp;IF($KT137&lt;&gt;"-",$KT137,$GC137)&amp;IF($KU137&lt;&gt;"-",$KU137,$GD137)&amp;"L"&amp;$LF137&amp;$LG137&amp;")"</f>
        <v>Tactics 00001 DS  AllIn   GSW MWM  TOLSpr Scan2 CFS_ RR+01% GP100% WP100% MP100% (PT_F33N11L11)</v>
      </c>
      <c r="BB137" s="8" t="str">
        <f ca="1">IF(COUNTIF(BA$13:BA137,BA137)=1,"-","Dup")</f>
        <v>-</v>
      </c>
      <c r="BC137" s="8"/>
      <c r="BD137" s="567" t="str" cm="1">
        <f t="array" aca="1" ref="BD137" ca="1">INDEX(BD$13:BD136,$B137+1,1)</f>
        <v>-</v>
      </c>
      <c r="BE137" s="567" t="str" cm="1">
        <f t="array" aca="1" ref="BE137" ca="1">INDEX(BE$13:BE136,$B137+1,1)</f>
        <v>-</v>
      </c>
      <c r="BF137" s="567" t="str" cm="1">
        <f t="array" aca="1" ref="BF137" ca="1">INDEX(BF$13:BF136,$B137+1,1)</f>
        <v>-</v>
      </c>
      <c r="BG137" s="567" t="str" cm="1">
        <f t="array" aca="1" ref="BG137" ca="1">INDEX(BG$13:BG136,$B137+1,1)</f>
        <v>-</v>
      </c>
      <c r="BH137" s="567" t="str" cm="1">
        <f t="array" aca="1" ref="BH137" ca="1">INDEX(BH$13:BH136,$B137+1,1)</f>
        <v>-</v>
      </c>
      <c r="BI137" s="567" t="str" cm="1">
        <f t="array" aca="1" ref="BI137" ca="1">INDEX(BI$13:BI136,$B137+1,1)</f>
        <v>-</v>
      </c>
      <c r="BJ137" s="567" t="str" cm="1">
        <f t="array" aca="1" ref="BJ137" ca="1">INDEX(BJ$13:BJ136,$B137+1,1)</f>
        <v>-</v>
      </c>
      <c r="BK137" s="567" t="str" cm="1">
        <f t="array" aca="1" ref="BK137" ca="1">INDEX(BK$13:BK136,$B137+1,1)</f>
        <v>-</v>
      </c>
      <c r="BL137" s="567" t="str" cm="1">
        <f t="array" aca="1" ref="BL137" ca="1">INDEX(BL$13:BL136,$B137+1,1)</f>
        <v>-</v>
      </c>
      <c r="BM137" s="8"/>
      <c r="BN137" s="441" t="b">
        <f t="shared" si="430"/>
        <v>0</v>
      </c>
      <c r="BO137" s="441" t="str">
        <f t="shared" si="430"/>
        <v>-</v>
      </c>
      <c r="BP137" s="441" t="b">
        <f t="shared" si="430"/>
        <v>0</v>
      </c>
      <c r="BQ137" s="441" t="str">
        <f t="shared" si="430"/>
        <v>-</v>
      </c>
      <c r="BR137" s="441" t="str">
        <f t="shared" si="430"/>
        <v>-</v>
      </c>
      <c r="BS137" s="441" t="str">
        <f t="shared" si="430"/>
        <v>-</v>
      </c>
      <c r="BT137" s="441" t="b">
        <f t="shared" si="430"/>
        <v>0</v>
      </c>
      <c r="BU137" s="441" t="b">
        <f t="shared" si="430"/>
        <v>1</v>
      </c>
      <c r="BV137" s="441" t="str">
        <f t="shared" si="430"/>
        <v>-</v>
      </c>
      <c r="BW137" s="441" t="str">
        <f t="shared" si="430"/>
        <v>-</v>
      </c>
      <c r="BX137" s="441" t="str">
        <f t="shared" si="430"/>
        <v>-</v>
      </c>
      <c r="BY137" s="441" t="str">
        <f t="shared" si="430"/>
        <v>-</v>
      </c>
      <c r="BZ137" s="441" t="b">
        <f t="shared" si="430"/>
        <v>1</v>
      </c>
      <c r="CA137" s="91">
        <f t="shared" si="430"/>
        <v>0</v>
      </c>
      <c r="CB137" s="567" t="str" cm="1">
        <f t="array" aca="1" ref="CB137" ca="1">INDEX(CB$13:CB136,$B137+1,1)</f>
        <v>-</v>
      </c>
      <c r="CC137" s="567" t="str" cm="1">
        <f t="array" aca="1" ref="CC137" ca="1">INDEX(CC$13:CC136,$B137+1,1)</f>
        <v>-</v>
      </c>
      <c r="CD137" s="567" t="b" cm="1">
        <f t="array" aca="1" ref="CD137" ca="1">INDEX(CD$13:CD136,$B137+1,1)</f>
        <v>0</v>
      </c>
      <c r="CE137" s="441" t="b" cm="1">
        <f t="array" ref="CE137">INDEX(DataMaster!tactics_cropgraze,$AJ137,CE$6)</f>
        <v>1</v>
      </c>
      <c r="CF137" s="441" t="b" cm="1">
        <f t="array" ref="CF137">INDEX(DataMaster!tactics_cropgraze,$AJ137,CF$6)</f>
        <v>1</v>
      </c>
      <c r="CG137" s="441" t="b" cm="1">
        <f t="array" ref="CG137">INDEX(DataMaster!tactics_cropgraze,$AJ137,CG$6)</f>
        <v>1</v>
      </c>
      <c r="CH137" s="441" t="b" cm="1">
        <f t="array" ref="CH137">INDEX(DataMaster!tactics_cropgraze,$AJ137,CH$6)</f>
        <v>1</v>
      </c>
      <c r="CI137" s="441" t="b" cm="1">
        <f t="array" ref="CI137">INDEX(DataMaster!tactics_cropgraze,$AJ137,CI$6)</f>
        <v>1</v>
      </c>
      <c r="CJ137" s="441" t="b" cm="1">
        <f t="array" ref="CJ137">INDEX(DataMaster!tactics_cropgraze,$AJ137,CJ$6)</f>
        <v>1</v>
      </c>
      <c r="CK137" s="441" t="b" cm="1">
        <f t="array" ref="CK137">INDEX(DataMaster!tactics_cropgraze,$AJ137,CK$6)</f>
        <v>1</v>
      </c>
      <c r="CL137" s="441" t="b" cm="1">
        <f t="array" ref="CL137">INDEX(DataMaster!tactics_cropgraze,$AJ137,CL$6)</f>
        <v>1</v>
      </c>
      <c r="CM137" s="441" t="b" cm="1">
        <f t="array" ref="CM137">INDEX(DataMaster!tactics_cropgraze,$AJ137,CM$6)</f>
        <v>1</v>
      </c>
      <c r="CN137" s="441" t="str" cm="1">
        <f t="array" ref="CN137">INDEX(DataMaster!tactics_tos,$AO137,CN$6)</f>
        <v>-</v>
      </c>
      <c r="CO137" s="441" t="str" cm="1">
        <f t="array" ref="CO137">INDEX(DataMaster!tactics_tos,$AO137,CO$6)</f>
        <v>-</v>
      </c>
      <c r="CP137" s="441" t="str" cm="1">
        <f t="array" ref="CP137">INDEX(DataMaster!tactics_tos,$AO137,CP$6)</f>
        <v>-</v>
      </c>
      <c r="CQ137" s="441" t="str" cm="1">
        <f t="array" ref="CQ137">INDEX(DataMaster!tactics_tos,$AO137,CQ$6)</f>
        <v>-</v>
      </c>
      <c r="CR137" s="441" t="str" cm="1">
        <f t="array" ref="CR137">INDEX(DataMaster!tactics_tos,$AO137,CR$6)</f>
        <v>-</v>
      </c>
      <c r="CS137" s="441" t="str" cm="1">
        <f t="array" ref="CS137">INDEX(DataMaster!tactics_tos,$AO137,CS$6)</f>
        <v>-</v>
      </c>
      <c r="CT137" s="441" t="str" cm="1">
        <f t="array" ref="CT137">INDEX(DataMaster!tactics_tos,$AO137,CT$6)</f>
        <v>-</v>
      </c>
      <c r="CU137" s="441" t="str" cm="1">
        <f t="array" ref="CU137">INDEX(DataMaster!tactics_tos,$AO137,CU$6)</f>
        <v>-</v>
      </c>
      <c r="CV137" s="441" t="str" cm="1">
        <f t="array" ref="CV137">INDEX(DataMaster!tactics_tos,$AO137,CV$6)</f>
        <v>-</v>
      </c>
      <c r="CW137" s="441" cm="1">
        <f t="array" ref="CW137">INDEX(tactics_N,$AP137,CW$6)</f>
        <v>1</v>
      </c>
      <c r="CX137" s="441" cm="1">
        <f t="array" ref="CX137">INDEX(tactics_N,$AP137,CX$6)</f>
        <v>1.0867104369481548</v>
      </c>
      <c r="CY137" s="441" cm="1">
        <f t="array" ref="CY137">INDEX(tactics_N,$AP137,CY$6)</f>
        <v>1.0867104369481548</v>
      </c>
      <c r="CZ137" s="441" cm="1">
        <f t="array" ref="CZ137">INDEX(tactics_N,$AP137,CZ$6)</f>
        <v>1.0187910346388953</v>
      </c>
      <c r="DA137" s="441" cm="1">
        <f t="array" ref="DA137">INDEX(tactics_N,$AP137,DA$6)</f>
        <v>1.0187910346388953</v>
      </c>
      <c r="DB137" s="441" cm="1">
        <f t="array" ref="DB137">INDEX(tactics_N,$AP137,DB$6)</f>
        <v>1.0263376348954796</v>
      </c>
      <c r="DC137" s="441" cm="1">
        <f t="array" ref="DC137">INDEX(tactics_N,$AP137,DC$6)</f>
        <v>1.0263376348954796</v>
      </c>
      <c r="DD137" s="441" cm="1">
        <f t="array" ref="DD137">INDEX(tactics_N,$AP137,DD$6)</f>
        <v>0.6549370936964326</v>
      </c>
      <c r="DE137" s="441" cm="1">
        <f t="array" ref="DE137">INDEX(tactics_N,$AP137,DE$6)</f>
        <v>0.6549370936964326</v>
      </c>
      <c r="DF137" s="441" cm="1">
        <f t="array" ref="DF137">INDEX(tactics_N,$AP137,DF$6)</f>
        <v>1</v>
      </c>
      <c r="DG137" s="441" cm="1">
        <f t="array" ref="DG137">INDEX(tactics_N,$AP137,DG$6)</f>
        <v>1.2</v>
      </c>
      <c r="DH137" s="441" cm="1">
        <f t="array" ref="DH137">INDEX(tactics_N,$AP137,DH$6)</f>
        <v>1</v>
      </c>
      <c r="DI137" s="441" cm="1">
        <f t="array" ref="DI137">INDEX(tactics_N,$AP137,DI$6)</f>
        <v>1.22</v>
      </c>
      <c r="DJ137" s="441" cm="1">
        <f t="array" ref="DJ137">INDEX(tactics_N,$AP137,DJ$6)</f>
        <v>0.87</v>
      </c>
      <c r="DK137" s="441" cm="1">
        <f t="array" ref="DK137">INDEX(tactics_N,$AP137,DK$6)</f>
        <v>1.05</v>
      </c>
      <c r="DL137" s="441" cm="1">
        <f t="array" ref="DL137">INDEX(tactics_N,$AP137,DL$6)</f>
        <v>0.83</v>
      </c>
      <c r="DM137" s="441" cm="1">
        <f t="array" ref="DM137">INDEX(tactics_N,$AP137,DM$6)</f>
        <v>0.95</v>
      </c>
      <c r="DN137" s="441" cm="1">
        <f t="array" ref="DN137">INDEX(tactics_N,$AP137,DN$6)</f>
        <v>0.65</v>
      </c>
      <c r="DO137" s="441" t="str" cm="1">
        <f t="array" ref="DO137">INDEX(DataMaster!tactics_rot,$AM137,DO$6)</f>
        <v>-</v>
      </c>
      <c r="DP137" s="441" t="str" cm="1">
        <f t="array" ref="DP137">INDEX(DataMaster!tactics_rot,$AM137,DP$6)</f>
        <v>-</v>
      </c>
      <c r="DQ137" s="441" t="str" cm="1">
        <f t="array" ref="DQ137">INDEX(DataMaster!tactics_rot,$AM137,DQ$6)</f>
        <v>-</v>
      </c>
      <c r="DR137" s="441" t="str" cm="1">
        <f t="array" ref="DR137">INDEX(DataMaster!tactics_rot,$AM137,DR$6)</f>
        <v>-</v>
      </c>
      <c r="DS137" s="441" t="str" cm="1">
        <f t="array" ref="DS137">INDEX(DataMaster!tactics_rot,$AM137,DS$6)</f>
        <v>-</v>
      </c>
      <c r="DT137" s="441" t="str" cm="1">
        <f t="array" ref="DT137">INDEX(DataMaster!tactics_rot,$AM137,DT$6)</f>
        <v>-</v>
      </c>
      <c r="DU137" s="441" t="str" cm="1">
        <f t="array" ref="DU137">INDEX(DataMaster!tactics_rot,$AM137,DU$6)</f>
        <v>-</v>
      </c>
      <c r="DV137" s="441" t="str" cm="1">
        <f t="array" ref="DV137">INDEX(DataMaster!tactics_rot,$AM137,DV$6)</f>
        <v>-</v>
      </c>
      <c r="DW137" s="441" t="str" cm="1">
        <f t="array" ref="DW137">INDEX(DataMaster!tactics_rot,$AM137,DW$6)</f>
        <v>-</v>
      </c>
      <c r="DX137" s="441" t="str" cm="1">
        <f t="array" ref="DX137">INDEX(DataMaster!tactics_stk,$AN137,DX$6)</f>
        <v>-</v>
      </c>
      <c r="DY137" s="441" t="str" cm="1">
        <f t="array" ref="DY137">INDEX(DataMaster!tactics_stk,$AN137,DY$6)</f>
        <v>-</v>
      </c>
      <c r="DZ137" s="441" t="str" cm="1">
        <f t="array" ref="DZ137">INDEX(DataMaster!tactics_stk,$AN137,DZ$6)</f>
        <v>-</v>
      </c>
      <c r="EA137" s="441" t="str" cm="1">
        <f t="array" ref="EA137">INDEX(DataMaster!tactics_stk,$AN137,EA$6)</f>
        <v>-</v>
      </c>
      <c r="EB137" s="441" t="str" cm="1">
        <f t="array" ref="EB137">INDEX(DataMaster!tactics_stk,$AN137,EB$6)</f>
        <v>-</v>
      </c>
      <c r="EC137" s="441" t="str" cm="1">
        <f t="array" ref="EC137">INDEX(DataMaster!tactics_stk,$AN137,EC$6)</f>
        <v>-</v>
      </c>
      <c r="ED137" s="441" t="str" cm="1">
        <f t="array" ref="ED137">INDEX(DataMaster!tactics_stk,$AN137,ED$6)</f>
        <v>-</v>
      </c>
      <c r="EE137" s="441" t="str" cm="1">
        <f t="array" ref="EE137">INDEX(DataMaster!tactics_stk,$AN137,EE$6)</f>
        <v>-</v>
      </c>
      <c r="EF137" s="441" t="str" cm="1">
        <f t="array" ref="EF137">INDEX(DataMaster!tactics_stk,$AN137,EF$6)</f>
        <v>-</v>
      </c>
      <c r="EG137" s="441" t="b" cm="1">
        <f t="array" ref="EG137">INDEX(DataMaster!tactics_poc,$AK137,EG$6)</f>
        <v>1</v>
      </c>
      <c r="EH137" s="441" t="b" cm="1">
        <f t="array" ref="EH137">INDEX(DataMaster!tactics_poc,$AK137,EH$6)</f>
        <v>1</v>
      </c>
      <c r="EI137" s="441" t="b" cm="1">
        <f t="array" ref="EI137">INDEX(DataMaster!tactics_poc,$AK137,EI$6)</f>
        <v>1</v>
      </c>
      <c r="EJ137" s="441" t="b" cm="1">
        <f t="array" ref="EJ137">INDEX(DataMaster!tactics_poc,$AK137,EJ$6)</f>
        <v>1</v>
      </c>
      <c r="EK137" s="441" t="b" cm="1">
        <f t="array" ref="EK137">INDEX(DataMaster!tactics_poc,$AK137,EK$6)</f>
        <v>1</v>
      </c>
      <c r="EL137" s="441" t="b" cm="1">
        <f t="array" ref="EL137">INDEX(DataMaster!tactics_poc,$AK137,EL$6)</f>
        <v>1</v>
      </c>
      <c r="EM137" s="441" t="b" cm="1">
        <f t="array" ref="EM137">INDEX(DataMaster!tactics_poc,$AK137,EM$6)</f>
        <v>1</v>
      </c>
      <c r="EN137" s="441" t="b" cm="1">
        <f t="array" ref="EN137">INDEX(DataMaster!tactics_poc,$AK137,EN$6)</f>
        <v>1</v>
      </c>
      <c r="EO137" s="441" t="b" cm="1">
        <f t="array" ref="EO137">INDEX(DataMaster!tactics_poc,$AK137,EO$6)</f>
        <v>1</v>
      </c>
      <c r="EP137" s="506">
        <v>3</v>
      </c>
      <c r="EQ137" s="567" t="str" cm="1">
        <f t="array" aca="1" ref="EQ137" ca="1">INDEX(EQ$13:EQ136,$B137+1,1)</f>
        <v>-</v>
      </c>
      <c r="ER137" s="441" t="str" cm="1">
        <f t="array" ref="ER137">INDEX(DataMaster!tactics_GO,$AL137,ER$6)</f>
        <v>-</v>
      </c>
      <c r="ES137" s="441" t="str" cm="1">
        <f t="array" ref="ES137">INDEX(DataMaster!tactics_GO,$AL137,ES$6)</f>
        <v>-</v>
      </c>
      <c r="ET137" s="441" t="str" cm="1">
        <f t="array" ref="ET137">INDEX(DataMaster!tactics_GO,$AL137,ET$6)</f>
        <v>-</v>
      </c>
      <c r="EU137" s="441" t="str" cm="1">
        <f t="array" ref="EU137">INDEX(DataMaster!tactics_GO,$AL137,EU$6)</f>
        <v>-</v>
      </c>
      <c r="EV137" s="441" t="str" cm="1">
        <f t="array" ref="EV137">INDEX(DataMaster!tactics_GO,$AL137,EV$6)</f>
        <v>-</v>
      </c>
      <c r="EW137" s="441" t="str" cm="1">
        <f t="array" ref="EW137">INDEX(DataMaster!tactics_GO,$AL137,EW$6)</f>
        <v>-</v>
      </c>
      <c r="EX137" s="441" t="str" cm="1">
        <f t="array" ref="EX137">INDEX(DataMaster!tactics_GO,$AL137,EX$6)</f>
        <v>-</v>
      </c>
      <c r="EY137" s="441" t="str" cm="1">
        <f t="array" ref="EY137">INDEX(DataMaster!tactics_GO,$AL137,EY$6)</f>
        <v>-</v>
      </c>
      <c r="EZ137" s="441" t="str" cm="1">
        <f t="array" ref="EZ137">INDEX(DataMaster!tactics_GO,$AL137,EZ$6)</f>
        <v>-</v>
      </c>
      <c r="FA137" s="506" t="s">
        <v>30</v>
      </c>
      <c r="FB137" s="8"/>
      <c r="FC137" s="567" t="str" cm="1">
        <f t="array" aca="1" ref="FC137" ca="1">INDEX(FC$13:FC136,$B137+1,1)</f>
        <v>-</v>
      </c>
      <c r="FD137" s="441" t="str">
        <f t="shared" ca="1" si="431"/>
        <v>-</v>
      </c>
      <c r="FE137" s="441">
        <f t="shared" ca="1" si="432"/>
        <v>0</v>
      </c>
      <c r="FF137" s="441">
        <f t="shared" ca="1" si="432"/>
        <v>0</v>
      </c>
      <c r="FG137" s="567" t="str" cm="1">
        <f t="array" aca="1" ref="FG137" ca="1">INDEX(FG$13:FG136,$B137+1,1)</f>
        <v>-</v>
      </c>
      <c r="FH137" s="567" t="str" cm="1">
        <f t="array" aca="1" ref="FH137" ca="1">INDEX(FH$13:FH136,$B137+1,1)</f>
        <v>-</v>
      </c>
      <c r="FI137" s="567" t="str" cm="1">
        <f t="array" aca="1" ref="FI137" ca="1">INDEX(FI$13:FI136,$B137+1,1)</f>
        <v>-</v>
      </c>
      <c r="FJ137" s="441" t="str">
        <f t="shared" ca="1" si="433"/>
        <v>-</v>
      </c>
      <c r="FK137" s="441">
        <f t="shared" ca="1" si="434"/>
        <v>0</v>
      </c>
      <c r="FL137" s="441">
        <f t="shared" ca="1" si="434"/>
        <v>0</v>
      </c>
      <c r="FM137" s="567" t="str" cm="1">
        <f t="array" aca="1" ref="FM137" ca="1">INDEX(FM$13:FM136,$B137+1,1)</f>
        <v>-</v>
      </c>
      <c r="FN137" s="441" t="str">
        <f t="shared" ca="1" si="435"/>
        <v>-</v>
      </c>
      <c r="FO137" s="441">
        <f t="shared" ca="1" si="436"/>
        <v>0</v>
      </c>
      <c r="FP137" s="567" t="str" cm="1">
        <f t="array" aca="1" ref="FP137" ca="1">INDEX(FP$13:FP136,$B137+1,1)</f>
        <v>-</v>
      </c>
      <c r="FQ137" s="567" t="str" cm="1">
        <f t="array" aca="1" ref="FQ137" ca="1">INDEX(FQ$13:FQ136,$B137+1,1)</f>
        <v>-</v>
      </c>
      <c r="FR137" s="441">
        <f t="shared" ca="1" si="437"/>
        <v>0</v>
      </c>
      <c r="FS137" s="567" t="str" cm="1">
        <f t="array" aca="1" ref="FS137" ca="1">INDEX(FS$13:FS136,$B137+1,1)</f>
        <v>-</v>
      </c>
      <c r="FT137" s="441" t="str">
        <f t="shared" ca="1" si="438"/>
        <v>-</v>
      </c>
      <c r="FU137" s="441">
        <f t="shared" ca="1" si="439"/>
        <v>0</v>
      </c>
      <c r="FV137" s="441">
        <f t="shared" ca="1" si="439"/>
        <v>0</v>
      </c>
      <c r="FW137" s="8"/>
      <c r="FX137" s="567" t="b" cm="1">
        <f t="array" aca="1" ref="FX137" ca="1">INDEX(FX$13:FX136,$B137+1,1)</f>
        <v>1</v>
      </c>
      <c r="FY137" s="567" t="b" cm="1">
        <f t="array" aca="1" ref="FY137" ca="1">INDEX(FY$13:FY136,$B137+1,1)</f>
        <v>1</v>
      </c>
      <c r="FZ137" s="579">
        <f t="shared" ref="FZ137:FZ147" si="473">VALUE($I137&amp;$AI137)</f>
        <v>21</v>
      </c>
      <c r="GA137" s="567" t="b" cm="1">
        <f t="array" aca="1" ref="GA137" ca="1">INDEX(GA$13:GA136,$B137+1,1)</f>
        <v>0</v>
      </c>
      <c r="GB137" s="567" cm="1">
        <f t="array" aca="1" ref="GB137" ca="1">INDEX(GB$13:GB136,$B137+1,1)</f>
        <v>0</v>
      </c>
      <c r="GC137" s="567" cm="1">
        <f t="array" aca="1" ref="GC137" ca="1">INDEX(GC$13:GC136,$B137+1,1)</f>
        <v>1</v>
      </c>
      <c r="GD137" s="567" cm="1">
        <f t="array" aca="1" ref="GD137" ca="1">INDEX(GD$13:GD136,$B137+1,1)</f>
        <v>1</v>
      </c>
      <c r="GE137" s="575">
        <f t="shared" ca="1" si="440"/>
        <v>652</v>
      </c>
      <c r="GF137" s="575">
        <f t="shared" ca="1" si="440"/>
        <v>686</v>
      </c>
      <c r="GG137" s="575">
        <f t="shared" ca="1" si="440"/>
        <v>721</v>
      </c>
      <c r="GH137" s="490">
        <f t="shared" ca="1" si="441"/>
        <v>378</v>
      </c>
      <c r="GI137" s="490">
        <f t="shared" ca="1" si="441"/>
        <v>413</v>
      </c>
      <c r="GJ137" s="490">
        <f t="shared" ca="1" si="441"/>
        <v>448</v>
      </c>
      <c r="GK137" s="441">
        <f t="shared" ca="1" si="442"/>
        <v>1</v>
      </c>
      <c r="GL137" s="441">
        <f t="shared" ca="1" si="442"/>
        <v>60</v>
      </c>
      <c r="GM137" s="441" t="str">
        <f t="shared" ca="1" si="442"/>
        <v>-</v>
      </c>
      <c r="GN137" s="441" t="str">
        <f t="shared" ca="1" si="442"/>
        <v>-</v>
      </c>
      <c r="GO137" s="441" t="str">
        <f t="shared" ca="1" si="442"/>
        <v>-</v>
      </c>
      <c r="GP137" s="441" t="str">
        <f t="shared" ca="1" si="442"/>
        <v>-</v>
      </c>
      <c r="GQ137" s="441" t="b">
        <f t="shared" ca="1" si="443"/>
        <v>0</v>
      </c>
      <c r="GR137" s="441" t="str">
        <f t="shared" ca="1" si="443"/>
        <v>-</v>
      </c>
      <c r="GS137" s="441" t="str">
        <f t="shared" ca="1" si="443"/>
        <v>-</v>
      </c>
      <c r="GT137" s="441" t="str">
        <f t="shared" ca="1" si="443"/>
        <v>-</v>
      </c>
      <c r="GU137" s="441" t="str">
        <f t="shared" ca="1" si="443"/>
        <v>-</v>
      </c>
      <c r="GV137" s="441" t="str">
        <f t="shared" ca="1" si="443"/>
        <v>-</v>
      </c>
      <c r="GW137" s="441">
        <f t="shared" ca="1" si="443"/>
        <v>500</v>
      </c>
      <c r="GX137" s="441">
        <f t="shared" ca="1" si="443"/>
        <v>500</v>
      </c>
      <c r="GY137" s="441" t="str">
        <f t="shared" ca="1" si="443"/>
        <v>-</v>
      </c>
      <c r="GZ137" s="441" t="str">
        <f t="shared" ca="1" si="443"/>
        <v>-</v>
      </c>
      <c r="HA137" s="441" t="str">
        <f t="shared" ca="1" si="443"/>
        <v>-</v>
      </c>
      <c r="HB137" s="441">
        <f t="shared" ca="1" si="444"/>
        <v>0</v>
      </c>
      <c r="HC137" s="441">
        <f t="shared" ca="1" si="445"/>
        <v>1.2500000000000001E-2</v>
      </c>
      <c r="HD137" s="441">
        <f t="shared" ca="1" si="446"/>
        <v>0</v>
      </c>
      <c r="HE137" s="441">
        <f t="shared" ca="1" si="446"/>
        <v>6.25E-2</v>
      </c>
      <c r="HF137" s="441">
        <f t="shared" ca="1" si="446"/>
        <v>6.25E-2</v>
      </c>
      <c r="HG137" s="441">
        <f t="shared" ca="1" si="446"/>
        <v>6.25E-2</v>
      </c>
      <c r="HH137" s="441" t="b">
        <f t="shared" ca="1" si="447"/>
        <v>0</v>
      </c>
      <c r="HI137" s="441" t="b">
        <f t="shared" ca="1" si="447"/>
        <v>1</v>
      </c>
      <c r="HJ137" s="441" t="b">
        <f t="shared" ca="1" si="447"/>
        <v>1</v>
      </c>
      <c r="HK137" s="441" t="b">
        <f t="shared" ca="1" si="447"/>
        <v>0</v>
      </c>
      <c r="HL137" s="441">
        <f t="shared" ca="1" si="448"/>
        <v>1</v>
      </c>
      <c r="HM137" s="441">
        <f t="shared" ca="1" si="449"/>
        <v>0</v>
      </c>
      <c r="HN137" s="441" t="b">
        <f t="shared" ca="1" si="450"/>
        <v>0</v>
      </c>
      <c r="HO137" s="441" t="b">
        <f t="shared" ca="1" si="451"/>
        <v>0</v>
      </c>
      <c r="HP137" s="441" t="b">
        <f t="shared" ca="1" si="451"/>
        <v>0</v>
      </c>
      <c r="HQ137" s="441" t="b">
        <f t="shared" ca="1" si="451"/>
        <v>1</v>
      </c>
      <c r="HR137" s="91">
        <f t="shared" ca="1" si="452"/>
        <v>2</v>
      </c>
      <c r="HS137" s="91">
        <f t="shared" ca="1" si="452"/>
        <v>2</v>
      </c>
      <c r="HT137" s="441">
        <f t="shared" ca="1" si="453"/>
        <v>1</v>
      </c>
      <c r="HU137" s="441">
        <f t="shared" ca="1" si="454"/>
        <v>1</v>
      </c>
      <c r="HV137" s="441">
        <f t="shared" ca="1" si="454"/>
        <v>1</v>
      </c>
      <c r="HW137" s="441">
        <f t="shared" ca="1" si="455"/>
        <v>1</v>
      </c>
      <c r="HX137" s="441" cm="1">
        <f t="array" aca="1" ref="HX137" ca="1">INDEX(HX$13:HX136,$B137+1,1)</f>
        <v>1</v>
      </c>
      <c r="HY137" s="441" t="str">
        <f t="shared" ca="1" si="456"/>
        <v>-</v>
      </c>
      <c r="HZ137" s="441" t="b">
        <f t="shared" ca="1" si="456"/>
        <v>1</v>
      </c>
      <c r="IA137" s="441" t="b">
        <f t="shared" ca="1" si="456"/>
        <v>0</v>
      </c>
      <c r="IB137" s="441" t="b">
        <f t="shared" ca="1" si="456"/>
        <v>0</v>
      </c>
      <c r="IC137" s="441" t="b">
        <f t="shared" ca="1" si="456"/>
        <v>0</v>
      </c>
      <c r="ID137" s="91">
        <f t="shared" ca="1" si="457"/>
        <v>1</v>
      </c>
      <c r="IE137" s="91">
        <f t="shared" ca="1" si="457"/>
        <v>1</v>
      </c>
      <c r="IF137" s="91">
        <f t="shared" ca="1" si="457"/>
        <v>1</v>
      </c>
      <c r="IG137" s="91">
        <f t="shared" ca="1" si="457"/>
        <v>1</v>
      </c>
      <c r="IH137" s="91">
        <f t="shared" ca="1" si="457"/>
        <v>1</v>
      </c>
      <c r="II137" s="91">
        <f t="shared" ca="1" si="457"/>
        <v>1</v>
      </c>
      <c r="IJ137" s="91">
        <f t="shared" ca="1" si="457"/>
        <v>1</v>
      </c>
      <c r="IK137" s="91">
        <f t="shared" ca="1" si="457"/>
        <v>1</v>
      </c>
      <c r="IL137" s="8"/>
      <c r="IM137" s="567" t="str" cm="1">
        <f t="array" aca="1" ref="IM137" ca="1">INDEX(IM$13:IM136,$B137+1,1)</f>
        <v>-</v>
      </c>
      <c r="IN137" s="567" t="str" cm="1">
        <f t="array" aca="1" ref="IN137" ca="1">INDEX(IN$13:IN136,$B137+1,1)</f>
        <v>-</v>
      </c>
      <c r="IO137" s="567" t="str" cm="1">
        <f t="array" aca="1" ref="IO137" ca="1">INDEX(IO$13:IO136,$B137+1,1)</f>
        <v>-</v>
      </c>
      <c r="IP137" s="441" t="str">
        <f t="shared" ca="1" si="458"/>
        <v>-</v>
      </c>
      <c r="IQ137" s="567" t="str" cm="1">
        <f t="array" aca="1" ref="IQ137" ca="1">INDEX(IQ$13:IQ136,$B137+1,1)</f>
        <v>-</v>
      </c>
      <c r="IR137" s="567" cm="1">
        <f t="array" aca="1" ref="IR137" ca="1">INDEX(IR$13:IR136,$B137+1,1)</f>
        <v>1</v>
      </c>
      <c r="IS137" s="567" cm="1">
        <f t="array" aca="1" ref="IS137" ca="1">INDEX(IS$13:IS136,$B137+1,1)</f>
        <v>1</v>
      </c>
      <c r="IT137" s="567" t="str" cm="1">
        <f t="array" aca="1" ref="IT137" ca="1">INDEX(IT$13:IT136,$B137+1,1)</f>
        <v>-</v>
      </c>
      <c r="IU137" s="567" t="str" cm="1">
        <f t="array" aca="1" ref="IU137" ca="1">INDEX(IU$13:IU136,$B137+1,1)</f>
        <v>-</v>
      </c>
      <c r="IV137" s="567" t="str" cm="1">
        <f t="array" aca="1" ref="IV137" ca="1">INDEX(IV$13:IV136,$B137+1,1)</f>
        <v>-</v>
      </c>
      <c r="IW137" s="567" t="str" cm="1">
        <f t="array" aca="1" ref="IW137" ca="1">INDEX(IW$13:IW136,$B137+1,1)</f>
        <v>-</v>
      </c>
      <c r="IX137" s="567" t="str" cm="1">
        <f t="array" aca="1" ref="IX137" ca="1">INDEX(IX$13:IX136,$B137+1,1)</f>
        <v>-</v>
      </c>
      <c r="IY137" s="567" t="str" cm="1">
        <f t="array" aca="1" ref="IY137" ca="1">INDEX(IY$13:IY136,$B137+1,1)</f>
        <v>-</v>
      </c>
      <c r="IZ137" s="567" t="str" cm="1">
        <f t="array" aca="1" ref="IZ137" ca="1">INDEX(IZ$13:IZ136,$B137+1,1)</f>
        <v>-</v>
      </c>
      <c r="JA137" s="567" t="str" cm="1">
        <f t="array" aca="1" ref="JA137" ca="1">INDEX(JA$13:JA136,$B137+1,1)</f>
        <v>-</v>
      </c>
      <c r="JB137" s="567" t="str" cm="1">
        <f t="array" aca="1" ref="JB137" ca="1">INDEX(JB$13:JB136,$B137+1,1)</f>
        <v>-</v>
      </c>
      <c r="JC137" s="567" t="str" cm="1">
        <f t="array" aca="1" ref="JC137" ca="1">INDEX(JC$13:JC136,$B137+1,1)</f>
        <v>-</v>
      </c>
      <c r="JD137" s="567" t="str" cm="1">
        <f t="array" aca="1" ref="JD137" ca="1">INDEX(JD$13:JD136,$B137+1,1)</f>
        <v>-</v>
      </c>
      <c r="JE137" s="567" t="str" cm="1">
        <f t="array" aca="1" ref="JE137" ca="1">INDEX(JE$13:JE136,$B137+1,1)</f>
        <v>-</v>
      </c>
      <c r="JF137" s="567" t="str" cm="1">
        <f t="array" aca="1" ref="JF137" ca="1">INDEX(JF$13:JF136,$B137+1,1)</f>
        <v>-</v>
      </c>
      <c r="JG137" s="567" t="str" cm="1">
        <f t="array" aca="1" ref="JG137" ca="1">INDEX(JG$13:JG136,$B137+1,1)</f>
        <v>-</v>
      </c>
      <c r="JH137" s="567" t="str" cm="1">
        <f t="array" aca="1" ref="JH137" ca="1">INDEX(JH$13:JH136,$B137+1,1)</f>
        <v>-</v>
      </c>
      <c r="JI137" s="567" t="str" cm="1">
        <f t="array" aca="1" ref="JI137" ca="1">INDEX(JI$13:JI136,$B137+1,1)</f>
        <v>-</v>
      </c>
      <c r="JJ137" s="567" t="str" cm="1">
        <f t="array" aca="1" ref="JJ137" ca="1">INDEX(JJ$13:JJ136,$B137+1,1)</f>
        <v>-</v>
      </c>
      <c r="JK137" s="567" t="str" cm="1">
        <f t="array" aca="1" ref="JK137" ca="1">INDEX(JK$13:JK136,$B137+1,1)</f>
        <v>-</v>
      </c>
      <c r="JL137" s="441">
        <f t="shared" ca="1" si="459"/>
        <v>0</v>
      </c>
      <c r="JM137" s="567" t="str" cm="1">
        <f t="array" aca="1" ref="JM137" ca="1">INDEX(JM$13:JM136,$B137+1,1)</f>
        <v>-</v>
      </c>
      <c r="JN137" s="567" cm="1">
        <f t="array" aca="1" ref="JN137" ca="1">INDEX(JN$13:JN136,$B137+1,1)</f>
        <v>1</v>
      </c>
      <c r="JO137" s="441">
        <f t="shared" ca="1" si="460"/>
        <v>0</v>
      </c>
      <c r="JP137" s="567" cm="1">
        <f t="array" aca="1" ref="JP137" ca="1">INDEX(JP$13:JP136,$B137+1,1)</f>
        <v>0</v>
      </c>
      <c r="JQ137" s="441">
        <f t="shared" ca="1" si="461"/>
        <v>0</v>
      </c>
      <c r="JR137" s="441">
        <f t="shared" ca="1" si="461"/>
        <v>0</v>
      </c>
      <c r="JS137" s="441">
        <f t="shared" ca="1" si="461"/>
        <v>0</v>
      </c>
      <c r="JT137" s="441">
        <f t="shared" ca="1" si="461"/>
        <v>0</v>
      </c>
      <c r="JU137" s="441">
        <f t="shared" ca="1" si="461"/>
        <v>1</v>
      </c>
      <c r="JV137" s="441">
        <f t="shared" ca="1" si="461"/>
        <v>0</v>
      </c>
      <c r="JW137" s="567" cm="1">
        <f t="array" aca="1" ref="JW137" ca="1">INDEX(JW$13:JW136,$B137+1,1)</f>
        <v>0</v>
      </c>
      <c r="JX137" s="567" cm="1">
        <f t="array" aca="1" ref="JX137" ca="1">INDEX(JX$13:JX136,$B137+1,1)</f>
        <v>0</v>
      </c>
      <c r="JY137" s="567" cm="1">
        <f t="array" aca="1" ref="JY137" ca="1">INDEX(JY$13:JY136,$B137+1,1)</f>
        <v>0</v>
      </c>
      <c r="JZ137" s="8"/>
      <c r="KA137" s="567" t="str" cm="1">
        <f t="array" aca="1" ref="KA137" ca="1">INDEX(KA$13:KA136,$B137+1,1)</f>
        <v>-</v>
      </c>
      <c r="KB137" s="567" t="str" cm="1">
        <f t="array" aca="1" ref="KB137" ca="1">INDEX(KB$13:KB136,$B137+1,1)</f>
        <v>-</v>
      </c>
      <c r="KC137" s="567" t="str" cm="1">
        <f t="array" aca="1" ref="KC137" ca="1">INDEX(KC$13:KC136,$B137+1,1)</f>
        <v>-</v>
      </c>
      <c r="KD137" s="567" t="str" cm="1">
        <f t="array" aca="1" ref="KD137" ca="1">INDEX(KD$13:KD136,$B137+1,1)</f>
        <v>-</v>
      </c>
      <c r="KE137" s="567" cm="1">
        <f t="array" aca="1" ref="KE137" ca="1">INDEX(KE$13:KE136,$B137+1,1)</f>
        <v>0</v>
      </c>
      <c r="KF137" s="567" t="str" cm="1">
        <f t="array" aca="1" ref="KF137" ca="1">INDEX(KF$13:KF136,$B137+1,1)</f>
        <v>-</v>
      </c>
      <c r="KG137" s="567" t="str" cm="1">
        <f t="array" aca="1" ref="KG137" ca="1">INDEX(KG$13:KG136,$B137+1,1)</f>
        <v>-</v>
      </c>
      <c r="KH137" s="568" t="str">
        <f t="shared" ca="1" si="462"/>
        <v>-</v>
      </c>
      <c r="KI137" s="567" t="str" cm="1">
        <f t="array" aca="1" ref="KI137" ca="1">INDEX(KI$13:KI136,$B137+1,1)</f>
        <v>-</v>
      </c>
      <c r="KJ137" s="567" t="str" cm="1">
        <f t="array" aca="1" ref="KJ137" ca="1">INDEX(KJ$13:KJ136,$B137+1,1)</f>
        <v>-</v>
      </c>
      <c r="KK137" s="567" t="str" cm="1">
        <f t="array" aca="1" ref="KK137" ca="1">INDEX(KK$13:KK136,$B137+1,1)</f>
        <v>-</v>
      </c>
      <c r="KL137" s="567" t="str" cm="1">
        <f t="array" aca="1" ref="KL137" ca="1">INDEX(KL$13:KL136,$B137+1,1)</f>
        <v>-</v>
      </c>
      <c r="KM137" s="567" t="str" cm="1">
        <f t="array" aca="1" ref="KM137" ca="1">INDEX(KM$13:KM136,$B137+1,1)</f>
        <v>-</v>
      </c>
      <c r="KN137" s="567" t="str" cm="1">
        <f t="array" aca="1" ref="KN137" ca="1">INDEX(KN$13:KN136,$B137+1,1)</f>
        <v>-</v>
      </c>
      <c r="KO137" s="567" t="str" cm="1">
        <f t="array" aca="1" ref="KO137" ca="1">INDEX(KO$13:KO136,$B137+1,1)</f>
        <v>-</v>
      </c>
      <c r="KP137" s="567" t="str" cm="1">
        <f t="array" aca="1" ref="KP137" ca="1">INDEX(KP$13:KP136,$B137+1,1)</f>
        <v>-</v>
      </c>
      <c r="KQ137" s="567" t="str" cm="1">
        <f t="array" aca="1" ref="KQ137" ca="1">INDEX(KQ$13:KQ136,$B137+1,1)</f>
        <v>-</v>
      </c>
      <c r="KR137" s="567" t="str" cm="1">
        <f t="array" aca="1" ref="KR137" ca="1">INDEX(KR$13:KR136,$B137+1,1)</f>
        <v>-</v>
      </c>
      <c r="KS137" s="567" t="str" cm="1">
        <f t="array" aca="1" ref="KS137" ca="1">INDEX(KS$13:KS136,$B137+1,1)</f>
        <v>-</v>
      </c>
      <c r="KT137" s="567" t="str" cm="1">
        <f t="array" aca="1" ref="KT137" ca="1">INDEX(KT$13:KT136,$B137+1,1)</f>
        <v>-</v>
      </c>
      <c r="KU137" s="567" t="str" cm="1">
        <f t="array" aca="1" ref="KU137" ca="1">INDEX(KU$13:KU136,$B137+1,1)</f>
        <v>-</v>
      </c>
      <c r="KV137" s="567" cm="1">
        <f t="array" aca="1" ref="KV137" ca="1">INDEX(KV$13:KV136,$B137+1,1)</f>
        <v>0</v>
      </c>
      <c r="KW137" s="567" t="str" cm="1">
        <f t="array" aca="1" ref="KW137" ca="1">INDEX(KW$13:KW136,$B137+1,1)</f>
        <v>-</v>
      </c>
      <c r="KX137" s="567" t="str" cm="1">
        <f t="array" aca="1" ref="KX137" ca="1">INDEX(KX$13:KX136,$B137+1,1)</f>
        <v>-</v>
      </c>
      <c r="KY137" s="567" t="str" cm="1">
        <f t="array" aca="1" ref="KY137" ca="1">INDEX(KY$13:KY136,$B137+1,1)</f>
        <v>-</v>
      </c>
      <c r="KZ137" s="567" t="str" cm="1">
        <f t="array" aca="1" ref="KZ137" ca="1">INDEX(KZ$13:KZ136,$B137+1,1)</f>
        <v>-</v>
      </c>
      <c r="LA137" s="567" t="str" cm="1">
        <f t="array" aca="1" ref="LA137" ca="1">INDEX(LA$13:LA136,$B137+1,1)</f>
        <v>-</v>
      </c>
      <c r="LB137" s="567" cm="1">
        <f t="array" aca="1" ref="LB137" ca="1">INDEX(LB$13:LB136,$B137+1,1)</f>
        <v>0</v>
      </c>
      <c r="LC137" s="567" t="str" cm="1">
        <f t="array" aca="1" ref="LC137" ca="1">INDEX(LC$13:LC136,$B137+1,1)</f>
        <v>-</v>
      </c>
      <c r="LD137" s="567" t="str" cm="1">
        <f t="array" aca="1" ref="LD137" ca="1">INDEX(LD$13:LD136,$B137+1,1)</f>
        <v>-</v>
      </c>
      <c r="LE137" s="567" t="str" cm="1">
        <f t="array" aca="1" ref="LE137" ca="1">INDEX(LE$13:LE136,$B137+1,1)</f>
        <v>-</v>
      </c>
      <c r="LF137" s="567" cm="1">
        <f t="array" aca="1" ref="LF137" ca="1">INDEX(LF$13:LF136,$B137+1,1)</f>
        <v>1</v>
      </c>
      <c r="LG137" s="567" cm="1">
        <f t="array" aca="1" ref="LG137" ca="1">INDEX(LG$13:LG136,$B137+1,1)</f>
        <v>1</v>
      </c>
      <c r="LH137" s="8"/>
      <c r="LI137" s="567" t="str" cm="1">
        <f t="array" aca="1" ref="LI137" ca="1">INDEX(LI$13:LI136,$B137+1,1)</f>
        <v>-</v>
      </c>
      <c r="LJ137" s="567" t="str" cm="1">
        <f t="array" aca="1" ref="LJ137" ca="1">INDEX(LJ$13:LJ136,$B137+1,1)</f>
        <v>-</v>
      </c>
      <c r="LK137" s="567" t="str" cm="1">
        <f t="array" aca="1" ref="LK137" ca="1">INDEX(LK$13:LK136,$B137+1,1)</f>
        <v>-</v>
      </c>
      <c r="LL137" s="567" t="str" cm="1">
        <f t="array" aca="1" ref="LL137" ca="1">INDEX(LL$13:LL136,$B137+1,1)</f>
        <v>-</v>
      </c>
      <c r="LM137" s="567" t="str" cm="1">
        <f t="array" aca="1" ref="LM137" ca="1">INDEX(LM$13:LM136,$B137+1,1)</f>
        <v>-</v>
      </c>
      <c r="LN137" s="567" t="str" cm="1">
        <f t="array" aca="1" ref="LN137" ca="1">INDEX(LN$13:LN136,$B137+1,1)</f>
        <v>-</v>
      </c>
      <c r="LO137" s="567" t="str" cm="1">
        <f t="array" aca="1" ref="LO137" ca="1">INDEX(LO$13:LO136,$B137+1,1)</f>
        <v>-</v>
      </c>
      <c r="LP137" s="567" t="str" cm="1">
        <f t="array" aca="1" ref="LP137" ca="1">INDEX(LP$13:LP136,$B137+1,1)</f>
        <v>-</v>
      </c>
      <c r="LQ137" s="567" t="str" cm="1">
        <f t="array" aca="1" ref="LQ137" ca="1">INDEX(LQ$13:LQ136,$B137+1,1)</f>
        <v>-</v>
      </c>
      <c r="LR137" s="567" t="str" cm="1">
        <f t="array" aca="1" ref="LR137" ca="1">INDEX(LR$13:LR136,$B137+1,1)</f>
        <v>-</v>
      </c>
      <c r="LS137" s="567" t="str" cm="1">
        <f t="array" aca="1" ref="LS137" ca="1">INDEX(LS$13:LS136,$B137+1,1)</f>
        <v>-</v>
      </c>
      <c r="LT137" s="567" t="str" cm="1">
        <f t="array" aca="1" ref="LT137" ca="1">INDEX(LT$13:LT136,$B137+1,1)</f>
        <v>-</v>
      </c>
      <c r="LU137" s="567" t="str" cm="1">
        <f t="array" aca="1" ref="LU137" ca="1">INDEX(LU$13:LU136,$B137+1,1)</f>
        <v>-</v>
      </c>
      <c r="LV137" s="567" t="str" cm="1">
        <f t="array" aca="1" ref="LV137" ca="1">INDEX(LV$13:LV136,$B137+1,1)</f>
        <v>-</v>
      </c>
      <c r="LW137" s="567" t="str" cm="1">
        <f t="array" aca="1" ref="LW137" ca="1">INDEX(LW$13:LW136,$B137+1,1)</f>
        <v>-</v>
      </c>
      <c r="LX137" s="567" t="str" cm="1">
        <f t="array" aca="1" ref="LX137" ca="1">INDEX(LX$13:LX136,$B137+1,1)</f>
        <v>-</v>
      </c>
      <c r="LY137" s="567" cm="1">
        <f t="array" aca="1" ref="LY137" ca="1">INDEX(LY$13:LY136,$B137+1,1)</f>
        <v>0</v>
      </c>
      <c r="LZ137" s="567" cm="1">
        <f t="array" aca="1" ref="LZ137" ca="1">INDEX(LZ$13:LZ136,$B137+1,1)</f>
        <v>0</v>
      </c>
      <c r="MA137" s="567" cm="1">
        <f t="array" aca="1" ref="MA137" ca="1">INDEX(MA$13:MA136,$B137+1,1)</f>
        <v>0</v>
      </c>
      <c r="MB137" s="567" cm="1">
        <f t="array" aca="1" ref="MB137" ca="1">INDEX(MB$13:MB136,$B137+1,1)</f>
        <v>0</v>
      </c>
      <c r="MC137" s="567" cm="1">
        <f t="array" aca="1" ref="MC137" ca="1">INDEX(MC$13:MC136,$B137+1,1)</f>
        <v>0</v>
      </c>
      <c r="MD137" s="567" cm="1">
        <f t="array" aca="1" ref="MD137" ca="1">INDEX(MD$13:MD136,$B137+1,1)</f>
        <v>0</v>
      </c>
      <c r="ME137" s="567" cm="1">
        <f t="array" aca="1" ref="ME137" ca="1">INDEX(ME$13:ME136,$B137+1,1)</f>
        <v>0</v>
      </c>
      <c r="MF137" s="567" cm="1">
        <f t="array" aca="1" ref="MF137" ca="1">INDEX(MF$13:MF136,$B137+1,1)</f>
        <v>0</v>
      </c>
      <c r="MG137" s="567" cm="1">
        <f t="array" aca="1" ref="MG137" ca="1">INDEX(MG$13:MG136,$B137+1,1)</f>
        <v>0</v>
      </c>
      <c r="MH137" s="567" cm="1">
        <f t="array" aca="1" ref="MH137" ca="1">INDEX(MH$13:MH136,$B137+1,1)</f>
        <v>0</v>
      </c>
      <c r="MI137" s="567" cm="1">
        <f t="array" aca="1" ref="MI137" ca="1">INDEX(MI$13:MI136,$B137+1,1)</f>
        <v>0</v>
      </c>
      <c r="MJ137" s="567" cm="1">
        <f t="array" aca="1" ref="MJ137" ca="1">INDEX(MJ$13:MJ136,$B137+1,1)</f>
        <v>0</v>
      </c>
      <c r="MK137" s="567" cm="1">
        <f t="array" aca="1" ref="MK137" ca="1">INDEX(MK$13:MK136,$B137+1,1)</f>
        <v>0</v>
      </c>
      <c r="ML137" s="567" cm="1">
        <f t="array" aca="1" ref="ML137" ca="1">INDEX(ML$13:ML136,$B137+1,1)</f>
        <v>0</v>
      </c>
      <c r="MM137" s="567" cm="1">
        <f t="array" aca="1" ref="MM137" ca="1">INDEX(MM$13:MM136,$B137+1,1)</f>
        <v>0</v>
      </c>
      <c r="MN137" s="567" cm="1">
        <f t="array" aca="1" ref="MN137" ca="1">INDEX(MN$13:MN136,$B137+1,1)</f>
        <v>0</v>
      </c>
      <c r="MO137" s="567" cm="1">
        <f t="array" aca="1" ref="MO137" ca="1">INDEX(MO$13:MO136,$B137+1,1)</f>
        <v>0</v>
      </c>
      <c r="MP137" s="567" cm="1">
        <f t="array" aca="1" ref="MP137" ca="1">INDEX(MP$13:MP136,$B137+1,1)</f>
        <v>0</v>
      </c>
      <c r="MQ137" s="567" cm="1">
        <f t="array" aca="1" ref="MQ137" ca="1">INDEX(MQ$13:MQ136,$B137+1,1)</f>
        <v>0</v>
      </c>
      <c r="MR137" s="567" cm="1">
        <f t="array" aca="1" ref="MR137" ca="1">INDEX(MR$13:MR136,$B137+1,1)</f>
        <v>0</v>
      </c>
      <c r="MS137" s="567" cm="1">
        <f t="array" aca="1" ref="MS137" ca="1">INDEX(MS$13:MS136,$B137+1,1)</f>
        <v>0</v>
      </c>
      <c r="MT137" s="567" cm="1">
        <f t="array" aca="1" ref="MT137" ca="1">INDEX(MT$13:MT136,$B137+1,1)</f>
        <v>0</v>
      </c>
      <c r="MU137" s="567" cm="1">
        <f t="array" aca="1" ref="MU137" ca="1">INDEX(MU$13:MU136,$B137+1,1)</f>
        <v>0</v>
      </c>
      <c r="MV137" s="567" cm="1">
        <f t="array" aca="1" ref="MV137" ca="1">INDEX(MV$13:MV136,$B137+1,1)</f>
        <v>0</v>
      </c>
      <c r="MW137" s="567" cm="1">
        <f t="array" aca="1" ref="MW137" ca="1">INDEX(MW$13:MW136,$B137+1,1)</f>
        <v>0</v>
      </c>
      <c r="MX137" s="567" cm="1">
        <f t="array" aca="1" ref="MX137" ca="1">INDEX(MX$13:MX136,$B137+1,1)</f>
        <v>0</v>
      </c>
      <c r="MY137" s="567" cm="1">
        <f t="array" aca="1" ref="MY137" ca="1">INDEX(MY$13:MY136,$B137+1,1)</f>
        <v>0</v>
      </c>
      <c r="MZ137" s="567" cm="1">
        <f t="array" aca="1" ref="MZ137" ca="1">INDEX(MZ$13:MZ136,$B137+1,1)</f>
        <v>0</v>
      </c>
      <c r="NA137" s="567" cm="1">
        <f t="array" aca="1" ref="NA137" ca="1">INDEX(NA$13:NA136,$B137+1,1)</f>
        <v>0</v>
      </c>
      <c r="NB137" s="567" cm="1">
        <f t="array" aca="1" ref="NB137" ca="1">INDEX(NB$13:NB136,$B137+1,1)</f>
        <v>0</v>
      </c>
      <c r="NC137" s="567" cm="1">
        <f t="array" aca="1" ref="NC137" ca="1">INDEX(NC$13:NC136,$B137+1,1)</f>
        <v>0</v>
      </c>
      <c r="ND137" s="567" cm="1">
        <f t="array" aca="1" ref="ND137" ca="1">INDEX(ND$13:ND136,$B137+1,1)</f>
        <v>0</v>
      </c>
      <c r="NE137" s="441">
        <f t="shared" ca="1" si="463"/>
        <v>67</v>
      </c>
      <c r="NF137" s="8"/>
      <c r="NG137" s="567" cm="1">
        <f t="array" aca="1" ref="NG137" ca="1">INDEX(NG$13:NG136,$B137+1,1)</f>
        <v>0</v>
      </c>
      <c r="NH137" s="567" cm="1">
        <f t="array" aca="1" ref="NH137" ca="1">INDEX(NH$13:NH136,$B137+1,1)</f>
        <v>0</v>
      </c>
      <c r="NI137" s="567" cm="1">
        <f t="array" aca="1" ref="NI137" ca="1">INDEX(NI$13:NI136,$B137+1,1)</f>
        <v>0</v>
      </c>
      <c r="NJ137" s="567" t="str" cm="1">
        <f t="array" aca="1" ref="NJ137" ca="1">INDEX(NJ$13:NJ136,$B137+1,1)</f>
        <v>-</v>
      </c>
      <c r="NK137" s="567" t="str" cm="1">
        <f t="array" aca="1" ref="NK137" ca="1">INDEX(NK$13:NK136,$B137+1,1)</f>
        <v>-</v>
      </c>
      <c r="NL137" s="567" t="str" cm="1">
        <f t="array" aca="1" ref="NL137" ca="1">INDEX(NL$13:NL136,$B137+1,1)</f>
        <v>-</v>
      </c>
      <c r="NM137" s="567" t="str" cm="1">
        <f t="array" aca="1" ref="NM137" ca="1">INDEX(NM$13:NM136,$B137+1,1)</f>
        <v>-</v>
      </c>
      <c r="NN137" s="567" t="str" cm="1">
        <f t="array" aca="1" ref="NN137" ca="1">INDEX(NN$13:NN136,$B137+1,1)</f>
        <v>-</v>
      </c>
      <c r="NO137" s="567" t="str" cm="1">
        <f t="array" aca="1" ref="NO137" ca="1">INDEX(NO$13:NO136,$B137+1,1)</f>
        <v>-</v>
      </c>
      <c r="NP137" s="567" t="str" cm="1">
        <f t="array" aca="1" ref="NP137" ca="1">INDEX(NP$13:NP136,$B137+1,1)</f>
        <v>-</v>
      </c>
      <c r="NQ137" s="567" t="str" cm="1">
        <f t="array" aca="1" ref="NQ137" ca="1">INDEX(NQ$13:NQ136,$B137+1,1)</f>
        <v>-</v>
      </c>
      <c r="NR137" s="567" t="str" cm="1">
        <f t="array" aca="1" ref="NR137" ca="1">INDEX(NR$13:NR136,$B137+1,1)</f>
        <v>-</v>
      </c>
      <c r="NS137" s="567" t="str" cm="1">
        <f t="array" aca="1" ref="NS137" ca="1">INDEX(NS$13:NS136,$B137+1,1)</f>
        <v>-</v>
      </c>
      <c r="NT137" s="567" t="str" cm="1">
        <f t="array" aca="1" ref="NT137" ca="1">INDEX(NT$13:NT136,$B137+1,1)</f>
        <v>-</v>
      </c>
      <c r="NU137" s="567" t="str" cm="1">
        <f t="array" aca="1" ref="NU137" ca="1">INDEX(NU$13:NU136,$B137+1,1)</f>
        <v>-</v>
      </c>
      <c r="NV137" s="567" t="str" cm="1">
        <f t="array" aca="1" ref="NV137" ca="1">INDEX(NV$13:NV136,$B137+1,1)</f>
        <v>-</v>
      </c>
      <c r="NW137" s="567" t="str" cm="1">
        <f t="array" aca="1" ref="NW137" ca="1">INDEX(NW$13:NW136,$B137+1,1)</f>
        <v>-</v>
      </c>
      <c r="NX137" s="567" t="str" cm="1">
        <f t="array" aca="1" ref="NX137" ca="1">INDEX(NX$13:NX136,$B137+1,1)</f>
        <v>-</v>
      </c>
      <c r="NY137" s="567" t="str" cm="1">
        <f t="array" aca="1" ref="NY137" ca="1">INDEX(NY$13:NY136,$B137+1,1)</f>
        <v>-</v>
      </c>
      <c r="NZ137" s="8"/>
      <c r="OA137" s="567" t="str" cm="1">
        <f t="array" aca="1" ref="OA137" ca="1">INDEX(OA$13:OA136,$B137+1,1)</f>
        <v>-</v>
      </c>
      <c r="OB137" s="567" t="str" cm="1">
        <f t="array" aca="1" ref="OB137" ca="1">INDEX(OB$13:OB136,$B137+1,1)</f>
        <v>-</v>
      </c>
      <c r="OC137" s="567" t="str" cm="1">
        <f t="array" aca="1" ref="OC137" ca="1">INDEX(OC$13:OC136,$B137+1,1)</f>
        <v>-</v>
      </c>
      <c r="OD137" s="567" t="str" cm="1">
        <f t="array" aca="1" ref="OD137" ca="1">INDEX(OD$13:OD136,$B137+1,1)</f>
        <v>-</v>
      </c>
      <c r="OE137" s="441" t="str">
        <f t="shared" ca="1" si="464"/>
        <v>-</v>
      </c>
      <c r="OF137" s="441" t="str">
        <f t="shared" ca="1" si="464"/>
        <v>-</v>
      </c>
      <c r="OG137" s="567" t="str" cm="1">
        <f t="array" aca="1" ref="OG137" ca="1">INDEX(OG$13:OG136,$B137+1,1)</f>
        <v>-</v>
      </c>
      <c r="OH137" s="441" t="str" cm="1">
        <f t="array" aca="1" ref="OH137" ca="1">IF(OR(OI137:OI137&lt;&gt;"-"),TRUE,"-")</f>
        <v>-</v>
      </c>
      <c r="OI137" s="567" t="str" cm="1">
        <f t="array" aca="1" ref="OI137" ca="1">INDEX(OI$13:OI136,$B137+1,1)</f>
        <v>-</v>
      </c>
      <c r="OJ137" s="567" cm="1">
        <f t="array" aca="1" ref="OJ137" ca="1">INDEX(OJ$13:OJ136,$B137+1,1)</f>
        <v>0</v>
      </c>
      <c r="OK137" s="567" cm="1">
        <f t="array" aca="1" ref="OK137" ca="1">INDEX(OK$13:OK136,$B137+1,1)</f>
        <v>999999</v>
      </c>
      <c r="OL137" s="567" cm="1">
        <f t="array" aca="1" ref="OL137" ca="1">INDEX(OL$13:OL136,$B137+1,1)</f>
        <v>999999</v>
      </c>
      <c r="OM137" s="567" cm="1">
        <f t="array" aca="1" ref="OM137" ca="1">INDEX(OM$13:OM136,$B137+1,1)</f>
        <v>999999</v>
      </c>
      <c r="ON137" s="567" cm="1">
        <f t="array" aca="1" ref="ON137" ca="1">INDEX(ON$13:ON136,$B137+1,1)</f>
        <v>999999</v>
      </c>
      <c r="OO137" s="567" cm="1">
        <f t="array" aca="1" ref="OO137" ca="1">INDEX(OO$13:OO136,$B137+1,1)</f>
        <v>999999</v>
      </c>
      <c r="OP137" s="567" cm="1">
        <f t="array" aca="1" ref="OP137" ca="1">INDEX(OP$13:OP136,$B137+1,1)</f>
        <v>999999</v>
      </c>
      <c r="OQ137" s="567" t="str" cm="1">
        <f t="array" aca="1" ref="OQ137" ca="1">INDEX(OQ$13:OQ136,$B137+1,1)</f>
        <v>-</v>
      </c>
      <c r="OR137" s="567" t="str" cm="1">
        <f t="array" aca="1" ref="OR137" ca="1">INDEX(OR$13:OR136,$B137+1,1)</f>
        <v>-</v>
      </c>
      <c r="OS137" s="567" t="str" cm="1">
        <f t="array" aca="1" ref="OS137" ca="1">INDEX(OS$13:OS136,$B137+1,1)</f>
        <v>-</v>
      </c>
      <c r="OT137" s="567" t="b" cm="1">
        <f t="array" aca="1" ref="OT137" ca="1">INDEX(OT$13:OT136,$B137+1,1)</f>
        <v>1</v>
      </c>
      <c r="OU137" s="567" t="str" cm="1">
        <f t="array" aca="1" ref="OU137" ca="1">INDEX(OU$13:OU136,$B137+1,1)</f>
        <v>-</v>
      </c>
      <c r="OV137" s="567" cm="1">
        <f t="array" aca="1" ref="OV137" ca="1">INDEX(OV$13:OV136,$B137+1,1)</f>
        <v>0</v>
      </c>
      <c r="OW137" s="567" cm="1">
        <f t="array" aca="1" ref="OW137" ca="1">INDEX(OW$13:OW136,$B137+1,1)</f>
        <v>0</v>
      </c>
      <c r="OX137" s="567" cm="1">
        <f t="array" aca="1" ref="OX137" ca="1">INDEX(OX$13:OX136,$B137+1,1)</f>
        <v>0</v>
      </c>
      <c r="OY137" s="567" t="str" cm="1">
        <f t="array" aca="1" ref="OY137" ca="1">INDEX(OY$13:OY136,$B137+1,1)</f>
        <v>-</v>
      </c>
      <c r="OZ137" s="567" t="str" cm="1">
        <f t="array" aca="1" ref="OZ137" ca="1">INDEX(OZ$13:OZ136,$B137+1,1)</f>
        <v>-</v>
      </c>
      <c r="PA137" s="441">
        <f t="shared" ca="1" si="465"/>
        <v>0</v>
      </c>
      <c r="PB137" s="567" t="str" cm="1">
        <f t="array" aca="1" ref="PB137" ca="1">INDEX(PB$13:PB136,$B137+1,1)</f>
        <v>-</v>
      </c>
      <c r="PC137" s="441" t="str">
        <f t="shared" ca="1" si="466"/>
        <v>-</v>
      </c>
      <c r="PD137" s="8"/>
      <c r="PE137" s="441">
        <f t="shared" si="467"/>
        <v>50</v>
      </c>
      <c r="PF137" s="441">
        <f t="shared" si="467"/>
        <v>50</v>
      </c>
      <c r="PG137" s="441">
        <f t="shared" si="467"/>
        <v>50</v>
      </c>
      <c r="PH137" s="441">
        <f t="shared" si="467"/>
        <v>50</v>
      </c>
      <c r="PI137" s="567" cm="1">
        <f t="array" aca="1" ref="PI137" ca="1">INDEX(PI$13:PI136,$B137+1,1)</f>
        <v>1</v>
      </c>
      <c r="PJ137" s="567" cm="1">
        <f t="array" aca="1" ref="PJ137" ca="1">INDEX(PJ$13:PJ136,$B137+1,1)</f>
        <v>1</v>
      </c>
      <c r="PK137" s="567" cm="1">
        <f t="array" aca="1" ref="PK137" ca="1">INDEX(PK$13:PK136,$B137+1,1)</f>
        <v>1</v>
      </c>
      <c r="PL137" s="567" cm="1">
        <f t="array" aca="1" ref="PL137" ca="1">INDEX(PL$13:PL136,$B137+1,1)</f>
        <v>1</v>
      </c>
      <c r="PM137" s="8"/>
      <c r="PN137" s="441">
        <f t="shared" ca="1" si="468"/>
        <v>1.5</v>
      </c>
      <c r="PO137" s="8"/>
      <c r="PP137" s="577" t="str">
        <f t="shared" ca="1" si="469"/>
        <v>-</v>
      </c>
      <c r="PQ137" s="577" t="str">
        <f t="shared" ca="1" si="469"/>
        <v>-</v>
      </c>
      <c r="PR137" s="577" t="str">
        <f t="shared" ca="1" si="469"/>
        <v>-</v>
      </c>
      <c r="PS137" s="577" t="str">
        <f t="shared" ca="1" si="469"/>
        <v>-</v>
      </c>
      <c r="PT137" s="567" cm="1">
        <f t="array" aca="1" ref="PT137" ca="1">INDEX(PT$13:PT136,$B137+1,1)</f>
        <v>0</v>
      </c>
      <c r="PU137" s="514">
        <v>0</v>
      </c>
    </row>
    <row r="138" spans="1:437" outlineLevel="2">
      <c r="A138" s="18">
        <f t="shared" si="121"/>
        <v>125</v>
      </c>
      <c r="B138" s="593">
        <f ca="1">OFFSET($A138,-1,0)</f>
        <v>124</v>
      </c>
      <c r="C138" s="489">
        <f t="shared" ca="1" si="428"/>
        <v>1201</v>
      </c>
      <c r="D138" s="124" t="str">
        <f t="shared" ca="1" si="429"/>
        <v>GSW</v>
      </c>
      <c r="E138" t="b">
        <v>0</v>
      </c>
      <c r="F138" t="b">
        <v>0</v>
      </c>
      <c r="G138" t="b">
        <f t="shared" si="470"/>
        <v>0</v>
      </c>
      <c r="H138" s="200">
        <f t="shared" ref="H138:H147" ca="1" si="474">OFFSET(H138,-1,0)+1</f>
        <v>2</v>
      </c>
      <c r="I138" s="567" cm="1">
        <f t="array" aca="1" ref="I138" ca="1">INDEX(I$13:I137,$B138+1,1)</f>
        <v>2</v>
      </c>
      <c r="J138" s="567" cm="1">
        <f t="array" aca="1" ref="J138" ca="1">INDEX(J$13:J137,$B138+1,1)</f>
        <v>0</v>
      </c>
      <c r="K138" s="567" cm="1">
        <f t="array" aca="1" ref="K138" ca="1">INDEX(K$13:K137,$B138+1,1)</f>
        <v>0</v>
      </c>
      <c r="L138" s="567" cm="1">
        <f t="array" aca="1" ref="L138" ca="1">INDEX(L$13:L137,$B138+1,1)</f>
        <v>2</v>
      </c>
      <c r="M138" s="567" cm="1">
        <f t="array" aca="1" ref="M138" ca="1">INDEX(M$13:M137,$B138+1,1)</f>
        <v>2</v>
      </c>
      <c r="N138" s="567" cm="1">
        <f t="array" aca="1" ref="N138" ca="1">INDEX(N$13:N137,$B138+1,1)</f>
        <v>2</v>
      </c>
      <c r="O138" s="567" cm="1">
        <f t="array" aca="1" ref="O138" ca="1">INDEX(O$13:O137,$B138+1,1)</f>
        <v>3</v>
      </c>
      <c r="P138" s="567" cm="1">
        <f t="array" aca="1" ref="P138" ca="1">INDEX(P$13:P137,$B138+1,1)</f>
        <v>2</v>
      </c>
      <c r="Q138" s="567" cm="1">
        <f t="array" aca="1" ref="Q138" ca="1">INDEX(Q$13:Q137,$B138+1,1)</f>
        <v>0</v>
      </c>
      <c r="R138" s="567" cm="1">
        <f t="array" aca="1" ref="R138" ca="1">INDEX(R$13:R137,$B138+1,1)</f>
        <v>6</v>
      </c>
      <c r="S138" s="567" cm="1">
        <f t="array" aca="1" ref="S138" ca="1">INDEX(S$13:S137,$B138+1,1)</f>
        <v>2</v>
      </c>
      <c r="T138" s="567" cm="1">
        <f t="array" aca="1" ref="T138" ca="1">INDEX(T$13:T137,$B138+1,1)</f>
        <v>3</v>
      </c>
      <c r="U138" s="567" cm="1">
        <f t="array" aca="1" ref="U138" ca="1">INDEX(U$13:U137,$B138+1,1)</f>
        <v>2</v>
      </c>
      <c r="V138" s="567" cm="1">
        <f t="array" aca="1" ref="V138" ca="1">INDEX(V$13:V137,$B138+1,1)</f>
        <v>0</v>
      </c>
      <c r="W138" s="567" cm="1">
        <f t="array" aca="1" ref="W138" ca="1">INDEX(W$13:W137,$B138+1,1)</f>
        <v>0</v>
      </c>
      <c r="X138" s="567" cm="1">
        <f t="array" aca="1" ref="X138" ca="1">INDEX(X$13:X137,$B138+1,1)</f>
        <v>2</v>
      </c>
      <c r="Y138" s="567" cm="1">
        <f t="array" aca="1" ref="Y138" ca="1">INDEX(Y$13:Y137,$B138+1,1)</f>
        <v>1</v>
      </c>
      <c r="Z138" s="567" cm="1">
        <f t="array" aca="1" ref="Z138" ca="1">INDEX(Z$13:Z137,$B138+1,1)</f>
        <v>1</v>
      </c>
      <c r="AA138" s="567" cm="1">
        <f t="array" aca="1" ref="AA138" ca="1">INDEX(AA$13:AA137,$B138+1,1)</f>
        <v>1</v>
      </c>
      <c r="AB138" s="567" t="str" cm="1">
        <f t="array" aca="1" ref="AB138" ca="1">INDEX(AB$13:AB137,$B138+1,1)</f>
        <v/>
      </c>
      <c r="AC138" s="567" cm="1">
        <f t="array" aca="1" ref="AC138" ca="1">INDEX(AC$13:AC137,$B138+1,1)</f>
        <v>1</v>
      </c>
      <c r="AD138" s="567" cm="1">
        <f t="array" aca="1" ref="AD138" ca="1">INDEX(AD$13:AD137,$B138+1,1)</f>
        <v>1</v>
      </c>
      <c r="AE138" s="567" cm="1">
        <f t="array" aca="1" ref="AE138" ca="1">INDEX(AE$13:AE137,$B138+1,1)</f>
        <v>0</v>
      </c>
      <c r="AF138" s="567" cm="1">
        <f t="array" aca="1" ref="AF138" ca="1">INDEX(AF$13:AF137,$B138+1,1)</f>
        <v>0</v>
      </c>
      <c r="AG138" s="567" cm="1">
        <f t="array" aca="1" ref="AG138" ca="1">INDEX(AG$13:AG137,$B138+1,1)</f>
        <v>0</v>
      </c>
      <c r="AH138" s="567" cm="1">
        <f t="array" aca="1" ref="AH138" ca="1">INDEX(AH$13:AH137,$B138+1,1)</f>
        <v>0</v>
      </c>
      <c r="AI138" s="91">
        <f t="shared" si="471"/>
        <v>2</v>
      </c>
      <c r="AJ138" s="506">
        <v>2</v>
      </c>
      <c r="AK138" s="91">
        <f t="shared" si="472"/>
        <v>2</v>
      </c>
      <c r="AL138" s="506">
        <v>2</v>
      </c>
      <c r="AM138" s="506">
        <v>2</v>
      </c>
      <c r="AN138" s="506">
        <v>2</v>
      </c>
      <c r="AO138" s="506">
        <v>2</v>
      </c>
      <c r="AP138" s="506">
        <v>2</v>
      </c>
      <c r="AQ138" s="116"/>
      <c r="AR138" s="116"/>
      <c r="AS138" s="116"/>
      <c r="AT138" s="116"/>
      <c r="AU138" s="116"/>
      <c r="AV138" s="116"/>
      <c r="AW138" s="116"/>
      <c r="AX138" s="116"/>
      <c r="AY138" s="116"/>
      <c r="AZ138" s="116"/>
      <c r="BA138" s="327" t="str">
        <f ca="1">LEFT(BA137,7)&amp;TEXT($H138," 00000 ")&amp;INDEX(i.ModelStructure,$I138,1)&amp;" "
&amp;IF($AI138=1," AllIn  "," AllOut  ")&amp;IF($AJ138&lt;&gt;$AI138,VLOOKUP($AJ138,DataMaster!tactics_cropgraze,2,TRUE),"")&amp;IF($AN138&lt;&gt;$AI138,VLOOKUP($AN138,DataMaster!tactics_stk,2,TRUE),"")
&amp;IF($AL138&lt;&gt;$AI138,VLOOKUP($AL138,DataMaster!tactics_GO,2,TRUE),"")&amp;IF($AM138&lt;&gt;$AI138,VLOOKUP($AM138,DataMaster!tactics_rot,2,TRUE),"")
&amp;IF($AO138&lt;&gt;$AI138,VLOOKUP($AO138,DataMaster!tactics_tos,2,TRUE),"")&amp;IF($AP138&lt;&gt;$AI138,VLOOKUP($AP138,tactics_N,2,TRUE),"")&amp;" "
&amp;$D138&amp;IF($GK138=0," FWM","")&amp;IF($GK138=1," MWM","")&amp;IF($GK138=7," Mat","")&amp;IF($GQ138=TRUE,"&amp;BBT"," ")&amp;" TOL"&amp;INDEX(i.TOL_Desc,1,$O138)
&amp;" Scan"&amp;$U138&amp;CHOOSE($K138+1," CFS"," GFS"," NFS")&amp;"_"&amp;MID($KC138,7,1)
&amp;" RR"&amp;TEXT(SUM($HB138:$HC138),"+00%;-00%;    ;@")
&amp;" GP"&amp;TEXT($HW138,"?00%")&amp;" WP"&amp;TEXT($HT138*$PJ138*$PL138,"?00%")&amp;" MP"&amp;TEXT($HU138*$PI138*$PK138,"?00%")
&amp;" ("&amp;IF($FY138,"P","E")&amp;IF($FX138,"T","t")&amp;"_F"&amp;IF($KQ138&lt;&gt;FALSE,3,0)+COUNTIF($KJ138:$KN138,TRUE)+COUNTIF($BV138:$BW138,"&gt;0")&amp;IF($KO138&lt;&gt;FALSE,3,0)+COUNTIF($BV138:$BW138,"&gt;0")&amp;"N"&amp;IF($KT138&lt;&gt;"-",$KT138,$GC138)&amp;IF($KU138&lt;&gt;"-",$KU138,$GD138)&amp;"L"&amp;$LF138&amp;$LG138&amp;")"</f>
        <v>Tactics 00002 DS  AllOut   GSW MWM  TOLSpr Scan2 CFS_ RR+01% GP100% WP100% MP100% (PT_F33N11L11)</v>
      </c>
      <c r="BB138" s="8" t="str">
        <f ca="1">IF(COUNTIF(BA$13:BA138,BA138)=1,"-","Dup")</f>
        <v>-</v>
      </c>
      <c r="BC138" s="8"/>
      <c r="BD138" s="567" t="str" cm="1">
        <f t="array" aca="1" ref="BD138" ca="1">INDEX(BD$13:BD137,$B138+1,1)</f>
        <v>-</v>
      </c>
      <c r="BE138" s="567" t="str" cm="1">
        <f t="array" aca="1" ref="BE138" ca="1">INDEX(BE$13:BE137,$B138+1,1)</f>
        <v>-</v>
      </c>
      <c r="BF138" s="567" t="str" cm="1">
        <f t="array" aca="1" ref="BF138" ca="1">INDEX(BF$13:BF137,$B138+1,1)</f>
        <v>-</v>
      </c>
      <c r="BG138" s="567" t="str" cm="1">
        <f t="array" aca="1" ref="BG138" ca="1">INDEX(BG$13:BG137,$B138+1,1)</f>
        <v>-</v>
      </c>
      <c r="BH138" s="567" t="str" cm="1">
        <f t="array" aca="1" ref="BH138" ca="1">INDEX(BH$13:BH137,$B138+1,1)</f>
        <v>-</v>
      </c>
      <c r="BI138" s="567" t="str" cm="1">
        <f t="array" aca="1" ref="BI138" ca="1">INDEX(BI$13:BI137,$B138+1,1)</f>
        <v>-</v>
      </c>
      <c r="BJ138" s="567" t="str" cm="1">
        <f t="array" aca="1" ref="BJ138" ca="1">INDEX(BJ$13:BJ137,$B138+1,1)</f>
        <v>-</v>
      </c>
      <c r="BK138" s="567" t="str" cm="1">
        <f t="array" aca="1" ref="BK138" ca="1">INDEX(BK$13:BK137,$B138+1,1)</f>
        <v>-</v>
      </c>
      <c r="BL138" s="567" t="str" cm="1">
        <f t="array" aca="1" ref="BL138" ca="1">INDEX(BL$13:BL137,$B138+1,1)</f>
        <v>-</v>
      </c>
      <c r="BM138" s="8"/>
      <c r="BN138" s="441" t="b">
        <f t="shared" ca="1" si="430"/>
        <v>0</v>
      </c>
      <c r="BO138" s="441" t="str">
        <f t="shared" ca="1" si="430"/>
        <v>-</v>
      </c>
      <c r="BP138" s="441" t="b">
        <f t="shared" ca="1" si="430"/>
        <v>0</v>
      </c>
      <c r="BQ138" s="441" t="str">
        <f t="shared" ca="1" si="430"/>
        <v>-</v>
      </c>
      <c r="BR138" s="441" t="str">
        <f t="shared" ca="1" si="430"/>
        <v>-</v>
      </c>
      <c r="BS138" s="441" t="str">
        <f t="shared" ca="1" si="430"/>
        <v>-</v>
      </c>
      <c r="BT138" s="441" t="b">
        <f t="shared" ca="1" si="430"/>
        <v>0</v>
      </c>
      <c r="BU138" s="441" t="b">
        <f t="shared" ca="1" si="430"/>
        <v>1</v>
      </c>
      <c r="BV138" s="441" t="str">
        <f t="shared" ca="1" si="430"/>
        <v>-</v>
      </c>
      <c r="BW138" s="441" t="str">
        <f t="shared" ca="1" si="430"/>
        <v>-</v>
      </c>
      <c r="BX138" s="441" t="str">
        <f t="shared" ca="1" si="430"/>
        <v>-</v>
      </c>
      <c r="BY138" s="441" t="str">
        <f t="shared" ca="1" si="430"/>
        <v>-</v>
      </c>
      <c r="BZ138" s="441" t="b">
        <f t="shared" ca="1" si="430"/>
        <v>1</v>
      </c>
      <c r="CA138" s="91">
        <f t="shared" ca="1" si="430"/>
        <v>0</v>
      </c>
      <c r="CB138" s="567" t="str" cm="1">
        <f t="array" aca="1" ref="CB138" ca="1">INDEX(CB$13:CB137,$B138+1,1)</f>
        <v>-</v>
      </c>
      <c r="CC138" s="567" t="str" cm="1">
        <f t="array" aca="1" ref="CC138" ca="1">INDEX(CC$13:CC137,$B138+1,1)</f>
        <v>-</v>
      </c>
      <c r="CD138" s="567" t="b" cm="1">
        <f t="array" aca="1" ref="CD138" ca="1">INDEX(CD$13:CD137,$B138+1,1)</f>
        <v>0</v>
      </c>
      <c r="CE138" s="441" t="b" cm="1">
        <f t="array" ref="CE138">INDEX(DataMaster!tactics_cropgraze,$AJ138,CE$6)</f>
        <v>0</v>
      </c>
      <c r="CF138" s="441" t="b" cm="1">
        <f t="array" ref="CF138">INDEX(DataMaster!tactics_cropgraze,$AJ138,CF$6)</f>
        <v>0</v>
      </c>
      <c r="CG138" s="441" t="b" cm="1">
        <f t="array" ref="CG138">INDEX(DataMaster!tactics_cropgraze,$AJ138,CG$6)</f>
        <v>0</v>
      </c>
      <c r="CH138" s="441" t="b" cm="1">
        <f t="array" ref="CH138">INDEX(DataMaster!tactics_cropgraze,$AJ138,CH$6)</f>
        <v>0</v>
      </c>
      <c r="CI138" s="441" t="b" cm="1">
        <f t="array" ref="CI138">INDEX(DataMaster!tactics_cropgraze,$AJ138,CI$6)</f>
        <v>0</v>
      </c>
      <c r="CJ138" s="441" t="b" cm="1">
        <f t="array" ref="CJ138">INDEX(DataMaster!tactics_cropgraze,$AJ138,CJ$6)</f>
        <v>0</v>
      </c>
      <c r="CK138" s="441" t="b" cm="1">
        <f t="array" ref="CK138">INDEX(DataMaster!tactics_cropgraze,$AJ138,CK$6)</f>
        <v>0</v>
      </c>
      <c r="CL138" s="441" t="b" cm="1">
        <f t="array" ref="CL138">INDEX(DataMaster!tactics_cropgraze,$AJ138,CL$6)</f>
        <v>0</v>
      </c>
      <c r="CM138" s="441" t="b" cm="1">
        <f t="array" ref="CM138">INDEX(DataMaster!tactics_cropgraze,$AJ138,CM$6)</f>
        <v>0</v>
      </c>
      <c r="CN138" s="441" t="b" cm="1">
        <f t="array" ref="CN138">INDEX(DataMaster!tactics_tos,$AO138,CN$6)</f>
        <v>0</v>
      </c>
      <c r="CO138" s="441" t="b" cm="1">
        <f t="array" ref="CO138">INDEX(DataMaster!tactics_tos,$AO138,CO$6)</f>
        <v>0</v>
      </c>
      <c r="CP138" s="441" t="b" cm="1">
        <f t="array" ref="CP138">INDEX(DataMaster!tactics_tos,$AO138,CP$6)</f>
        <v>0</v>
      </c>
      <c r="CQ138" s="441" t="b" cm="1">
        <f t="array" ref="CQ138">INDEX(DataMaster!tactics_tos,$AO138,CQ$6)</f>
        <v>0</v>
      </c>
      <c r="CR138" s="441" t="b" cm="1">
        <f t="array" ref="CR138">INDEX(DataMaster!tactics_tos,$AO138,CR$6)</f>
        <v>0</v>
      </c>
      <c r="CS138" s="441" t="b" cm="1">
        <f t="array" ref="CS138">INDEX(DataMaster!tactics_tos,$AO138,CS$6)</f>
        <v>0</v>
      </c>
      <c r="CT138" s="441" t="b" cm="1">
        <f t="array" ref="CT138">INDEX(DataMaster!tactics_tos,$AO138,CT$6)</f>
        <v>0</v>
      </c>
      <c r="CU138" s="441" t="b" cm="1">
        <f t="array" ref="CU138">INDEX(DataMaster!tactics_tos,$AO138,CU$6)</f>
        <v>0</v>
      </c>
      <c r="CV138" s="441" t="b" cm="1">
        <f t="array" ref="CV138">INDEX(DataMaster!tactics_tos,$AO138,CV$6)</f>
        <v>0</v>
      </c>
      <c r="CW138" s="441" cm="1">
        <f t="array" ref="CW138">INDEX(tactics_N,$AP138,CW$6)</f>
        <v>1</v>
      </c>
      <c r="CX138" s="441" cm="1">
        <f t="array" ref="CX138">INDEX(tactics_N,$AP138,CX$6)</f>
        <v>1.0867104369481548</v>
      </c>
      <c r="CY138" s="441" cm="1">
        <f t="array" ref="CY138">INDEX(tactics_N,$AP138,CY$6)</f>
        <v>1.0867104369481548</v>
      </c>
      <c r="CZ138" s="441" cm="1">
        <f t="array" ref="CZ138">INDEX(tactics_N,$AP138,CZ$6)</f>
        <v>1.0867104369481548</v>
      </c>
      <c r="DA138" s="441" cm="1">
        <f t="array" ref="DA138">INDEX(tactics_N,$AP138,DA$6)</f>
        <v>1.0867104369481548</v>
      </c>
      <c r="DB138" s="441" cm="1">
        <f t="array" ref="DB138">INDEX(tactics_N,$AP138,DB$6)</f>
        <v>1.0867104369481548</v>
      </c>
      <c r="DC138" s="441" cm="1">
        <f t="array" ref="DC138">INDEX(tactics_N,$AP138,DC$6)</f>
        <v>1.0867104369481548</v>
      </c>
      <c r="DD138" s="441" cm="1">
        <f t="array" ref="DD138">INDEX(tactics_N,$AP138,DD$6)</f>
        <v>1.0867104369481548</v>
      </c>
      <c r="DE138" s="441" cm="1">
        <f t="array" ref="DE138">INDEX(tactics_N,$AP138,DE$6)</f>
        <v>1.0867104369481548</v>
      </c>
      <c r="DF138" s="441" cm="1">
        <f t="array" ref="DF138">INDEX(tactics_N,$AP138,DF$6)</f>
        <v>1</v>
      </c>
      <c r="DG138" s="441" cm="1">
        <f t="array" ref="DG138">INDEX(tactics_N,$AP138,DG$6)</f>
        <v>1.1776889601411829</v>
      </c>
      <c r="DH138" s="441" cm="1">
        <f t="array" ref="DH138">INDEX(tactics_N,$AP138,DH$6)</f>
        <v>0.9698930474667109</v>
      </c>
      <c r="DI138" s="441" cm="1">
        <f t="array" ref="DI138">INDEX(tactics_N,$AP138,DI$6)</f>
        <v>1.219905413564961</v>
      </c>
      <c r="DJ138" s="441" cm="1">
        <f t="array" ref="DJ138">INDEX(tactics_N,$AP138,DJ$6)</f>
        <v>0.86972145100275344</v>
      </c>
      <c r="DK138" s="441" cm="1">
        <f t="array" ref="DK138">INDEX(tactics_N,$AP138,DK$6)</f>
        <v>1.0415024497629901</v>
      </c>
      <c r="DL138" s="441" cm="1">
        <f t="array" ref="DL138">INDEX(tactics_N,$AP138,DL$6)</f>
        <v>0.81152467063857292</v>
      </c>
      <c r="DM138" s="441" cm="1">
        <f t="array" ref="DM138">INDEX(tactics_N,$AP138,DM$6)</f>
        <v>1.0859729326571224</v>
      </c>
      <c r="DN138" s="441" cm="1">
        <f t="array" ref="DN138">INDEX(tactics_N,$AP138,DN$6)</f>
        <v>0.61586728013424263</v>
      </c>
      <c r="DO138" s="441" t="b" cm="1">
        <f t="array" ref="DO138">INDEX(DataMaster!tactics_rot,$AM138,DO$6)</f>
        <v>1</v>
      </c>
      <c r="DP138" s="441" t="b" cm="1">
        <f t="array" ref="DP138">INDEX(DataMaster!tactics_rot,$AM138,DP$6)</f>
        <v>1</v>
      </c>
      <c r="DQ138" s="441" t="b" cm="1">
        <f t="array" ref="DQ138">INDEX(DataMaster!tactics_rot,$AM138,DQ$6)</f>
        <v>1</v>
      </c>
      <c r="DR138" s="441" t="b" cm="1">
        <f t="array" ref="DR138">INDEX(DataMaster!tactics_rot,$AM138,DR$6)</f>
        <v>1</v>
      </c>
      <c r="DS138" s="441" t="b" cm="1">
        <f t="array" ref="DS138">INDEX(DataMaster!tactics_rot,$AM138,DS$6)</f>
        <v>1</v>
      </c>
      <c r="DT138" s="441" t="b" cm="1">
        <f t="array" ref="DT138">INDEX(DataMaster!tactics_rot,$AM138,DT$6)</f>
        <v>1</v>
      </c>
      <c r="DU138" s="441" t="b" cm="1">
        <f t="array" ref="DU138">INDEX(DataMaster!tactics_rot,$AM138,DU$6)</f>
        <v>1</v>
      </c>
      <c r="DV138" s="441" t="b" cm="1">
        <f t="array" ref="DV138">INDEX(DataMaster!tactics_rot,$AM138,DV$6)</f>
        <v>1</v>
      </c>
      <c r="DW138" s="441" t="b" cm="1">
        <f t="array" ref="DW138">INDEX(DataMaster!tactics_rot,$AM138,DW$6)</f>
        <v>1</v>
      </c>
      <c r="DX138" s="441" t="b" cm="1">
        <f t="array" ref="DX138">INDEX(DataMaster!tactics_stk,$AN138,DX$6)</f>
        <v>1</v>
      </c>
      <c r="DY138" s="441" t="b" cm="1">
        <f t="array" ref="DY138">INDEX(DataMaster!tactics_stk,$AN138,DY$6)</f>
        <v>1</v>
      </c>
      <c r="DZ138" s="441" t="b" cm="1">
        <f t="array" ref="DZ138">INDEX(DataMaster!tactics_stk,$AN138,DZ$6)</f>
        <v>1</v>
      </c>
      <c r="EA138" s="441" t="b" cm="1">
        <f t="array" ref="EA138">INDEX(DataMaster!tactics_stk,$AN138,EA$6)</f>
        <v>1</v>
      </c>
      <c r="EB138" s="441" t="b" cm="1">
        <f t="array" ref="EB138">INDEX(DataMaster!tactics_stk,$AN138,EB$6)</f>
        <v>1</v>
      </c>
      <c r="EC138" s="441" t="b" cm="1">
        <f t="array" ref="EC138">INDEX(DataMaster!tactics_stk,$AN138,EC$6)</f>
        <v>1</v>
      </c>
      <c r="ED138" s="441" t="b" cm="1">
        <f t="array" ref="ED138">INDEX(DataMaster!tactics_stk,$AN138,ED$6)</f>
        <v>1</v>
      </c>
      <c r="EE138" s="441" t="b" cm="1">
        <f t="array" ref="EE138">INDEX(DataMaster!tactics_stk,$AN138,EE$6)</f>
        <v>1</v>
      </c>
      <c r="EF138" s="441" t="b" cm="1">
        <f t="array" ref="EF138">INDEX(DataMaster!tactics_stk,$AN138,EF$6)</f>
        <v>1</v>
      </c>
      <c r="EG138" s="441" t="b" cm="1">
        <f t="array" ref="EG138">INDEX(DataMaster!tactics_poc,$AK138,EG$6)</f>
        <v>0</v>
      </c>
      <c r="EH138" s="441" t="b" cm="1">
        <f t="array" ref="EH138">INDEX(DataMaster!tactics_poc,$AK138,EH$6)</f>
        <v>0</v>
      </c>
      <c r="EI138" s="441" t="b" cm="1">
        <f t="array" ref="EI138">INDEX(DataMaster!tactics_poc,$AK138,EI$6)</f>
        <v>0</v>
      </c>
      <c r="EJ138" s="441" t="b" cm="1">
        <f t="array" ref="EJ138">INDEX(DataMaster!tactics_poc,$AK138,EJ$6)</f>
        <v>0</v>
      </c>
      <c r="EK138" s="441" t="b" cm="1">
        <f t="array" ref="EK138">INDEX(DataMaster!tactics_poc,$AK138,EK$6)</f>
        <v>0</v>
      </c>
      <c r="EL138" s="441" t="b" cm="1">
        <f t="array" ref="EL138">INDEX(DataMaster!tactics_poc,$AK138,EL$6)</f>
        <v>0</v>
      </c>
      <c r="EM138" s="441" t="b" cm="1">
        <f t="array" ref="EM138">INDEX(DataMaster!tactics_poc,$AK138,EM$6)</f>
        <v>0</v>
      </c>
      <c r="EN138" s="441" t="b" cm="1">
        <f t="array" ref="EN138">INDEX(DataMaster!tactics_poc,$AK138,EN$6)</f>
        <v>0</v>
      </c>
      <c r="EO138" s="441" t="b" cm="1">
        <f t="array" ref="EO138">INDEX(DataMaster!tactics_poc,$AK138,EO$6)</f>
        <v>0</v>
      </c>
      <c r="EP138" s="506" t="s">
        <v>30</v>
      </c>
      <c r="EQ138" s="506">
        <v>3</v>
      </c>
      <c r="ER138" s="441" t="b" cm="1">
        <f t="array" ref="ER138">INDEX(DataMaster!tactics_GO,$AL138,ER$6)</f>
        <v>1</v>
      </c>
      <c r="ES138" s="441" t="b" cm="1">
        <f t="array" ref="ES138">INDEX(DataMaster!tactics_GO,$AL138,ES$6)</f>
        <v>1</v>
      </c>
      <c r="ET138" s="441" t="b" cm="1">
        <f t="array" ref="ET138">INDEX(DataMaster!tactics_GO,$AL138,ET$6)</f>
        <v>1</v>
      </c>
      <c r="EU138" s="441" t="b" cm="1">
        <f t="array" ref="EU138">INDEX(DataMaster!tactics_GO,$AL138,EU$6)</f>
        <v>1</v>
      </c>
      <c r="EV138" s="441" t="b" cm="1">
        <f t="array" ref="EV138">INDEX(DataMaster!tactics_GO,$AL138,EV$6)</f>
        <v>1</v>
      </c>
      <c r="EW138" s="441" t="b" cm="1">
        <f t="array" ref="EW138">INDEX(DataMaster!tactics_GO,$AL138,EW$6)</f>
        <v>1</v>
      </c>
      <c r="EX138" s="441" t="b" cm="1">
        <f t="array" ref="EX138">INDEX(DataMaster!tactics_GO,$AL138,EX$6)</f>
        <v>1</v>
      </c>
      <c r="EY138" s="441" t="b" cm="1">
        <f t="array" ref="EY138">INDEX(DataMaster!tactics_GO,$AL138,EY$6)</f>
        <v>1</v>
      </c>
      <c r="EZ138" s="441" t="b" cm="1">
        <f t="array" ref="EZ138">INDEX(DataMaster!tactics_GO,$AL138,EZ$6)</f>
        <v>1</v>
      </c>
      <c r="FA138" s="506" t="s">
        <v>30</v>
      </c>
      <c r="FB138" s="8"/>
      <c r="FC138" s="567" t="str" cm="1">
        <f t="array" aca="1" ref="FC138" ca="1">INDEX(FC$13:FC137,$B138+1,1)</f>
        <v>-</v>
      </c>
      <c r="FD138" s="441" t="str">
        <f t="shared" ca="1" si="431"/>
        <v>-</v>
      </c>
      <c r="FE138" s="441">
        <f t="shared" ca="1" si="432"/>
        <v>0</v>
      </c>
      <c r="FF138" s="441">
        <f t="shared" ca="1" si="432"/>
        <v>0</v>
      </c>
      <c r="FG138" s="567" t="str" cm="1">
        <f t="array" aca="1" ref="FG138" ca="1">INDEX(FG$13:FG137,$B138+1,1)</f>
        <v>-</v>
      </c>
      <c r="FH138" s="567" t="str" cm="1">
        <f t="array" aca="1" ref="FH138" ca="1">INDEX(FH$13:FH137,$B138+1,1)</f>
        <v>-</v>
      </c>
      <c r="FI138" s="567" t="str" cm="1">
        <f t="array" aca="1" ref="FI138" ca="1">INDEX(FI$13:FI137,$B138+1,1)</f>
        <v>-</v>
      </c>
      <c r="FJ138" s="441" t="str">
        <f t="shared" ca="1" si="433"/>
        <v>-</v>
      </c>
      <c r="FK138" s="441">
        <f t="shared" ca="1" si="434"/>
        <v>0</v>
      </c>
      <c r="FL138" s="441">
        <f t="shared" ca="1" si="434"/>
        <v>0</v>
      </c>
      <c r="FM138" s="567" t="str" cm="1">
        <f t="array" aca="1" ref="FM138" ca="1">INDEX(FM$13:FM137,$B138+1,1)</f>
        <v>-</v>
      </c>
      <c r="FN138" s="441" t="str">
        <f t="shared" ca="1" si="435"/>
        <v>-</v>
      </c>
      <c r="FO138" s="441">
        <f t="shared" ca="1" si="436"/>
        <v>0</v>
      </c>
      <c r="FP138" s="567" t="str" cm="1">
        <f t="array" aca="1" ref="FP138" ca="1">INDEX(FP$13:FP137,$B138+1,1)</f>
        <v>-</v>
      </c>
      <c r="FQ138" s="567" t="str" cm="1">
        <f t="array" aca="1" ref="FQ138" ca="1">INDEX(FQ$13:FQ137,$B138+1,1)</f>
        <v>-</v>
      </c>
      <c r="FR138" s="441">
        <f t="shared" ca="1" si="437"/>
        <v>0</v>
      </c>
      <c r="FS138" s="567" t="str" cm="1">
        <f t="array" aca="1" ref="FS138" ca="1">INDEX(FS$13:FS137,$B138+1,1)</f>
        <v>-</v>
      </c>
      <c r="FT138" s="441" t="str">
        <f t="shared" ca="1" si="438"/>
        <v>-</v>
      </c>
      <c r="FU138" s="441">
        <f t="shared" ca="1" si="439"/>
        <v>0</v>
      </c>
      <c r="FV138" s="441">
        <f t="shared" ca="1" si="439"/>
        <v>0</v>
      </c>
      <c r="FW138" s="8"/>
      <c r="FX138" s="567" t="b" cm="1">
        <f t="array" aca="1" ref="FX138" ca="1">INDEX(FX$13:FX137,$B138+1,1)</f>
        <v>1</v>
      </c>
      <c r="FY138" s="567" t="b" cm="1">
        <f t="array" aca="1" ref="FY138" ca="1">INDEX(FY$13:FY137,$B138+1,1)</f>
        <v>1</v>
      </c>
      <c r="FZ138" s="579">
        <f t="shared" ca="1" si="473"/>
        <v>22</v>
      </c>
      <c r="GA138" s="567" t="b" cm="1">
        <f t="array" aca="1" ref="GA138" ca="1">INDEX(GA$13:GA137,$B138+1,1)</f>
        <v>0</v>
      </c>
      <c r="GB138" s="567" cm="1">
        <f t="array" aca="1" ref="GB138" ca="1">INDEX(GB$13:GB137,$B138+1,1)</f>
        <v>0</v>
      </c>
      <c r="GC138" s="567" cm="1">
        <f t="array" aca="1" ref="GC138" ca="1">INDEX(GC$13:GC137,$B138+1,1)</f>
        <v>1</v>
      </c>
      <c r="GD138" s="567" cm="1">
        <f t="array" aca="1" ref="GD138" ca="1">INDEX(GD$13:GD137,$B138+1,1)</f>
        <v>1</v>
      </c>
      <c r="GE138" s="575">
        <f t="shared" ca="1" si="440"/>
        <v>652</v>
      </c>
      <c r="GF138" s="575">
        <f t="shared" ca="1" si="440"/>
        <v>686</v>
      </c>
      <c r="GG138" s="575">
        <f t="shared" ca="1" si="440"/>
        <v>721</v>
      </c>
      <c r="GH138" s="490">
        <f t="shared" ca="1" si="441"/>
        <v>378</v>
      </c>
      <c r="GI138" s="490">
        <f t="shared" ca="1" si="441"/>
        <v>413</v>
      </c>
      <c r="GJ138" s="490">
        <f t="shared" ca="1" si="441"/>
        <v>448</v>
      </c>
      <c r="GK138" s="441">
        <f t="shared" ca="1" si="442"/>
        <v>1</v>
      </c>
      <c r="GL138" s="441">
        <f t="shared" ca="1" si="442"/>
        <v>60</v>
      </c>
      <c r="GM138" s="441" t="str">
        <f t="shared" ca="1" si="442"/>
        <v>-</v>
      </c>
      <c r="GN138" s="441" t="str">
        <f t="shared" ca="1" si="442"/>
        <v>-</v>
      </c>
      <c r="GO138" s="441" t="str">
        <f t="shared" ca="1" si="442"/>
        <v>-</v>
      </c>
      <c r="GP138" s="441" t="str">
        <f t="shared" ca="1" si="442"/>
        <v>-</v>
      </c>
      <c r="GQ138" s="441" t="b">
        <f t="shared" ca="1" si="443"/>
        <v>0</v>
      </c>
      <c r="GR138" s="441" t="str">
        <f t="shared" ca="1" si="443"/>
        <v>-</v>
      </c>
      <c r="GS138" s="441" t="str">
        <f t="shared" ca="1" si="443"/>
        <v>-</v>
      </c>
      <c r="GT138" s="441" t="str">
        <f t="shared" ca="1" si="443"/>
        <v>-</v>
      </c>
      <c r="GU138" s="441" t="str">
        <f t="shared" ca="1" si="443"/>
        <v>-</v>
      </c>
      <c r="GV138" s="441" t="str">
        <f t="shared" ca="1" si="443"/>
        <v>-</v>
      </c>
      <c r="GW138" s="441">
        <f t="shared" ca="1" si="443"/>
        <v>500</v>
      </c>
      <c r="GX138" s="441">
        <f t="shared" ca="1" si="443"/>
        <v>500</v>
      </c>
      <c r="GY138" s="441" t="str">
        <f t="shared" ca="1" si="443"/>
        <v>-</v>
      </c>
      <c r="GZ138" s="441" t="str">
        <f t="shared" ca="1" si="443"/>
        <v>-</v>
      </c>
      <c r="HA138" s="441" t="str">
        <f t="shared" ca="1" si="443"/>
        <v>-</v>
      </c>
      <c r="HB138" s="441">
        <f t="shared" ca="1" si="444"/>
        <v>0</v>
      </c>
      <c r="HC138" s="441">
        <f t="shared" ca="1" si="445"/>
        <v>1.2500000000000001E-2</v>
      </c>
      <c r="HD138" s="441">
        <f t="shared" ca="1" si="446"/>
        <v>0</v>
      </c>
      <c r="HE138" s="441">
        <f t="shared" ca="1" si="446"/>
        <v>6.25E-2</v>
      </c>
      <c r="HF138" s="441">
        <f t="shared" ca="1" si="446"/>
        <v>6.25E-2</v>
      </c>
      <c r="HG138" s="441">
        <f t="shared" ca="1" si="446"/>
        <v>6.25E-2</v>
      </c>
      <c r="HH138" s="441" t="b">
        <f t="shared" ca="1" si="447"/>
        <v>0</v>
      </c>
      <c r="HI138" s="441" t="b">
        <f t="shared" ca="1" si="447"/>
        <v>1</v>
      </c>
      <c r="HJ138" s="441" t="b">
        <f t="shared" ca="1" si="447"/>
        <v>1</v>
      </c>
      <c r="HK138" s="441" t="b">
        <f t="shared" ca="1" si="447"/>
        <v>0</v>
      </c>
      <c r="HL138" s="441">
        <f t="shared" ca="1" si="448"/>
        <v>1</v>
      </c>
      <c r="HM138" s="441">
        <f t="shared" ca="1" si="449"/>
        <v>0</v>
      </c>
      <c r="HN138" s="441" t="b">
        <f t="shared" ca="1" si="450"/>
        <v>0</v>
      </c>
      <c r="HO138" s="441" t="b">
        <f t="shared" ca="1" si="451"/>
        <v>0</v>
      </c>
      <c r="HP138" s="441" t="b">
        <f t="shared" ca="1" si="451"/>
        <v>0</v>
      </c>
      <c r="HQ138" s="441" t="b">
        <f t="shared" ca="1" si="451"/>
        <v>1</v>
      </c>
      <c r="HR138" s="91">
        <f t="shared" ca="1" si="452"/>
        <v>2</v>
      </c>
      <c r="HS138" s="91">
        <f t="shared" ca="1" si="452"/>
        <v>2</v>
      </c>
      <c r="HT138" s="441">
        <f t="shared" ca="1" si="453"/>
        <v>1</v>
      </c>
      <c r="HU138" s="441">
        <f t="shared" ca="1" si="454"/>
        <v>1</v>
      </c>
      <c r="HV138" s="441">
        <f t="shared" ca="1" si="454"/>
        <v>1</v>
      </c>
      <c r="HW138" s="441">
        <f t="shared" ca="1" si="455"/>
        <v>1</v>
      </c>
      <c r="HX138" s="441" cm="1">
        <f t="array" aca="1" ref="HX138" ca="1">INDEX(HX$13:HX137,$B138+1,1)</f>
        <v>1</v>
      </c>
      <c r="HY138" s="441" t="str">
        <f t="shared" ca="1" si="456"/>
        <v>-</v>
      </c>
      <c r="HZ138" s="441" t="b">
        <f t="shared" ca="1" si="456"/>
        <v>1</v>
      </c>
      <c r="IA138" s="441" t="b">
        <f t="shared" ca="1" si="456"/>
        <v>0</v>
      </c>
      <c r="IB138" s="441" t="b">
        <f t="shared" ca="1" si="456"/>
        <v>0</v>
      </c>
      <c r="IC138" s="441" t="b">
        <f t="shared" ca="1" si="456"/>
        <v>0</v>
      </c>
      <c r="ID138" s="91">
        <f t="shared" ca="1" si="457"/>
        <v>1</v>
      </c>
      <c r="IE138" s="91">
        <f t="shared" ca="1" si="457"/>
        <v>1</v>
      </c>
      <c r="IF138" s="91">
        <f t="shared" ca="1" si="457"/>
        <v>1</v>
      </c>
      <c r="IG138" s="91">
        <f t="shared" ca="1" si="457"/>
        <v>1</v>
      </c>
      <c r="IH138" s="91">
        <f t="shared" ca="1" si="457"/>
        <v>1</v>
      </c>
      <c r="II138" s="91">
        <f t="shared" ca="1" si="457"/>
        <v>1</v>
      </c>
      <c r="IJ138" s="91">
        <f t="shared" ca="1" si="457"/>
        <v>1</v>
      </c>
      <c r="IK138" s="91">
        <f t="shared" ca="1" si="457"/>
        <v>1</v>
      </c>
      <c r="IL138" s="8"/>
      <c r="IM138" s="567" t="str" cm="1">
        <f t="array" aca="1" ref="IM138" ca="1">INDEX(IM$13:IM137,$B138+1,1)</f>
        <v>-</v>
      </c>
      <c r="IN138" s="567" t="str" cm="1">
        <f t="array" aca="1" ref="IN138" ca="1">INDEX(IN$13:IN137,$B138+1,1)</f>
        <v>-</v>
      </c>
      <c r="IO138" s="567" t="str" cm="1">
        <f t="array" aca="1" ref="IO138" ca="1">INDEX(IO$13:IO137,$B138+1,1)</f>
        <v>-</v>
      </c>
      <c r="IP138" s="441" t="str">
        <f t="shared" ca="1" si="458"/>
        <v>-</v>
      </c>
      <c r="IQ138" s="567" t="str" cm="1">
        <f t="array" aca="1" ref="IQ138" ca="1">INDEX(IQ$13:IQ137,$B138+1,1)</f>
        <v>-</v>
      </c>
      <c r="IR138" s="567" cm="1">
        <f t="array" aca="1" ref="IR138" ca="1">INDEX(IR$13:IR137,$B138+1,1)</f>
        <v>1</v>
      </c>
      <c r="IS138" s="567" cm="1">
        <f t="array" aca="1" ref="IS138" ca="1">INDEX(IS$13:IS137,$B138+1,1)</f>
        <v>1</v>
      </c>
      <c r="IT138" s="567" t="str" cm="1">
        <f t="array" aca="1" ref="IT138" ca="1">INDEX(IT$13:IT137,$B138+1,1)</f>
        <v>-</v>
      </c>
      <c r="IU138" s="567" t="str" cm="1">
        <f t="array" aca="1" ref="IU138" ca="1">INDEX(IU$13:IU137,$B138+1,1)</f>
        <v>-</v>
      </c>
      <c r="IV138" s="567" t="str" cm="1">
        <f t="array" aca="1" ref="IV138" ca="1">INDEX(IV$13:IV137,$B138+1,1)</f>
        <v>-</v>
      </c>
      <c r="IW138" s="567" t="str" cm="1">
        <f t="array" aca="1" ref="IW138" ca="1">INDEX(IW$13:IW137,$B138+1,1)</f>
        <v>-</v>
      </c>
      <c r="IX138" s="567" t="str" cm="1">
        <f t="array" aca="1" ref="IX138" ca="1">INDEX(IX$13:IX137,$B138+1,1)</f>
        <v>-</v>
      </c>
      <c r="IY138" s="567" t="str" cm="1">
        <f t="array" aca="1" ref="IY138" ca="1">INDEX(IY$13:IY137,$B138+1,1)</f>
        <v>-</v>
      </c>
      <c r="IZ138" s="567" t="str" cm="1">
        <f t="array" aca="1" ref="IZ138" ca="1">INDEX(IZ$13:IZ137,$B138+1,1)</f>
        <v>-</v>
      </c>
      <c r="JA138" s="567" t="str" cm="1">
        <f t="array" aca="1" ref="JA138" ca="1">INDEX(JA$13:JA137,$B138+1,1)</f>
        <v>-</v>
      </c>
      <c r="JB138" s="567" t="str" cm="1">
        <f t="array" aca="1" ref="JB138" ca="1">INDEX(JB$13:JB137,$B138+1,1)</f>
        <v>-</v>
      </c>
      <c r="JC138" s="567" t="str" cm="1">
        <f t="array" aca="1" ref="JC138" ca="1">INDEX(JC$13:JC137,$B138+1,1)</f>
        <v>-</v>
      </c>
      <c r="JD138" s="567" t="str" cm="1">
        <f t="array" aca="1" ref="JD138" ca="1">INDEX(JD$13:JD137,$B138+1,1)</f>
        <v>-</v>
      </c>
      <c r="JE138" s="567" t="str" cm="1">
        <f t="array" aca="1" ref="JE138" ca="1">INDEX(JE$13:JE137,$B138+1,1)</f>
        <v>-</v>
      </c>
      <c r="JF138" s="567" t="str" cm="1">
        <f t="array" aca="1" ref="JF138" ca="1">INDEX(JF$13:JF137,$B138+1,1)</f>
        <v>-</v>
      </c>
      <c r="JG138" s="567" t="str" cm="1">
        <f t="array" aca="1" ref="JG138" ca="1">INDEX(JG$13:JG137,$B138+1,1)</f>
        <v>-</v>
      </c>
      <c r="JH138" s="567" t="str" cm="1">
        <f t="array" aca="1" ref="JH138" ca="1">INDEX(JH$13:JH137,$B138+1,1)</f>
        <v>-</v>
      </c>
      <c r="JI138" s="567" t="str" cm="1">
        <f t="array" aca="1" ref="JI138" ca="1">INDEX(JI$13:JI137,$B138+1,1)</f>
        <v>-</v>
      </c>
      <c r="JJ138" s="567" t="str" cm="1">
        <f t="array" aca="1" ref="JJ138" ca="1">INDEX(JJ$13:JJ137,$B138+1,1)</f>
        <v>-</v>
      </c>
      <c r="JK138" s="567" t="str" cm="1">
        <f t="array" aca="1" ref="JK138" ca="1">INDEX(JK$13:JK137,$B138+1,1)</f>
        <v>-</v>
      </c>
      <c r="JL138" s="441">
        <f t="shared" ca="1" si="459"/>
        <v>0</v>
      </c>
      <c r="JM138" s="567" t="str" cm="1">
        <f t="array" aca="1" ref="JM138" ca="1">INDEX(JM$13:JM137,$B138+1,1)</f>
        <v>-</v>
      </c>
      <c r="JN138" s="567" cm="1">
        <f t="array" aca="1" ref="JN138" ca="1">INDEX(JN$13:JN137,$B138+1,1)</f>
        <v>1</v>
      </c>
      <c r="JO138" s="441">
        <f t="shared" ca="1" si="460"/>
        <v>0</v>
      </c>
      <c r="JP138" s="567" cm="1">
        <f t="array" aca="1" ref="JP138" ca="1">INDEX(JP$13:JP137,$B138+1,1)</f>
        <v>0</v>
      </c>
      <c r="JQ138" s="441">
        <f t="shared" ca="1" si="461"/>
        <v>0</v>
      </c>
      <c r="JR138" s="441">
        <f t="shared" ca="1" si="461"/>
        <v>0</v>
      </c>
      <c r="JS138" s="441">
        <f t="shared" ca="1" si="461"/>
        <v>0</v>
      </c>
      <c r="JT138" s="441">
        <f t="shared" ca="1" si="461"/>
        <v>0</v>
      </c>
      <c r="JU138" s="441">
        <f t="shared" ca="1" si="461"/>
        <v>1</v>
      </c>
      <c r="JV138" s="441">
        <f t="shared" ca="1" si="461"/>
        <v>0</v>
      </c>
      <c r="JW138" s="567" cm="1">
        <f t="array" aca="1" ref="JW138" ca="1">INDEX(JW$13:JW137,$B138+1,1)</f>
        <v>0</v>
      </c>
      <c r="JX138" s="567" cm="1">
        <f t="array" aca="1" ref="JX138" ca="1">INDEX(JX$13:JX137,$B138+1,1)</f>
        <v>0</v>
      </c>
      <c r="JY138" s="567" cm="1">
        <f t="array" aca="1" ref="JY138" ca="1">INDEX(JY$13:JY137,$B138+1,1)</f>
        <v>0</v>
      </c>
      <c r="JZ138" s="8"/>
      <c r="KA138" s="567" t="str" cm="1">
        <f t="array" aca="1" ref="KA138" ca="1">INDEX(KA$13:KA137,$B138+1,1)</f>
        <v>-</v>
      </c>
      <c r="KB138" s="567" t="str" cm="1">
        <f t="array" aca="1" ref="KB138" ca="1">INDEX(KB$13:KB137,$B138+1,1)</f>
        <v>-</v>
      </c>
      <c r="KC138" s="567" t="str" cm="1">
        <f t="array" aca="1" ref="KC138" ca="1">INDEX(KC$13:KC137,$B138+1,1)</f>
        <v>-</v>
      </c>
      <c r="KD138" s="567" t="str" cm="1">
        <f t="array" aca="1" ref="KD138" ca="1">INDEX(KD$13:KD137,$B138+1,1)</f>
        <v>-</v>
      </c>
      <c r="KE138" s="567" cm="1">
        <f t="array" aca="1" ref="KE138" ca="1">INDEX(KE$13:KE137,$B138+1,1)</f>
        <v>0</v>
      </c>
      <c r="KF138" s="567" t="str" cm="1">
        <f t="array" aca="1" ref="KF138" ca="1">INDEX(KF$13:KF137,$B138+1,1)</f>
        <v>-</v>
      </c>
      <c r="KG138" s="567" t="str" cm="1">
        <f t="array" aca="1" ref="KG138" ca="1">INDEX(KG$13:KG137,$B138+1,1)</f>
        <v>-</v>
      </c>
      <c r="KH138" s="568" t="str">
        <f t="shared" ca="1" si="462"/>
        <v>-</v>
      </c>
      <c r="KI138" s="567" t="str" cm="1">
        <f t="array" aca="1" ref="KI138" ca="1">INDEX(KI$13:KI137,$B138+1,1)</f>
        <v>-</v>
      </c>
      <c r="KJ138" s="567" t="str" cm="1">
        <f t="array" aca="1" ref="KJ138" ca="1">INDEX(KJ$13:KJ137,$B138+1,1)</f>
        <v>-</v>
      </c>
      <c r="KK138" s="567" t="str" cm="1">
        <f t="array" aca="1" ref="KK138" ca="1">INDEX(KK$13:KK137,$B138+1,1)</f>
        <v>-</v>
      </c>
      <c r="KL138" s="567" t="str" cm="1">
        <f t="array" aca="1" ref="KL138" ca="1">INDEX(KL$13:KL137,$B138+1,1)</f>
        <v>-</v>
      </c>
      <c r="KM138" s="567" t="str" cm="1">
        <f t="array" aca="1" ref="KM138" ca="1">INDEX(KM$13:KM137,$B138+1,1)</f>
        <v>-</v>
      </c>
      <c r="KN138" s="567" t="str" cm="1">
        <f t="array" aca="1" ref="KN138" ca="1">INDEX(KN$13:KN137,$B138+1,1)</f>
        <v>-</v>
      </c>
      <c r="KO138" s="567" t="str" cm="1">
        <f t="array" aca="1" ref="KO138" ca="1">INDEX(KO$13:KO137,$B138+1,1)</f>
        <v>-</v>
      </c>
      <c r="KP138" s="567" t="str" cm="1">
        <f t="array" aca="1" ref="KP138" ca="1">INDEX(KP$13:KP137,$B138+1,1)</f>
        <v>-</v>
      </c>
      <c r="KQ138" s="567" t="str" cm="1">
        <f t="array" aca="1" ref="KQ138" ca="1">INDEX(KQ$13:KQ137,$B138+1,1)</f>
        <v>-</v>
      </c>
      <c r="KR138" s="567" t="str" cm="1">
        <f t="array" aca="1" ref="KR138" ca="1">INDEX(KR$13:KR137,$B138+1,1)</f>
        <v>-</v>
      </c>
      <c r="KS138" s="567" t="str" cm="1">
        <f t="array" aca="1" ref="KS138" ca="1">INDEX(KS$13:KS137,$B138+1,1)</f>
        <v>-</v>
      </c>
      <c r="KT138" s="567" t="str" cm="1">
        <f t="array" aca="1" ref="KT138" ca="1">INDEX(KT$13:KT137,$B138+1,1)</f>
        <v>-</v>
      </c>
      <c r="KU138" s="567" t="str" cm="1">
        <f t="array" aca="1" ref="KU138" ca="1">INDEX(KU$13:KU137,$B138+1,1)</f>
        <v>-</v>
      </c>
      <c r="KV138" s="567" cm="1">
        <f t="array" aca="1" ref="KV138" ca="1">INDEX(KV$13:KV137,$B138+1,1)</f>
        <v>0</v>
      </c>
      <c r="KW138" s="567" t="str" cm="1">
        <f t="array" aca="1" ref="KW138" ca="1">INDEX(KW$13:KW137,$B138+1,1)</f>
        <v>-</v>
      </c>
      <c r="KX138" s="567" t="str" cm="1">
        <f t="array" aca="1" ref="KX138" ca="1">INDEX(KX$13:KX137,$B138+1,1)</f>
        <v>-</v>
      </c>
      <c r="KY138" s="567" t="str" cm="1">
        <f t="array" aca="1" ref="KY138" ca="1">INDEX(KY$13:KY137,$B138+1,1)</f>
        <v>-</v>
      </c>
      <c r="KZ138" s="567" t="str" cm="1">
        <f t="array" aca="1" ref="KZ138" ca="1">INDEX(KZ$13:KZ137,$B138+1,1)</f>
        <v>-</v>
      </c>
      <c r="LA138" s="567" t="str" cm="1">
        <f t="array" aca="1" ref="LA138" ca="1">INDEX(LA$13:LA137,$B138+1,1)</f>
        <v>-</v>
      </c>
      <c r="LB138" s="567" cm="1">
        <f t="array" aca="1" ref="LB138" ca="1">INDEX(LB$13:LB137,$B138+1,1)</f>
        <v>0</v>
      </c>
      <c r="LC138" s="567" t="str" cm="1">
        <f t="array" aca="1" ref="LC138" ca="1">INDEX(LC$13:LC137,$B138+1,1)</f>
        <v>-</v>
      </c>
      <c r="LD138" s="567" t="str" cm="1">
        <f t="array" aca="1" ref="LD138" ca="1">INDEX(LD$13:LD137,$B138+1,1)</f>
        <v>-</v>
      </c>
      <c r="LE138" s="567" t="str" cm="1">
        <f t="array" aca="1" ref="LE138" ca="1">INDEX(LE$13:LE137,$B138+1,1)</f>
        <v>-</v>
      </c>
      <c r="LF138" s="567" cm="1">
        <f t="array" aca="1" ref="LF138" ca="1">INDEX(LF$13:LF137,$B138+1,1)</f>
        <v>1</v>
      </c>
      <c r="LG138" s="567" cm="1">
        <f t="array" aca="1" ref="LG138" ca="1">INDEX(LG$13:LG137,$B138+1,1)</f>
        <v>1</v>
      </c>
      <c r="LH138" s="8"/>
      <c r="LI138" s="567" t="str" cm="1">
        <f t="array" aca="1" ref="LI138" ca="1">INDEX(LI$13:LI137,$B138+1,1)</f>
        <v>-</v>
      </c>
      <c r="LJ138" s="567" t="str" cm="1">
        <f t="array" aca="1" ref="LJ138" ca="1">INDEX(LJ$13:LJ137,$B138+1,1)</f>
        <v>-</v>
      </c>
      <c r="LK138" s="567" t="str" cm="1">
        <f t="array" aca="1" ref="LK138" ca="1">INDEX(LK$13:LK137,$B138+1,1)</f>
        <v>-</v>
      </c>
      <c r="LL138" s="567" t="str" cm="1">
        <f t="array" aca="1" ref="LL138" ca="1">INDEX(LL$13:LL137,$B138+1,1)</f>
        <v>-</v>
      </c>
      <c r="LM138" s="567" t="str" cm="1">
        <f t="array" aca="1" ref="LM138" ca="1">INDEX(LM$13:LM137,$B138+1,1)</f>
        <v>-</v>
      </c>
      <c r="LN138" s="567" t="str" cm="1">
        <f t="array" aca="1" ref="LN138" ca="1">INDEX(LN$13:LN137,$B138+1,1)</f>
        <v>-</v>
      </c>
      <c r="LO138" s="567" t="str" cm="1">
        <f t="array" aca="1" ref="LO138" ca="1">INDEX(LO$13:LO137,$B138+1,1)</f>
        <v>-</v>
      </c>
      <c r="LP138" s="567" t="str" cm="1">
        <f t="array" aca="1" ref="LP138" ca="1">INDEX(LP$13:LP137,$B138+1,1)</f>
        <v>-</v>
      </c>
      <c r="LQ138" s="567" t="str" cm="1">
        <f t="array" aca="1" ref="LQ138" ca="1">INDEX(LQ$13:LQ137,$B138+1,1)</f>
        <v>-</v>
      </c>
      <c r="LR138" s="567" t="str" cm="1">
        <f t="array" aca="1" ref="LR138" ca="1">INDEX(LR$13:LR137,$B138+1,1)</f>
        <v>-</v>
      </c>
      <c r="LS138" s="567" t="str" cm="1">
        <f t="array" aca="1" ref="LS138" ca="1">INDEX(LS$13:LS137,$B138+1,1)</f>
        <v>-</v>
      </c>
      <c r="LT138" s="567" t="str" cm="1">
        <f t="array" aca="1" ref="LT138" ca="1">INDEX(LT$13:LT137,$B138+1,1)</f>
        <v>-</v>
      </c>
      <c r="LU138" s="567" t="str" cm="1">
        <f t="array" aca="1" ref="LU138" ca="1">INDEX(LU$13:LU137,$B138+1,1)</f>
        <v>-</v>
      </c>
      <c r="LV138" s="567" t="str" cm="1">
        <f t="array" aca="1" ref="LV138" ca="1">INDEX(LV$13:LV137,$B138+1,1)</f>
        <v>-</v>
      </c>
      <c r="LW138" s="567" t="str" cm="1">
        <f t="array" aca="1" ref="LW138" ca="1">INDEX(LW$13:LW137,$B138+1,1)</f>
        <v>-</v>
      </c>
      <c r="LX138" s="567" t="str" cm="1">
        <f t="array" aca="1" ref="LX138" ca="1">INDEX(LX$13:LX137,$B138+1,1)</f>
        <v>-</v>
      </c>
      <c r="LY138" s="567" cm="1">
        <f t="array" aca="1" ref="LY138" ca="1">INDEX(LY$13:LY137,$B138+1,1)</f>
        <v>0</v>
      </c>
      <c r="LZ138" s="567" cm="1">
        <f t="array" aca="1" ref="LZ138" ca="1">INDEX(LZ$13:LZ137,$B138+1,1)</f>
        <v>0</v>
      </c>
      <c r="MA138" s="567" cm="1">
        <f t="array" aca="1" ref="MA138" ca="1">INDEX(MA$13:MA137,$B138+1,1)</f>
        <v>0</v>
      </c>
      <c r="MB138" s="567" cm="1">
        <f t="array" aca="1" ref="MB138" ca="1">INDEX(MB$13:MB137,$B138+1,1)</f>
        <v>0</v>
      </c>
      <c r="MC138" s="567" cm="1">
        <f t="array" aca="1" ref="MC138" ca="1">INDEX(MC$13:MC137,$B138+1,1)</f>
        <v>0</v>
      </c>
      <c r="MD138" s="567" cm="1">
        <f t="array" aca="1" ref="MD138" ca="1">INDEX(MD$13:MD137,$B138+1,1)</f>
        <v>0</v>
      </c>
      <c r="ME138" s="567" cm="1">
        <f t="array" aca="1" ref="ME138" ca="1">INDEX(ME$13:ME137,$B138+1,1)</f>
        <v>0</v>
      </c>
      <c r="MF138" s="567" cm="1">
        <f t="array" aca="1" ref="MF138" ca="1">INDEX(MF$13:MF137,$B138+1,1)</f>
        <v>0</v>
      </c>
      <c r="MG138" s="567" cm="1">
        <f t="array" aca="1" ref="MG138" ca="1">INDEX(MG$13:MG137,$B138+1,1)</f>
        <v>0</v>
      </c>
      <c r="MH138" s="567" cm="1">
        <f t="array" aca="1" ref="MH138" ca="1">INDEX(MH$13:MH137,$B138+1,1)</f>
        <v>0</v>
      </c>
      <c r="MI138" s="567" cm="1">
        <f t="array" aca="1" ref="MI138" ca="1">INDEX(MI$13:MI137,$B138+1,1)</f>
        <v>0</v>
      </c>
      <c r="MJ138" s="567" cm="1">
        <f t="array" aca="1" ref="MJ138" ca="1">INDEX(MJ$13:MJ137,$B138+1,1)</f>
        <v>0</v>
      </c>
      <c r="MK138" s="567" cm="1">
        <f t="array" aca="1" ref="MK138" ca="1">INDEX(MK$13:MK137,$B138+1,1)</f>
        <v>0</v>
      </c>
      <c r="ML138" s="567" cm="1">
        <f t="array" aca="1" ref="ML138" ca="1">INDEX(ML$13:ML137,$B138+1,1)</f>
        <v>0</v>
      </c>
      <c r="MM138" s="567" cm="1">
        <f t="array" aca="1" ref="MM138" ca="1">INDEX(MM$13:MM137,$B138+1,1)</f>
        <v>0</v>
      </c>
      <c r="MN138" s="567" cm="1">
        <f t="array" aca="1" ref="MN138" ca="1">INDEX(MN$13:MN137,$B138+1,1)</f>
        <v>0</v>
      </c>
      <c r="MO138" s="567" cm="1">
        <f t="array" aca="1" ref="MO138" ca="1">INDEX(MO$13:MO137,$B138+1,1)</f>
        <v>0</v>
      </c>
      <c r="MP138" s="567" cm="1">
        <f t="array" aca="1" ref="MP138" ca="1">INDEX(MP$13:MP137,$B138+1,1)</f>
        <v>0</v>
      </c>
      <c r="MQ138" s="567" cm="1">
        <f t="array" aca="1" ref="MQ138" ca="1">INDEX(MQ$13:MQ137,$B138+1,1)</f>
        <v>0</v>
      </c>
      <c r="MR138" s="567" cm="1">
        <f t="array" aca="1" ref="MR138" ca="1">INDEX(MR$13:MR137,$B138+1,1)</f>
        <v>0</v>
      </c>
      <c r="MS138" s="567" cm="1">
        <f t="array" aca="1" ref="MS138" ca="1">INDEX(MS$13:MS137,$B138+1,1)</f>
        <v>0</v>
      </c>
      <c r="MT138" s="567" cm="1">
        <f t="array" aca="1" ref="MT138" ca="1">INDEX(MT$13:MT137,$B138+1,1)</f>
        <v>0</v>
      </c>
      <c r="MU138" s="567" cm="1">
        <f t="array" aca="1" ref="MU138" ca="1">INDEX(MU$13:MU137,$B138+1,1)</f>
        <v>0</v>
      </c>
      <c r="MV138" s="567" cm="1">
        <f t="array" aca="1" ref="MV138" ca="1">INDEX(MV$13:MV137,$B138+1,1)</f>
        <v>0</v>
      </c>
      <c r="MW138" s="567" cm="1">
        <f t="array" aca="1" ref="MW138" ca="1">INDEX(MW$13:MW137,$B138+1,1)</f>
        <v>0</v>
      </c>
      <c r="MX138" s="567" cm="1">
        <f t="array" aca="1" ref="MX138" ca="1">INDEX(MX$13:MX137,$B138+1,1)</f>
        <v>0</v>
      </c>
      <c r="MY138" s="567" cm="1">
        <f t="array" aca="1" ref="MY138" ca="1">INDEX(MY$13:MY137,$B138+1,1)</f>
        <v>0</v>
      </c>
      <c r="MZ138" s="567" cm="1">
        <f t="array" aca="1" ref="MZ138" ca="1">INDEX(MZ$13:MZ137,$B138+1,1)</f>
        <v>0</v>
      </c>
      <c r="NA138" s="567" cm="1">
        <f t="array" aca="1" ref="NA138" ca="1">INDEX(NA$13:NA137,$B138+1,1)</f>
        <v>0</v>
      </c>
      <c r="NB138" s="567" cm="1">
        <f t="array" aca="1" ref="NB138" ca="1">INDEX(NB$13:NB137,$B138+1,1)</f>
        <v>0</v>
      </c>
      <c r="NC138" s="567" cm="1">
        <f t="array" aca="1" ref="NC138" ca="1">INDEX(NC$13:NC137,$B138+1,1)</f>
        <v>0</v>
      </c>
      <c r="ND138" s="567" cm="1">
        <f t="array" aca="1" ref="ND138" ca="1">INDEX(ND$13:ND137,$B138+1,1)</f>
        <v>0</v>
      </c>
      <c r="NE138" s="441">
        <f t="shared" ca="1" si="463"/>
        <v>67</v>
      </c>
      <c r="NF138" s="8"/>
      <c r="NG138" s="567" cm="1">
        <f t="array" aca="1" ref="NG138" ca="1">INDEX(NG$13:NG137,$B138+1,1)</f>
        <v>0</v>
      </c>
      <c r="NH138" s="567" cm="1">
        <f t="array" aca="1" ref="NH138" ca="1">INDEX(NH$13:NH137,$B138+1,1)</f>
        <v>0</v>
      </c>
      <c r="NI138" s="567" cm="1">
        <f t="array" aca="1" ref="NI138" ca="1">INDEX(NI$13:NI137,$B138+1,1)</f>
        <v>0</v>
      </c>
      <c r="NJ138" s="567" t="str" cm="1">
        <f t="array" aca="1" ref="NJ138" ca="1">INDEX(NJ$13:NJ137,$B138+1,1)</f>
        <v>-</v>
      </c>
      <c r="NK138" s="567" t="str" cm="1">
        <f t="array" aca="1" ref="NK138" ca="1">INDEX(NK$13:NK137,$B138+1,1)</f>
        <v>-</v>
      </c>
      <c r="NL138" s="567" t="str" cm="1">
        <f t="array" aca="1" ref="NL138" ca="1">INDEX(NL$13:NL137,$B138+1,1)</f>
        <v>-</v>
      </c>
      <c r="NM138" s="567" t="str" cm="1">
        <f t="array" aca="1" ref="NM138" ca="1">INDEX(NM$13:NM137,$B138+1,1)</f>
        <v>-</v>
      </c>
      <c r="NN138" s="567" t="str" cm="1">
        <f t="array" aca="1" ref="NN138" ca="1">INDEX(NN$13:NN137,$B138+1,1)</f>
        <v>-</v>
      </c>
      <c r="NO138" s="567" t="str" cm="1">
        <f t="array" aca="1" ref="NO138" ca="1">INDEX(NO$13:NO137,$B138+1,1)</f>
        <v>-</v>
      </c>
      <c r="NP138" s="567" t="str" cm="1">
        <f t="array" aca="1" ref="NP138" ca="1">INDEX(NP$13:NP137,$B138+1,1)</f>
        <v>-</v>
      </c>
      <c r="NQ138" s="567" t="str" cm="1">
        <f t="array" aca="1" ref="NQ138" ca="1">INDEX(NQ$13:NQ137,$B138+1,1)</f>
        <v>-</v>
      </c>
      <c r="NR138" s="567" t="str" cm="1">
        <f t="array" aca="1" ref="NR138" ca="1">INDEX(NR$13:NR137,$B138+1,1)</f>
        <v>-</v>
      </c>
      <c r="NS138" s="567" t="str" cm="1">
        <f t="array" aca="1" ref="NS138" ca="1">INDEX(NS$13:NS137,$B138+1,1)</f>
        <v>-</v>
      </c>
      <c r="NT138" s="567" t="str" cm="1">
        <f t="array" aca="1" ref="NT138" ca="1">INDEX(NT$13:NT137,$B138+1,1)</f>
        <v>-</v>
      </c>
      <c r="NU138" s="567" t="str" cm="1">
        <f t="array" aca="1" ref="NU138" ca="1">INDEX(NU$13:NU137,$B138+1,1)</f>
        <v>-</v>
      </c>
      <c r="NV138" s="567" t="str" cm="1">
        <f t="array" aca="1" ref="NV138" ca="1">INDEX(NV$13:NV137,$B138+1,1)</f>
        <v>-</v>
      </c>
      <c r="NW138" s="567" t="str" cm="1">
        <f t="array" aca="1" ref="NW138" ca="1">INDEX(NW$13:NW137,$B138+1,1)</f>
        <v>-</v>
      </c>
      <c r="NX138" s="567" t="str" cm="1">
        <f t="array" aca="1" ref="NX138" ca="1">INDEX(NX$13:NX137,$B138+1,1)</f>
        <v>-</v>
      </c>
      <c r="NY138" s="567" t="str" cm="1">
        <f t="array" aca="1" ref="NY138" ca="1">INDEX(NY$13:NY137,$B138+1,1)</f>
        <v>-</v>
      </c>
      <c r="NZ138" s="8"/>
      <c r="OA138" s="567" t="str" cm="1">
        <f t="array" aca="1" ref="OA138" ca="1">INDEX(OA$13:OA137,$B138+1,1)</f>
        <v>-</v>
      </c>
      <c r="OB138" s="567" t="str" cm="1">
        <f t="array" aca="1" ref="OB138" ca="1">INDEX(OB$13:OB137,$B138+1,1)</f>
        <v>-</v>
      </c>
      <c r="OC138" s="567" t="str" cm="1">
        <f t="array" aca="1" ref="OC138" ca="1">INDEX(OC$13:OC137,$B138+1,1)</f>
        <v>-</v>
      </c>
      <c r="OD138" s="567" t="str" cm="1">
        <f t="array" aca="1" ref="OD138" ca="1">INDEX(OD$13:OD137,$B138+1,1)</f>
        <v>-</v>
      </c>
      <c r="OE138" s="441" t="str">
        <f t="shared" ca="1" si="464"/>
        <v>-</v>
      </c>
      <c r="OF138" s="441" t="str">
        <f t="shared" ca="1" si="464"/>
        <v>-</v>
      </c>
      <c r="OG138" s="567" t="str" cm="1">
        <f t="array" aca="1" ref="OG138" ca="1">INDEX(OG$13:OG137,$B138+1,1)</f>
        <v>-</v>
      </c>
      <c r="OH138" s="441" t="str" cm="1">
        <f t="array" aca="1" ref="OH138" ca="1">IF(OR(OI138:OI138&lt;&gt;"-"),TRUE,"-")</f>
        <v>-</v>
      </c>
      <c r="OI138" s="567" t="str" cm="1">
        <f t="array" aca="1" ref="OI138" ca="1">INDEX(OI$13:OI137,$B138+1,1)</f>
        <v>-</v>
      </c>
      <c r="OJ138" s="567" cm="1">
        <f t="array" aca="1" ref="OJ138" ca="1">INDEX(OJ$13:OJ137,$B138+1,1)</f>
        <v>0</v>
      </c>
      <c r="OK138" s="567" cm="1">
        <f t="array" aca="1" ref="OK138" ca="1">INDEX(OK$13:OK137,$B138+1,1)</f>
        <v>999999</v>
      </c>
      <c r="OL138" s="567" cm="1">
        <f t="array" aca="1" ref="OL138" ca="1">INDEX(OL$13:OL137,$B138+1,1)</f>
        <v>999999</v>
      </c>
      <c r="OM138" s="567" cm="1">
        <f t="array" aca="1" ref="OM138" ca="1">INDEX(OM$13:OM137,$B138+1,1)</f>
        <v>999999</v>
      </c>
      <c r="ON138" s="567" cm="1">
        <f t="array" aca="1" ref="ON138" ca="1">INDEX(ON$13:ON137,$B138+1,1)</f>
        <v>999999</v>
      </c>
      <c r="OO138" s="567" cm="1">
        <f t="array" aca="1" ref="OO138" ca="1">INDEX(OO$13:OO137,$B138+1,1)</f>
        <v>999999</v>
      </c>
      <c r="OP138" s="567" cm="1">
        <f t="array" aca="1" ref="OP138" ca="1">INDEX(OP$13:OP137,$B138+1,1)</f>
        <v>999999</v>
      </c>
      <c r="OQ138" s="567" t="str" cm="1">
        <f t="array" aca="1" ref="OQ138" ca="1">INDEX(OQ$13:OQ137,$B138+1,1)</f>
        <v>-</v>
      </c>
      <c r="OR138" s="567" t="str" cm="1">
        <f t="array" aca="1" ref="OR138" ca="1">INDEX(OR$13:OR137,$B138+1,1)</f>
        <v>-</v>
      </c>
      <c r="OS138" s="567" t="str" cm="1">
        <f t="array" aca="1" ref="OS138" ca="1">INDEX(OS$13:OS137,$B138+1,1)</f>
        <v>-</v>
      </c>
      <c r="OT138" s="567" t="b" cm="1">
        <f t="array" aca="1" ref="OT138" ca="1">INDEX(OT$13:OT137,$B138+1,1)</f>
        <v>1</v>
      </c>
      <c r="OU138" s="567" t="str" cm="1">
        <f t="array" aca="1" ref="OU138" ca="1">INDEX(OU$13:OU137,$B138+1,1)</f>
        <v>-</v>
      </c>
      <c r="OV138" s="567" cm="1">
        <f t="array" aca="1" ref="OV138" ca="1">INDEX(OV$13:OV137,$B138+1,1)</f>
        <v>0</v>
      </c>
      <c r="OW138" s="567" cm="1">
        <f t="array" aca="1" ref="OW138" ca="1">INDEX(OW$13:OW137,$B138+1,1)</f>
        <v>0</v>
      </c>
      <c r="OX138" s="567" cm="1">
        <f t="array" aca="1" ref="OX138" ca="1">INDEX(OX$13:OX137,$B138+1,1)</f>
        <v>0</v>
      </c>
      <c r="OY138" s="567" t="str" cm="1">
        <f t="array" aca="1" ref="OY138" ca="1">INDEX(OY$13:OY137,$B138+1,1)</f>
        <v>-</v>
      </c>
      <c r="OZ138" s="567" t="str" cm="1">
        <f t="array" aca="1" ref="OZ138" ca="1">INDEX(OZ$13:OZ137,$B138+1,1)</f>
        <v>-</v>
      </c>
      <c r="PA138" s="441">
        <f t="shared" ca="1" si="465"/>
        <v>0</v>
      </c>
      <c r="PB138" s="567" t="str" cm="1">
        <f t="array" aca="1" ref="PB138" ca="1">INDEX(PB$13:PB137,$B138+1,1)</f>
        <v>-</v>
      </c>
      <c r="PC138" s="441" t="str">
        <f t="shared" ca="1" si="466"/>
        <v>-</v>
      </c>
      <c r="PD138" s="8"/>
      <c r="PE138" s="441">
        <f t="shared" si="467"/>
        <v>50</v>
      </c>
      <c r="PF138" s="441">
        <f t="shared" si="467"/>
        <v>50</v>
      </c>
      <c r="PG138" s="441">
        <f t="shared" si="467"/>
        <v>50</v>
      </c>
      <c r="PH138" s="441">
        <f t="shared" si="467"/>
        <v>50</v>
      </c>
      <c r="PI138" s="567" cm="1">
        <f t="array" aca="1" ref="PI138" ca="1">INDEX(PI$13:PI137,$B138+1,1)</f>
        <v>1</v>
      </c>
      <c r="PJ138" s="567" cm="1">
        <f t="array" aca="1" ref="PJ138" ca="1">INDEX(PJ$13:PJ137,$B138+1,1)</f>
        <v>1</v>
      </c>
      <c r="PK138" s="567" cm="1">
        <f t="array" aca="1" ref="PK138" ca="1">INDEX(PK$13:PK137,$B138+1,1)</f>
        <v>1</v>
      </c>
      <c r="PL138" s="567" cm="1">
        <f t="array" aca="1" ref="PL138" ca="1">INDEX(PL$13:PL137,$B138+1,1)</f>
        <v>1</v>
      </c>
      <c r="PM138" s="8"/>
      <c r="PN138" s="441">
        <f t="shared" ca="1" si="468"/>
        <v>1.5</v>
      </c>
      <c r="PO138" s="8"/>
      <c r="PP138" s="577" t="str">
        <f t="shared" ca="1" si="469"/>
        <v>-</v>
      </c>
      <c r="PQ138" s="577" t="str">
        <f t="shared" ca="1" si="469"/>
        <v>-</v>
      </c>
      <c r="PR138" s="577" t="str">
        <f t="shared" ca="1" si="469"/>
        <v>-</v>
      </c>
      <c r="PS138" s="577" t="str">
        <f t="shared" ca="1" si="469"/>
        <v>-</v>
      </c>
      <c r="PT138" s="567" cm="1">
        <f t="array" aca="1" ref="PT138" ca="1">INDEX(PT$13:PT137,$B138+1,1)</f>
        <v>0</v>
      </c>
      <c r="PU138" s="514">
        <v>0</v>
      </c>
    </row>
    <row r="139" spans="1:437" outlineLevel="2">
      <c r="A139" s="18">
        <f t="shared" si="121"/>
        <v>126</v>
      </c>
      <c r="B139" s="200">
        <f t="shared" ref="B139:B147" ca="1" si="475">OFFSET(B139,-1,0)</f>
        <v>124</v>
      </c>
      <c r="C139" s="489">
        <f t="shared" ca="1" si="428"/>
        <v>1201</v>
      </c>
      <c r="D139" s="124" t="str">
        <f t="shared" ca="1" si="429"/>
        <v>GSW</v>
      </c>
      <c r="E139" t="b">
        <v>0</v>
      </c>
      <c r="F139" t="b">
        <v>0</v>
      </c>
      <c r="G139" t="b">
        <f t="shared" si="470"/>
        <v>0</v>
      </c>
      <c r="H139" s="200">
        <f t="shared" ca="1" si="474"/>
        <v>3</v>
      </c>
      <c r="I139" s="567" cm="1">
        <f t="array" aca="1" ref="I139" ca="1">INDEX(I$13:I138,$B139+1,1)</f>
        <v>2</v>
      </c>
      <c r="J139" s="567" cm="1">
        <f t="array" aca="1" ref="J139" ca="1">INDEX(J$13:J138,$B139+1,1)</f>
        <v>0</v>
      </c>
      <c r="K139" s="567" cm="1">
        <f t="array" aca="1" ref="K139" ca="1">INDEX(K$13:K138,$B139+1,1)</f>
        <v>0</v>
      </c>
      <c r="L139" s="567" cm="1">
        <f t="array" aca="1" ref="L139" ca="1">INDEX(L$13:L138,$B139+1,1)</f>
        <v>2</v>
      </c>
      <c r="M139" s="567" cm="1">
        <f t="array" aca="1" ref="M139" ca="1">INDEX(M$13:M138,$B139+1,1)</f>
        <v>2</v>
      </c>
      <c r="N139" s="567" cm="1">
        <f t="array" aca="1" ref="N139" ca="1">INDEX(N$13:N138,$B139+1,1)</f>
        <v>2</v>
      </c>
      <c r="O139" s="567" cm="1">
        <f t="array" aca="1" ref="O139" ca="1">INDEX(O$13:O138,$B139+1,1)</f>
        <v>3</v>
      </c>
      <c r="P139" s="567" cm="1">
        <f t="array" aca="1" ref="P139" ca="1">INDEX(P$13:P138,$B139+1,1)</f>
        <v>2</v>
      </c>
      <c r="Q139" s="567" cm="1">
        <f t="array" aca="1" ref="Q139" ca="1">INDEX(Q$13:Q138,$B139+1,1)</f>
        <v>0</v>
      </c>
      <c r="R139" s="567" cm="1">
        <f t="array" aca="1" ref="R139" ca="1">INDEX(R$13:R138,$B139+1,1)</f>
        <v>6</v>
      </c>
      <c r="S139" s="567" cm="1">
        <f t="array" aca="1" ref="S139" ca="1">INDEX(S$13:S138,$B139+1,1)</f>
        <v>2</v>
      </c>
      <c r="T139" s="567" cm="1">
        <f t="array" aca="1" ref="T139" ca="1">INDEX(T$13:T138,$B139+1,1)</f>
        <v>3</v>
      </c>
      <c r="U139" s="567" cm="1">
        <f t="array" aca="1" ref="U139" ca="1">INDEX(U$13:U138,$B139+1,1)</f>
        <v>2</v>
      </c>
      <c r="V139" s="567" cm="1">
        <f t="array" aca="1" ref="V139" ca="1">INDEX(V$13:V138,$B139+1,1)</f>
        <v>0</v>
      </c>
      <c r="W139" s="567" cm="1">
        <f t="array" aca="1" ref="W139" ca="1">INDEX(W$13:W138,$B139+1,1)</f>
        <v>0</v>
      </c>
      <c r="X139" s="567" cm="1">
        <f t="array" aca="1" ref="X139" ca="1">INDEX(X$13:X138,$B139+1,1)</f>
        <v>2</v>
      </c>
      <c r="Y139" s="567" cm="1">
        <f t="array" aca="1" ref="Y139" ca="1">INDEX(Y$13:Y138,$B139+1,1)</f>
        <v>1</v>
      </c>
      <c r="Z139" s="567" cm="1">
        <f t="array" aca="1" ref="Z139" ca="1">INDEX(Z$13:Z138,$B139+1,1)</f>
        <v>1</v>
      </c>
      <c r="AA139" s="567" cm="1">
        <f t="array" aca="1" ref="AA139" ca="1">INDEX(AA$13:AA138,$B139+1,1)</f>
        <v>1</v>
      </c>
      <c r="AB139" s="567" t="str" cm="1">
        <f t="array" aca="1" ref="AB139" ca="1">INDEX(AB$13:AB138,$B139+1,1)</f>
        <v/>
      </c>
      <c r="AC139" s="567" cm="1">
        <f t="array" aca="1" ref="AC139" ca="1">INDEX(AC$13:AC138,$B139+1,1)</f>
        <v>1</v>
      </c>
      <c r="AD139" s="567" cm="1">
        <f t="array" aca="1" ref="AD139" ca="1">INDEX(AD$13:AD138,$B139+1,1)</f>
        <v>1</v>
      </c>
      <c r="AE139" s="567" cm="1">
        <f t="array" aca="1" ref="AE139" ca="1">INDEX(AE$13:AE138,$B139+1,1)</f>
        <v>0</v>
      </c>
      <c r="AF139" s="567" cm="1">
        <f t="array" aca="1" ref="AF139" ca="1">INDEX(AF$13:AF138,$B139+1,1)</f>
        <v>0</v>
      </c>
      <c r="AG139" s="567" cm="1">
        <f t="array" aca="1" ref="AG139" ca="1">INDEX(AG$13:AG138,$B139+1,1)</f>
        <v>0</v>
      </c>
      <c r="AH139" s="567" cm="1">
        <f t="array" aca="1" ref="AH139" ca="1">INDEX(AH$13:AH138,$B139+1,1)</f>
        <v>0</v>
      </c>
      <c r="AI139" s="91">
        <f t="shared" si="471"/>
        <v>1</v>
      </c>
      <c r="AJ139" s="506">
        <v>2</v>
      </c>
      <c r="AK139" s="91">
        <f t="shared" si="472"/>
        <v>1</v>
      </c>
      <c r="AL139" s="506">
        <v>1</v>
      </c>
      <c r="AM139" s="506">
        <v>1</v>
      </c>
      <c r="AN139" s="506">
        <v>1</v>
      </c>
      <c r="AO139" s="506">
        <v>1</v>
      </c>
      <c r="AP139" s="506">
        <v>1</v>
      </c>
      <c r="AQ139" s="116"/>
      <c r="AR139" s="116"/>
      <c r="AS139" s="116"/>
      <c r="AT139" s="116"/>
      <c r="AU139" s="116"/>
      <c r="AV139" s="116"/>
      <c r="AW139" s="116"/>
      <c r="AX139" s="116"/>
      <c r="AY139" s="116"/>
      <c r="AZ139" s="116"/>
      <c r="BA139" s="327" t="str">
        <f ca="1">LEFT(BA138,7)&amp;TEXT($H139," 00000 ")&amp;INDEX(i.ModelStructure,$I139,1)&amp;" "
&amp;IF($AI139=1," AllIn  "," AllOut  ")&amp;IF($AJ139&lt;&gt;$AI139,VLOOKUP($AJ139,DataMaster!tactics_cropgraze,2,TRUE),"")&amp;IF($AN139&lt;&gt;$AI139,VLOOKUP($AN139,DataMaster!tactics_stk,2,TRUE),"")
&amp;IF($AL139&lt;&gt;$AI139,VLOOKUP($AL139,DataMaster!tactics_GO,2,TRUE),"")&amp;IF($AM139&lt;&gt;$AI139,VLOOKUP($AM139,DataMaster!tactics_rot,2,TRUE),"")
&amp;IF($AO139&lt;&gt;$AI139,VLOOKUP($AO139,DataMaster!tactics_tos,2,TRUE),"")&amp;IF($AP139&lt;&gt;$AI139,VLOOKUP($AP139,tactics_N,2,TRUE),"")&amp;" "
&amp;$D139&amp;IF($GK139=0," FWM","")&amp;IF($GK139=1," MWM","")&amp;IF($GK139=7," Mat","")&amp;IF($GQ139=TRUE,"&amp;BBT"," ")&amp;" TOL"&amp;INDEX(i.TOL_Desc,1,$O139)
&amp;" Scan"&amp;$U139&amp;CHOOSE($K139+1," CFS"," GFS"," NFS")&amp;"_"&amp;MID($KC139,7,1)
&amp;" RR"&amp;TEXT(SUM($HB139:$HC139),"+00%;-00%;    ;@")
&amp;" GP"&amp;TEXT($HW139,"?00%")&amp;" WP"&amp;TEXT($HT139*$PJ139*$PL139,"?00%")&amp;" MP"&amp;TEXT($HU139*$PI139*$PK139,"?00%")
&amp;" ("&amp;IF($FY139,"P","E")&amp;IF($FX139,"T","t")&amp;"_F"&amp;IF($KQ139&lt;&gt;FALSE,3,0)+COUNTIF($KJ139:$KN139,TRUE)+COUNTIF($BV139:$BW139,"&gt;0")&amp;IF($KO139&lt;&gt;FALSE,3,0)+COUNTIF($BV139:$BW139,"&gt;0")&amp;"N"&amp;IF($KT139&lt;&gt;"-",$KT139,$GC139)&amp;IF($KU139&lt;&gt;"-",$KU139,$GD139)&amp;"L"&amp;$LF139&amp;$LG139&amp;")"</f>
        <v>Tactics 00003 DS  AllIn  no_cropgraze_allZ GSW MWM  TOLSpr Scan2 CFS_ RR+01% GP100% WP100% MP100% (PT_F33N11L11)</v>
      </c>
      <c r="BB139" s="8" t="str">
        <f ca="1">IF(COUNTIF(BA$13:BA139,BA139)=1,"-","Dup")</f>
        <v>-</v>
      </c>
      <c r="BC139" s="8"/>
      <c r="BD139" s="567" t="str" cm="1">
        <f t="array" aca="1" ref="BD139" ca="1">INDEX(BD$13:BD138,$B139+1,1)</f>
        <v>-</v>
      </c>
      <c r="BE139" s="567" t="str" cm="1">
        <f t="array" aca="1" ref="BE139" ca="1">INDEX(BE$13:BE138,$B139+1,1)</f>
        <v>-</v>
      </c>
      <c r="BF139" s="567" t="str" cm="1">
        <f t="array" aca="1" ref="BF139" ca="1">INDEX(BF$13:BF138,$B139+1,1)</f>
        <v>-</v>
      </c>
      <c r="BG139" s="567" t="str" cm="1">
        <f t="array" aca="1" ref="BG139" ca="1">INDEX(BG$13:BG138,$B139+1,1)</f>
        <v>-</v>
      </c>
      <c r="BH139" s="567" t="str" cm="1">
        <f t="array" aca="1" ref="BH139" ca="1">INDEX(BH$13:BH138,$B139+1,1)</f>
        <v>-</v>
      </c>
      <c r="BI139" s="567" t="str" cm="1">
        <f t="array" aca="1" ref="BI139" ca="1">INDEX(BI$13:BI138,$B139+1,1)</f>
        <v>-</v>
      </c>
      <c r="BJ139" s="567" t="str" cm="1">
        <f t="array" aca="1" ref="BJ139" ca="1">INDEX(BJ$13:BJ138,$B139+1,1)</f>
        <v>-</v>
      </c>
      <c r="BK139" s="567" t="str" cm="1">
        <f t="array" aca="1" ref="BK139" ca="1">INDEX(BK$13:BK138,$B139+1,1)</f>
        <v>-</v>
      </c>
      <c r="BL139" s="567" t="str" cm="1">
        <f t="array" aca="1" ref="BL139" ca="1">INDEX(BL$13:BL138,$B139+1,1)</f>
        <v>-</v>
      </c>
      <c r="BM139" s="8"/>
      <c r="BN139" s="441" t="b">
        <f t="shared" ca="1" si="430"/>
        <v>0</v>
      </c>
      <c r="BO139" s="441" t="str">
        <f t="shared" ca="1" si="430"/>
        <v>-</v>
      </c>
      <c r="BP139" s="441" t="b">
        <f t="shared" ca="1" si="430"/>
        <v>0</v>
      </c>
      <c r="BQ139" s="441" t="str">
        <f t="shared" ca="1" si="430"/>
        <v>-</v>
      </c>
      <c r="BR139" s="441" t="str">
        <f t="shared" ca="1" si="430"/>
        <v>-</v>
      </c>
      <c r="BS139" s="441" t="str">
        <f t="shared" ca="1" si="430"/>
        <v>-</v>
      </c>
      <c r="BT139" s="441" t="b">
        <f t="shared" ca="1" si="430"/>
        <v>0</v>
      </c>
      <c r="BU139" s="441" t="b">
        <f t="shared" ca="1" si="430"/>
        <v>1</v>
      </c>
      <c r="BV139" s="441" t="str">
        <f t="shared" ca="1" si="430"/>
        <v>-</v>
      </c>
      <c r="BW139" s="441" t="str">
        <f t="shared" ca="1" si="430"/>
        <v>-</v>
      </c>
      <c r="BX139" s="441" t="str">
        <f t="shared" ca="1" si="430"/>
        <v>-</v>
      </c>
      <c r="BY139" s="441" t="str">
        <f t="shared" ca="1" si="430"/>
        <v>-</v>
      </c>
      <c r="BZ139" s="441" t="b">
        <f t="shared" ca="1" si="430"/>
        <v>1</v>
      </c>
      <c r="CA139" s="91">
        <f t="shared" ca="1" si="430"/>
        <v>0</v>
      </c>
      <c r="CB139" s="567" t="str" cm="1">
        <f t="array" aca="1" ref="CB139" ca="1">INDEX(CB$13:CB138,$B139+1,1)</f>
        <v>-</v>
      </c>
      <c r="CC139" s="567" t="str" cm="1">
        <f t="array" aca="1" ref="CC139" ca="1">INDEX(CC$13:CC138,$B139+1,1)</f>
        <v>-</v>
      </c>
      <c r="CD139" s="567" t="b" cm="1">
        <f t="array" aca="1" ref="CD139" ca="1">INDEX(CD$13:CD138,$B139+1,1)</f>
        <v>0</v>
      </c>
      <c r="CE139" s="441" t="b" cm="1">
        <f t="array" ref="CE139">INDEX(DataMaster!tactics_cropgraze,$AJ139,CE$6)</f>
        <v>0</v>
      </c>
      <c r="CF139" s="441" t="b" cm="1">
        <f t="array" ref="CF139">INDEX(DataMaster!tactics_cropgraze,$AJ139,CF$6)</f>
        <v>0</v>
      </c>
      <c r="CG139" s="441" t="b" cm="1">
        <f t="array" ref="CG139">INDEX(DataMaster!tactics_cropgraze,$AJ139,CG$6)</f>
        <v>0</v>
      </c>
      <c r="CH139" s="441" t="b" cm="1">
        <f t="array" ref="CH139">INDEX(DataMaster!tactics_cropgraze,$AJ139,CH$6)</f>
        <v>0</v>
      </c>
      <c r="CI139" s="441" t="b" cm="1">
        <f t="array" ref="CI139">INDEX(DataMaster!tactics_cropgraze,$AJ139,CI$6)</f>
        <v>0</v>
      </c>
      <c r="CJ139" s="441" t="b" cm="1">
        <f t="array" ref="CJ139">INDEX(DataMaster!tactics_cropgraze,$AJ139,CJ$6)</f>
        <v>0</v>
      </c>
      <c r="CK139" s="441" t="b" cm="1">
        <f t="array" ref="CK139">INDEX(DataMaster!tactics_cropgraze,$AJ139,CK$6)</f>
        <v>0</v>
      </c>
      <c r="CL139" s="441" t="b" cm="1">
        <f t="array" ref="CL139">INDEX(DataMaster!tactics_cropgraze,$AJ139,CL$6)</f>
        <v>0</v>
      </c>
      <c r="CM139" s="441" t="b" cm="1">
        <f t="array" ref="CM139">INDEX(DataMaster!tactics_cropgraze,$AJ139,CM$6)</f>
        <v>0</v>
      </c>
      <c r="CN139" s="441" t="str" cm="1">
        <f t="array" ref="CN139">INDEX(DataMaster!tactics_tos,$AO139,CN$6)</f>
        <v>-</v>
      </c>
      <c r="CO139" s="441" t="str" cm="1">
        <f t="array" ref="CO139">INDEX(DataMaster!tactics_tos,$AO139,CO$6)</f>
        <v>-</v>
      </c>
      <c r="CP139" s="441" t="str" cm="1">
        <f t="array" ref="CP139">INDEX(DataMaster!tactics_tos,$AO139,CP$6)</f>
        <v>-</v>
      </c>
      <c r="CQ139" s="441" t="str" cm="1">
        <f t="array" ref="CQ139">INDEX(DataMaster!tactics_tos,$AO139,CQ$6)</f>
        <v>-</v>
      </c>
      <c r="CR139" s="441" t="str" cm="1">
        <f t="array" ref="CR139">INDEX(DataMaster!tactics_tos,$AO139,CR$6)</f>
        <v>-</v>
      </c>
      <c r="CS139" s="441" t="str" cm="1">
        <f t="array" ref="CS139">INDEX(DataMaster!tactics_tos,$AO139,CS$6)</f>
        <v>-</v>
      </c>
      <c r="CT139" s="441" t="str" cm="1">
        <f t="array" ref="CT139">INDEX(DataMaster!tactics_tos,$AO139,CT$6)</f>
        <v>-</v>
      </c>
      <c r="CU139" s="441" t="str" cm="1">
        <f t="array" ref="CU139">INDEX(DataMaster!tactics_tos,$AO139,CU$6)</f>
        <v>-</v>
      </c>
      <c r="CV139" s="441" t="str" cm="1">
        <f t="array" ref="CV139">INDEX(DataMaster!tactics_tos,$AO139,CV$6)</f>
        <v>-</v>
      </c>
      <c r="CW139" s="441" cm="1">
        <f t="array" ref="CW139">INDEX(tactics_N,$AP139,CW$6)</f>
        <v>1</v>
      </c>
      <c r="CX139" s="441" cm="1">
        <f t="array" ref="CX139">INDEX(tactics_N,$AP139,CX$6)</f>
        <v>1.0867104369481548</v>
      </c>
      <c r="CY139" s="441" cm="1">
        <f t="array" ref="CY139">INDEX(tactics_N,$AP139,CY$6)</f>
        <v>1.0867104369481548</v>
      </c>
      <c r="CZ139" s="441" cm="1">
        <f t="array" ref="CZ139">INDEX(tactics_N,$AP139,CZ$6)</f>
        <v>1.0187910346388953</v>
      </c>
      <c r="DA139" s="441" cm="1">
        <f t="array" ref="DA139">INDEX(tactics_N,$AP139,DA$6)</f>
        <v>1.0187910346388953</v>
      </c>
      <c r="DB139" s="441" cm="1">
        <f t="array" ref="DB139">INDEX(tactics_N,$AP139,DB$6)</f>
        <v>1.0263376348954796</v>
      </c>
      <c r="DC139" s="441" cm="1">
        <f t="array" ref="DC139">INDEX(tactics_N,$AP139,DC$6)</f>
        <v>1.0263376348954796</v>
      </c>
      <c r="DD139" s="441" cm="1">
        <f t="array" ref="DD139">INDEX(tactics_N,$AP139,DD$6)</f>
        <v>0.6549370936964326</v>
      </c>
      <c r="DE139" s="441" cm="1">
        <f t="array" ref="DE139">INDEX(tactics_N,$AP139,DE$6)</f>
        <v>0.6549370936964326</v>
      </c>
      <c r="DF139" s="441" cm="1">
        <f t="array" ref="DF139">INDEX(tactics_N,$AP139,DF$6)</f>
        <v>1</v>
      </c>
      <c r="DG139" s="441" cm="1">
        <f t="array" ref="DG139">INDEX(tactics_N,$AP139,DG$6)</f>
        <v>1.2</v>
      </c>
      <c r="DH139" s="441" cm="1">
        <f t="array" ref="DH139">INDEX(tactics_N,$AP139,DH$6)</f>
        <v>1</v>
      </c>
      <c r="DI139" s="441" cm="1">
        <f t="array" ref="DI139">INDEX(tactics_N,$AP139,DI$6)</f>
        <v>1.22</v>
      </c>
      <c r="DJ139" s="441" cm="1">
        <f t="array" ref="DJ139">INDEX(tactics_N,$AP139,DJ$6)</f>
        <v>0.87</v>
      </c>
      <c r="DK139" s="441" cm="1">
        <f t="array" ref="DK139">INDEX(tactics_N,$AP139,DK$6)</f>
        <v>1.05</v>
      </c>
      <c r="DL139" s="441" cm="1">
        <f t="array" ref="DL139">INDEX(tactics_N,$AP139,DL$6)</f>
        <v>0.83</v>
      </c>
      <c r="DM139" s="441" cm="1">
        <f t="array" ref="DM139">INDEX(tactics_N,$AP139,DM$6)</f>
        <v>0.95</v>
      </c>
      <c r="DN139" s="441" cm="1">
        <f t="array" ref="DN139">INDEX(tactics_N,$AP139,DN$6)</f>
        <v>0.65</v>
      </c>
      <c r="DO139" s="441" t="str" cm="1">
        <f t="array" ref="DO139">INDEX(DataMaster!tactics_rot,$AM139,DO$6)</f>
        <v>-</v>
      </c>
      <c r="DP139" s="441" t="str" cm="1">
        <f t="array" ref="DP139">INDEX(DataMaster!tactics_rot,$AM139,DP$6)</f>
        <v>-</v>
      </c>
      <c r="DQ139" s="441" t="str" cm="1">
        <f t="array" ref="DQ139">INDEX(DataMaster!tactics_rot,$AM139,DQ$6)</f>
        <v>-</v>
      </c>
      <c r="DR139" s="441" t="str" cm="1">
        <f t="array" ref="DR139">INDEX(DataMaster!tactics_rot,$AM139,DR$6)</f>
        <v>-</v>
      </c>
      <c r="DS139" s="441" t="str" cm="1">
        <f t="array" ref="DS139">INDEX(DataMaster!tactics_rot,$AM139,DS$6)</f>
        <v>-</v>
      </c>
      <c r="DT139" s="441" t="str" cm="1">
        <f t="array" ref="DT139">INDEX(DataMaster!tactics_rot,$AM139,DT$6)</f>
        <v>-</v>
      </c>
      <c r="DU139" s="441" t="str" cm="1">
        <f t="array" ref="DU139">INDEX(DataMaster!tactics_rot,$AM139,DU$6)</f>
        <v>-</v>
      </c>
      <c r="DV139" s="441" t="str" cm="1">
        <f t="array" ref="DV139">INDEX(DataMaster!tactics_rot,$AM139,DV$6)</f>
        <v>-</v>
      </c>
      <c r="DW139" s="441" t="str" cm="1">
        <f t="array" ref="DW139">INDEX(DataMaster!tactics_rot,$AM139,DW$6)</f>
        <v>-</v>
      </c>
      <c r="DX139" s="441" t="str" cm="1">
        <f t="array" ref="DX139">INDEX(DataMaster!tactics_stk,$AN139,DX$6)</f>
        <v>-</v>
      </c>
      <c r="DY139" s="441" t="str" cm="1">
        <f t="array" ref="DY139">INDEX(DataMaster!tactics_stk,$AN139,DY$6)</f>
        <v>-</v>
      </c>
      <c r="DZ139" s="441" t="str" cm="1">
        <f t="array" ref="DZ139">INDEX(DataMaster!tactics_stk,$AN139,DZ$6)</f>
        <v>-</v>
      </c>
      <c r="EA139" s="441" t="str" cm="1">
        <f t="array" ref="EA139">INDEX(DataMaster!tactics_stk,$AN139,EA$6)</f>
        <v>-</v>
      </c>
      <c r="EB139" s="441" t="str" cm="1">
        <f t="array" ref="EB139">INDEX(DataMaster!tactics_stk,$AN139,EB$6)</f>
        <v>-</v>
      </c>
      <c r="EC139" s="441" t="str" cm="1">
        <f t="array" ref="EC139">INDEX(DataMaster!tactics_stk,$AN139,EC$6)</f>
        <v>-</v>
      </c>
      <c r="ED139" s="441" t="str" cm="1">
        <f t="array" ref="ED139">INDEX(DataMaster!tactics_stk,$AN139,ED$6)</f>
        <v>-</v>
      </c>
      <c r="EE139" s="441" t="str" cm="1">
        <f t="array" ref="EE139">INDEX(DataMaster!tactics_stk,$AN139,EE$6)</f>
        <v>-</v>
      </c>
      <c r="EF139" s="441" t="str" cm="1">
        <f t="array" ref="EF139">INDEX(DataMaster!tactics_stk,$AN139,EF$6)</f>
        <v>-</v>
      </c>
      <c r="EG139" s="441" t="b" cm="1">
        <f t="array" ref="EG139">INDEX(DataMaster!tactics_poc,$AK139,EG$6)</f>
        <v>1</v>
      </c>
      <c r="EH139" s="441" t="b" cm="1">
        <f t="array" ref="EH139">INDEX(DataMaster!tactics_poc,$AK139,EH$6)</f>
        <v>1</v>
      </c>
      <c r="EI139" s="441" t="b" cm="1">
        <f t="array" ref="EI139">INDEX(DataMaster!tactics_poc,$AK139,EI$6)</f>
        <v>1</v>
      </c>
      <c r="EJ139" s="441" t="b" cm="1">
        <f t="array" ref="EJ139">INDEX(DataMaster!tactics_poc,$AK139,EJ$6)</f>
        <v>1</v>
      </c>
      <c r="EK139" s="441" t="b" cm="1">
        <f t="array" ref="EK139">INDEX(DataMaster!tactics_poc,$AK139,EK$6)</f>
        <v>1</v>
      </c>
      <c r="EL139" s="441" t="b" cm="1">
        <f t="array" ref="EL139">INDEX(DataMaster!tactics_poc,$AK139,EL$6)</f>
        <v>1</v>
      </c>
      <c r="EM139" s="441" t="b" cm="1">
        <f t="array" ref="EM139">INDEX(DataMaster!tactics_poc,$AK139,EM$6)</f>
        <v>1</v>
      </c>
      <c r="EN139" s="441" t="b" cm="1">
        <f t="array" ref="EN139">INDEX(DataMaster!tactics_poc,$AK139,EN$6)</f>
        <v>1</v>
      </c>
      <c r="EO139" s="441" t="b" cm="1">
        <f t="array" ref="EO139">INDEX(DataMaster!tactics_poc,$AK139,EO$6)</f>
        <v>1</v>
      </c>
      <c r="EP139" s="506" t="s">
        <v>30</v>
      </c>
      <c r="EQ139" s="506">
        <v>3</v>
      </c>
      <c r="ER139" s="441" t="str" cm="1">
        <f t="array" ref="ER139">INDEX(DataMaster!tactics_GO,$AL139,ER$6)</f>
        <v>-</v>
      </c>
      <c r="ES139" s="441" t="str" cm="1">
        <f t="array" ref="ES139">INDEX(DataMaster!tactics_GO,$AL139,ES$6)</f>
        <v>-</v>
      </c>
      <c r="ET139" s="441" t="str" cm="1">
        <f t="array" ref="ET139">INDEX(DataMaster!tactics_GO,$AL139,ET$6)</f>
        <v>-</v>
      </c>
      <c r="EU139" s="441" t="str" cm="1">
        <f t="array" ref="EU139">INDEX(DataMaster!tactics_GO,$AL139,EU$6)</f>
        <v>-</v>
      </c>
      <c r="EV139" s="441" t="str" cm="1">
        <f t="array" ref="EV139">INDEX(DataMaster!tactics_GO,$AL139,EV$6)</f>
        <v>-</v>
      </c>
      <c r="EW139" s="441" t="str" cm="1">
        <f t="array" ref="EW139">INDEX(DataMaster!tactics_GO,$AL139,EW$6)</f>
        <v>-</v>
      </c>
      <c r="EX139" s="441" t="str" cm="1">
        <f t="array" ref="EX139">INDEX(DataMaster!tactics_GO,$AL139,EX$6)</f>
        <v>-</v>
      </c>
      <c r="EY139" s="441" t="str" cm="1">
        <f t="array" ref="EY139">INDEX(DataMaster!tactics_GO,$AL139,EY$6)</f>
        <v>-</v>
      </c>
      <c r="EZ139" s="441" t="str" cm="1">
        <f t="array" ref="EZ139">INDEX(DataMaster!tactics_GO,$AL139,EZ$6)</f>
        <v>-</v>
      </c>
      <c r="FA139" s="506" t="s">
        <v>30</v>
      </c>
      <c r="FB139" s="8"/>
      <c r="FC139" s="567" t="str" cm="1">
        <f t="array" aca="1" ref="FC139" ca="1">INDEX(FC$13:FC138,$B139+1,1)</f>
        <v>-</v>
      </c>
      <c r="FD139" s="441" t="str">
        <f t="shared" ca="1" si="431"/>
        <v>-</v>
      </c>
      <c r="FE139" s="441">
        <f t="shared" ca="1" si="432"/>
        <v>0</v>
      </c>
      <c r="FF139" s="441">
        <f t="shared" ca="1" si="432"/>
        <v>0</v>
      </c>
      <c r="FG139" s="567" t="str" cm="1">
        <f t="array" aca="1" ref="FG139" ca="1">INDEX(FG$13:FG138,$B139+1,1)</f>
        <v>-</v>
      </c>
      <c r="FH139" s="567" t="str" cm="1">
        <f t="array" aca="1" ref="FH139" ca="1">INDEX(FH$13:FH138,$B139+1,1)</f>
        <v>-</v>
      </c>
      <c r="FI139" s="567" t="str" cm="1">
        <f t="array" aca="1" ref="FI139" ca="1">INDEX(FI$13:FI138,$B139+1,1)</f>
        <v>-</v>
      </c>
      <c r="FJ139" s="441" t="str">
        <f t="shared" ca="1" si="433"/>
        <v>-</v>
      </c>
      <c r="FK139" s="441">
        <f t="shared" ca="1" si="434"/>
        <v>0</v>
      </c>
      <c r="FL139" s="441">
        <f t="shared" ca="1" si="434"/>
        <v>0</v>
      </c>
      <c r="FM139" s="567" t="str" cm="1">
        <f t="array" aca="1" ref="FM139" ca="1">INDEX(FM$13:FM138,$B139+1,1)</f>
        <v>-</v>
      </c>
      <c r="FN139" s="441" t="str">
        <f t="shared" ca="1" si="435"/>
        <v>-</v>
      </c>
      <c r="FO139" s="441">
        <f t="shared" ca="1" si="436"/>
        <v>0</v>
      </c>
      <c r="FP139" s="567" t="str" cm="1">
        <f t="array" aca="1" ref="FP139" ca="1">INDEX(FP$13:FP138,$B139+1,1)</f>
        <v>-</v>
      </c>
      <c r="FQ139" s="567" t="str" cm="1">
        <f t="array" aca="1" ref="FQ139" ca="1">INDEX(FQ$13:FQ138,$B139+1,1)</f>
        <v>-</v>
      </c>
      <c r="FR139" s="441">
        <f t="shared" ca="1" si="437"/>
        <v>0</v>
      </c>
      <c r="FS139" s="567" t="str" cm="1">
        <f t="array" aca="1" ref="FS139" ca="1">INDEX(FS$13:FS138,$B139+1,1)</f>
        <v>-</v>
      </c>
      <c r="FT139" s="441" t="str">
        <f t="shared" ca="1" si="438"/>
        <v>-</v>
      </c>
      <c r="FU139" s="441">
        <f t="shared" ca="1" si="439"/>
        <v>0</v>
      </c>
      <c r="FV139" s="441">
        <f t="shared" ca="1" si="439"/>
        <v>0</v>
      </c>
      <c r="FW139" s="8"/>
      <c r="FX139" s="567" t="b" cm="1">
        <f t="array" aca="1" ref="FX139" ca="1">INDEX(FX$13:FX138,$B139+1,1)</f>
        <v>1</v>
      </c>
      <c r="FY139" s="567" t="b" cm="1">
        <f t="array" aca="1" ref="FY139" ca="1">INDEX(FY$13:FY138,$B139+1,1)</f>
        <v>1</v>
      </c>
      <c r="FZ139" s="579">
        <f t="shared" ca="1" si="473"/>
        <v>21</v>
      </c>
      <c r="GA139" s="567" t="b" cm="1">
        <f t="array" aca="1" ref="GA139" ca="1">INDEX(GA$13:GA138,$B139+1,1)</f>
        <v>0</v>
      </c>
      <c r="GB139" s="567" cm="1">
        <f t="array" aca="1" ref="GB139" ca="1">INDEX(GB$13:GB138,$B139+1,1)</f>
        <v>0</v>
      </c>
      <c r="GC139" s="567" cm="1">
        <f t="array" aca="1" ref="GC139" ca="1">INDEX(GC$13:GC138,$B139+1,1)</f>
        <v>1</v>
      </c>
      <c r="GD139" s="567" cm="1">
        <f t="array" aca="1" ref="GD139" ca="1">INDEX(GD$13:GD138,$B139+1,1)</f>
        <v>1</v>
      </c>
      <c r="GE139" s="575">
        <f t="shared" ca="1" si="440"/>
        <v>652</v>
      </c>
      <c r="GF139" s="575">
        <f t="shared" ca="1" si="440"/>
        <v>686</v>
      </c>
      <c r="GG139" s="575">
        <f t="shared" ca="1" si="440"/>
        <v>721</v>
      </c>
      <c r="GH139" s="490">
        <f t="shared" ca="1" si="441"/>
        <v>378</v>
      </c>
      <c r="GI139" s="490">
        <f t="shared" ca="1" si="441"/>
        <v>413</v>
      </c>
      <c r="GJ139" s="490">
        <f t="shared" ca="1" si="441"/>
        <v>448</v>
      </c>
      <c r="GK139" s="441">
        <f t="shared" ca="1" si="442"/>
        <v>1</v>
      </c>
      <c r="GL139" s="441">
        <f t="shared" ca="1" si="442"/>
        <v>60</v>
      </c>
      <c r="GM139" s="441" t="str">
        <f t="shared" ca="1" si="442"/>
        <v>-</v>
      </c>
      <c r="GN139" s="441" t="str">
        <f t="shared" ca="1" si="442"/>
        <v>-</v>
      </c>
      <c r="GO139" s="441" t="str">
        <f t="shared" ca="1" si="442"/>
        <v>-</v>
      </c>
      <c r="GP139" s="441" t="str">
        <f t="shared" ca="1" si="442"/>
        <v>-</v>
      </c>
      <c r="GQ139" s="441" t="b">
        <f t="shared" ca="1" si="443"/>
        <v>0</v>
      </c>
      <c r="GR139" s="441" t="str">
        <f t="shared" ca="1" si="443"/>
        <v>-</v>
      </c>
      <c r="GS139" s="441" t="str">
        <f t="shared" ca="1" si="443"/>
        <v>-</v>
      </c>
      <c r="GT139" s="441" t="str">
        <f t="shared" ca="1" si="443"/>
        <v>-</v>
      </c>
      <c r="GU139" s="441" t="str">
        <f t="shared" ca="1" si="443"/>
        <v>-</v>
      </c>
      <c r="GV139" s="441" t="str">
        <f t="shared" ca="1" si="443"/>
        <v>-</v>
      </c>
      <c r="GW139" s="441">
        <f t="shared" ca="1" si="443"/>
        <v>500</v>
      </c>
      <c r="GX139" s="441">
        <f t="shared" ca="1" si="443"/>
        <v>500</v>
      </c>
      <c r="GY139" s="441" t="str">
        <f t="shared" ca="1" si="443"/>
        <v>-</v>
      </c>
      <c r="GZ139" s="441" t="str">
        <f t="shared" ca="1" si="443"/>
        <v>-</v>
      </c>
      <c r="HA139" s="441" t="str">
        <f t="shared" ca="1" si="443"/>
        <v>-</v>
      </c>
      <c r="HB139" s="441">
        <f t="shared" ca="1" si="444"/>
        <v>0</v>
      </c>
      <c r="HC139" s="441">
        <f t="shared" ca="1" si="445"/>
        <v>1.2500000000000001E-2</v>
      </c>
      <c r="HD139" s="441">
        <f t="shared" ca="1" si="446"/>
        <v>0</v>
      </c>
      <c r="HE139" s="441">
        <f t="shared" ca="1" si="446"/>
        <v>6.25E-2</v>
      </c>
      <c r="HF139" s="441">
        <f t="shared" ca="1" si="446"/>
        <v>6.25E-2</v>
      </c>
      <c r="HG139" s="441">
        <f t="shared" ca="1" si="446"/>
        <v>6.25E-2</v>
      </c>
      <c r="HH139" s="441" t="b">
        <f t="shared" ca="1" si="447"/>
        <v>0</v>
      </c>
      <c r="HI139" s="441" t="b">
        <f t="shared" ca="1" si="447"/>
        <v>1</v>
      </c>
      <c r="HJ139" s="441" t="b">
        <f t="shared" ca="1" si="447"/>
        <v>1</v>
      </c>
      <c r="HK139" s="441" t="b">
        <f t="shared" ca="1" si="447"/>
        <v>0</v>
      </c>
      <c r="HL139" s="441">
        <f t="shared" ca="1" si="448"/>
        <v>1</v>
      </c>
      <c r="HM139" s="441">
        <f t="shared" ca="1" si="449"/>
        <v>0</v>
      </c>
      <c r="HN139" s="441" t="b">
        <f t="shared" ca="1" si="450"/>
        <v>0</v>
      </c>
      <c r="HO139" s="441" t="b">
        <f t="shared" ca="1" si="451"/>
        <v>0</v>
      </c>
      <c r="HP139" s="441" t="b">
        <f t="shared" ca="1" si="451"/>
        <v>0</v>
      </c>
      <c r="HQ139" s="441" t="b">
        <f t="shared" ca="1" si="451"/>
        <v>1</v>
      </c>
      <c r="HR139" s="91">
        <f t="shared" ca="1" si="452"/>
        <v>2</v>
      </c>
      <c r="HS139" s="91">
        <f t="shared" ca="1" si="452"/>
        <v>2</v>
      </c>
      <c r="HT139" s="441">
        <f t="shared" ca="1" si="453"/>
        <v>1</v>
      </c>
      <c r="HU139" s="441">
        <f t="shared" ca="1" si="454"/>
        <v>1</v>
      </c>
      <c r="HV139" s="441">
        <f t="shared" ca="1" si="454"/>
        <v>1</v>
      </c>
      <c r="HW139" s="441">
        <f t="shared" ca="1" si="455"/>
        <v>1</v>
      </c>
      <c r="HX139" s="441" cm="1">
        <f t="array" aca="1" ref="HX139" ca="1">INDEX(HX$13:HX138,$B139+1,1)</f>
        <v>1</v>
      </c>
      <c r="HY139" s="441" t="str">
        <f t="shared" ca="1" si="456"/>
        <v>-</v>
      </c>
      <c r="HZ139" s="441" t="b">
        <f t="shared" ca="1" si="456"/>
        <v>1</v>
      </c>
      <c r="IA139" s="441" t="b">
        <f t="shared" ca="1" si="456"/>
        <v>0</v>
      </c>
      <c r="IB139" s="441" t="b">
        <f t="shared" ca="1" si="456"/>
        <v>0</v>
      </c>
      <c r="IC139" s="441" t="b">
        <f t="shared" ca="1" si="456"/>
        <v>0</v>
      </c>
      <c r="ID139" s="91">
        <f t="shared" ca="1" si="457"/>
        <v>1</v>
      </c>
      <c r="IE139" s="91">
        <f t="shared" ca="1" si="457"/>
        <v>1</v>
      </c>
      <c r="IF139" s="91">
        <f t="shared" ca="1" si="457"/>
        <v>1</v>
      </c>
      <c r="IG139" s="91">
        <f t="shared" ca="1" si="457"/>
        <v>1</v>
      </c>
      <c r="IH139" s="91">
        <f t="shared" ca="1" si="457"/>
        <v>1</v>
      </c>
      <c r="II139" s="91">
        <f t="shared" ca="1" si="457"/>
        <v>1</v>
      </c>
      <c r="IJ139" s="91">
        <f t="shared" ca="1" si="457"/>
        <v>1</v>
      </c>
      <c r="IK139" s="91">
        <f t="shared" ca="1" si="457"/>
        <v>1</v>
      </c>
      <c r="IL139" s="8"/>
      <c r="IM139" s="567" t="str" cm="1">
        <f t="array" aca="1" ref="IM139" ca="1">INDEX(IM$13:IM138,$B139+1,1)</f>
        <v>-</v>
      </c>
      <c r="IN139" s="567" t="str" cm="1">
        <f t="array" aca="1" ref="IN139" ca="1">INDEX(IN$13:IN138,$B139+1,1)</f>
        <v>-</v>
      </c>
      <c r="IO139" s="567" t="str" cm="1">
        <f t="array" aca="1" ref="IO139" ca="1">INDEX(IO$13:IO138,$B139+1,1)</f>
        <v>-</v>
      </c>
      <c r="IP139" s="441" t="str">
        <f t="shared" ca="1" si="458"/>
        <v>-</v>
      </c>
      <c r="IQ139" s="567" t="str" cm="1">
        <f t="array" aca="1" ref="IQ139" ca="1">INDEX(IQ$13:IQ138,$B139+1,1)</f>
        <v>-</v>
      </c>
      <c r="IR139" s="567" cm="1">
        <f t="array" aca="1" ref="IR139" ca="1">INDEX(IR$13:IR138,$B139+1,1)</f>
        <v>1</v>
      </c>
      <c r="IS139" s="567" cm="1">
        <f t="array" aca="1" ref="IS139" ca="1">INDEX(IS$13:IS138,$B139+1,1)</f>
        <v>1</v>
      </c>
      <c r="IT139" s="567" t="str" cm="1">
        <f t="array" aca="1" ref="IT139" ca="1">INDEX(IT$13:IT138,$B139+1,1)</f>
        <v>-</v>
      </c>
      <c r="IU139" s="567" t="str" cm="1">
        <f t="array" aca="1" ref="IU139" ca="1">INDEX(IU$13:IU138,$B139+1,1)</f>
        <v>-</v>
      </c>
      <c r="IV139" s="567" t="str" cm="1">
        <f t="array" aca="1" ref="IV139" ca="1">INDEX(IV$13:IV138,$B139+1,1)</f>
        <v>-</v>
      </c>
      <c r="IW139" s="567" t="str" cm="1">
        <f t="array" aca="1" ref="IW139" ca="1">INDEX(IW$13:IW138,$B139+1,1)</f>
        <v>-</v>
      </c>
      <c r="IX139" s="567" t="str" cm="1">
        <f t="array" aca="1" ref="IX139" ca="1">INDEX(IX$13:IX138,$B139+1,1)</f>
        <v>-</v>
      </c>
      <c r="IY139" s="567" t="str" cm="1">
        <f t="array" aca="1" ref="IY139" ca="1">INDEX(IY$13:IY138,$B139+1,1)</f>
        <v>-</v>
      </c>
      <c r="IZ139" s="567" t="str" cm="1">
        <f t="array" aca="1" ref="IZ139" ca="1">INDEX(IZ$13:IZ138,$B139+1,1)</f>
        <v>-</v>
      </c>
      <c r="JA139" s="567" t="str" cm="1">
        <f t="array" aca="1" ref="JA139" ca="1">INDEX(JA$13:JA138,$B139+1,1)</f>
        <v>-</v>
      </c>
      <c r="JB139" s="567" t="str" cm="1">
        <f t="array" aca="1" ref="JB139" ca="1">INDEX(JB$13:JB138,$B139+1,1)</f>
        <v>-</v>
      </c>
      <c r="JC139" s="567" t="str" cm="1">
        <f t="array" aca="1" ref="JC139" ca="1">INDEX(JC$13:JC138,$B139+1,1)</f>
        <v>-</v>
      </c>
      <c r="JD139" s="567" t="str" cm="1">
        <f t="array" aca="1" ref="JD139" ca="1">INDEX(JD$13:JD138,$B139+1,1)</f>
        <v>-</v>
      </c>
      <c r="JE139" s="567" t="str" cm="1">
        <f t="array" aca="1" ref="JE139" ca="1">INDEX(JE$13:JE138,$B139+1,1)</f>
        <v>-</v>
      </c>
      <c r="JF139" s="567" t="str" cm="1">
        <f t="array" aca="1" ref="JF139" ca="1">INDEX(JF$13:JF138,$B139+1,1)</f>
        <v>-</v>
      </c>
      <c r="JG139" s="567" t="str" cm="1">
        <f t="array" aca="1" ref="JG139" ca="1">INDEX(JG$13:JG138,$B139+1,1)</f>
        <v>-</v>
      </c>
      <c r="JH139" s="567" t="str" cm="1">
        <f t="array" aca="1" ref="JH139" ca="1">INDEX(JH$13:JH138,$B139+1,1)</f>
        <v>-</v>
      </c>
      <c r="JI139" s="567" t="str" cm="1">
        <f t="array" aca="1" ref="JI139" ca="1">INDEX(JI$13:JI138,$B139+1,1)</f>
        <v>-</v>
      </c>
      <c r="JJ139" s="567" t="str" cm="1">
        <f t="array" aca="1" ref="JJ139" ca="1">INDEX(JJ$13:JJ138,$B139+1,1)</f>
        <v>-</v>
      </c>
      <c r="JK139" s="567" t="str" cm="1">
        <f t="array" aca="1" ref="JK139" ca="1">INDEX(JK$13:JK138,$B139+1,1)</f>
        <v>-</v>
      </c>
      <c r="JL139" s="441">
        <f t="shared" ca="1" si="459"/>
        <v>0</v>
      </c>
      <c r="JM139" s="567" t="str" cm="1">
        <f t="array" aca="1" ref="JM139" ca="1">INDEX(JM$13:JM138,$B139+1,1)</f>
        <v>-</v>
      </c>
      <c r="JN139" s="567" cm="1">
        <f t="array" aca="1" ref="JN139" ca="1">INDEX(JN$13:JN138,$B139+1,1)</f>
        <v>1</v>
      </c>
      <c r="JO139" s="441">
        <f t="shared" ca="1" si="460"/>
        <v>0</v>
      </c>
      <c r="JP139" s="567" cm="1">
        <f t="array" aca="1" ref="JP139" ca="1">INDEX(JP$13:JP138,$B139+1,1)</f>
        <v>0</v>
      </c>
      <c r="JQ139" s="441">
        <f t="shared" ca="1" si="461"/>
        <v>0</v>
      </c>
      <c r="JR139" s="441">
        <f t="shared" ca="1" si="461"/>
        <v>0</v>
      </c>
      <c r="JS139" s="441">
        <f t="shared" ca="1" si="461"/>
        <v>0</v>
      </c>
      <c r="JT139" s="441">
        <f t="shared" ca="1" si="461"/>
        <v>0</v>
      </c>
      <c r="JU139" s="441">
        <f t="shared" ca="1" si="461"/>
        <v>1</v>
      </c>
      <c r="JV139" s="441">
        <f t="shared" ca="1" si="461"/>
        <v>0</v>
      </c>
      <c r="JW139" s="567" cm="1">
        <f t="array" aca="1" ref="JW139" ca="1">INDEX(JW$13:JW138,$B139+1,1)</f>
        <v>0</v>
      </c>
      <c r="JX139" s="567" cm="1">
        <f t="array" aca="1" ref="JX139" ca="1">INDEX(JX$13:JX138,$B139+1,1)</f>
        <v>0</v>
      </c>
      <c r="JY139" s="567" cm="1">
        <f t="array" aca="1" ref="JY139" ca="1">INDEX(JY$13:JY138,$B139+1,1)</f>
        <v>0</v>
      </c>
      <c r="JZ139" s="8"/>
      <c r="KA139" s="567" t="str" cm="1">
        <f t="array" aca="1" ref="KA139" ca="1">INDEX(KA$13:KA138,$B139+1,1)</f>
        <v>-</v>
      </c>
      <c r="KB139" s="567" t="str" cm="1">
        <f t="array" aca="1" ref="KB139" ca="1">INDEX(KB$13:KB138,$B139+1,1)</f>
        <v>-</v>
      </c>
      <c r="KC139" s="567" t="str" cm="1">
        <f t="array" aca="1" ref="KC139" ca="1">INDEX(KC$13:KC138,$B139+1,1)</f>
        <v>-</v>
      </c>
      <c r="KD139" s="567" t="str" cm="1">
        <f t="array" aca="1" ref="KD139" ca="1">INDEX(KD$13:KD138,$B139+1,1)</f>
        <v>-</v>
      </c>
      <c r="KE139" s="567" cm="1">
        <f t="array" aca="1" ref="KE139" ca="1">INDEX(KE$13:KE138,$B139+1,1)</f>
        <v>0</v>
      </c>
      <c r="KF139" s="567" t="str" cm="1">
        <f t="array" aca="1" ref="KF139" ca="1">INDEX(KF$13:KF138,$B139+1,1)</f>
        <v>-</v>
      </c>
      <c r="KG139" s="567" t="str" cm="1">
        <f t="array" aca="1" ref="KG139" ca="1">INDEX(KG$13:KG138,$B139+1,1)</f>
        <v>-</v>
      </c>
      <c r="KH139" s="568" t="str">
        <f t="shared" ca="1" si="462"/>
        <v>-</v>
      </c>
      <c r="KI139" s="567" t="str" cm="1">
        <f t="array" aca="1" ref="KI139" ca="1">INDEX(KI$13:KI138,$B139+1,1)</f>
        <v>-</v>
      </c>
      <c r="KJ139" s="567" t="str" cm="1">
        <f t="array" aca="1" ref="KJ139" ca="1">INDEX(KJ$13:KJ138,$B139+1,1)</f>
        <v>-</v>
      </c>
      <c r="KK139" s="567" t="str" cm="1">
        <f t="array" aca="1" ref="KK139" ca="1">INDEX(KK$13:KK138,$B139+1,1)</f>
        <v>-</v>
      </c>
      <c r="KL139" s="567" t="str" cm="1">
        <f t="array" aca="1" ref="KL139" ca="1">INDEX(KL$13:KL138,$B139+1,1)</f>
        <v>-</v>
      </c>
      <c r="KM139" s="567" t="str" cm="1">
        <f t="array" aca="1" ref="KM139" ca="1">INDEX(KM$13:KM138,$B139+1,1)</f>
        <v>-</v>
      </c>
      <c r="KN139" s="567" t="str" cm="1">
        <f t="array" aca="1" ref="KN139" ca="1">INDEX(KN$13:KN138,$B139+1,1)</f>
        <v>-</v>
      </c>
      <c r="KO139" s="567" t="str" cm="1">
        <f t="array" aca="1" ref="KO139" ca="1">INDEX(KO$13:KO138,$B139+1,1)</f>
        <v>-</v>
      </c>
      <c r="KP139" s="567" t="str" cm="1">
        <f t="array" aca="1" ref="KP139" ca="1">INDEX(KP$13:KP138,$B139+1,1)</f>
        <v>-</v>
      </c>
      <c r="KQ139" s="567" t="str" cm="1">
        <f t="array" aca="1" ref="KQ139" ca="1">INDEX(KQ$13:KQ138,$B139+1,1)</f>
        <v>-</v>
      </c>
      <c r="KR139" s="567" t="str" cm="1">
        <f t="array" aca="1" ref="KR139" ca="1">INDEX(KR$13:KR138,$B139+1,1)</f>
        <v>-</v>
      </c>
      <c r="KS139" s="567" t="str" cm="1">
        <f t="array" aca="1" ref="KS139" ca="1">INDEX(KS$13:KS138,$B139+1,1)</f>
        <v>-</v>
      </c>
      <c r="KT139" s="567" t="str" cm="1">
        <f t="array" aca="1" ref="KT139" ca="1">INDEX(KT$13:KT138,$B139+1,1)</f>
        <v>-</v>
      </c>
      <c r="KU139" s="567" t="str" cm="1">
        <f t="array" aca="1" ref="KU139" ca="1">INDEX(KU$13:KU138,$B139+1,1)</f>
        <v>-</v>
      </c>
      <c r="KV139" s="567" cm="1">
        <f t="array" aca="1" ref="KV139" ca="1">INDEX(KV$13:KV138,$B139+1,1)</f>
        <v>0</v>
      </c>
      <c r="KW139" s="567" t="str" cm="1">
        <f t="array" aca="1" ref="KW139" ca="1">INDEX(KW$13:KW138,$B139+1,1)</f>
        <v>-</v>
      </c>
      <c r="KX139" s="567" t="str" cm="1">
        <f t="array" aca="1" ref="KX139" ca="1">INDEX(KX$13:KX138,$B139+1,1)</f>
        <v>-</v>
      </c>
      <c r="KY139" s="567" t="str" cm="1">
        <f t="array" aca="1" ref="KY139" ca="1">INDEX(KY$13:KY138,$B139+1,1)</f>
        <v>-</v>
      </c>
      <c r="KZ139" s="567" t="str" cm="1">
        <f t="array" aca="1" ref="KZ139" ca="1">INDEX(KZ$13:KZ138,$B139+1,1)</f>
        <v>-</v>
      </c>
      <c r="LA139" s="567" t="str" cm="1">
        <f t="array" aca="1" ref="LA139" ca="1">INDEX(LA$13:LA138,$B139+1,1)</f>
        <v>-</v>
      </c>
      <c r="LB139" s="567" cm="1">
        <f t="array" aca="1" ref="LB139" ca="1">INDEX(LB$13:LB138,$B139+1,1)</f>
        <v>0</v>
      </c>
      <c r="LC139" s="567" t="str" cm="1">
        <f t="array" aca="1" ref="LC139" ca="1">INDEX(LC$13:LC138,$B139+1,1)</f>
        <v>-</v>
      </c>
      <c r="LD139" s="567" t="str" cm="1">
        <f t="array" aca="1" ref="LD139" ca="1">INDEX(LD$13:LD138,$B139+1,1)</f>
        <v>-</v>
      </c>
      <c r="LE139" s="567" t="str" cm="1">
        <f t="array" aca="1" ref="LE139" ca="1">INDEX(LE$13:LE138,$B139+1,1)</f>
        <v>-</v>
      </c>
      <c r="LF139" s="567" cm="1">
        <f t="array" aca="1" ref="LF139" ca="1">INDEX(LF$13:LF138,$B139+1,1)</f>
        <v>1</v>
      </c>
      <c r="LG139" s="567" cm="1">
        <f t="array" aca="1" ref="LG139" ca="1">INDEX(LG$13:LG138,$B139+1,1)</f>
        <v>1</v>
      </c>
      <c r="LH139" s="8"/>
      <c r="LI139" s="567" t="str" cm="1">
        <f t="array" aca="1" ref="LI139" ca="1">INDEX(LI$13:LI138,$B139+1,1)</f>
        <v>-</v>
      </c>
      <c r="LJ139" s="567" t="str" cm="1">
        <f t="array" aca="1" ref="LJ139" ca="1">INDEX(LJ$13:LJ138,$B139+1,1)</f>
        <v>-</v>
      </c>
      <c r="LK139" s="567" t="str" cm="1">
        <f t="array" aca="1" ref="LK139" ca="1">INDEX(LK$13:LK138,$B139+1,1)</f>
        <v>-</v>
      </c>
      <c r="LL139" s="567" t="str" cm="1">
        <f t="array" aca="1" ref="LL139" ca="1">INDEX(LL$13:LL138,$B139+1,1)</f>
        <v>-</v>
      </c>
      <c r="LM139" s="567" t="str" cm="1">
        <f t="array" aca="1" ref="LM139" ca="1">INDEX(LM$13:LM138,$B139+1,1)</f>
        <v>-</v>
      </c>
      <c r="LN139" s="567" t="str" cm="1">
        <f t="array" aca="1" ref="LN139" ca="1">INDEX(LN$13:LN138,$B139+1,1)</f>
        <v>-</v>
      </c>
      <c r="LO139" s="567" t="str" cm="1">
        <f t="array" aca="1" ref="LO139" ca="1">INDEX(LO$13:LO138,$B139+1,1)</f>
        <v>-</v>
      </c>
      <c r="LP139" s="567" t="str" cm="1">
        <f t="array" aca="1" ref="LP139" ca="1">INDEX(LP$13:LP138,$B139+1,1)</f>
        <v>-</v>
      </c>
      <c r="LQ139" s="567" t="str" cm="1">
        <f t="array" aca="1" ref="LQ139" ca="1">INDEX(LQ$13:LQ138,$B139+1,1)</f>
        <v>-</v>
      </c>
      <c r="LR139" s="567" t="str" cm="1">
        <f t="array" aca="1" ref="LR139" ca="1">INDEX(LR$13:LR138,$B139+1,1)</f>
        <v>-</v>
      </c>
      <c r="LS139" s="567" t="str" cm="1">
        <f t="array" aca="1" ref="LS139" ca="1">INDEX(LS$13:LS138,$B139+1,1)</f>
        <v>-</v>
      </c>
      <c r="LT139" s="567" t="str" cm="1">
        <f t="array" aca="1" ref="LT139" ca="1">INDEX(LT$13:LT138,$B139+1,1)</f>
        <v>-</v>
      </c>
      <c r="LU139" s="567" t="str" cm="1">
        <f t="array" aca="1" ref="LU139" ca="1">INDEX(LU$13:LU138,$B139+1,1)</f>
        <v>-</v>
      </c>
      <c r="LV139" s="567" t="str" cm="1">
        <f t="array" aca="1" ref="LV139" ca="1">INDEX(LV$13:LV138,$B139+1,1)</f>
        <v>-</v>
      </c>
      <c r="LW139" s="567" t="str" cm="1">
        <f t="array" aca="1" ref="LW139" ca="1">INDEX(LW$13:LW138,$B139+1,1)</f>
        <v>-</v>
      </c>
      <c r="LX139" s="567" t="str" cm="1">
        <f t="array" aca="1" ref="LX139" ca="1">INDEX(LX$13:LX138,$B139+1,1)</f>
        <v>-</v>
      </c>
      <c r="LY139" s="567" cm="1">
        <f t="array" aca="1" ref="LY139" ca="1">INDEX(LY$13:LY138,$B139+1,1)</f>
        <v>0</v>
      </c>
      <c r="LZ139" s="567" cm="1">
        <f t="array" aca="1" ref="LZ139" ca="1">INDEX(LZ$13:LZ138,$B139+1,1)</f>
        <v>0</v>
      </c>
      <c r="MA139" s="567" cm="1">
        <f t="array" aca="1" ref="MA139" ca="1">INDEX(MA$13:MA138,$B139+1,1)</f>
        <v>0</v>
      </c>
      <c r="MB139" s="567" cm="1">
        <f t="array" aca="1" ref="MB139" ca="1">INDEX(MB$13:MB138,$B139+1,1)</f>
        <v>0</v>
      </c>
      <c r="MC139" s="567" cm="1">
        <f t="array" aca="1" ref="MC139" ca="1">INDEX(MC$13:MC138,$B139+1,1)</f>
        <v>0</v>
      </c>
      <c r="MD139" s="567" cm="1">
        <f t="array" aca="1" ref="MD139" ca="1">INDEX(MD$13:MD138,$B139+1,1)</f>
        <v>0</v>
      </c>
      <c r="ME139" s="567" cm="1">
        <f t="array" aca="1" ref="ME139" ca="1">INDEX(ME$13:ME138,$B139+1,1)</f>
        <v>0</v>
      </c>
      <c r="MF139" s="567" cm="1">
        <f t="array" aca="1" ref="MF139" ca="1">INDEX(MF$13:MF138,$B139+1,1)</f>
        <v>0</v>
      </c>
      <c r="MG139" s="567" cm="1">
        <f t="array" aca="1" ref="MG139" ca="1">INDEX(MG$13:MG138,$B139+1,1)</f>
        <v>0</v>
      </c>
      <c r="MH139" s="567" cm="1">
        <f t="array" aca="1" ref="MH139" ca="1">INDEX(MH$13:MH138,$B139+1,1)</f>
        <v>0</v>
      </c>
      <c r="MI139" s="567" cm="1">
        <f t="array" aca="1" ref="MI139" ca="1">INDEX(MI$13:MI138,$B139+1,1)</f>
        <v>0</v>
      </c>
      <c r="MJ139" s="567" cm="1">
        <f t="array" aca="1" ref="MJ139" ca="1">INDEX(MJ$13:MJ138,$B139+1,1)</f>
        <v>0</v>
      </c>
      <c r="MK139" s="567" cm="1">
        <f t="array" aca="1" ref="MK139" ca="1">INDEX(MK$13:MK138,$B139+1,1)</f>
        <v>0</v>
      </c>
      <c r="ML139" s="567" cm="1">
        <f t="array" aca="1" ref="ML139" ca="1">INDEX(ML$13:ML138,$B139+1,1)</f>
        <v>0</v>
      </c>
      <c r="MM139" s="567" cm="1">
        <f t="array" aca="1" ref="MM139" ca="1">INDEX(MM$13:MM138,$B139+1,1)</f>
        <v>0</v>
      </c>
      <c r="MN139" s="567" cm="1">
        <f t="array" aca="1" ref="MN139" ca="1">INDEX(MN$13:MN138,$B139+1,1)</f>
        <v>0</v>
      </c>
      <c r="MO139" s="567" cm="1">
        <f t="array" aca="1" ref="MO139" ca="1">INDEX(MO$13:MO138,$B139+1,1)</f>
        <v>0</v>
      </c>
      <c r="MP139" s="567" cm="1">
        <f t="array" aca="1" ref="MP139" ca="1">INDEX(MP$13:MP138,$B139+1,1)</f>
        <v>0</v>
      </c>
      <c r="MQ139" s="567" cm="1">
        <f t="array" aca="1" ref="MQ139" ca="1">INDEX(MQ$13:MQ138,$B139+1,1)</f>
        <v>0</v>
      </c>
      <c r="MR139" s="567" cm="1">
        <f t="array" aca="1" ref="MR139" ca="1">INDEX(MR$13:MR138,$B139+1,1)</f>
        <v>0</v>
      </c>
      <c r="MS139" s="567" cm="1">
        <f t="array" aca="1" ref="MS139" ca="1">INDEX(MS$13:MS138,$B139+1,1)</f>
        <v>0</v>
      </c>
      <c r="MT139" s="567" cm="1">
        <f t="array" aca="1" ref="MT139" ca="1">INDEX(MT$13:MT138,$B139+1,1)</f>
        <v>0</v>
      </c>
      <c r="MU139" s="567" cm="1">
        <f t="array" aca="1" ref="MU139" ca="1">INDEX(MU$13:MU138,$B139+1,1)</f>
        <v>0</v>
      </c>
      <c r="MV139" s="567" cm="1">
        <f t="array" aca="1" ref="MV139" ca="1">INDEX(MV$13:MV138,$B139+1,1)</f>
        <v>0</v>
      </c>
      <c r="MW139" s="567" cm="1">
        <f t="array" aca="1" ref="MW139" ca="1">INDEX(MW$13:MW138,$B139+1,1)</f>
        <v>0</v>
      </c>
      <c r="MX139" s="567" cm="1">
        <f t="array" aca="1" ref="MX139" ca="1">INDEX(MX$13:MX138,$B139+1,1)</f>
        <v>0</v>
      </c>
      <c r="MY139" s="567" cm="1">
        <f t="array" aca="1" ref="MY139" ca="1">INDEX(MY$13:MY138,$B139+1,1)</f>
        <v>0</v>
      </c>
      <c r="MZ139" s="567" cm="1">
        <f t="array" aca="1" ref="MZ139" ca="1">INDEX(MZ$13:MZ138,$B139+1,1)</f>
        <v>0</v>
      </c>
      <c r="NA139" s="567" cm="1">
        <f t="array" aca="1" ref="NA139" ca="1">INDEX(NA$13:NA138,$B139+1,1)</f>
        <v>0</v>
      </c>
      <c r="NB139" s="567" cm="1">
        <f t="array" aca="1" ref="NB139" ca="1">INDEX(NB$13:NB138,$B139+1,1)</f>
        <v>0</v>
      </c>
      <c r="NC139" s="567" cm="1">
        <f t="array" aca="1" ref="NC139" ca="1">INDEX(NC$13:NC138,$B139+1,1)</f>
        <v>0</v>
      </c>
      <c r="ND139" s="567" cm="1">
        <f t="array" aca="1" ref="ND139" ca="1">INDEX(ND$13:ND138,$B139+1,1)</f>
        <v>0</v>
      </c>
      <c r="NE139" s="441">
        <f t="shared" ca="1" si="463"/>
        <v>67</v>
      </c>
      <c r="NF139" s="8"/>
      <c r="NG139" s="567" cm="1">
        <f t="array" aca="1" ref="NG139" ca="1">INDEX(NG$13:NG138,$B139+1,1)</f>
        <v>0</v>
      </c>
      <c r="NH139" s="567" cm="1">
        <f t="array" aca="1" ref="NH139" ca="1">INDEX(NH$13:NH138,$B139+1,1)</f>
        <v>0</v>
      </c>
      <c r="NI139" s="567" cm="1">
        <f t="array" aca="1" ref="NI139" ca="1">INDEX(NI$13:NI138,$B139+1,1)</f>
        <v>0</v>
      </c>
      <c r="NJ139" s="567" t="str" cm="1">
        <f t="array" aca="1" ref="NJ139" ca="1">INDEX(NJ$13:NJ138,$B139+1,1)</f>
        <v>-</v>
      </c>
      <c r="NK139" s="567" t="str" cm="1">
        <f t="array" aca="1" ref="NK139" ca="1">INDEX(NK$13:NK138,$B139+1,1)</f>
        <v>-</v>
      </c>
      <c r="NL139" s="567" t="str" cm="1">
        <f t="array" aca="1" ref="NL139" ca="1">INDEX(NL$13:NL138,$B139+1,1)</f>
        <v>-</v>
      </c>
      <c r="NM139" s="567" t="str" cm="1">
        <f t="array" aca="1" ref="NM139" ca="1">INDEX(NM$13:NM138,$B139+1,1)</f>
        <v>-</v>
      </c>
      <c r="NN139" s="567" t="str" cm="1">
        <f t="array" aca="1" ref="NN139" ca="1">INDEX(NN$13:NN138,$B139+1,1)</f>
        <v>-</v>
      </c>
      <c r="NO139" s="567" t="str" cm="1">
        <f t="array" aca="1" ref="NO139" ca="1">INDEX(NO$13:NO138,$B139+1,1)</f>
        <v>-</v>
      </c>
      <c r="NP139" s="567" t="str" cm="1">
        <f t="array" aca="1" ref="NP139" ca="1">INDEX(NP$13:NP138,$B139+1,1)</f>
        <v>-</v>
      </c>
      <c r="NQ139" s="567" t="str" cm="1">
        <f t="array" aca="1" ref="NQ139" ca="1">INDEX(NQ$13:NQ138,$B139+1,1)</f>
        <v>-</v>
      </c>
      <c r="NR139" s="567" t="str" cm="1">
        <f t="array" aca="1" ref="NR139" ca="1">INDEX(NR$13:NR138,$B139+1,1)</f>
        <v>-</v>
      </c>
      <c r="NS139" s="567" t="str" cm="1">
        <f t="array" aca="1" ref="NS139" ca="1">INDEX(NS$13:NS138,$B139+1,1)</f>
        <v>-</v>
      </c>
      <c r="NT139" s="567" t="str" cm="1">
        <f t="array" aca="1" ref="NT139" ca="1">INDEX(NT$13:NT138,$B139+1,1)</f>
        <v>-</v>
      </c>
      <c r="NU139" s="567" t="str" cm="1">
        <f t="array" aca="1" ref="NU139" ca="1">INDEX(NU$13:NU138,$B139+1,1)</f>
        <v>-</v>
      </c>
      <c r="NV139" s="567" t="str" cm="1">
        <f t="array" aca="1" ref="NV139" ca="1">INDEX(NV$13:NV138,$B139+1,1)</f>
        <v>-</v>
      </c>
      <c r="NW139" s="567" t="str" cm="1">
        <f t="array" aca="1" ref="NW139" ca="1">INDEX(NW$13:NW138,$B139+1,1)</f>
        <v>-</v>
      </c>
      <c r="NX139" s="567" t="str" cm="1">
        <f t="array" aca="1" ref="NX139" ca="1">INDEX(NX$13:NX138,$B139+1,1)</f>
        <v>-</v>
      </c>
      <c r="NY139" s="567" t="str" cm="1">
        <f t="array" aca="1" ref="NY139" ca="1">INDEX(NY$13:NY138,$B139+1,1)</f>
        <v>-</v>
      </c>
      <c r="NZ139" s="8"/>
      <c r="OA139" s="567" t="str" cm="1">
        <f t="array" aca="1" ref="OA139" ca="1">INDEX(OA$13:OA138,$B139+1,1)</f>
        <v>-</v>
      </c>
      <c r="OB139" s="567" t="str" cm="1">
        <f t="array" aca="1" ref="OB139" ca="1">INDEX(OB$13:OB138,$B139+1,1)</f>
        <v>-</v>
      </c>
      <c r="OC139" s="567" t="str" cm="1">
        <f t="array" aca="1" ref="OC139" ca="1">INDEX(OC$13:OC138,$B139+1,1)</f>
        <v>-</v>
      </c>
      <c r="OD139" s="567" t="str" cm="1">
        <f t="array" aca="1" ref="OD139" ca="1">INDEX(OD$13:OD138,$B139+1,1)</f>
        <v>-</v>
      </c>
      <c r="OE139" s="441" t="str">
        <f t="shared" ca="1" si="464"/>
        <v>-</v>
      </c>
      <c r="OF139" s="441" t="str">
        <f t="shared" ca="1" si="464"/>
        <v>-</v>
      </c>
      <c r="OG139" s="567" t="str" cm="1">
        <f t="array" aca="1" ref="OG139" ca="1">INDEX(OG$13:OG138,$B139+1,1)</f>
        <v>-</v>
      </c>
      <c r="OH139" s="441" t="str" cm="1">
        <f t="array" aca="1" ref="OH139" ca="1">IF(OR(OI139:OI139&lt;&gt;"-"),TRUE,"-")</f>
        <v>-</v>
      </c>
      <c r="OI139" s="567" t="str" cm="1">
        <f t="array" aca="1" ref="OI139" ca="1">INDEX(OI$13:OI138,$B139+1,1)</f>
        <v>-</v>
      </c>
      <c r="OJ139" s="567" cm="1">
        <f t="array" aca="1" ref="OJ139" ca="1">INDEX(OJ$13:OJ138,$B139+1,1)</f>
        <v>0</v>
      </c>
      <c r="OK139" s="567" cm="1">
        <f t="array" aca="1" ref="OK139" ca="1">INDEX(OK$13:OK138,$B139+1,1)</f>
        <v>999999</v>
      </c>
      <c r="OL139" s="567" cm="1">
        <f t="array" aca="1" ref="OL139" ca="1">INDEX(OL$13:OL138,$B139+1,1)</f>
        <v>999999</v>
      </c>
      <c r="OM139" s="567" cm="1">
        <f t="array" aca="1" ref="OM139" ca="1">INDEX(OM$13:OM138,$B139+1,1)</f>
        <v>999999</v>
      </c>
      <c r="ON139" s="567" cm="1">
        <f t="array" aca="1" ref="ON139" ca="1">INDEX(ON$13:ON138,$B139+1,1)</f>
        <v>999999</v>
      </c>
      <c r="OO139" s="567" cm="1">
        <f t="array" aca="1" ref="OO139" ca="1">INDEX(OO$13:OO138,$B139+1,1)</f>
        <v>999999</v>
      </c>
      <c r="OP139" s="567" cm="1">
        <f t="array" aca="1" ref="OP139" ca="1">INDEX(OP$13:OP138,$B139+1,1)</f>
        <v>999999</v>
      </c>
      <c r="OQ139" s="567" t="str" cm="1">
        <f t="array" aca="1" ref="OQ139" ca="1">INDEX(OQ$13:OQ138,$B139+1,1)</f>
        <v>-</v>
      </c>
      <c r="OR139" s="567" t="str" cm="1">
        <f t="array" aca="1" ref="OR139" ca="1">INDEX(OR$13:OR138,$B139+1,1)</f>
        <v>-</v>
      </c>
      <c r="OS139" s="567" t="str" cm="1">
        <f t="array" aca="1" ref="OS139" ca="1">INDEX(OS$13:OS138,$B139+1,1)</f>
        <v>-</v>
      </c>
      <c r="OT139" s="567" t="b" cm="1">
        <f t="array" aca="1" ref="OT139" ca="1">INDEX(OT$13:OT138,$B139+1,1)</f>
        <v>1</v>
      </c>
      <c r="OU139" s="567" t="str" cm="1">
        <f t="array" aca="1" ref="OU139" ca="1">INDEX(OU$13:OU138,$B139+1,1)</f>
        <v>-</v>
      </c>
      <c r="OV139" s="567" cm="1">
        <f t="array" aca="1" ref="OV139" ca="1">INDEX(OV$13:OV138,$B139+1,1)</f>
        <v>0</v>
      </c>
      <c r="OW139" s="567" cm="1">
        <f t="array" aca="1" ref="OW139" ca="1">INDEX(OW$13:OW138,$B139+1,1)</f>
        <v>0</v>
      </c>
      <c r="OX139" s="567" cm="1">
        <f t="array" aca="1" ref="OX139" ca="1">INDEX(OX$13:OX138,$B139+1,1)</f>
        <v>0</v>
      </c>
      <c r="OY139" s="567" t="str" cm="1">
        <f t="array" aca="1" ref="OY139" ca="1">INDEX(OY$13:OY138,$B139+1,1)</f>
        <v>-</v>
      </c>
      <c r="OZ139" s="567" t="str" cm="1">
        <f t="array" aca="1" ref="OZ139" ca="1">INDEX(OZ$13:OZ138,$B139+1,1)</f>
        <v>-</v>
      </c>
      <c r="PA139" s="441">
        <f t="shared" ca="1" si="465"/>
        <v>0</v>
      </c>
      <c r="PB139" s="567" t="str" cm="1">
        <f t="array" aca="1" ref="PB139" ca="1">INDEX(PB$13:PB138,$B139+1,1)</f>
        <v>-</v>
      </c>
      <c r="PC139" s="441" t="str">
        <f t="shared" ca="1" si="466"/>
        <v>-</v>
      </c>
      <c r="PD139" s="8"/>
      <c r="PE139" s="441">
        <f t="shared" si="467"/>
        <v>50</v>
      </c>
      <c r="PF139" s="441">
        <f t="shared" si="467"/>
        <v>50</v>
      </c>
      <c r="PG139" s="441">
        <f t="shared" si="467"/>
        <v>50</v>
      </c>
      <c r="PH139" s="441">
        <f t="shared" si="467"/>
        <v>50</v>
      </c>
      <c r="PI139" s="567" cm="1">
        <f t="array" aca="1" ref="PI139" ca="1">INDEX(PI$13:PI138,$B139+1,1)</f>
        <v>1</v>
      </c>
      <c r="PJ139" s="567" cm="1">
        <f t="array" aca="1" ref="PJ139" ca="1">INDEX(PJ$13:PJ138,$B139+1,1)</f>
        <v>1</v>
      </c>
      <c r="PK139" s="567" cm="1">
        <f t="array" aca="1" ref="PK139" ca="1">INDEX(PK$13:PK138,$B139+1,1)</f>
        <v>1</v>
      </c>
      <c r="PL139" s="567" cm="1">
        <f t="array" aca="1" ref="PL139" ca="1">INDEX(PL$13:PL138,$B139+1,1)</f>
        <v>1</v>
      </c>
      <c r="PM139" s="8"/>
      <c r="PN139" s="441">
        <f t="shared" ca="1" si="468"/>
        <v>1.5</v>
      </c>
      <c r="PO139" s="8"/>
      <c r="PP139" s="577" t="str">
        <f t="shared" ca="1" si="469"/>
        <v>-</v>
      </c>
      <c r="PQ139" s="577" t="str">
        <f t="shared" ca="1" si="469"/>
        <v>-</v>
      </c>
      <c r="PR139" s="577" t="str">
        <f t="shared" ca="1" si="469"/>
        <v>-</v>
      </c>
      <c r="PS139" s="577" t="str">
        <f t="shared" ca="1" si="469"/>
        <v>-</v>
      </c>
      <c r="PT139" s="567" cm="1">
        <f t="array" aca="1" ref="PT139" ca="1">INDEX(PT$13:PT138,$B139+1,1)</f>
        <v>0</v>
      </c>
      <c r="PU139" s="514">
        <v>0</v>
      </c>
    </row>
    <row r="140" spans="1:437" outlineLevel="2">
      <c r="A140" s="18">
        <f t="shared" si="121"/>
        <v>127</v>
      </c>
      <c r="B140" s="200">
        <f t="shared" ca="1" si="475"/>
        <v>124</v>
      </c>
      <c r="C140" s="489">
        <f t="shared" ca="1" si="428"/>
        <v>1201</v>
      </c>
      <c r="D140" s="124" t="str">
        <f t="shared" ca="1" si="429"/>
        <v>GSW</v>
      </c>
      <c r="E140" t="b">
        <v>0</v>
      </c>
      <c r="F140" t="b">
        <v>0</v>
      </c>
      <c r="G140" t="b">
        <f t="shared" si="470"/>
        <v>0</v>
      </c>
      <c r="H140" s="200">
        <f t="shared" ca="1" si="474"/>
        <v>4</v>
      </c>
      <c r="I140" s="567" cm="1">
        <f t="array" aca="1" ref="I140" ca="1">INDEX(I$13:I139,$B140+1,1)</f>
        <v>2</v>
      </c>
      <c r="J140" s="567" cm="1">
        <f t="array" aca="1" ref="J140" ca="1">INDEX(J$13:J139,$B140+1,1)</f>
        <v>0</v>
      </c>
      <c r="K140" s="567" cm="1">
        <f t="array" aca="1" ref="K140" ca="1">INDEX(K$13:K139,$B140+1,1)</f>
        <v>0</v>
      </c>
      <c r="L140" s="567" cm="1">
        <f t="array" aca="1" ref="L140" ca="1">INDEX(L$13:L139,$B140+1,1)</f>
        <v>2</v>
      </c>
      <c r="M140" s="567" cm="1">
        <f t="array" aca="1" ref="M140" ca="1">INDEX(M$13:M139,$B140+1,1)</f>
        <v>2</v>
      </c>
      <c r="N140" s="567" cm="1">
        <f t="array" aca="1" ref="N140" ca="1">INDEX(N$13:N139,$B140+1,1)</f>
        <v>2</v>
      </c>
      <c r="O140" s="567" cm="1">
        <f t="array" aca="1" ref="O140" ca="1">INDEX(O$13:O139,$B140+1,1)</f>
        <v>3</v>
      </c>
      <c r="P140" s="567" cm="1">
        <f t="array" aca="1" ref="P140" ca="1">INDEX(P$13:P139,$B140+1,1)</f>
        <v>2</v>
      </c>
      <c r="Q140" s="567" cm="1">
        <f t="array" aca="1" ref="Q140" ca="1">INDEX(Q$13:Q139,$B140+1,1)</f>
        <v>0</v>
      </c>
      <c r="R140" s="567" cm="1">
        <f t="array" aca="1" ref="R140" ca="1">INDEX(R$13:R139,$B140+1,1)</f>
        <v>6</v>
      </c>
      <c r="S140" s="567" cm="1">
        <f t="array" aca="1" ref="S140" ca="1">INDEX(S$13:S139,$B140+1,1)</f>
        <v>2</v>
      </c>
      <c r="T140" s="567" cm="1">
        <f t="array" aca="1" ref="T140" ca="1">INDEX(T$13:T139,$B140+1,1)</f>
        <v>3</v>
      </c>
      <c r="U140" s="567" cm="1">
        <f t="array" aca="1" ref="U140" ca="1">INDEX(U$13:U139,$B140+1,1)</f>
        <v>2</v>
      </c>
      <c r="V140" s="567" cm="1">
        <f t="array" aca="1" ref="V140" ca="1">INDEX(V$13:V139,$B140+1,1)</f>
        <v>0</v>
      </c>
      <c r="W140" s="567" cm="1">
        <f t="array" aca="1" ref="W140" ca="1">INDEX(W$13:W139,$B140+1,1)</f>
        <v>0</v>
      </c>
      <c r="X140" s="567" cm="1">
        <f t="array" aca="1" ref="X140" ca="1">INDEX(X$13:X139,$B140+1,1)</f>
        <v>2</v>
      </c>
      <c r="Y140" s="567" cm="1">
        <f t="array" aca="1" ref="Y140" ca="1">INDEX(Y$13:Y139,$B140+1,1)</f>
        <v>1</v>
      </c>
      <c r="Z140" s="567" cm="1">
        <f t="array" aca="1" ref="Z140" ca="1">INDEX(Z$13:Z139,$B140+1,1)</f>
        <v>1</v>
      </c>
      <c r="AA140" s="567" cm="1">
        <f t="array" aca="1" ref="AA140" ca="1">INDEX(AA$13:AA139,$B140+1,1)</f>
        <v>1</v>
      </c>
      <c r="AB140" s="567" t="str" cm="1">
        <f t="array" aca="1" ref="AB140" ca="1">INDEX(AB$13:AB139,$B140+1,1)</f>
        <v/>
      </c>
      <c r="AC140" s="567" cm="1">
        <f t="array" aca="1" ref="AC140" ca="1">INDEX(AC$13:AC139,$B140+1,1)</f>
        <v>1</v>
      </c>
      <c r="AD140" s="567" cm="1">
        <f t="array" aca="1" ref="AD140" ca="1">INDEX(AD$13:AD139,$B140+1,1)</f>
        <v>1</v>
      </c>
      <c r="AE140" s="567" cm="1">
        <f t="array" aca="1" ref="AE140" ca="1">INDEX(AE$13:AE139,$B140+1,1)</f>
        <v>0</v>
      </c>
      <c r="AF140" s="567" cm="1">
        <f t="array" aca="1" ref="AF140" ca="1">INDEX(AF$13:AF139,$B140+1,1)</f>
        <v>0</v>
      </c>
      <c r="AG140" s="567" cm="1">
        <f t="array" aca="1" ref="AG140" ca="1">INDEX(AG$13:AG139,$B140+1,1)</f>
        <v>0</v>
      </c>
      <c r="AH140" s="567" cm="1">
        <f t="array" aca="1" ref="AH140" ca="1">INDEX(AH$13:AH139,$B140+1,1)</f>
        <v>0</v>
      </c>
      <c r="AI140" s="91">
        <f t="shared" si="471"/>
        <v>1</v>
      </c>
      <c r="AJ140" s="506">
        <v>1</v>
      </c>
      <c r="AK140" s="91">
        <f t="shared" si="472"/>
        <v>2</v>
      </c>
      <c r="AL140" s="506">
        <v>2</v>
      </c>
      <c r="AM140" s="506">
        <v>1</v>
      </c>
      <c r="AN140" s="506">
        <v>1</v>
      </c>
      <c r="AO140" s="506">
        <v>1</v>
      </c>
      <c r="AP140" s="506">
        <v>1</v>
      </c>
      <c r="AQ140" s="116"/>
      <c r="AR140" s="116"/>
      <c r="AS140" s="116"/>
      <c r="AT140" s="116"/>
      <c r="AU140" s="116"/>
      <c r="AV140" s="116"/>
      <c r="AW140" s="116"/>
      <c r="AX140" s="116"/>
      <c r="AY140" s="116"/>
      <c r="AZ140" s="116"/>
      <c r="BA140" s="327" t="str">
        <f ca="1">LEFT(BA139,7)&amp;TEXT($H140," 00000 ")&amp;INDEX(i.ModelStructure,$I140,1)&amp;" "
&amp;IF($AI140=1," AllIn  "," AllOut  ")&amp;IF($AJ140&lt;&gt;$AI140,VLOOKUP($AJ140,DataMaster!tactics_cropgraze,2,TRUE),"")&amp;IF($AN140&lt;&gt;$AI140,VLOOKUP($AN140,DataMaster!tactics_stk,2,TRUE),"")
&amp;IF($AL140&lt;&gt;$AI140,VLOOKUP($AL140,DataMaster!tactics_GO,2,TRUE),"")&amp;IF($AM140&lt;&gt;$AI140,VLOOKUP($AM140,DataMaster!tactics_rot,2,TRUE),"")
&amp;IF($AO140&lt;&gt;$AI140,VLOOKUP($AO140,DataMaster!tactics_tos,2,TRUE),"")&amp;IF($AP140&lt;&gt;$AI140,VLOOKUP($AP140,tactics_N,2,TRUE),"")&amp;" "
&amp;$D140&amp;IF($GK140=0," FWM","")&amp;IF($GK140=1," MWM","")&amp;IF($GK140=7," Mat","")&amp;IF($GQ140=TRUE,"&amp;BBT"," ")&amp;" TOL"&amp;INDEX(i.TOL_Desc,1,$O140)
&amp;" Scan"&amp;$U140&amp;CHOOSE($K140+1," CFS"," GFS"," NFS")&amp;"_"&amp;MID($KC140,7,1)
&amp;" RR"&amp;TEXT(SUM($HB140:$HC140),"+00%;-00%;    ;@")
&amp;" GP"&amp;TEXT($HW140,"?00%")&amp;" WP"&amp;TEXT($HT140*$PJ140*$PL140,"?00%")&amp;" MP"&amp;TEXT($HU140*$PI140*$PK140,"?00%")
&amp;" ("&amp;IF($FY140,"P","E")&amp;IF($FX140,"T","t")&amp;"_F"&amp;IF($KQ140&lt;&gt;FALSE,3,0)+COUNTIF($KJ140:$KN140,TRUE)+COUNTIF($BV140:$BW140,"&gt;0")&amp;IF($KO140&lt;&gt;FALSE,3,0)+COUNTIF($BV140:$BW140,"&gt;0")&amp;"N"&amp;IF($KT140&lt;&gt;"-",$KT140,$GC140)&amp;IF($KU140&lt;&gt;"-",$KU140,$GD140)&amp;"L"&amp;$LF140&amp;$LG140&amp;")"</f>
        <v>Tactics 00004 DS  AllIn  no_go_allZ GSW MWM  TOLSpr Scan2 CFS_ RR+01% GP100% WP100% MP100% (PT_F33N11L11)</v>
      </c>
      <c r="BB140" s="8" t="str">
        <f ca="1">IF(COUNTIF(BA$13:BA140,BA140)=1,"-","Dup")</f>
        <v>-</v>
      </c>
      <c r="BC140" s="8"/>
      <c r="BD140" s="567" t="str" cm="1">
        <f t="array" aca="1" ref="BD140" ca="1">INDEX(BD$13:BD139,$B140+1,1)</f>
        <v>-</v>
      </c>
      <c r="BE140" s="567" t="str" cm="1">
        <f t="array" aca="1" ref="BE140" ca="1">INDEX(BE$13:BE139,$B140+1,1)</f>
        <v>-</v>
      </c>
      <c r="BF140" s="567" t="str" cm="1">
        <f t="array" aca="1" ref="BF140" ca="1">INDEX(BF$13:BF139,$B140+1,1)</f>
        <v>-</v>
      </c>
      <c r="BG140" s="567" t="str" cm="1">
        <f t="array" aca="1" ref="BG140" ca="1">INDEX(BG$13:BG139,$B140+1,1)</f>
        <v>-</v>
      </c>
      <c r="BH140" s="567" t="str" cm="1">
        <f t="array" aca="1" ref="BH140" ca="1">INDEX(BH$13:BH139,$B140+1,1)</f>
        <v>-</v>
      </c>
      <c r="BI140" s="567" t="str" cm="1">
        <f t="array" aca="1" ref="BI140" ca="1">INDEX(BI$13:BI139,$B140+1,1)</f>
        <v>-</v>
      </c>
      <c r="BJ140" s="567" t="str" cm="1">
        <f t="array" aca="1" ref="BJ140" ca="1">INDEX(BJ$13:BJ139,$B140+1,1)</f>
        <v>-</v>
      </c>
      <c r="BK140" s="567" t="str" cm="1">
        <f t="array" aca="1" ref="BK140" ca="1">INDEX(BK$13:BK139,$B140+1,1)</f>
        <v>-</v>
      </c>
      <c r="BL140" s="567" t="str" cm="1">
        <f t="array" aca="1" ref="BL140" ca="1">INDEX(BL$13:BL139,$B140+1,1)</f>
        <v>-</v>
      </c>
      <c r="BM140" s="8"/>
      <c r="BN140" s="441" t="b">
        <f t="shared" ca="1" si="430"/>
        <v>0</v>
      </c>
      <c r="BO140" s="441" t="str">
        <f t="shared" ca="1" si="430"/>
        <v>-</v>
      </c>
      <c r="BP140" s="441" t="b">
        <f t="shared" ca="1" si="430"/>
        <v>0</v>
      </c>
      <c r="BQ140" s="441" t="str">
        <f t="shared" ca="1" si="430"/>
        <v>-</v>
      </c>
      <c r="BR140" s="441" t="str">
        <f t="shared" ca="1" si="430"/>
        <v>-</v>
      </c>
      <c r="BS140" s="441" t="str">
        <f t="shared" ca="1" si="430"/>
        <v>-</v>
      </c>
      <c r="BT140" s="441" t="b">
        <f t="shared" ca="1" si="430"/>
        <v>0</v>
      </c>
      <c r="BU140" s="441" t="b">
        <f t="shared" ca="1" si="430"/>
        <v>1</v>
      </c>
      <c r="BV140" s="441" t="str">
        <f t="shared" ca="1" si="430"/>
        <v>-</v>
      </c>
      <c r="BW140" s="441" t="str">
        <f t="shared" ca="1" si="430"/>
        <v>-</v>
      </c>
      <c r="BX140" s="441" t="str">
        <f t="shared" ca="1" si="430"/>
        <v>-</v>
      </c>
      <c r="BY140" s="441" t="str">
        <f t="shared" ca="1" si="430"/>
        <v>-</v>
      </c>
      <c r="BZ140" s="441" t="b">
        <f t="shared" ca="1" si="430"/>
        <v>1</v>
      </c>
      <c r="CA140" s="91">
        <f t="shared" ca="1" si="430"/>
        <v>0</v>
      </c>
      <c r="CB140" s="567" t="str" cm="1">
        <f t="array" aca="1" ref="CB140" ca="1">INDEX(CB$13:CB139,$B140+1,1)</f>
        <v>-</v>
      </c>
      <c r="CC140" s="567" t="str" cm="1">
        <f t="array" aca="1" ref="CC140" ca="1">INDEX(CC$13:CC139,$B140+1,1)</f>
        <v>-</v>
      </c>
      <c r="CD140" s="567" t="b" cm="1">
        <f t="array" aca="1" ref="CD140" ca="1">INDEX(CD$13:CD139,$B140+1,1)</f>
        <v>0</v>
      </c>
      <c r="CE140" s="441" t="b" cm="1">
        <f t="array" ref="CE140">INDEX(DataMaster!tactics_cropgraze,$AJ140,CE$6)</f>
        <v>1</v>
      </c>
      <c r="CF140" s="441" t="b" cm="1">
        <f t="array" ref="CF140">INDEX(DataMaster!tactics_cropgraze,$AJ140,CF$6)</f>
        <v>1</v>
      </c>
      <c r="CG140" s="441" t="b" cm="1">
        <f t="array" ref="CG140">INDEX(DataMaster!tactics_cropgraze,$AJ140,CG$6)</f>
        <v>1</v>
      </c>
      <c r="CH140" s="441" t="b" cm="1">
        <f t="array" ref="CH140">INDEX(DataMaster!tactics_cropgraze,$AJ140,CH$6)</f>
        <v>1</v>
      </c>
      <c r="CI140" s="441" t="b" cm="1">
        <f t="array" ref="CI140">INDEX(DataMaster!tactics_cropgraze,$AJ140,CI$6)</f>
        <v>1</v>
      </c>
      <c r="CJ140" s="441" t="b" cm="1">
        <f t="array" ref="CJ140">INDEX(DataMaster!tactics_cropgraze,$AJ140,CJ$6)</f>
        <v>1</v>
      </c>
      <c r="CK140" s="441" t="b" cm="1">
        <f t="array" ref="CK140">INDEX(DataMaster!tactics_cropgraze,$AJ140,CK$6)</f>
        <v>1</v>
      </c>
      <c r="CL140" s="441" t="b" cm="1">
        <f t="array" ref="CL140">INDEX(DataMaster!tactics_cropgraze,$AJ140,CL$6)</f>
        <v>1</v>
      </c>
      <c r="CM140" s="441" t="b" cm="1">
        <f t="array" ref="CM140">INDEX(DataMaster!tactics_cropgraze,$AJ140,CM$6)</f>
        <v>1</v>
      </c>
      <c r="CN140" s="441" t="str" cm="1">
        <f t="array" ref="CN140">INDEX(DataMaster!tactics_tos,$AO140,CN$6)</f>
        <v>-</v>
      </c>
      <c r="CO140" s="441" t="str" cm="1">
        <f t="array" ref="CO140">INDEX(DataMaster!tactics_tos,$AO140,CO$6)</f>
        <v>-</v>
      </c>
      <c r="CP140" s="441" t="str" cm="1">
        <f t="array" ref="CP140">INDEX(DataMaster!tactics_tos,$AO140,CP$6)</f>
        <v>-</v>
      </c>
      <c r="CQ140" s="441" t="str" cm="1">
        <f t="array" ref="CQ140">INDEX(DataMaster!tactics_tos,$AO140,CQ$6)</f>
        <v>-</v>
      </c>
      <c r="CR140" s="441" t="str" cm="1">
        <f t="array" ref="CR140">INDEX(DataMaster!tactics_tos,$AO140,CR$6)</f>
        <v>-</v>
      </c>
      <c r="CS140" s="441" t="str" cm="1">
        <f t="array" ref="CS140">INDEX(DataMaster!tactics_tos,$AO140,CS$6)</f>
        <v>-</v>
      </c>
      <c r="CT140" s="441" t="str" cm="1">
        <f t="array" ref="CT140">INDEX(DataMaster!tactics_tos,$AO140,CT$6)</f>
        <v>-</v>
      </c>
      <c r="CU140" s="441" t="str" cm="1">
        <f t="array" ref="CU140">INDEX(DataMaster!tactics_tos,$AO140,CU$6)</f>
        <v>-</v>
      </c>
      <c r="CV140" s="441" t="str" cm="1">
        <f t="array" ref="CV140">INDEX(DataMaster!tactics_tos,$AO140,CV$6)</f>
        <v>-</v>
      </c>
      <c r="CW140" s="441" cm="1">
        <f t="array" ref="CW140">INDEX(tactics_N,$AP140,CW$6)</f>
        <v>1</v>
      </c>
      <c r="CX140" s="441" cm="1">
        <f t="array" ref="CX140">INDEX(tactics_N,$AP140,CX$6)</f>
        <v>1.0867104369481548</v>
      </c>
      <c r="CY140" s="441" cm="1">
        <f t="array" ref="CY140">INDEX(tactics_N,$AP140,CY$6)</f>
        <v>1.0867104369481548</v>
      </c>
      <c r="CZ140" s="441" cm="1">
        <f t="array" ref="CZ140">INDEX(tactics_N,$AP140,CZ$6)</f>
        <v>1.0187910346388953</v>
      </c>
      <c r="DA140" s="441" cm="1">
        <f t="array" ref="DA140">INDEX(tactics_N,$AP140,DA$6)</f>
        <v>1.0187910346388953</v>
      </c>
      <c r="DB140" s="441" cm="1">
        <f t="array" ref="DB140">INDEX(tactics_N,$AP140,DB$6)</f>
        <v>1.0263376348954796</v>
      </c>
      <c r="DC140" s="441" cm="1">
        <f t="array" ref="DC140">INDEX(tactics_N,$AP140,DC$6)</f>
        <v>1.0263376348954796</v>
      </c>
      <c r="DD140" s="441" cm="1">
        <f t="array" ref="DD140">INDEX(tactics_N,$AP140,DD$6)</f>
        <v>0.6549370936964326</v>
      </c>
      <c r="DE140" s="441" cm="1">
        <f t="array" ref="DE140">INDEX(tactics_N,$AP140,DE$6)</f>
        <v>0.6549370936964326</v>
      </c>
      <c r="DF140" s="441" cm="1">
        <f t="array" ref="DF140">INDEX(tactics_N,$AP140,DF$6)</f>
        <v>1</v>
      </c>
      <c r="DG140" s="441" cm="1">
        <f t="array" ref="DG140">INDEX(tactics_N,$AP140,DG$6)</f>
        <v>1.2</v>
      </c>
      <c r="DH140" s="441" cm="1">
        <f t="array" ref="DH140">INDEX(tactics_N,$AP140,DH$6)</f>
        <v>1</v>
      </c>
      <c r="DI140" s="441" cm="1">
        <f t="array" ref="DI140">INDEX(tactics_N,$AP140,DI$6)</f>
        <v>1.22</v>
      </c>
      <c r="DJ140" s="441" cm="1">
        <f t="array" ref="DJ140">INDEX(tactics_N,$AP140,DJ$6)</f>
        <v>0.87</v>
      </c>
      <c r="DK140" s="441" cm="1">
        <f t="array" ref="DK140">INDEX(tactics_N,$AP140,DK$6)</f>
        <v>1.05</v>
      </c>
      <c r="DL140" s="441" cm="1">
        <f t="array" ref="DL140">INDEX(tactics_N,$AP140,DL$6)</f>
        <v>0.83</v>
      </c>
      <c r="DM140" s="441" cm="1">
        <f t="array" ref="DM140">INDEX(tactics_N,$AP140,DM$6)</f>
        <v>0.95</v>
      </c>
      <c r="DN140" s="441" cm="1">
        <f t="array" ref="DN140">INDEX(tactics_N,$AP140,DN$6)</f>
        <v>0.65</v>
      </c>
      <c r="DO140" s="441" t="str" cm="1">
        <f t="array" ref="DO140">INDEX(DataMaster!tactics_rot,$AM140,DO$6)</f>
        <v>-</v>
      </c>
      <c r="DP140" s="441" t="str" cm="1">
        <f t="array" ref="DP140">INDEX(DataMaster!tactics_rot,$AM140,DP$6)</f>
        <v>-</v>
      </c>
      <c r="DQ140" s="441" t="str" cm="1">
        <f t="array" ref="DQ140">INDEX(DataMaster!tactics_rot,$AM140,DQ$6)</f>
        <v>-</v>
      </c>
      <c r="DR140" s="441" t="str" cm="1">
        <f t="array" ref="DR140">INDEX(DataMaster!tactics_rot,$AM140,DR$6)</f>
        <v>-</v>
      </c>
      <c r="DS140" s="441" t="str" cm="1">
        <f t="array" ref="DS140">INDEX(DataMaster!tactics_rot,$AM140,DS$6)</f>
        <v>-</v>
      </c>
      <c r="DT140" s="441" t="str" cm="1">
        <f t="array" ref="DT140">INDEX(DataMaster!tactics_rot,$AM140,DT$6)</f>
        <v>-</v>
      </c>
      <c r="DU140" s="441" t="str" cm="1">
        <f t="array" ref="DU140">INDEX(DataMaster!tactics_rot,$AM140,DU$6)</f>
        <v>-</v>
      </c>
      <c r="DV140" s="441" t="str" cm="1">
        <f t="array" ref="DV140">INDEX(DataMaster!tactics_rot,$AM140,DV$6)</f>
        <v>-</v>
      </c>
      <c r="DW140" s="441" t="str" cm="1">
        <f t="array" ref="DW140">INDEX(DataMaster!tactics_rot,$AM140,DW$6)</f>
        <v>-</v>
      </c>
      <c r="DX140" s="441" t="str" cm="1">
        <f t="array" ref="DX140">INDEX(DataMaster!tactics_stk,$AN140,DX$6)</f>
        <v>-</v>
      </c>
      <c r="DY140" s="441" t="str" cm="1">
        <f t="array" ref="DY140">INDEX(DataMaster!tactics_stk,$AN140,DY$6)</f>
        <v>-</v>
      </c>
      <c r="DZ140" s="441" t="str" cm="1">
        <f t="array" ref="DZ140">INDEX(DataMaster!tactics_stk,$AN140,DZ$6)</f>
        <v>-</v>
      </c>
      <c r="EA140" s="441" t="str" cm="1">
        <f t="array" ref="EA140">INDEX(DataMaster!tactics_stk,$AN140,EA$6)</f>
        <v>-</v>
      </c>
      <c r="EB140" s="441" t="str" cm="1">
        <f t="array" ref="EB140">INDEX(DataMaster!tactics_stk,$AN140,EB$6)</f>
        <v>-</v>
      </c>
      <c r="EC140" s="441" t="str" cm="1">
        <f t="array" ref="EC140">INDEX(DataMaster!tactics_stk,$AN140,EC$6)</f>
        <v>-</v>
      </c>
      <c r="ED140" s="441" t="str" cm="1">
        <f t="array" ref="ED140">INDEX(DataMaster!tactics_stk,$AN140,ED$6)</f>
        <v>-</v>
      </c>
      <c r="EE140" s="441" t="str" cm="1">
        <f t="array" ref="EE140">INDEX(DataMaster!tactics_stk,$AN140,EE$6)</f>
        <v>-</v>
      </c>
      <c r="EF140" s="441" t="str" cm="1">
        <f t="array" ref="EF140">INDEX(DataMaster!tactics_stk,$AN140,EF$6)</f>
        <v>-</v>
      </c>
      <c r="EG140" s="441" t="b" cm="1">
        <f t="array" ref="EG140">INDEX(DataMaster!tactics_poc,$AK140,EG$6)</f>
        <v>0</v>
      </c>
      <c r="EH140" s="441" t="b" cm="1">
        <f t="array" ref="EH140">INDEX(DataMaster!tactics_poc,$AK140,EH$6)</f>
        <v>0</v>
      </c>
      <c r="EI140" s="441" t="b" cm="1">
        <f t="array" ref="EI140">INDEX(DataMaster!tactics_poc,$AK140,EI$6)</f>
        <v>0</v>
      </c>
      <c r="EJ140" s="441" t="b" cm="1">
        <f t="array" ref="EJ140">INDEX(DataMaster!tactics_poc,$AK140,EJ$6)</f>
        <v>0</v>
      </c>
      <c r="EK140" s="441" t="b" cm="1">
        <f t="array" ref="EK140">INDEX(DataMaster!tactics_poc,$AK140,EK$6)</f>
        <v>0</v>
      </c>
      <c r="EL140" s="441" t="b" cm="1">
        <f t="array" ref="EL140">INDEX(DataMaster!tactics_poc,$AK140,EL$6)</f>
        <v>0</v>
      </c>
      <c r="EM140" s="441" t="b" cm="1">
        <f t="array" ref="EM140">INDEX(DataMaster!tactics_poc,$AK140,EM$6)</f>
        <v>0</v>
      </c>
      <c r="EN140" s="441" t="b" cm="1">
        <f t="array" ref="EN140">INDEX(DataMaster!tactics_poc,$AK140,EN$6)</f>
        <v>0</v>
      </c>
      <c r="EO140" s="441" t="b" cm="1">
        <f t="array" ref="EO140">INDEX(DataMaster!tactics_poc,$AK140,EO$6)</f>
        <v>0</v>
      </c>
      <c r="EP140" s="506" t="s">
        <v>30</v>
      </c>
      <c r="EQ140" s="506">
        <v>3</v>
      </c>
      <c r="ER140" s="441" t="b" cm="1">
        <f t="array" ref="ER140">INDEX(DataMaster!tactics_GO,$AL140,ER$6)</f>
        <v>1</v>
      </c>
      <c r="ES140" s="441" t="b" cm="1">
        <f t="array" ref="ES140">INDEX(DataMaster!tactics_GO,$AL140,ES$6)</f>
        <v>1</v>
      </c>
      <c r="ET140" s="441" t="b" cm="1">
        <f t="array" ref="ET140">INDEX(DataMaster!tactics_GO,$AL140,ET$6)</f>
        <v>1</v>
      </c>
      <c r="EU140" s="441" t="b" cm="1">
        <f t="array" ref="EU140">INDEX(DataMaster!tactics_GO,$AL140,EU$6)</f>
        <v>1</v>
      </c>
      <c r="EV140" s="441" t="b" cm="1">
        <f t="array" ref="EV140">INDEX(DataMaster!tactics_GO,$AL140,EV$6)</f>
        <v>1</v>
      </c>
      <c r="EW140" s="441" t="b" cm="1">
        <f t="array" ref="EW140">INDEX(DataMaster!tactics_GO,$AL140,EW$6)</f>
        <v>1</v>
      </c>
      <c r="EX140" s="441" t="b" cm="1">
        <f t="array" ref="EX140">INDEX(DataMaster!tactics_GO,$AL140,EX$6)</f>
        <v>1</v>
      </c>
      <c r="EY140" s="441" t="b" cm="1">
        <f t="array" ref="EY140">INDEX(DataMaster!tactics_GO,$AL140,EY$6)</f>
        <v>1</v>
      </c>
      <c r="EZ140" s="441" t="b" cm="1">
        <f t="array" ref="EZ140">INDEX(DataMaster!tactics_GO,$AL140,EZ$6)</f>
        <v>1</v>
      </c>
      <c r="FA140" s="506" t="s">
        <v>30</v>
      </c>
      <c r="FB140" s="8"/>
      <c r="FC140" s="567" t="str" cm="1">
        <f t="array" aca="1" ref="FC140" ca="1">INDEX(FC$13:FC139,$B140+1,1)</f>
        <v>-</v>
      </c>
      <c r="FD140" s="441" t="str">
        <f t="shared" ca="1" si="431"/>
        <v>-</v>
      </c>
      <c r="FE140" s="441">
        <f t="shared" ca="1" si="432"/>
        <v>0</v>
      </c>
      <c r="FF140" s="441">
        <f t="shared" ca="1" si="432"/>
        <v>0</v>
      </c>
      <c r="FG140" s="567" t="str" cm="1">
        <f t="array" aca="1" ref="FG140" ca="1">INDEX(FG$13:FG139,$B140+1,1)</f>
        <v>-</v>
      </c>
      <c r="FH140" s="567" t="str" cm="1">
        <f t="array" aca="1" ref="FH140" ca="1">INDEX(FH$13:FH139,$B140+1,1)</f>
        <v>-</v>
      </c>
      <c r="FI140" s="567" t="str" cm="1">
        <f t="array" aca="1" ref="FI140" ca="1">INDEX(FI$13:FI139,$B140+1,1)</f>
        <v>-</v>
      </c>
      <c r="FJ140" s="441" t="str">
        <f t="shared" ca="1" si="433"/>
        <v>-</v>
      </c>
      <c r="FK140" s="441">
        <f t="shared" ca="1" si="434"/>
        <v>0</v>
      </c>
      <c r="FL140" s="441">
        <f t="shared" ca="1" si="434"/>
        <v>0</v>
      </c>
      <c r="FM140" s="567" t="str" cm="1">
        <f t="array" aca="1" ref="FM140" ca="1">INDEX(FM$13:FM139,$B140+1,1)</f>
        <v>-</v>
      </c>
      <c r="FN140" s="441" t="str">
        <f t="shared" ca="1" si="435"/>
        <v>-</v>
      </c>
      <c r="FO140" s="441">
        <f t="shared" ca="1" si="436"/>
        <v>0</v>
      </c>
      <c r="FP140" s="567" t="str" cm="1">
        <f t="array" aca="1" ref="FP140" ca="1">INDEX(FP$13:FP139,$B140+1,1)</f>
        <v>-</v>
      </c>
      <c r="FQ140" s="567" t="str" cm="1">
        <f t="array" aca="1" ref="FQ140" ca="1">INDEX(FQ$13:FQ139,$B140+1,1)</f>
        <v>-</v>
      </c>
      <c r="FR140" s="441">
        <f t="shared" ca="1" si="437"/>
        <v>0</v>
      </c>
      <c r="FS140" s="567" t="str" cm="1">
        <f t="array" aca="1" ref="FS140" ca="1">INDEX(FS$13:FS139,$B140+1,1)</f>
        <v>-</v>
      </c>
      <c r="FT140" s="441" t="str">
        <f t="shared" ca="1" si="438"/>
        <v>-</v>
      </c>
      <c r="FU140" s="441">
        <f t="shared" ca="1" si="439"/>
        <v>0</v>
      </c>
      <c r="FV140" s="441">
        <f t="shared" ca="1" si="439"/>
        <v>0</v>
      </c>
      <c r="FW140" s="8"/>
      <c r="FX140" s="567" t="b" cm="1">
        <f t="array" aca="1" ref="FX140" ca="1">INDEX(FX$13:FX139,$B140+1,1)</f>
        <v>1</v>
      </c>
      <c r="FY140" s="567" t="b" cm="1">
        <f t="array" aca="1" ref="FY140" ca="1">INDEX(FY$13:FY139,$B140+1,1)</f>
        <v>1</v>
      </c>
      <c r="FZ140" s="579">
        <f t="shared" ca="1" si="473"/>
        <v>21</v>
      </c>
      <c r="GA140" s="567" t="b" cm="1">
        <f t="array" aca="1" ref="GA140" ca="1">INDEX(GA$13:GA139,$B140+1,1)</f>
        <v>0</v>
      </c>
      <c r="GB140" s="567" cm="1">
        <f t="array" aca="1" ref="GB140" ca="1">INDEX(GB$13:GB139,$B140+1,1)</f>
        <v>0</v>
      </c>
      <c r="GC140" s="567" cm="1">
        <f t="array" aca="1" ref="GC140" ca="1">INDEX(GC$13:GC139,$B140+1,1)</f>
        <v>1</v>
      </c>
      <c r="GD140" s="567" cm="1">
        <f t="array" aca="1" ref="GD140" ca="1">INDEX(GD$13:GD139,$B140+1,1)</f>
        <v>1</v>
      </c>
      <c r="GE140" s="575">
        <f t="shared" ca="1" si="440"/>
        <v>652</v>
      </c>
      <c r="GF140" s="575">
        <f t="shared" ca="1" si="440"/>
        <v>686</v>
      </c>
      <c r="GG140" s="575">
        <f t="shared" ca="1" si="440"/>
        <v>721</v>
      </c>
      <c r="GH140" s="490">
        <f t="shared" ca="1" si="441"/>
        <v>378</v>
      </c>
      <c r="GI140" s="490">
        <f t="shared" ca="1" si="441"/>
        <v>413</v>
      </c>
      <c r="GJ140" s="490">
        <f t="shared" ca="1" si="441"/>
        <v>448</v>
      </c>
      <c r="GK140" s="441">
        <f t="shared" ca="1" si="442"/>
        <v>1</v>
      </c>
      <c r="GL140" s="441">
        <f t="shared" ca="1" si="442"/>
        <v>60</v>
      </c>
      <c r="GM140" s="441" t="str">
        <f t="shared" ca="1" si="442"/>
        <v>-</v>
      </c>
      <c r="GN140" s="441" t="str">
        <f t="shared" ca="1" si="442"/>
        <v>-</v>
      </c>
      <c r="GO140" s="441" t="str">
        <f t="shared" ca="1" si="442"/>
        <v>-</v>
      </c>
      <c r="GP140" s="441" t="str">
        <f t="shared" ca="1" si="442"/>
        <v>-</v>
      </c>
      <c r="GQ140" s="441" t="b">
        <f t="shared" ca="1" si="443"/>
        <v>0</v>
      </c>
      <c r="GR140" s="441" t="str">
        <f t="shared" ca="1" si="443"/>
        <v>-</v>
      </c>
      <c r="GS140" s="441" t="str">
        <f t="shared" ca="1" si="443"/>
        <v>-</v>
      </c>
      <c r="GT140" s="441" t="str">
        <f t="shared" ca="1" si="443"/>
        <v>-</v>
      </c>
      <c r="GU140" s="441" t="str">
        <f t="shared" ca="1" si="443"/>
        <v>-</v>
      </c>
      <c r="GV140" s="441" t="str">
        <f t="shared" ca="1" si="443"/>
        <v>-</v>
      </c>
      <c r="GW140" s="441">
        <f t="shared" ca="1" si="443"/>
        <v>500</v>
      </c>
      <c r="GX140" s="441">
        <f t="shared" ca="1" si="443"/>
        <v>500</v>
      </c>
      <c r="GY140" s="441" t="str">
        <f t="shared" ca="1" si="443"/>
        <v>-</v>
      </c>
      <c r="GZ140" s="441" t="str">
        <f t="shared" ca="1" si="443"/>
        <v>-</v>
      </c>
      <c r="HA140" s="441" t="str">
        <f t="shared" ca="1" si="443"/>
        <v>-</v>
      </c>
      <c r="HB140" s="441">
        <f t="shared" ca="1" si="444"/>
        <v>0</v>
      </c>
      <c r="HC140" s="441">
        <f t="shared" ca="1" si="445"/>
        <v>1.2500000000000001E-2</v>
      </c>
      <c r="HD140" s="441">
        <f t="shared" ca="1" si="446"/>
        <v>0</v>
      </c>
      <c r="HE140" s="441">
        <f t="shared" ca="1" si="446"/>
        <v>6.25E-2</v>
      </c>
      <c r="HF140" s="441">
        <f t="shared" ca="1" si="446"/>
        <v>6.25E-2</v>
      </c>
      <c r="HG140" s="441">
        <f t="shared" ca="1" si="446"/>
        <v>6.25E-2</v>
      </c>
      <c r="HH140" s="441" t="b">
        <f t="shared" ca="1" si="447"/>
        <v>0</v>
      </c>
      <c r="HI140" s="441" t="b">
        <f t="shared" ca="1" si="447"/>
        <v>1</v>
      </c>
      <c r="HJ140" s="441" t="b">
        <f t="shared" ca="1" si="447"/>
        <v>1</v>
      </c>
      <c r="HK140" s="441" t="b">
        <f t="shared" ca="1" si="447"/>
        <v>0</v>
      </c>
      <c r="HL140" s="441">
        <f t="shared" ca="1" si="448"/>
        <v>1</v>
      </c>
      <c r="HM140" s="441">
        <f t="shared" ca="1" si="449"/>
        <v>0</v>
      </c>
      <c r="HN140" s="441" t="b">
        <f t="shared" ca="1" si="450"/>
        <v>0</v>
      </c>
      <c r="HO140" s="441" t="b">
        <f t="shared" ca="1" si="451"/>
        <v>0</v>
      </c>
      <c r="HP140" s="441" t="b">
        <f t="shared" ca="1" si="451"/>
        <v>0</v>
      </c>
      <c r="HQ140" s="441" t="b">
        <f t="shared" ca="1" si="451"/>
        <v>1</v>
      </c>
      <c r="HR140" s="91">
        <f t="shared" ca="1" si="452"/>
        <v>2</v>
      </c>
      <c r="HS140" s="91">
        <f t="shared" ca="1" si="452"/>
        <v>2</v>
      </c>
      <c r="HT140" s="441">
        <f t="shared" ca="1" si="453"/>
        <v>1</v>
      </c>
      <c r="HU140" s="441">
        <f t="shared" ca="1" si="454"/>
        <v>1</v>
      </c>
      <c r="HV140" s="441">
        <f t="shared" ca="1" si="454"/>
        <v>1</v>
      </c>
      <c r="HW140" s="441">
        <f t="shared" ca="1" si="455"/>
        <v>1</v>
      </c>
      <c r="HX140" s="441" cm="1">
        <f t="array" aca="1" ref="HX140" ca="1">INDEX(HX$13:HX139,$B140+1,1)</f>
        <v>1</v>
      </c>
      <c r="HY140" s="441" t="str">
        <f t="shared" ca="1" si="456"/>
        <v>-</v>
      </c>
      <c r="HZ140" s="441" t="b">
        <f t="shared" ca="1" si="456"/>
        <v>1</v>
      </c>
      <c r="IA140" s="441" t="b">
        <f t="shared" ca="1" si="456"/>
        <v>0</v>
      </c>
      <c r="IB140" s="441" t="b">
        <f t="shared" ca="1" si="456"/>
        <v>0</v>
      </c>
      <c r="IC140" s="441" t="b">
        <f t="shared" ca="1" si="456"/>
        <v>0</v>
      </c>
      <c r="ID140" s="91">
        <f t="shared" ca="1" si="457"/>
        <v>1</v>
      </c>
      <c r="IE140" s="91">
        <f t="shared" ca="1" si="457"/>
        <v>1</v>
      </c>
      <c r="IF140" s="91">
        <f t="shared" ca="1" si="457"/>
        <v>1</v>
      </c>
      <c r="IG140" s="91">
        <f t="shared" ca="1" si="457"/>
        <v>1</v>
      </c>
      <c r="IH140" s="91">
        <f t="shared" ca="1" si="457"/>
        <v>1</v>
      </c>
      <c r="II140" s="91">
        <f t="shared" ca="1" si="457"/>
        <v>1</v>
      </c>
      <c r="IJ140" s="91">
        <f t="shared" ca="1" si="457"/>
        <v>1</v>
      </c>
      <c r="IK140" s="91">
        <f t="shared" ca="1" si="457"/>
        <v>1</v>
      </c>
      <c r="IL140" s="8"/>
      <c r="IM140" s="567" t="str" cm="1">
        <f t="array" aca="1" ref="IM140" ca="1">INDEX(IM$13:IM139,$B140+1,1)</f>
        <v>-</v>
      </c>
      <c r="IN140" s="567" t="str" cm="1">
        <f t="array" aca="1" ref="IN140" ca="1">INDEX(IN$13:IN139,$B140+1,1)</f>
        <v>-</v>
      </c>
      <c r="IO140" s="567" t="str" cm="1">
        <f t="array" aca="1" ref="IO140" ca="1">INDEX(IO$13:IO139,$B140+1,1)</f>
        <v>-</v>
      </c>
      <c r="IP140" s="441" t="str">
        <f t="shared" ca="1" si="458"/>
        <v>-</v>
      </c>
      <c r="IQ140" s="567" t="str" cm="1">
        <f t="array" aca="1" ref="IQ140" ca="1">INDEX(IQ$13:IQ139,$B140+1,1)</f>
        <v>-</v>
      </c>
      <c r="IR140" s="567" cm="1">
        <f t="array" aca="1" ref="IR140" ca="1">INDEX(IR$13:IR139,$B140+1,1)</f>
        <v>1</v>
      </c>
      <c r="IS140" s="567" cm="1">
        <f t="array" aca="1" ref="IS140" ca="1">INDEX(IS$13:IS139,$B140+1,1)</f>
        <v>1</v>
      </c>
      <c r="IT140" s="567" t="str" cm="1">
        <f t="array" aca="1" ref="IT140" ca="1">INDEX(IT$13:IT139,$B140+1,1)</f>
        <v>-</v>
      </c>
      <c r="IU140" s="567" t="str" cm="1">
        <f t="array" aca="1" ref="IU140" ca="1">INDEX(IU$13:IU139,$B140+1,1)</f>
        <v>-</v>
      </c>
      <c r="IV140" s="567" t="str" cm="1">
        <f t="array" aca="1" ref="IV140" ca="1">INDEX(IV$13:IV139,$B140+1,1)</f>
        <v>-</v>
      </c>
      <c r="IW140" s="567" t="str" cm="1">
        <f t="array" aca="1" ref="IW140" ca="1">INDEX(IW$13:IW139,$B140+1,1)</f>
        <v>-</v>
      </c>
      <c r="IX140" s="567" t="str" cm="1">
        <f t="array" aca="1" ref="IX140" ca="1">INDEX(IX$13:IX139,$B140+1,1)</f>
        <v>-</v>
      </c>
      <c r="IY140" s="567" t="str" cm="1">
        <f t="array" aca="1" ref="IY140" ca="1">INDEX(IY$13:IY139,$B140+1,1)</f>
        <v>-</v>
      </c>
      <c r="IZ140" s="567" t="str" cm="1">
        <f t="array" aca="1" ref="IZ140" ca="1">INDEX(IZ$13:IZ139,$B140+1,1)</f>
        <v>-</v>
      </c>
      <c r="JA140" s="567" t="str" cm="1">
        <f t="array" aca="1" ref="JA140" ca="1">INDEX(JA$13:JA139,$B140+1,1)</f>
        <v>-</v>
      </c>
      <c r="JB140" s="567" t="str" cm="1">
        <f t="array" aca="1" ref="JB140" ca="1">INDEX(JB$13:JB139,$B140+1,1)</f>
        <v>-</v>
      </c>
      <c r="JC140" s="567" t="str" cm="1">
        <f t="array" aca="1" ref="JC140" ca="1">INDEX(JC$13:JC139,$B140+1,1)</f>
        <v>-</v>
      </c>
      <c r="JD140" s="567" t="str" cm="1">
        <f t="array" aca="1" ref="JD140" ca="1">INDEX(JD$13:JD139,$B140+1,1)</f>
        <v>-</v>
      </c>
      <c r="JE140" s="567" t="str" cm="1">
        <f t="array" aca="1" ref="JE140" ca="1">INDEX(JE$13:JE139,$B140+1,1)</f>
        <v>-</v>
      </c>
      <c r="JF140" s="567" t="str" cm="1">
        <f t="array" aca="1" ref="JF140" ca="1">INDEX(JF$13:JF139,$B140+1,1)</f>
        <v>-</v>
      </c>
      <c r="JG140" s="567" t="str" cm="1">
        <f t="array" aca="1" ref="JG140" ca="1">INDEX(JG$13:JG139,$B140+1,1)</f>
        <v>-</v>
      </c>
      <c r="JH140" s="567" t="str" cm="1">
        <f t="array" aca="1" ref="JH140" ca="1">INDEX(JH$13:JH139,$B140+1,1)</f>
        <v>-</v>
      </c>
      <c r="JI140" s="567" t="str" cm="1">
        <f t="array" aca="1" ref="JI140" ca="1">INDEX(JI$13:JI139,$B140+1,1)</f>
        <v>-</v>
      </c>
      <c r="JJ140" s="567" t="str" cm="1">
        <f t="array" aca="1" ref="JJ140" ca="1">INDEX(JJ$13:JJ139,$B140+1,1)</f>
        <v>-</v>
      </c>
      <c r="JK140" s="567" t="str" cm="1">
        <f t="array" aca="1" ref="JK140" ca="1">INDEX(JK$13:JK139,$B140+1,1)</f>
        <v>-</v>
      </c>
      <c r="JL140" s="441">
        <f t="shared" ca="1" si="459"/>
        <v>0</v>
      </c>
      <c r="JM140" s="567" t="str" cm="1">
        <f t="array" aca="1" ref="JM140" ca="1">INDEX(JM$13:JM139,$B140+1,1)</f>
        <v>-</v>
      </c>
      <c r="JN140" s="567" cm="1">
        <f t="array" aca="1" ref="JN140" ca="1">INDEX(JN$13:JN139,$B140+1,1)</f>
        <v>1</v>
      </c>
      <c r="JO140" s="441">
        <f t="shared" ca="1" si="460"/>
        <v>0</v>
      </c>
      <c r="JP140" s="567" cm="1">
        <f t="array" aca="1" ref="JP140" ca="1">INDEX(JP$13:JP139,$B140+1,1)</f>
        <v>0</v>
      </c>
      <c r="JQ140" s="441">
        <f t="shared" ca="1" si="461"/>
        <v>0</v>
      </c>
      <c r="JR140" s="441">
        <f t="shared" ca="1" si="461"/>
        <v>0</v>
      </c>
      <c r="JS140" s="441">
        <f t="shared" ca="1" si="461"/>
        <v>0</v>
      </c>
      <c r="JT140" s="441">
        <f t="shared" ca="1" si="461"/>
        <v>0</v>
      </c>
      <c r="JU140" s="441">
        <f t="shared" ca="1" si="461"/>
        <v>1</v>
      </c>
      <c r="JV140" s="441">
        <f t="shared" ca="1" si="461"/>
        <v>0</v>
      </c>
      <c r="JW140" s="567" cm="1">
        <f t="array" aca="1" ref="JW140" ca="1">INDEX(JW$13:JW139,$B140+1,1)</f>
        <v>0</v>
      </c>
      <c r="JX140" s="567" cm="1">
        <f t="array" aca="1" ref="JX140" ca="1">INDEX(JX$13:JX139,$B140+1,1)</f>
        <v>0</v>
      </c>
      <c r="JY140" s="567" cm="1">
        <f t="array" aca="1" ref="JY140" ca="1">INDEX(JY$13:JY139,$B140+1,1)</f>
        <v>0</v>
      </c>
      <c r="JZ140" s="8"/>
      <c r="KA140" s="567" t="str" cm="1">
        <f t="array" aca="1" ref="KA140" ca="1">INDEX(KA$13:KA139,$B140+1,1)</f>
        <v>-</v>
      </c>
      <c r="KB140" s="567" t="str" cm="1">
        <f t="array" aca="1" ref="KB140" ca="1">INDEX(KB$13:KB139,$B140+1,1)</f>
        <v>-</v>
      </c>
      <c r="KC140" s="567" t="str" cm="1">
        <f t="array" aca="1" ref="KC140" ca="1">INDEX(KC$13:KC139,$B140+1,1)</f>
        <v>-</v>
      </c>
      <c r="KD140" s="567" t="str" cm="1">
        <f t="array" aca="1" ref="KD140" ca="1">INDEX(KD$13:KD139,$B140+1,1)</f>
        <v>-</v>
      </c>
      <c r="KE140" s="567" cm="1">
        <f t="array" aca="1" ref="KE140" ca="1">INDEX(KE$13:KE139,$B140+1,1)</f>
        <v>0</v>
      </c>
      <c r="KF140" s="567" t="str" cm="1">
        <f t="array" aca="1" ref="KF140" ca="1">INDEX(KF$13:KF139,$B140+1,1)</f>
        <v>-</v>
      </c>
      <c r="KG140" s="567" t="str" cm="1">
        <f t="array" aca="1" ref="KG140" ca="1">INDEX(KG$13:KG139,$B140+1,1)</f>
        <v>-</v>
      </c>
      <c r="KH140" s="568" t="str">
        <f t="shared" ca="1" si="462"/>
        <v>-</v>
      </c>
      <c r="KI140" s="567" t="str" cm="1">
        <f t="array" aca="1" ref="KI140" ca="1">INDEX(KI$13:KI139,$B140+1,1)</f>
        <v>-</v>
      </c>
      <c r="KJ140" s="567" t="str" cm="1">
        <f t="array" aca="1" ref="KJ140" ca="1">INDEX(KJ$13:KJ139,$B140+1,1)</f>
        <v>-</v>
      </c>
      <c r="KK140" s="567" t="str" cm="1">
        <f t="array" aca="1" ref="KK140" ca="1">INDEX(KK$13:KK139,$B140+1,1)</f>
        <v>-</v>
      </c>
      <c r="KL140" s="567" t="str" cm="1">
        <f t="array" aca="1" ref="KL140" ca="1">INDEX(KL$13:KL139,$B140+1,1)</f>
        <v>-</v>
      </c>
      <c r="KM140" s="567" t="str" cm="1">
        <f t="array" aca="1" ref="KM140" ca="1">INDEX(KM$13:KM139,$B140+1,1)</f>
        <v>-</v>
      </c>
      <c r="KN140" s="567" t="str" cm="1">
        <f t="array" aca="1" ref="KN140" ca="1">INDEX(KN$13:KN139,$B140+1,1)</f>
        <v>-</v>
      </c>
      <c r="KO140" s="567" t="str" cm="1">
        <f t="array" aca="1" ref="KO140" ca="1">INDEX(KO$13:KO139,$B140+1,1)</f>
        <v>-</v>
      </c>
      <c r="KP140" s="567" t="str" cm="1">
        <f t="array" aca="1" ref="KP140" ca="1">INDEX(KP$13:KP139,$B140+1,1)</f>
        <v>-</v>
      </c>
      <c r="KQ140" s="567" t="str" cm="1">
        <f t="array" aca="1" ref="KQ140" ca="1">INDEX(KQ$13:KQ139,$B140+1,1)</f>
        <v>-</v>
      </c>
      <c r="KR140" s="567" t="str" cm="1">
        <f t="array" aca="1" ref="KR140" ca="1">INDEX(KR$13:KR139,$B140+1,1)</f>
        <v>-</v>
      </c>
      <c r="KS140" s="567" t="str" cm="1">
        <f t="array" aca="1" ref="KS140" ca="1">INDEX(KS$13:KS139,$B140+1,1)</f>
        <v>-</v>
      </c>
      <c r="KT140" s="567" t="str" cm="1">
        <f t="array" aca="1" ref="KT140" ca="1">INDEX(KT$13:KT139,$B140+1,1)</f>
        <v>-</v>
      </c>
      <c r="KU140" s="567" t="str" cm="1">
        <f t="array" aca="1" ref="KU140" ca="1">INDEX(KU$13:KU139,$B140+1,1)</f>
        <v>-</v>
      </c>
      <c r="KV140" s="567" cm="1">
        <f t="array" aca="1" ref="KV140" ca="1">INDEX(KV$13:KV139,$B140+1,1)</f>
        <v>0</v>
      </c>
      <c r="KW140" s="567" t="str" cm="1">
        <f t="array" aca="1" ref="KW140" ca="1">INDEX(KW$13:KW139,$B140+1,1)</f>
        <v>-</v>
      </c>
      <c r="KX140" s="567" t="str" cm="1">
        <f t="array" aca="1" ref="KX140" ca="1">INDEX(KX$13:KX139,$B140+1,1)</f>
        <v>-</v>
      </c>
      <c r="KY140" s="567" t="str" cm="1">
        <f t="array" aca="1" ref="KY140" ca="1">INDEX(KY$13:KY139,$B140+1,1)</f>
        <v>-</v>
      </c>
      <c r="KZ140" s="567" t="str" cm="1">
        <f t="array" aca="1" ref="KZ140" ca="1">INDEX(KZ$13:KZ139,$B140+1,1)</f>
        <v>-</v>
      </c>
      <c r="LA140" s="567" t="str" cm="1">
        <f t="array" aca="1" ref="LA140" ca="1">INDEX(LA$13:LA139,$B140+1,1)</f>
        <v>-</v>
      </c>
      <c r="LB140" s="567" cm="1">
        <f t="array" aca="1" ref="LB140" ca="1">INDEX(LB$13:LB139,$B140+1,1)</f>
        <v>0</v>
      </c>
      <c r="LC140" s="567" t="str" cm="1">
        <f t="array" aca="1" ref="LC140" ca="1">INDEX(LC$13:LC139,$B140+1,1)</f>
        <v>-</v>
      </c>
      <c r="LD140" s="567" t="str" cm="1">
        <f t="array" aca="1" ref="LD140" ca="1">INDEX(LD$13:LD139,$B140+1,1)</f>
        <v>-</v>
      </c>
      <c r="LE140" s="567" t="str" cm="1">
        <f t="array" aca="1" ref="LE140" ca="1">INDEX(LE$13:LE139,$B140+1,1)</f>
        <v>-</v>
      </c>
      <c r="LF140" s="567" cm="1">
        <f t="array" aca="1" ref="LF140" ca="1">INDEX(LF$13:LF139,$B140+1,1)</f>
        <v>1</v>
      </c>
      <c r="LG140" s="567" cm="1">
        <f t="array" aca="1" ref="LG140" ca="1">INDEX(LG$13:LG139,$B140+1,1)</f>
        <v>1</v>
      </c>
      <c r="LH140" s="8"/>
      <c r="LI140" s="567" t="str" cm="1">
        <f t="array" aca="1" ref="LI140" ca="1">INDEX(LI$13:LI139,$B140+1,1)</f>
        <v>-</v>
      </c>
      <c r="LJ140" s="567" t="str" cm="1">
        <f t="array" aca="1" ref="LJ140" ca="1">INDEX(LJ$13:LJ139,$B140+1,1)</f>
        <v>-</v>
      </c>
      <c r="LK140" s="567" t="str" cm="1">
        <f t="array" aca="1" ref="LK140" ca="1">INDEX(LK$13:LK139,$B140+1,1)</f>
        <v>-</v>
      </c>
      <c r="LL140" s="567" t="str" cm="1">
        <f t="array" aca="1" ref="LL140" ca="1">INDEX(LL$13:LL139,$B140+1,1)</f>
        <v>-</v>
      </c>
      <c r="LM140" s="567" t="str" cm="1">
        <f t="array" aca="1" ref="LM140" ca="1">INDEX(LM$13:LM139,$B140+1,1)</f>
        <v>-</v>
      </c>
      <c r="LN140" s="567" t="str" cm="1">
        <f t="array" aca="1" ref="LN140" ca="1">INDEX(LN$13:LN139,$B140+1,1)</f>
        <v>-</v>
      </c>
      <c r="LO140" s="567" t="str" cm="1">
        <f t="array" aca="1" ref="LO140" ca="1">INDEX(LO$13:LO139,$B140+1,1)</f>
        <v>-</v>
      </c>
      <c r="LP140" s="567" t="str" cm="1">
        <f t="array" aca="1" ref="LP140" ca="1">INDEX(LP$13:LP139,$B140+1,1)</f>
        <v>-</v>
      </c>
      <c r="LQ140" s="567" t="str" cm="1">
        <f t="array" aca="1" ref="LQ140" ca="1">INDEX(LQ$13:LQ139,$B140+1,1)</f>
        <v>-</v>
      </c>
      <c r="LR140" s="567" t="str" cm="1">
        <f t="array" aca="1" ref="LR140" ca="1">INDEX(LR$13:LR139,$B140+1,1)</f>
        <v>-</v>
      </c>
      <c r="LS140" s="567" t="str" cm="1">
        <f t="array" aca="1" ref="LS140" ca="1">INDEX(LS$13:LS139,$B140+1,1)</f>
        <v>-</v>
      </c>
      <c r="LT140" s="567" t="str" cm="1">
        <f t="array" aca="1" ref="LT140" ca="1">INDEX(LT$13:LT139,$B140+1,1)</f>
        <v>-</v>
      </c>
      <c r="LU140" s="567" t="str" cm="1">
        <f t="array" aca="1" ref="LU140" ca="1">INDEX(LU$13:LU139,$B140+1,1)</f>
        <v>-</v>
      </c>
      <c r="LV140" s="567" t="str" cm="1">
        <f t="array" aca="1" ref="LV140" ca="1">INDEX(LV$13:LV139,$B140+1,1)</f>
        <v>-</v>
      </c>
      <c r="LW140" s="567" t="str" cm="1">
        <f t="array" aca="1" ref="LW140" ca="1">INDEX(LW$13:LW139,$B140+1,1)</f>
        <v>-</v>
      </c>
      <c r="LX140" s="567" t="str" cm="1">
        <f t="array" aca="1" ref="LX140" ca="1">INDEX(LX$13:LX139,$B140+1,1)</f>
        <v>-</v>
      </c>
      <c r="LY140" s="567" cm="1">
        <f t="array" aca="1" ref="LY140" ca="1">INDEX(LY$13:LY139,$B140+1,1)</f>
        <v>0</v>
      </c>
      <c r="LZ140" s="567" cm="1">
        <f t="array" aca="1" ref="LZ140" ca="1">INDEX(LZ$13:LZ139,$B140+1,1)</f>
        <v>0</v>
      </c>
      <c r="MA140" s="567" cm="1">
        <f t="array" aca="1" ref="MA140" ca="1">INDEX(MA$13:MA139,$B140+1,1)</f>
        <v>0</v>
      </c>
      <c r="MB140" s="567" cm="1">
        <f t="array" aca="1" ref="MB140" ca="1">INDEX(MB$13:MB139,$B140+1,1)</f>
        <v>0</v>
      </c>
      <c r="MC140" s="567" cm="1">
        <f t="array" aca="1" ref="MC140" ca="1">INDEX(MC$13:MC139,$B140+1,1)</f>
        <v>0</v>
      </c>
      <c r="MD140" s="567" cm="1">
        <f t="array" aca="1" ref="MD140" ca="1">INDEX(MD$13:MD139,$B140+1,1)</f>
        <v>0</v>
      </c>
      <c r="ME140" s="567" cm="1">
        <f t="array" aca="1" ref="ME140" ca="1">INDEX(ME$13:ME139,$B140+1,1)</f>
        <v>0</v>
      </c>
      <c r="MF140" s="567" cm="1">
        <f t="array" aca="1" ref="MF140" ca="1">INDEX(MF$13:MF139,$B140+1,1)</f>
        <v>0</v>
      </c>
      <c r="MG140" s="567" cm="1">
        <f t="array" aca="1" ref="MG140" ca="1">INDEX(MG$13:MG139,$B140+1,1)</f>
        <v>0</v>
      </c>
      <c r="MH140" s="567" cm="1">
        <f t="array" aca="1" ref="MH140" ca="1">INDEX(MH$13:MH139,$B140+1,1)</f>
        <v>0</v>
      </c>
      <c r="MI140" s="567" cm="1">
        <f t="array" aca="1" ref="MI140" ca="1">INDEX(MI$13:MI139,$B140+1,1)</f>
        <v>0</v>
      </c>
      <c r="MJ140" s="567" cm="1">
        <f t="array" aca="1" ref="MJ140" ca="1">INDEX(MJ$13:MJ139,$B140+1,1)</f>
        <v>0</v>
      </c>
      <c r="MK140" s="567" cm="1">
        <f t="array" aca="1" ref="MK140" ca="1">INDEX(MK$13:MK139,$B140+1,1)</f>
        <v>0</v>
      </c>
      <c r="ML140" s="567" cm="1">
        <f t="array" aca="1" ref="ML140" ca="1">INDEX(ML$13:ML139,$B140+1,1)</f>
        <v>0</v>
      </c>
      <c r="MM140" s="567" cm="1">
        <f t="array" aca="1" ref="MM140" ca="1">INDEX(MM$13:MM139,$B140+1,1)</f>
        <v>0</v>
      </c>
      <c r="MN140" s="567" cm="1">
        <f t="array" aca="1" ref="MN140" ca="1">INDEX(MN$13:MN139,$B140+1,1)</f>
        <v>0</v>
      </c>
      <c r="MO140" s="567" cm="1">
        <f t="array" aca="1" ref="MO140" ca="1">INDEX(MO$13:MO139,$B140+1,1)</f>
        <v>0</v>
      </c>
      <c r="MP140" s="567" cm="1">
        <f t="array" aca="1" ref="MP140" ca="1">INDEX(MP$13:MP139,$B140+1,1)</f>
        <v>0</v>
      </c>
      <c r="MQ140" s="567" cm="1">
        <f t="array" aca="1" ref="MQ140" ca="1">INDEX(MQ$13:MQ139,$B140+1,1)</f>
        <v>0</v>
      </c>
      <c r="MR140" s="567" cm="1">
        <f t="array" aca="1" ref="MR140" ca="1">INDEX(MR$13:MR139,$B140+1,1)</f>
        <v>0</v>
      </c>
      <c r="MS140" s="567" cm="1">
        <f t="array" aca="1" ref="MS140" ca="1">INDEX(MS$13:MS139,$B140+1,1)</f>
        <v>0</v>
      </c>
      <c r="MT140" s="567" cm="1">
        <f t="array" aca="1" ref="MT140" ca="1">INDEX(MT$13:MT139,$B140+1,1)</f>
        <v>0</v>
      </c>
      <c r="MU140" s="567" cm="1">
        <f t="array" aca="1" ref="MU140" ca="1">INDEX(MU$13:MU139,$B140+1,1)</f>
        <v>0</v>
      </c>
      <c r="MV140" s="567" cm="1">
        <f t="array" aca="1" ref="MV140" ca="1">INDEX(MV$13:MV139,$B140+1,1)</f>
        <v>0</v>
      </c>
      <c r="MW140" s="567" cm="1">
        <f t="array" aca="1" ref="MW140" ca="1">INDEX(MW$13:MW139,$B140+1,1)</f>
        <v>0</v>
      </c>
      <c r="MX140" s="567" cm="1">
        <f t="array" aca="1" ref="MX140" ca="1">INDEX(MX$13:MX139,$B140+1,1)</f>
        <v>0</v>
      </c>
      <c r="MY140" s="567" cm="1">
        <f t="array" aca="1" ref="MY140" ca="1">INDEX(MY$13:MY139,$B140+1,1)</f>
        <v>0</v>
      </c>
      <c r="MZ140" s="567" cm="1">
        <f t="array" aca="1" ref="MZ140" ca="1">INDEX(MZ$13:MZ139,$B140+1,1)</f>
        <v>0</v>
      </c>
      <c r="NA140" s="567" cm="1">
        <f t="array" aca="1" ref="NA140" ca="1">INDEX(NA$13:NA139,$B140+1,1)</f>
        <v>0</v>
      </c>
      <c r="NB140" s="567" cm="1">
        <f t="array" aca="1" ref="NB140" ca="1">INDEX(NB$13:NB139,$B140+1,1)</f>
        <v>0</v>
      </c>
      <c r="NC140" s="567" cm="1">
        <f t="array" aca="1" ref="NC140" ca="1">INDEX(NC$13:NC139,$B140+1,1)</f>
        <v>0</v>
      </c>
      <c r="ND140" s="567" cm="1">
        <f t="array" aca="1" ref="ND140" ca="1">INDEX(ND$13:ND139,$B140+1,1)</f>
        <v>0</v>
      </c>
      <c r="NE140" s="441">
        <f t="shared" ca="1" si="463"/>
        <v>67</v>
      </c>
      <c r="NF140" s="8"/>
      <c r="NG140" s="567" cm="1">
        <f t="array" aca="1" ref="NG140" ca="1">INDEX(NG$13:NG139,$B140+1,1)</f>
        <v>0</v>
      </c>
      <c r="NH140" s="567" cm="1">
        <f t="array" aca="1" ref="NH140" ca="1">INDEX(NH$13:NH139,$B140+1,1)</f>
        <v>0</v>
      </c>
      <c r="NI140" s="567" cm="1">
        <f t="array" aca="1" ref="NI140" ca="1">INDEX(NI$13:NI139,$B140+1,1)</f>
        <v>0</v>
      </c>
      <c r="NJ140" s="567" t="str" cm="1">
        <f t="array" aca="1" ref="NJ140" ca="1">INDEX(NJ$13:NJ139,$B140+1,1)</f>
        <v>-</v>
      </c>
      <c r="NK140" s="567" t="str" cm="1">
        <f t="array" aca="1" ref="NK140" ca="1">INDEX(NK$13:NK139,$B140+1,1)</f>
        <v>-</v>
      </c>
      <c r="NL140" s="567" t="str" cm="1">
        <f t="array" aca="1" ref="NL140" ca="1">INDEX(NL$13:NL139,$B140+1,1)</f>
        <v>-</v>
      </c>
      <c r="NM140" s="567" t="str" cm="1">
        <f t="array" aca="1" ref="NM140" ca="1">INDEX(NM$13:NM139,$B140+1,1)</f>
        <v>-</v>
      </c>
      <c r="NN140" s="567" t="str" cm="1">
        <f t="array" aca="1" ref="NN140" ca="1">INDEX(NN$13:NN139,$B140+1,1)</f>
        <v>-</v>
      </c>
      <c r="NO140" s="567" t="str" cm="1">
        <f t="array" aca="1" ref="NO140" ca="1">INDEX(NO$13:NO139,$B140+1,1)</f>
        <v>-</v>
      </c>
      <c r="NP140" s="567" t="str" cm="1">
        <f t="array" aca="1" ref="NP140" ca="1">INDEX(NP$13:NP139,$B140+1,1)</f>
        <v>-</v>
      </c>
      <c r="NQ140" s="567" t="str" cm="1">
        <f t="array" aca="1" ref="NQ140" ca="1">INDEX(NQ$13:NQ139,$B140+1,1)</f>
        <v>-</v>
      </c>
      <c r="NR140" s="567" t="str" cm="1">
        <f t="array" aca="1" ref="NR140" ca="1">INDEX(NR$13:NR139,$B140+1,1)</f>
        <v>-</v>
      </c>
      <c r="NS140" s="567" t="str" cm="1">
        <f t="array" aca="1" ref="NS140" ca="1">INDEX(NS$13:NS139,$B140+1,1)</f>
        <v>-</v>
      </c>
      <c r="NT140" s="567" t="str" cm="1">
        <f t="array" aca="1" ref="NT140" ca="1">INDEX(NT$13:NT139,$B140+1,1)</f>
        <v>-</v>
      </c>
      <c r="NU140" s="567" t="str" cm="1">
        <f t="array" aca="1" ref="NU140" ca="1">INDEX(NU$13:NU139,$B140+1,1)</f>
        <v>-</v>
      </c>
      <c r="NV140" s="567" t="str" cm="1">
        <f t="array" aca="1" ref="NV140" ca="1">INDEX(NV$13:NV139,$B140+1,1)</f>
        <v>-</v>
      </c>
      <c r="NW140" s="567" t="str" cm="1">
        <f t="array" aca="1" ref="NW140" ca="1">INDEX(NW$13:NW139,$B140+1,1)</f>
        <v>-</v>
      </c>
      <c r="NX140" s="567" t="str" cm="1">
        <f t="array" aca="1" ref="NX140" ca="1">INDEX(NX$13:NX139,$B140+1,1)</f>
        <v>-</v>
      </c>
      <c r="NY140" s="567" t="str" cm="1">
        <f t="array" aca="1" ref="NY140" ca="1">INDEX(NY$13:NY139,$B140+1,1)</f>
        <v>-</v>
      </c>
      <c r="NZ140" s="8"/>
      <c r="OA140" s="567" t="str" cm="1">
        <f t="array" aca="1" ref="OA140" ca="1">INDEX(OA$13:OA139,$B140+1,1)</f>
        <v>-</v>
      </c>
      <c r="OB140" s="567" t="str" cm="1">
        <f t="array" aca="1" ref="OB140" ca="1">INDEX(OB$13:OB139,$B140+1,1)</f>
        <v>-</v>
      </c>
      <c r="OC140" s="567" t="str" cm="1">
        <f t="array" aca="1" ref="OC140" ca="1">INDEX(OC$13:OC139,$B140+1,1)</f>
        <v>-</v>
      </c>
      <c r="OD140" s="567" t="str" cm="1">
        <f t="array" aca="1" ref="OD140" ca="1">INDEX(OD$13:OD139,$B140+1,1)</f>
        <v>-</v>
      </c>
      <c r="OE140" s="441" t="str">
        <f t="shared" ca="1" si="464"/>
        <v>-</v>
      </c>
      <c r="OF140" s="441" t="str">
        <f t="shared" ca="1" si="464"/>
        <v>-</v>
      </c>
      <c r="OG140" s="567" t="str" cm="1">
        <f t="array" aca="1" ref="OG140" ca="1">INDEX(OG$13:OG139,$B140+1,1)</f>
        <v>-</v>
      </c>
      <c r="OH140" s="441" t="str" cm="1">
        <f t="array" aca="1" ref="OH140" ca="1">IF(OR(OI140:OI140&lt;&gt;"-"),TRUE,"-")</f>
        <v>-</v>
      </c>
      <c r="OI140" s="567" t="str" cm="1">
        <f t="array" aca="1" ref="OI140" ca="1">INDEX(OI$13:OI139,$B140+1,1)</f>
        <v>-</v>
      </c>
      <c r="OJ140" s="567" cm="1">
        <f t="array" aca="1" ref="OJ140" ca="1">INDEX(OJ$13:OJ139,$B140+1,1)</f>
        <v>0</v>
      </c>
      <c r="OK140" s="567" cm="1">
        <f t="array" aca="1" ref="OK140" ca="1">INDEX(OK$13:OK139,$B140+1,1)</f>
        <v>999999</v>
      </c>
      <c r="OL140" s="567" cm="1">
        <f t="array" aca="1" ref="OL140" ca="1">INDEX(OL$13:OL139,$B140+1,1)</f>
        <v>999999</v>
      </c>
      <c r="OM140" s="567" cm="1">
        <f t="array" aca="1" ref="OM140" ca="1">INDEX(OM$13:OM139,$B140+1,1)</f>
        <v>999999</v>
      </c>
      <c r="ON140" s="567" cm="1">
        <f t="array" aca="1" ref="ON140" ca="1">INDEX(ON$13:ON139,$B140+1,1)</f>
        <v>999999</v>
      </c>
      <c r="OO140" s="567" cm="1">
        <f t="array" aca="1" ref="OO140" ca="1">INDEX(OO$13:OO139,$B140+1,1)</f>
        <v>999999</v>
      </c>
      <c r="OP140" s="567" cm="1">
        <f t="array" aca="1" ref="OP140" ca="1">INDEX(OP$13:OP139,$B140+1,1)</f>
        <v>999999</v>
      </c>
      <c r="OQ140" s="567" t="str" cm="1">
        <f t="array" aca="1" ref="OQ140" ca="1">INDEX(OQ$13:OQ139,$B140+1,1)</f>
        <v>-</v>
      </c>
      <c r="OR140" s="567" t="str" cm="1">
        <f t="array" aca="1" ref="OR140" ca="1">INDEX(OR$13:OR139,$B140+1,1)</f>
        <v>-</v>
      </c>
      <c r="OS140" s="567" t="str" cm="1">
        <f t="array" aca="1" ref="OS140" ca="1">INDEX(OS$13:OS139,$B140+1,1)</f>
        <v>-</v>
      </c>
      <c r="OT140" s="567" t="b" cm="1">
        <f t="array" aca="1" ref="OT140" ca="1">INDEX(OT$13:OT139,$B140+1,1)</f>
        <v>1</v>
      </c>
      <c r="OU140" s="567" t="str" cm="1">
        <f t="array" aca="1" ref="OU140" ca="1">INDEX(OU$13:OU139,$B140+1,1)</f>
        <v>-</v>
      </c>
      <c r="OV140" s="567" cm="1">
        <f t="array" aca="1" ref="OV140" ca="1">INDEX(OV$13:OV139,$B140+1,1)</f>
        <v>0</v>
      </c>
      <c r="OW140" s="567" cm="1">
        <f t="array" aca="1" ref="OW140" ca="1">INDEX(OW$13:OW139,$B140+1,1)</f>
        <v>0</v>
      </c>
      <c r="OX140" s="567" cm="1">
        <f t="array" aca="1" ref="OX140" ca="1">INDEX(OX$13:OX139,$B140+1,1)</f>
        <v>0</v>
      </c>
      <c r="OY140" s="567" t="str" cm="1">
        <f t="array" aca="1" ref="OY140" ca="1">INDEX(OY$13:OY139,$B140+1,1)</f>
        <v>-</v>
      </c>
      <c r="OZ140" s="567" t="str" cm="1">
        <f t="array" aca="1" ref="OZ140" ca="1">INDEX(OZ$13:OZ139,$B140+1,1)</f>
        <v>-</v>
      </c>
      <c r="PA140" s="441">
        <f t="shared" ca="1" si="465"/>
        <v>0</v>
      </c>
      <c r="PB140" s="567" t="str" cm="1">
        <f t="array" aca="1" ref="PB140" ca="1">INDEX(PB$13:PB139,$B140+1,1)</f>
        <v>-</v>
      </c>
      <c r="PC140" s="441" t="str">
        <f t="shared" ca="1" si="466"/>
        <v>-</v>
      </c>
      <c r="PD140" s="8"/>
      <c r="PE140" s="441">
        <f t="shared" si="467"/>
        <v>50</v>
      </c>
      <c r="PF140" s="441">
        <f t="shared" si="467"/>
        <v>50</v>
      </c>
      <c r="PG140" s="441">
        <f t="shared" si="467"/>
        <v>50</v>
      </c>
      <c r="PH140" s="441">
        <f t="shared" si="467"/>
        <v>50</v>
      </c>
      <c r="PI140" s="567" cm="1">
        <f t="array" aca="1" ref="PI140" ca="1">INDEX(PI$13:PI139,$B140+1,1)</f>
        <v>1</v>
      </c>
      <c r="PJ140" s="567" cm="1">
        <f t="array" aca="1" ref="PJ140" ca="1">INDEX(PJ$13:PJ139,$B140+1,1)</f>
        <v>1</v>
      </c>
      <c r="PK140" s="567" cm="1">
        <f t="array" aca="1" ref="PK140" ca="1">INDEX(PK$13:PK139,$B140+1,1)</f>
        <v>1</v>
      </c>
      <c r="PL140" s="567" cm="1">
        <f t="array" aca="1" ref="PL140" ca="1">INDEX(PL$13:PL139,$B140+1,1)</f>
        <v>1</v>
      </c>
      <c r="PM140" s="8"/>
      <c r="PN140" s="441">
        <f t="shared" ca="1" si="468"/>
        <v>1.5</v>
      </c>
      <c r="PO140" s="8"/>
      <c r="PP140" s="577" t="str">
        <f t="shared" ca="1" si="469"/>
        <v>-</v>
      </c>
      <c r="PQ140" s="577" t="str">
        <f t="shared" ca="1" si="469"/>
        <v>-</v>
      </c>
      <c r="PR140" s="577" t="str">
        <f t="shared" ca="1" si="469"/>
        <v>-</v>
      </c>
      <c r="PS140" s="577" t="str">
        <f t="shared" ca="1" si="469"/>
        <v>-</v>
      </c>
      <c r="PT140" s="567" cm="1">
        <f t="array" aca="1" ref="PT140" ca="1">INDEX(PT$13:PT139,$B140+1,1)</f>
        <v>0</v>
      </c>
      <c r="PU140" s="514">
        <v>0</v>
      </c>
    </row>
    <row r="141" spans="1:437" outlineLevel="2">
      <c r="A141" s="18">
        <f t="shared" si="121"/>
        <v>128</v>
      </c>
      <c r="B141" s="200">
        <f t="shared" ca="1" si="475"/>
        <v>124</v>
      </c>
      <c r="C141" s="489">
        <f t="shared" ca="1" si="428"/>
        <v>1201</v>
      </c>
      <c r="D141" s="124" t="str">
        <f t="shared" ca="1" si="429"/>
        <v>GSW</v>
      </c>
      <c r="E141" t="b">
        <v>0</v>
      </c>
      <c r="F141" t="b">
        <v>0</v>
      </c>
      <c r="G141" t="b">
        <f t="shared" ref="G141:G142" si="476">E141</f>
        <v>0</v>
      </c>
      <c r="H141" s="200">
        <f t="shared" ca="1" si="474"/>
        <v>5</v>
      </c>
      <c r="I141" s="567" cm="1">
        <f t="array" aca="1" ref="I141" ca="1">INDEX(I$13:I140,$B141+1,1)</f>
        <v>2</v>
      </c>
      <c r="J141" s="567" cm="1">
        <f t="array" aca="1" ref="J141" ca="1">INDEX(J$13:J140,$B141+1,1)</f>
        <v>0</v>
      </c>
      <c r="K141" s="567" cm="1">
        <f t="array" aca="1" ref="K141" ca="1">INDEX(K$13:K140,$B141+1,1)</f>
        <v>0</v>
      </c>
      <c r="L141" s="567" cm="1">
        <f t="array" aca="1" ref="L141" ca="1">INDEX(L$13:L140,$B141+1,1)</f>
        <v>2</v>
      </c>
      <c r="M141" s="567" cm="1">
        <f t="array" aca="1" ref="M141" ca="1">INDEX(M$13:M140,$B141+1,1)</f>
        <v>2</v>
      </c>
      <c r="N141" s="567" cm="1">
        <f t="array" aca="1" ref="N141" ca="1">INDEX(N$13:N140,$B141+1,1)</f>
        <v>2</v>
      </c>
      <c r="O141" s="567" cm="1">
        <f t="array" aca="1" ref="O141" ca="1">INDEX(O$13:O140,$B141+1,1)</f>
        <v>3</v>
      </c>
      <c r="P141" s="567" cm="1">
        <f t="array" aca="1" ref="P141" ca="1">INDEX(P$13:P140,$B141+1,1)</f>
        <v>2</v>
      </c>
      <c r="Q141" s="567" cm="1">
        <f t="array" aca="1" ref="Q141" ca="1">INDEX(Q$13:Q140,$B141+1,1)</f>
        <v>0</v>
      </c>
      <c r="R141" s="567" cm="1">
        <f t="array" aca="1" ref="R141" ca="1">INDEX(R$13:R140,$B141+1,1)</f>
        <v>6</v>
      </c>
      <c r="S141" s="567" cm="1">
        <f t="array" aca="1" ref="S141" ca="1">INDEX(S$13:S140,$B141+1,1)</f>
        <v>2</v>
      </c>
      <c r="T141" s="567" cm="1">
        <f t="array" aca="1" ref="T141" ca="1">INDEX(T$13:T140,$B141+1,1)</f>
        <v>3</v>
      </c>
      <c r="U141" s="567" cm="1">
        <f t="array" aca="1" ref="U141" ca="1">INDEX(U$13:U140,$B141+1,1)</f>
        <v>2</v>
      </c>
      <c r="V141" s="567" cm="1">
        <f t="array" aca="1" ref="V141" ca="1">INDEX(V$13:V140,$B141+1,1)</f>
        <v>0</v>
      </c>
      <c r="W141" s="567" cm="1">
        <f t="array" aca="1" ref="W141" ca="1">INDEX(W$13:W140,$B141+1,1)</f>
        <v>0</v>
      </c>
      <c r="X141" s="567" cm="1">
        <f t="array" aca="1" ref="X141" ca="1">INDEX(X$13:X140,$B141+1,1)</f>
        <v>2</v>
      </c>
      <c r="Y141" s="567" cm="1">
        <f t="array" aca="1" ref="Y141" ca="1">INDEX(Y$13:Y140,$B141+1,1)</f>
        <v>1</v>
      </c>
      <c r="Z141" s="567" cm="1">
        <f t="array" aca="1" ref="Z141" ca="1">INDEX(Z$13:Z140,$B141+1,1)</f>
        <v>1</v>
      </c>
      <c r="AA141" s="567" cm="1">
        <f t="array" aca="1" ref="AA141" ca="1">INDEX(AA$13:AA140,$B141+1,1)</f>
        <v>1</v>
      </c>
      <c r="AB141" s="567" t="str" cm="1">
        <f t="array" aca="1" ref="AB141" ca="1">INDEX(AB$13:AB140,$B141+1,1)</f>
        <v/>
      </c>
      <c r="AC141" s="567" cm="1">
        <f t="array" aca="1" ref="AC141" ca="1">INDEX(AC$13:AC140,$B141+1,1)</f>
        <v>1</v>
      </c>
      <c r="AD141" s="567" cm="1">
        <f t="array" aca="1" ref="AD141" ca="1">INDEX(AD$13:AD140,$B141+1,1)</f>
        <v>1</v>
      </c>
      <c r="AE141" s="567" cm="1">
        <f t="array" aca="1" ref="AE141" ca="1">INDEX(AE$13:AE140,$B141+1,1)</f>
        <v>0</v>
      </c>
      <c r="AF141" s="567" cm="1">
        <f t="array" aca="1" ref="AF141" ca="1">INDEX(AF$13:AF140,$B141+1,1)</f>
        <v>0</v>
      </c>
      <c r="AG141" s="567" cm="1">
        <f t="array" aca="1" ref="AG141" ca="1">INDEX(AG$13:AG140,$B141+1,1)</f>
        <v>0</v>
      </c>
      <c r="AH141" s="567" cm="1">
        <f t="array" aca="1" ref="AH141" ca="1">INDEX(AH$13:AH140,$B141+1,1)</f>
        <v>0</v>
      </c>
      <c r="AI141" s="91">
        <f t="shared" si="471"/>
        <v>1</v>
      </c>
      <c r="AJ141" s="506">
        <v>1</v>
      </c>
      <c r="AK141" s="91">
        <f t="shared" si="472"/>
        <v>1</v>
      </c>
      <c r="AL141" s="506">
        <v>1</v>
      </c>
      <c r="AM141" s="506">
        <v>2</v>
      </c>
      <c r="AN141" s="506">
        <v>1</v>
      </c>
      <c r="AO141" s="506">
        <v>1</v>
      </c>
      <c r="AP141" s="506">
        <v>1</v>
      </c>
      <c r="AQ141" s="116"/>
      <c r="AR141" s="116"/>
      <c r="AS141" s="116"/>
      <c r="AT141" s="116"/>
      <c r="AU141" s="116"/>
      <c r="AV141" s="116"/>
      <c r="AW141" s="116"/>
      <c r="AX141" s="116"/>
      <c r="AY141" s="116"/>
      <c r="AZ141" s="116"/>
      <c r="BA141" s="327" t="str">
        <f ca="1">LEFT(BA140,7)&amp;TEXT($H141," 00000 ")&amp;INDEX(i.ModelStructure,$I141,1)&amp;" "
&amp;IF($AI141=1," AllIn  "," AllOut  ")&amp;IF($AJ141&lt;&gt;$AI141,VLOOKUP($AJ141,DataMaster!tactics_cropgraze,2,TRUE),"")&amp;IF($AN141&lt;&gt;$AI141,VLOOKUP($AN141,DataMaster!tactics_stk,2,TRUE),"")
&amp;IF($AL141&lt;&gt;$AI141,VLOOKUP($AL141,DataMaster!tactics_GO,2,TRUE),"")&amp;IF($AM141&lt;&gt;$AI141,VLOOKUP($AM141,DataMaster!tactics_rot,2,TRUE),"")
&amp;IF($AO141&lt;&gt;$AI141,VLOOKUP($AO141,DataMaster!tactics_tos,2,TRUE),"")&amp;IF($AP141&lt;&gt;$AI141,VLOOKUP($AP141,tactics_N,2,TRUE),"")&amp;" "
&amp;$D141&amp;IF($GK141=0," FWM","")&amp;IF($GK141=1," MWM","")&amp;IF($GK141=7," Mat","")&amp;IF($GQ141=TRUE,"&amp;BBT"," ")&amp;" TOL"&amp;INDEX(i.TOL_Desc,1,$O141)
&amp;" Scan"&amp;$U141&amp;CHOOSE($K141+1," CFS"," GFS"," NFS")&amp;"_"&amp;MID($KC141,7,1)
&amp;" RR"&amp;TEXT(SUM($HB141:$HC141),"+00%;-00%;    ;@")
&amp;" GP"&amp;TEXT($HW141,"?00%")&amp;" WP"&amp;TEXT($HT141*$PJ141*$PL141,"?00%")&amp;" MP"&amp;TEXT($HU141*$PI141*$PK141,"?00%")
&amp;" ("&amp;IF($FY141,"P","E")&amp;IF($FX141,"T","t")&amp;"_F"&amp;IF($KQ141&lt;&gt;FALSE,3,0)+COUNTIF($KJ141:$KN141,TRUE)+COUNTIF($BV141:$BW141,"&gt;0")&amp;IF($KO141&lt;&gt;FALSE,3,0)+COUNTIF($BV141:$BW141,"&gt;0")&amp;"N"&amp;IF($KT141&lt;&gt;"-",$KT141,$GC141)&amp;IF($KU141&lt;&gt;"-",$KU141,$GD141)&amp;"L"&amp;$LF141&amp;$LG141&amp;")"</f>
        <v>Tactics 00005 DS  AllIn  no_rot_allZ GSW MWM  TOLSpr Scan2 CFS_ RR+01% GP100% WP100% MP100% (PT_F33N11L11)</v>
      </c>
      <c r="BB141" s="8" t="str">
        <f ca="1">IF(COUNTIF(BA$13:BA141,BA141)=1,"-","Dup")</f>
        <v>-</v>
      </c>
      <c r="BC141" s="8"/>
      <c r="BD141" s="567" t="str" cm="1">
        <f t="array" aca="1" ref="BD141" ca="1">INDEX(BD$13:BD140,$B141+1,1)</f>
        <v>-</v>
      </c>
      <c r="BE141" s="567" t="str" cm="1">
        <f t="array" aca="1" ref="BE141" ca="1">INDEX(BE$13:BE140,$B141+1,1)</f>
        <v>-</v>
      </c>
      <c r="BF141" s="567" t="str" cm="1">
        <f t="array" aca="1" ref="BF141" ca="1">INDEX(BF$13:BF140,$B141+1,1)</f>
        <v>-</v>
      </c>
      <c r="BG141" s="567" t="str" cm="1">
        <f t="array" aca="1" ref="BG141" ca="1">INDEX(BG$13:BG140,$B141+1,1)</f>
        <v>-</v>
      </c>
      <c r="BH141" s="567" t="str" cm="1">
        <f t="array" aca="1" ref="BH141" ca="1">INDEX(BH$13:BH140,$B141+1,1)</f>
        <v>-</v>
      </c>
      <c r="BI141" s="567" t="str" cm="1">
        <f t="array" aca="1" ref="BI141" ca="1">INDEX(BI$13:BI140,$B141+1,1)</f>
        <v>-</v>
      </c>
      <c r="BJ141" s="567" t="str" cm="1">
        <f t="array" aca="1" ref="BJ141" ca="1">INDEX(BJ$13:BJ140,$B141+1,1)</f>
        <v>-</v>
      </c>
      <c r="BK141" s="567" t="str" cm="1">
        <f t="array" aca="1" ref="BK141" ca="1">INDEX(BK$13:BK140,$B141+1,1)</f>
        <v>-</v>
      </c>
      <c r="BL141" s="567" t="str" cm="1">
        <f t="array" aca="1" ref="BL141" ca="1">INDEX(BL$13:BL140,$B141+1,1)</f>
        <v>-</v>
      </c>
      <c r="BM141" s="8"/>
      <c r="BN141" s="441" t="b">
        <f t="shared" ca="1" si="430"/>
        <v>0</v>
      </c>
      <c r="BO141" s="441" t="str">
        <f t="shared" ca="1" si="430"/>
        <v>-</v>
      </c>
      <c r="BP141" s="441" t="b">
        <f t="shared" ca="1" si="430"/>
        <v>0</v>
      </c>
      <c r="BQ141" s="441" t="str">
        <f t="shared" ca="1" si="430"/>
        <v>-</v>
      </c>
      <c r="BR141" s="441" t="str">
        <f t="shared" ca="1" si="430"/>
        <v>-</v>
      </c>
      <c r="BS141" s="441" t="str">
        <f t="shared" ca="1" si="430"/>
        <v>-</v>
      </c>
      <c r="BT141" s="441" t="b">
        <f t="shared" ca="1" si="430"/>
        <v>0</v>
      </c>
      <c r="BU141" s="441" t="b">
        <f t="shared" ca="1" si="430"/>
        <v>1</v>
      </c>
      <c r="BV141" s="441" t="str">
        <f t="shared" ca="1" si="430"/>
        <v>-</v>
      </c>
      <c r="BW141" s="441" t="str">
        <f t="shared" ca="1" si="430"/>
        <v>-</v>
      </c>
      <c r="BX141" s="441" t="str">
        <f t="shared" ca="1" si="430"/>
        <v>-</v>
      </c>
      <c r="BY141" s="441" t="str">
        <f t="shared" ca="1" si="430"/>
        <v>-</v>
      </c>
      <c r="BZ141" s="441" t="b">
        <f t="shared" ca="1" si="430"/>
        <v>1</v>
      </c>
      <c r="CA141" s="91">
        <f t="shared" ca="1" si="430"/>
        <v>0</v>
      </c>
      <c r="CB141" s="567" t="str" cm="1">
        <f t="array" aca="1" ref="CB141" ca="1">INDEX(CB$13:CB140,$B141+1,1)</f>
        <v>-</v>
      </c>
      <c r="CC141" s="567" t="str" cm="1">
        <f t="array" aca="1" ref="CC141" ca="1">INDEX(CC$13:CC140,$B141+1,1)</f>
        <v>-</v>
      </c>
      <c r="CD141" s="567" t="b" cm="1">
        <f t="array" aca="1" ref="CD141" ca="1">INDEX(CD$13:CD140,$B141+1,1)</f>
        <v>0</v>
      </c>
      <c r="CE141" s="441" t="b" cm="1">
        <f t="array" ref="CE141">INDEX(DataMaster!tactics_cropgraze,$AJ141,CE$6)</f>
        <v>1</v>
      </c>
      <c r="CF141" s="441" t="b" cm="1">
        <f t="array" ref="CF141">INDEX(DataMaster!tactics_cropgraze,$AJ141,CF$6)</f>
        <v>1</v>
      </c>
      <c r="CG141" s="441" t="b" cm="1">
        <f t="array" ref="CG141">INDEX(DataMaster!tactics_cropgraze,$AJ141,CG$6)</f>
        <v>1</v>
      </c>
      <c r="CH141" s="441" t="b" cm="1">
        <f t="array" ref="CH141">INDEX(DataMaster!tactics_cropgraze,$AJ141,CH$6)</f>
        <v>1</v>
      </c>
      <c r="CI141" s="441" t="b" cm="1">
        <f t="array" ref="CI141">INDEX(DataMaster!tactics_cropgraze,$AJ141,CI$6)</f>
        <v>1</v>
      </c>
      <c r="CJ141" s="441" t="b" cm="1">
        <f t="array" ref="CJ141">INDEX(DataMaster!tactics_cropgraze,$AJ141,CJ$6)</f>
        <v>1</v>
      </c>
      <c r="CK141" s="441" t="b" cm="1">
        <f t="array" ref="CK141">INDEX(DataMaster!tactics_cropgraze,$AJ141,CK$6)</f>
        <v>1</v>
      </c>
      <c r="CL141" s="441" t="b" cm="1">
        <f t="array" ref="CL141">INDEX(DataMaster!tactics_cropgraze,$AJ141,CL$6)</f>
        <v>1</v>
      </c>
      <c r="CM141" s="441" t="b" cm="1">
        <f t="array" ref="CM141">INDEX(DataMaster!tactics_cropgraze,$AJ141,CM$6)</f>
        <v>1</v>
      </c>
      <c r="CN141" s="441" t="str" cm="1">
        <f t="array" ref="CN141">INDEX(DataMaster!tactics_tos,$AO141,CN$6)</f>
        <v>-</v>
      </c>
      <c r="CO141" s="441" t="str" cm="1">
        <f t="array" ref="CO141">INDEX(DataMaster!tactics_tos,$AO141,CO$6)</f>
        <v>-</v>
      </c>
      <c r="CP141" s="441" t="str" cm="1">
        <f t="array" ref="CP141">INDEX(DataMaster!tactics_tos,$AO141,CP$6)</f>
        <v>-</v>
      </c>
      <c r="CQ141" s="441" t="str" cm="1">
        <f t="array" ref="CQ141">INDEX(DataMaster!tactics_tos,$AO141,CQ$6)</f>
        <v>-</v>
      </c>
      <c r="CR141" s="441" t="str" cm="1">
        <f t="array" ref="CR141">INDEX(DataMaster!tactics_tos,$AO141,CR$6)</f>
        <v>-</v>
      </c>
      <c r="CS141" s="441" t="str" cm="1">
        <f t="array" ref="CS141">INDEX(DataMaster!tactics_tos,$AO141,CS$6)</f>
        <v>-</v>
      </c>
      <c r="CT141" s="441" t="str" cm="1">
        <f t="array" ref="CT141">INDEX(DataMaster!tactics_tos,$AO141,CT$6)</f>
        <v>-</v>
      </c>
      <c r="CU141" s="441" t="str" cm="1">
        <f t="array" ref="CU141">INDEX(DataMaster!tactics_tos,$AO141,CU$6)</f>
        <v>-</v>
      </c>
      <c r="CV141" s="441" t="str" cm="1">
        <f t="array" ref="CV141">INDEX(DataMaster!tactics_tos,$AO141,CV$6)</f>
        <v>-</v>
      </c>
      <c r="CW141" s="441" cm="1">
        <f t="array" ref="CW141">INDEX(tactics_N,$AP141,CW$6)</f>
        <v>1</v>
      </c>
      <c r="CX141" s="441" cm="1">
        <f t="array" ref="CX141">INDEX(tactics_N,$AP141,CX$6)</f>
        <v>1.0867104369481548</v>
      </c>
      <c r="CY141" s="441" cm="1">
        <f t="array" ref="CY141">INDEX(tactics_N,$AP141,CY$6)</f>
        <v>1.0867104369481548</v>
      </c>
      <c r="CZ141" s="441" cm="1">
        <f t="array" ref="CZ141">INDEX(tactics_N,$AP141,CZ$6)</f>
        <v>1.0187910346388953</v>
      </c>
      <c r="DA141" s="441" cm="1">
        <f t="array" ref="DA141">INDEX(tactics_N,$AP141,DA$6)</f>
        <v>1.0187910346388953</v>
      </c>
      <c r="DB141" s="441" cm="1">
        <f t="array" ref="DB141">INDEX(tactics_N,$AP141,DB$6)</f>
        <v>1.0263376348954796</v>
      </c>
      <c r="DC141" s="441" cm="1">
        <f t="array" ref="DC141">INDEX(tactics_N,$AP141,DC$6)</f>
        <v>1.0263376348954796</v>
      </c>
      <c r="DD141" s="441" cm="1">
        <f t="array" ref="DD141">INDEX(tactics_N,$AP141,DD$6)</f>
        <v>0.6549370936964326</v>
      </c>
      <c r="DE141" s="441" cm="1">
        <f t="array" ref="DE141">INDEX(tactics_N,$AP141,DE$6)</f>
        <v>0.6549370936964326</v>
      </c>
      <c r="DF141" s="441" cm="1">
        <f t="array" ref="DF141">INDEX(tactics_N,$AP141,DF$6)</f>
        <v>1</v>
      </c>
      <c r="DG141" s="441" cm="1">
        <f t="array" ref="DG141">INDEX(tactics_N,$AP141,DG$6)</f>
        <v>1.2</v>
      </c>
      <c r="DH141" s="441" cm="1">
        <f t="array" ref="DH141">INDEX(tactics_N,$AP141,DH$6)</f>
        <v>1</v>
      </c>
      <c r="DI141" s="441" cm="1">
        <f t="array" ref="DI141">INDEX(tactics_N,$AP141,DI$6)</f>
        <v>1.22</v>
      </c>
      <c r="DJ141" s="441" cm="1">
        <f t="array" ref="DJ141">INDEX(tactics_N,$AP141,DJ$6)</f>
        <v>0.87</v>
      </c>
      <c r="DK141" s="441" cm="1">
        <f t="array" ref="DK141">INDEX(tactics_N,$AP141,DK$6)</f>
        <v>1.05</v>
      </c>
      <c r="DL141" s="441" cm="1">
        <f t="array" ref="DL141">INDEX(tactics_N,$AP141,DL$6)</f>
        <v>0.83</v>
      </c>
      <c r="DM141" s="441" cm="1">
        <f t="array" ref="DM141">INDEX(tactics_N,$AP141,DM$6)</f>
        <v>0.95</v>
      </c>
      <c r="DN141" s="441" cm="1">
        <f t="array" ref="DN141">INDEX(tactics_N,$AP141,DN$6)</f>
        <v>0.65</v>
      </c>
      <c r="DO141" s="441" t="b" cm="1">
        <f t="array" ref="DO141">INDEX(DataMaster!tactics_rot,$AM141,DO$6)</f>
        <v>1</v>
      </c>
      <c r="DP141" s="441" t="b" cm="1">
        <f t="array" ref="DP141">INDEX(DataMaster!tactics_rot,$AM141,DP$6)</f>
        <v>1</v>
      </c>
      <c r="DQ141" s="441" t="b" cm="1">
        <f t="array" ref="DQ141">INDEX(DataMaster!tactics_rot,$AM141,DQ$6)</f>
        <v>1</v>
      </c>
      <c r="DR141" s="441" t="b" cm="1">
        <f t="array" ref="DR141">INDEX(DataMaster!tactics_rot,$AM141,DR$6)</f>
        <v>1</v>
      </c>
      <c r="DS141" s="441" t="b" cm="1">
        <f t="array" ref="DS141">INDEX(DataMaster!tactics_rot,$AM141,DS$6)</f>
        <v>1</v>
      </c>
      <c r="DT141" s="441" t="b" cm="1">
        <f t="array" ref="DT141">INDEX(DataMaster!tactics_rot,$AM141,DT$6)</f>
        <v>1</v>
      </c>
      <c r="DU141" s="441" t="b" cm="1">
        <f t="array" ref="DU141">INDEX(DataMaster!tactics_rot,$AM141,DU$6)</f>
        <v>1</v>
      </c>
      <c r="DV141" s="441" t="b" cm="1">
        <f t="array" ref="DV141">INDEX(DataMaster!tactics_rot,$AM141,DV$6)</f>
        <v>1</v>
      </c>
      <c r="DW141" s="441" t="b" cm="1">
        <f t="array" ref="DW141">INDEX(DataMaster!tactics_rot,$AM141,DW$6)</f>
        <v>1</v>
      </c>
      <c r="DX141" s="441" t="str" cm="1">
        <f t="array" ref="DX141">INDEX(DataMaster!tactics_stk,$AN141,DX$6)</f>
        <v>-</v>
      </c>
      <c r="DY141" s="441" t="str" cm="1">
        <f t="array" ref="DY141">INDEX(DataMaster!tactics_stk,$AN141,DY$6)</f>
        <v>-</v>
      </c>
      <c r="DZ141" s="441" t="str" cm="1">
        <f t="array" ref="DZ141">INDEX(DataMaster!tactics_stk,$AN141,DZ$6)</f>
        <v>-</v>
      </c>
      <c r="EA141" s="441" t="str" cm="1">
        <f t="array" ref="EA141">INDEX(DataMaster!tactics_stk,$AN141,EA$6)</f>
        <v>-</v>
      </c>
      <c r="EB141" s="441" t="str" cm="1">
        <f t="array" ref="EB141">INDEX(DataMaster!tactics_stk,$AN141,EB$6)</f>
        <v>-</v>
      </c>
      <c r="EC141" s="441" t="str" cm="1">
        <f t="array" ref="EC141">INDEX(DataMaster!tactics_stk,$AN141,EC$6)</f>
        <v>-</v>
      </c>
      <c r="ED141" s="441" t="str" cm="1">
        <f t="array" ref="ED141">INDEX(DataMaster!tactics_stk,$AN141,ED$6)</f>
        <v>-</v>
      </c>
      <c r="EE141" s="441" t="str" cm="1">
        <f t="array" ref="EE141">INDEX(DataMaster!tactics_stk,$AN141,EE$6)</f>
        <v>-</v>
      </c>
      <c r="EF141" s="441" t="str" cm="1">
        <f t="array" ref="EF141">INDEX(DataMaster!tactics_stk,$AN141,EF$6)</f>
        <v>-</v>
      </c>
      <c r="EG141" s="441" t="b" cm="1">
        <f t="array" ref="EG141">INDEX(DataMaster!tactics_poc,$AK141,EG$6)</f>
        <v>1</v>
      </c>
      <c r="EH141" s="441" t="b" cm="1">
        <f t="array" ref="EH141">INDEX(DataMaster!tactics_poc,$AK141,EH$6)</f>
        <v>1</v>
      </c>
      <c r="EI141" s="441" t="b" cm="1">
        <f t="array" ref="EI141">INDEX(DataMaster!tactics_poc,$AK141,EI$6)</f>
        <v>1</v>
      </c>
      <c r="EJ141" s="441" t="b" cm="1">
        <f t="array" ref="EJ141">INDEX(DataMaster!tactics_poc,$AK141,EJ$6)</f>
        <v>1</v>
      </c>
      <c r="EK141" s="441" t="b" cm="1">
        <f t="array" ref="EK141">INDEX(DataMaster!tactics_poc,$AK141,EK$6)</f>
        <v>1</v>
      </c>
      <c r="EL141" s="441" t="b" cm="1">
        <f t="array" ref="EL141">INDEX(DataMaster!tactics_poc,$AK141,EL$6)</f>
        <v>1</v>
      </c>
      <c r="EM141" s="441" t="b" cm="1">
        <f t="array" ref="EM141">INDEX(DataMaster!tactics_poc,$AK141,EM$6)</f>
        <v>1</v>
      </c>
      <c r="EN141" s="441" t="b" cm="1">
        <f t="array" ref="EN141">INDEX(DataMaster!tactics_poc,$AK141,EN$6)</f>
        <v>1</v>
      </c>
      <c r="EO141" s="441" t="b" cm="1">
        <f t="array" ref="EO141">INDEX(DataMaster!tactics_poc,$AK141,EO$6)</f>
        <v>1</v>
      </c>
      <c r="EP141" s="506" t="s">
        <v>30</v>
      </c>
      <c r="EQ141" s="506">
        <v>3</v>
      </c>
      <c r="ER141" s="441" t="str" cm="1">
        <f t="array" ref="ER141">INDEX(DataMaster!tactics_GO,$AL141,ER$6)</f>
        <v>-</v>
      </c>
      <c r="ES141" s="441" t="str" cm="1">
        <f t="array" ref="ES141">INDEX(DataMaster!tactics_GO,$AL141,ES$6)</f>
        <v>-</v>
      </c>
      <c r="ET141" s="441" t="str" cm="1">
        <f t="array" ref="ET141">INDEX(DataMaster!tactics_GO,$AL141,ET$6)</f>
        <v>-</v>
      </c>
      <c r="EU141" s="441" t="str" cm="1">
        <f t="array" ref="EU141">INDEX(DataMaster!tactics_GO,$AL141,EU$6)</f>
        <v>-</v>
      </c>
      <c r="EV141" s="441" t="str" cm="1">
        <f t="array" ref="EV141">INDEX(DataMaster!tactics_GO,$AL141,EV$6)</f>
        <v>-</v>
      </c>
      <c r="EW141" s="441" t="str" cm="1">
        <f t="array" ref="EW141">INDEX(DataMaster!tactics_GO,$AL141,EW$6)</f>
        <v>-</v>
      </c>
      <c r="EX141" s="441" t="str" cm="1">
        <f t="array" ref="EX141">INDEX(DataMaster!tactics_GO,$AL141,EX$6)</f>
        <v>-</v>
      </c>
      <c r="EY141" s="441" t="str" cm="1">
        <f t="array" ref="EY141">INDEX(DataMaster!tactics_GO,$AL141,EY$6)</f>
        <v>-</v>
      </c>
      <c r="EZ141" s="441" t="str" cm="1">
        <f t="array" ref="EZ141">INDEX(DataMaster!tactics_GO,$AL141,EZ$6)</f>
        <v>-</v>
      </c>
      <c r="FA141" s="506" t="s">
        <v>30</v>
      </c>
      <c r="FB141" s="8"/>
      <c r="FC141" s="567" t="str" cm="1">
        <f t="array" aca="1" ref="FC141" ca="1">INDEX(FC$13:FC140,$B141+1,1)</f>
        <v>-</v>
      </c>
      <c r="FD141" s="441" t="str">
        <f t="shared" ca="1" si="431"/>
        <v>-</v>
      </c>
      <c r="FE141" s="441">
        <f t="shared" ca="1" si="432"/>
        <v>0</v>
      </c>
      <c r="FF141" s="441">
        <f t="shared" ca="1" si="432"/>
        <v>0</v>
      </c>
      <c r="FG141" s="567" t="str" cm="1">
        <f t="array" aca="1" ref="FG141" ca="1">INDEX(FG$13:FG140,$B141+1,1)</f>
        <v>-</v>
      </c>
      <c r="FH141" s="567" t="str" cm="1">
        <f t="array" aca="1" ref="FH141" ca="1">INDEX(FH$13:FH140,$B141+1,1)</f>
        <v>-</v>
      </c>
      <c r="FI141" s="567" t="str" cm="1">
        <f t="array" aca="1" ref="FI141" ca="1">INDEX(FI$13:FI140,$B141+1,1)</f>
        <v>-</v>
      </c>
      <c r="FJ141" s="441" t="str">
        <f t="shared" ca="1" si="433"/>
        <v>-</v>
      </c>
      <c r="FK141" s="441">
        <f t="shared" ca="1" si="434"/>
        <v>0</v>
      </c>
      <c r="FL141" s="441">
        <f t="shared" ca="1" si="434"/>
        <v>0</v>
      </c>
      <c r="FM141" s="567" t="str" cm="1">
        <f t="array" aca="1" ref="FM141" ca="1">INDEX(FM$13:FM140,$B141+1,1)</f>
        <v>-</v>
      </c>
      <c r="FN141" s="441" t="str">
        <f t="shared" ca="1" si="435"/>
        <v>-</v>
      </c>
      <c r="FO141" s="441">
        <f t="shared" ca="1" si="436"/>
        <v>0</v>
      </c>
      <c r="FP141" s="567" t="str" cm="1">
        <f t="array" aca="1" ref="FP141" ca="1">INDEX(FP$13:FP140,$B141+1,1)</f>
        <v>-</v>
      </c>
      <c r="FQ141" s="567" t="str" cm="1">
        <f t="array" aca="1" ref="FQ141" ca="1">INDEX(FQ$13:FQ140,$B141+1,1)</f>
        <v>-</v>
      </c>
      <c r="FR141" s="441">
        <f t="shared" ca="1" si="437"/>
        <v>0</v>
      </c>
      <c r="FS141" s="567" t="str" cm="1">
        <f t="array" aca="1" ref="FS141" ca="1">INDEX(FS$13:FS140,$B141+1,1)</f>
        <v>-</v>
      </c>
      <c r="FT141" s="441" t="str">
        <f t="shared" ca="1" si="438"/>
        <v>-</v>
      </c>
      <c r="FU141" s="441">
        <f t="shared" ca="1" si="439"/>
        <v>0</v>
      </c>
      <c r="FV141" s="441">
        <f t="shared" ca="1" si="439"/>
        <v>0</v>
      </c>
      <c r="FW141" s="8"/>
      <c r="FX141" s="567" t="b" cm="1">
        <f t="array" aca="1" ref="FX141" ca="1">INDEX(FX$13:FX140,$B141+1,1)</f>
        <v>1</v>
      </c>
      <c r="FY141" s="567" t="b" cm="1">
        <f t="array" aca="1" ref="FY141" ca="1">INDEX(FY$13:FY140,$B141+1,1)</f>
        <v>1</v>
      </c>
      <c r="FZ141" s="579">
        <f t="shared" ca="1" si="473"/>
        <v>21</v>
      </c>
      <c r="GA141" s="567" t="b" cm="1">
        <f t="array" aca="1" ref="GA141" ca="1">INDEX(GA$13:GA140,$B141+1,1)</f>
        <v>0</v>
      </c>
      <c r="GB141" s="567" cm="1">
        <f t="array" aca="1" ref="GB141" ca="1">INDEX(GB$13:GB140,$B141+1,1)</f>
        <v>0</v>
      </c>
      <c r="GC141" s="567" cm="1">
        <f t="array" aca="1" ref="GC141" ca="1">INDEX(GC$13:GC140,$B141+1,1)</f>
        <v>1</v>
      </c>
      <c r="GD141" s="567" cm="1">
        <f t="array" aca="1" ref="GD141" ca="1">INDEX(GD$13:GD140,$B141+1,1)</f>
        <v>1</v>
      </c>
      <c r="GE141" s="575">
        <f t="shared" ca="1" si="440"/>
        <v>652</v>
      </c>
      <c r="GF141" s="575">
        <f t="shared" ca="1" si="440"/>
        <v>686</v>
      </c>
      <c r="GG141" s="575">
        <f t="shared" ca="1" si="440"/>
        <v>721</v>
      </c>
      <c r="GH141" s="490">
        <f t="shared" ca="1" si="441"/>
        <v>378</v>
      </c>
      <c r="GI141" s="490">
        <f t="shared" ca="1" si="441"/>
        <v>413</v>
      </c>
      <c r="GJ141" s="490">
        <f t="shared" ca="1" si="441"/>
        <v>448</v>
      </c>
      <c r="GK141" s="441">
        <f t="shared" ca="1" si="442"/>
        <v>1</v>
      </c>
      <c r="GL141" s="441">
        <f t="shared" ca="1" si="442"/>
        <v>60</v>
      </c>
      <c r="GM141" s="441" t="str">
        <f t="shared" ca="1" si="442"/>
        <v>-</v>
      </c>
      <c r="GN141" s="441" t="str">
        <f t="shared" ca="1" si="442"/>
        <v>-</v>
      </c>
      <c r="GO141" s="441" t="str">
        <f t="shared" ca="1" si="442"/>
        <v>-</v>
      </c>
      <c r="GP141" s="441" t="str">
        <f t="shared" ca="1" si="442"/>
        <v>-</v>
      </c>
      <c r="GQ141" s="441" t="b">
        <f t="shared" ca="1" si="443"/>
        <v>0</v>
      </c>
      <c r="GR141" s="441" t="str">
        <f t="shared" ca="1" si="443"/>
        <v>-</v>
      </c>
      <c r="GS141" s="441" t="str">
        <f t="shared" ca="1" si="443"/>
        <v>-</v>
      </c>
      <c r="GT141" s="441" t="str">
        <f t="shared" ca="1" si="443"/>
        <v>-</v>
      </c>
      <c r="GU141" s="441" t="str">
        <f t="shared" ca="1" si="443"/>
        <v>-</v>
      </c>
      <c r="GV141" s="441" t="str">
        <f t="shared" ca="1" si="443"/>
        <v>-</v>
      </c>
      <c r="GW141" s="441">
        <f t="shared" ca="1" si="443"/>
        <v>500</v>
      </c>
      <c r="GX141" s="441">
        <f t="shared" ca="1" si="443"/>
        <v>500</v>
      </c>
      <c r="GY141" s="441" t="str">
        <f t="shared" ca="1" si="443"/>
        <v>-</v>
      </c>
      <c r="GZ141" s="441" t="str">
        <f t="shared" ca="1" si="443"/>
        <v>-</v>
      </c>
      <c r="HA141" s="441" t="str">
        <f t="shared" ca="1" si="443"/>
        <v>-</v>
      </c>
      <c r="HB141" s="441">
        <f t="shared" ca="1" si="444"/>
        <v>0</v>
      </c>
      <c r="HC141" s="441">
        <f t="shared" ca="1" si="445"/>
        <v>1.2500000000000001E-2</v>
      </c>
      <c r="HD141" s="441">
        <f t="shared" ca="1" si="446"/>
        <v>0</v>
      </c>
      <c r="HE141" s="441">
        <f t="shared" ca="1" si="446"/>
        <v>6.25E-2</v>
      </c>
      <c r="HF141" s="441">
        <f t="shared" ca="1" si="446"/>
        <v>6.25E-2</v>
      </c>
      <c r="HG141" s="441">
        <f t="shared" ca="1" si="446"/>
        <v>6.25E-2</v>
      </c>
      <c r="HH141" s="441" t="b">
        <f t="shared" ca="1" si="447"/>
        <v>0</v>
      </c>
      <c r="HI141" s="441" t="b">
        <f t="shared" ca="1" si="447"/>
        <v>1</v>
      </c>
      <c r="HJ141" s="441" t="b">
        <f t="shared" ca="1" si="447"/>
        <v>1</v>
      </c>
      <c r="HK141" s="441" t="b">
        <f t="shared" ca="1" si="447"/>
        <v>0</v>
      </c>
      <c r="HL141" s="441">
        <f t="shared" ca="1" si="448"/>
        <v>1</v>
      </c>
      <c r="HM141" s="441">
        <f t="shared" ca="1" si="449"/>
        <v>0</v>
      </c>
      <c r="HN141" s="441" t="b">
        <f t="shared" ca="1" si="450"/>
        <v>0</v>
      </c>
      <c r="HO141" s="441" t="b">
        <f t="shared" ca="1" si="451"/>
        <v>0</v>
      </c>
      <c r="HP141" s="441" t="b">
        <f t="shared" ca="1" si="451"/>
        <v>0</v>
      </c>
      <c r="HQ141" s="441" t="b">
        <f t="shared" ca="1" si="451"/>
        <v>1</v>
      </c>
      <c r="HR141" s="91">
        <f t="shared" ca="1" si="452"/>
        <v>2</v>
      </c>
      <c r="HS141" s="91">
        <f t="shared" ca="1" si="452"/>
        <v>2</v>
      </c>
      <c r="HT141" s="441">
        <f t="shared" ca="1" si="453"/>
        <v>1</v>
      </c>
      <c r="HU141" s="441">
        <f t="shared" ca="1" si="454"/>
        <v>1</v>
      </c>
      <c r="HV141" s="441">
        <f t="shared" ca="1" si="454"/>
        <v>1</v>
      </c>
      <c r="HW141" s="441">
        <f t="shared" ca="1" si="455"/>
        <v>1</v>
      </c>
      <c r="HX141" s="441" cm="1">
        <f t="array" aca="1" ref="HX141" ca="1">INDEX(HX$13:HX140,$B141+1,1)</f>
        <v>1</v>
      </c>
      <c r="HY141" s="441" t="str">
        <f t="shared" ca="1" si="456"/>
        <v>-</v>
      </c>
      <c r="HZ141" s="441" t="b">
        <f t="shared" ca="1" si="456"/>
        <v>1</v>
      </c>
      <c r="IA141" s="441" t="b">
        <f t="shared" ca="1" si="456"/>
        <v>0</v>
      </c>
      <c r="IB141" s="441" t="b">
        <f t="shared" ca="1" si="456"/>
        <v>0</v>
      </c>
      <c r="IC141" s="441" t="b">
        <f t="shared" ca="1" si="456"/>
        <v>0</v>
      </c>
      <c r="ID141" s="91">
        <f t="shared" ca="1" si="457"/>
        <v>1</v>
      </c>
      <c r="IE141" s="91">
        <f t="shared" ca="1" si="457"/>
        <v>1</v>
      </c>
      <c r="IF141" s="91">
        <f t="shared" ca="1" si="457"/>
        <v>1</v>
      </c>
      <c r="IG141" s="91">
        <f t="shared" ca="1" si="457"/>
        <v>1</v>
      </c>
      <c r="IH141" s="91">
        <f t="shared" ca="1" si="457"/>
        <v>1</v>
      </c>
      <c r="II141" s="91">
        <f t="shared" ca="1" si="457"/>
        <v>1</v>
      </c>
      <c r="IJ141" s="91">
        <f t="shared" ca="1" si="457"/>
        <v>1</v>
      </c>
      <c r="IK141" s="91">
        <f t="shared" ca="1" si="457"/>
        <v>1</v>
      </c>
      <c r="IL141" s="8"/>
      <c r="IM141" s="567" t="str" cm="1">
        <f t="array" aca="1" ref="IM141" ca="1">INDEX(IM$13:IM140,$B141+1,1)</f>
        <v>-</v>
      </c>
      <c r="IN141" s="567" t="str" cm="1">
        <f t="array" aca="1" ref="IN141" ca="1">INDEX(IN$13:IN140,$B141+1,1)</f>
        <v>-</v>
      </c>
      <c r="IO141" s="567" t="str" cm="1">
        <f t="array" aca="1" ref="IO141" ca="1">INDEX(IO$13:IO140,$B141+1,1)</f>
        <v>-</v>
      </c>
      <c r="IP141" s="441" t="str">
        <f t="shared" ca="1" si="458"/>
        <v>-</v>
      </c>
      <c r="IQ141" s="567" t="str" cm="1">
        <f t="array" aca="1" ref="IQ141" ca="1">INDEX(IQ$13:IQ140,$B141+1,1)</f>
        <v>-</v>
      </c>
      <c r="IR141" s="567" cm="1">
        <f t="array" aca="1" ref="IR141" ca="1">INDEX(IR$13:IR140,$B141+1,1)</f>
        <v>1</v>
      </c>
      <c r="IS141" s="567" cm="1">
        <f t="array" aca="1" ref="IS141" ca="1">INDEX(IS$13:IS140,$B141+1,1)</f>
        <v>1</v>
      </c>
      <c r="IT141" s="567" t="str" cm="1">
        <f t="array" aca="1" ref="IT141" ca="1">INDEX(IT$13:IT140,$B141+1,1)</f>
        <v>-</v>
      </c>
      <c r="IU141" s="567" t="str" cm="1">
        <f t="array" aca="1" ref="IU141" ca="1">INDEX(IU$13:IU140,$B141+1,1)</f>
        <v>-</v>
      </c>
      <c r="IV141" s="567" t="str" cm="1">
        <f t="array" aca="1" ref="IV141" ca="1">INDEX(IV$13:IV140,$B141+1,1)</f>
        <v>-</v>
      </c>
      <c r="IW141" s="567" t="str" cm="1">
        <f t="array" aca="1" ref="IW141" ca="1">INDEX(IW$13:IW140,$B141+1,1)</f>
        <v>-</v>
      </c>
      <c r="IX141" s="567" t="str" cm="1">
        <f t="array" aca="1" ref="IX141" ca="1">INDEX(IX$13:IX140,$B141+1,1)</f>
        <v>-</v>
      </c>
      <c r="IY141" s="567" t="str" cm="1">
        <f t="array" aca="1" ref="IY141" ca="1">INDEX(IY$13:IY140,$B141+1,1)</f>
        <v>-</v>
      </c>
      <c r="IZ141" s="567" t="str" cm="1">
        <f t="array" aca="1" ref="IZ141" ca="1">INDEX(IZ$13:IZ140,$B141+1,1)</f>
        <v>-</v>
      </c>
      <c r="JA141" s="567" t="str" cm="1">
        <f t="array" aca="1" ref="JA141" ca="1">INDEX(JA$13:JA140,$B141+1,1)</f>
        <v>-</v>
      </c>
      <c r="JB141" s="567" t="str" cm="1">
        <f t="array" aca="1" ref="JB141" ca="1">INDEX(JB$13:JB140,$B141+1,1)</f>
        <v>-</v>
      </c>
      <c r="JC141" s="567" t="str" cm="1">
        <f t="array" aca="1" ref="JC141" ca="1">INDEX(JC$13:JC140,$B141+1,1)</f>
        <v>-</v>
      </c>
      <c r="JD141" s="567" t="str" cm="1">
        <f t="array" aca="1" ref="JD141" ca="1">INDEX(JD$13:JD140,$B141+1,1)</f>
        <v>-</v>
      </c>
      <c r="JE141" s="567" t="str" cm="1">
        <f t="array" aca="1" ref="JE141" ca="1">INDEX(JE$13:JE140,$B141+1,1)</f>
        <v>-</v>
      </c>
      <c r="JF141" s="567" t="str" cm="1">
        <f t="array" aca="1" ref="JF141" ca="1">INDEX(JF$13:JF140,$B141+1,1)</f>
        <v>-</v>
      </c>
      <c r="JG141" s="567" t="str" cm="1">
        <f t="array" aca="1" ref="JG141" ca="1">INDEX(JG$13:JG140,$B141+1,1)</f>
        <v>-</v>
      </c>
      <c r="JH141" s="567" t="str" cm="1">
        <f t="array" aca="1" ref="JH141" ca="1">INDEX(JH$13:JH140,$B141+1,1)</f>
        <v>-</v>
      </c>
      <c r="JI141" s="567" t="str" cm="1">
        <f t="array" aca="1" ref="JI141" ca="1">INDEX(JI$13:JI140,$B141+1,1)</f>
        <v>-</v>
      </c>
      <c r="JJ141" s="567" t="str" cm="1">
        <f t="array" aca="1" ref="JJ141" ca="1">INDEX(JJ$13:JJ140,$B141+1,1)</f>
        <v>-</v>
      </c>
      <c r="JK141" s="567" t="str" cm="1">
        <f t="array" aca="1" ref="JK141" ca="1">INDEX(JK$13:JK140,$B141+1,1)</f>
        <v>-</v>
      </c>
      <c r="JL141" s="441">
        <f t="shared" ca="1" si="459"/>
        <v>0</v>
      </c>
      <c r="JM141" s="567" t="str" cm="1">
        <f t="array" aca="1" ref="JM141" ca="1">INDEX(JM$13:JM140,$B141+1,1)</f>
        <v>-</v>
      </c>
      <c r="JN141" s="567" cm="1">
        <f t="array" aca="1" ref="JN141" ca="1">INDEX(JN$13:JN140,$B141+1,1)</f>
        <v>1</v>
      </c>
      <c r="JO141" s="441">
        <f t="shared" ca="1" si="460"/>
        <v>0</v>
      </c>
      <c r="JP141" s="567" cm="1">
        <f t="array" aca="1" ref="JP141" ca="1">INDEX(JP$13:JP140,$B141+1,1)</f>
        <v>0</v>
      </c>
      <c r="JQ141" s="441">
        <f t="shared" ca="1" si="461"/>
        <v>0</v>
      </c>
      <c r="JR141" s="441">
        <f t="shared" ca="1" si="461"/>
        <v>0</v>
      </c>
      <c r="JS141" s="441">
        <f t="shared" ca="1" si="461"/>
        <v>0</v>
      </c>
      <c r="JT141" s="441">
        <f t="shared" ca="1" si="461"/>
        <v>0</v>
      </c>
      <c r="JU141" s="441">
        <f t="shared" ca="1" si="461"/>
        <v>1</v>
      </c>
      <c r="JV141" s="441">
        <f t="shared" ca="1" si="461"/>
        <v>0</v>
      </c>
      <c r="JW141" s="567" cm="1">
        <f t="array" aca="1" ref="JW141" ca="1">INDEX(JW$13:JW140,$B141+1,1)</f>
        <v>0</v>
      </c>
      <c r="JX141" s="567" cm="1">
        <f t="array" aca="1" ref="JX141" ca="1">INDEX(JX$13:JX140,$B141+1,1)</f>
        <v>0</v>
      </c>
      <c r="JY141" s="567" cm="1">
        <f t="array" aca="1" ref="JY141" ca="1">INDEX(JY$13:JY140,$B141+1,1)</f>
        <v>0</v>
      </c>
      <c r="JZ141" s="8"/>
      <c r="KA141" s="567" t="str" cm="1">
        <f t="array" aca="1" ref="KA141" ca="1">INDEX(KA$13:KA140,$B141+1,1)</f>
        <v>-</v>
      </c>
      <c r="KB141" s="567" t="str" cm="1">
        <f t="array" aca="1" ref="KB141" ca="1">INDEX(KB$13:KB140,$B141+1,1)</f>
        <v>-</v>
      </c>
      <c r="KC141" s="567" t="str" cm="1">
        <f t="array" aca="1" ref="KC141" ca="1">INDEX(KC$13:KC140,$B141+1,1)</f>
        <v>-</v>
      </c>
      <c r="KD141" s="567" t="str" cm="1">
        <f t="array" aca="1" ref="KD141" ca="1">INDEX(KD$13:KD140,$B141+1,1)</f>
        <v>-</v>
      </c>
      <c r="KE141" s="567" cm="1">
        <f t="array" aca="1" ref="KE141" ca="1">INDEX(KE$13:KE140,$B141+1,1)</f>
        <v>0</v>
      </c>
      <c r="KF141" s="567" t="str" cm="1">
        <f t="array" aca="1" ref="KF141" ca="1">INDEX(KF$13:KF140,$B141+1,1)</f>
        <v>-</v>
      </c>
      <c r="KG141" s="567" t="str" cm="1">
        <f t="array" aca="1" ref="KG141" ca="1">INDEX(KG$13:KG140,$B141+1,1)</f>
        <v>-</v>
      </c>
      <c r="KH141" s="568" t="str">
        <f t="shared" ca="1" si="462"/>
        <v>-</v>
      </c>
      <c r="KI141" s="567" t="str" cm="1">
        <f t="array" aca="1" ref="KI141" ca="1">INDEX(KI$13:KI140,$B141+1,1)</f>
        <v>-</v>
      </c>
      <c r="KJ141" s="567" t="str" cm="1">
        <f t="array" aca="1" ref="KJ141" ca="1">INDEX(KJ$13:KJ140,$B141+1,1)</f>
        <v>-</v>
      </c>
      <c r="KK141" s="567" t="str" cm="1">
        <f t="array" aca="1" ref="KK141" ca="1">INDEX(KK$13:KK140,$B141+1,1)</f>
        <v>-</v>
      </c>
      <c r="KL141" s="567" t="str" cm="1">
        <f t="array" aca="1" ref="KL141" ca="1">INDEX(KL$13:KL140,$B141+1,1)</f>
        <v>-</v>
      </c>
      <c r="KM141" s="567" t="str" cm="1">
        <f t="array" aca="1" ref="KM141" ca="1">INDEX(KM$13:KM140,$B141+1,1)</f>
        <v>-</v>
      </c>
      <c r="KN141" s="567" t="str" cm="1">
        <f t="array" aca="1" ref="KN141" ca="1">INDEX(KN$13:KN140,$B141+1,1)</f>
        <v>-</v>
      </c>
      <c r="KO141" s="567" t="str" cm="1">
        <f t="array" aca="1" ref="KO141" ca="1">INDEX(KO$13:KO140,$B141+1,1)</f>
        <v>-</v>
      </c>
      <c r="KP141" s="567" t="str" cm="1">
        <f t="array" aca="1" ref="KP141" ca="1">INDEX(KP$13:KP140,$B141+1,1)</f>
        <v>-</v>
      </c>
      <c r="KQ141" s="567" t="str" cm="1">
        <f t="array" aca="1" ref="KQ141" ca="1">INDEX(KQ$13:KQ140,$B141+1,1)</f>
        <v>-</v>
      </c>
      <c r="KR141" s="567" t="str" cm="1">
        <f t="array" aca="1" ref="KR141" ca="1">INDEX(KR$13:KR140,$B141+1,1)</f>
        <v>-</v>
      </c>
      <c r="KS141" s="567" t="str" cm="1">
        <f t="array" aca="1" ref="KS141" ca="1">INDEX(KS$13:KS140,$B141+1,1)</f>
        <v>-</v>
      </c>
      <c r="KT141" s="567" t="str" cm="1">
        <f t="array" aca="1" ref="KT141" ca="1">INDEX(KT$13:KT140,$B141+1,1)</f>
        <v>-</v>
      </c>
      <c r="KU141" s="567" t="str" cm="1">
        <f t="array" aca="1" ref="KU141" ca="1">INDEX(KU$13:KU140,$B141+1,1)</f>
        <v>-</v>
      </c>
      <c r="KV141" s="567" cm="1">
        <f t="array" aca="1" ref="KV141" ca="1">INDEX(KV$13:KV140,$B141+1,1)</f>
        <v>0</v>
      </c>
      <c r="KW141" s="567" t="str" cm="1">
        <f t="array" aca="1" ref="KW141" ca="1">INDEX(KW$13:KW140,$B141+1,1)</f>
        <v>-</v>
      </c>
      <c r="KX141" s="567" t="str" cm="1">
        <f t="array" aca="1" ref="KX141" ca="1">INDEX(KX$13:KX140,$B141+1,1)</f>
        <v>-</v>
      </c>
      <c r="KY141" s="567" t="str" cm="1">
        <f t="array" aca="1" ref="KY141" ca="1">INDEX(KY$13:KY140,$B141+1,1)</f>
        <v>-</v>
      </c>
      <c r="KZ141" s="567" t="str" cm="1">
        <f t="array" aca="1" ref="KZ141" ca="1">INDEX(KZ$13:KZ140,$B141+1,1)</f>
        <v>-</v>
      </c>
      <c r="LA141" s="567" t="str" cm="1">
        <f t="array" aca="1" ref="LA141" ca="1">INDEX(LA$13:LA140,$B141+1,1)</f>
        <v>-</v>
      </c>
      <c r="LB141" s="567" cm="1">
        <f t="array" aca="1" ref="LB141" ca="1">INDEX(LB$13:LB140,$B141+1,1)</f>
        <v>0</v>
      </c>
      <c r="LC141" s="567" t="str" cm="1">
        <f t="array" aca="1" ref="LC141" ca="1">INDEX(LC$13:LC140,$B141+1,1)</f>
        <v>-</v>
      </c>
      <c r="LD141" s="567" t="str" cm="1">
        <f t="array" aca="1" ref="LD141" ca="1">INDEX(LD$13:LD140,$B141+1,1)</f>
        <v>-</v>
      </c>
      <c r="LE141" s="567" t="str" cm="1">
        <f t="array" aca="1" ref="LE141" ca="1">INDEX(LE$13:LE140,$B141+1,1)</f>
        <v>-</v>
      </c>
      <c r="LF141" s="567" cm="1">
        <f t="array" aca="1" ref="LF141" ca="1">INDEX(LF$13:LF140,$B141+1,1)</f>
        <v>1</v>
      </c>
      <c r="LG141" s="567" cm="1">
        <f t="array" aca="1" ref="LG141" ca="1">INDEX(LG$13:LG140,$B141+1,1)</f>
        <v>1</v>
      </c>
      <c r="LH141" s="8"/>
      <c r="LI141" s="567" t="str" cm="1">
        <f t="array" aca="1" ref="LI141" ca="1">INDEX(LI$13:LI140,$B141+1,1)</f>
        <v>-</v>
      </c>
      <c r="LJ141" s="567" t="str" cm="1">
        <f t="array" aca="1" ref="LJ141" ca="1">INDEX(LJ$13:LJ140,$B141+1,1)</f>
        <v>-</v>
      </c>
      <c r="LK141" s="567" t="str" cm="1">
        <f t="array" aca="1" ref="LK141" ca="1">INDEX(LK$13:LK140,$B141+1,1)</f>
        <v>-</v>
      </c>
      <c r="LL141" s="567" t="str" cm="1">
        <f t="array" aca="1" ref="LL141" ca="1">INDEX(LL$13:LL140,$B141+1,1)</f>
        <v>-</v>
      </c>
      <c r="LM141" s="567" t="str" cm="1">
        <f t="array" aca="1" ref="LM141" ca="1">INDEX(LM$13:LM140,$B141+1,1)</f>
        <v>-</v>
      </c>
      <c r="LN141" s="567" t="str" cm="1">
        <f t="array" aca="1" ref="LN141" ca="1">INDEX(LN$13:LN140,$B141+1,1)</f>
        <v>-</v>
      </c>
      <c r="LO141" s="567" t="str" cm="1">
        <f t="array" aca="1" ref="LO141" ca="1">INDEX(LO$13:LO140,$B141+1,1)</f>
        <v>-</v>
      </c>
      <c r="LP141" s="567" t="str" cm="1">
        <f t="array" aca="1" ref="LP141" ca="1">INDEX(LP$13:LP140,$B141+1,1)</f>
        <v>-</v>
      </c>
      <c r="LQ141" s="567" t="str" cm="1">
        <f t="array" aca="1" ref="LQ141" ca="1">INDEX(LQ$13:LQ140,$B141+1,1)</f>
        <v>-</v>
      </c>
      <c r="LR141" s="567" t="str" cm="1">
        <f t="array" aca="1" ref="LR141" ca="1">INDEX(LR$13:LR140,$B141+1,1)</f>
        <v>-</v>
      </c>
      <c r="LS141" s="567" t="str" cm="1">
        <f t="array" aca="1" ref="LS141" ca="1">INDEX(LS$13:LS140,$B141+1,1)</f>
        <v>-</v>
      </c>
      <c r="LT141" s="567" t="str" cm="1">
        <f t="array" aca="1" ref="LT141" ca="1">INDEX(LT$13:LT140,$B141+1,1)</f>
        <v>-</v>
      </c>
      <c r="LU141" s="567" t="str" cm="1">
        <f t="array" aca="1" ref="LU141" ca="1">INDEX(LU$13:LU140,$B141+1,1)</f>
        <v>-</v>
      </c>
      <c r="LV141" s="567" t="str" cm="1">
        <f t="array" aca="1" ref="LV141" ca="1">INDEX(LV$13:LV140,$B141+1,1)</f>
        <v>-</v>
      </c>
      <c r="LW141" s="567" t="str" cm="1">
        <f t="array" aca="1" ref="LW141" ca="1">INDEX(LW$13:LW140,$B141+1,1)</f>
        <v>-</v>
      </c>
      <c r="LX141" s="567" t="str" cm="1">
        <f t="array" aca="1" ref="LX141" ca="1">INDEX(LX$13:LX140,$B141+1,1)</f>
        <v>-</v>
      </c>
      <c r="LY141" s="567" cm="1">
        <f t="array" aca="1" ref="LY141" ca="1">INDEX(LY$13:LY140,$B141+1,1)</f>
        <v>0</v>
      </c>
      <c r="LZ141" s="567" cm="1">
        <f t="array" aca="1" ref="LZ141" ca="1">INDEX(LZ$13:LZ140,$B141+1,1)</f>
        <v>0</v>
      </c>
      <c r="MA141" s="567" cm="1">
        <f t="array" aca="1" ref="MA141" ca="1">INDEX(MA$13:MA140,$B141+1,1)</f>
        <v>0</v>
      </c>
      <c r="MB141" s="567" cm="1">
        <f t="array" aca="1" ref="MB141" ca="1">INDEX(MB$13:MB140,$B141+1,1)</f>
        <v>0</v>
      </c>
      <c r="MC141" s="567" cm="1">
        <f t="array" aca="1" ref="MC141" ca="1">INDEX(MC$13:MC140,$B141+1,1)</f>
        <v>0</v>
      </c>
      <c r="MD141" s="567" cm="1">
        <f t="array" aca="1" ref="MD141" ca="1">INDEX(MD$13:MD140,$B141+1,1)</f>
        <v>0</v>
      </c>
      <c r="ME141" s="567" cm="1">
        <f t="array" aca="1" ref="ME141" ca="1">INDEX(ME$13:ME140,$B141+1,1)</f>
        <v>0</v>
      </c>
      <c r="MF141" s="567" cm="1">
        <f t="array" aca="1" ref="MF141" ca="1">INDEX(MF$13:MF140,$B141+1,1)</f>
        <v>0</v>
      </c>
      <c r="MG141" s="567" cm="1">
        <f t="array" aca="1" ref="MG141" ca="1">INDEX(MG$13:MG140,$B141+1,1)</f>
        <v>0</v>
      </c>
      <c r="MH141" s="567" cm="1">
        <f t="array" aca="1" ref="MH141" ca="1">INDEX(MH$13:MH140,$B141+1,1)</f>
        <v>0</v>
      </c>
      <c r="MI141" s="567" cm="1">
        <f t="array" aca="1" ref="MI141" ca="1">INDEX(MI$13:MI140,$B141+1,1)</f>
        <v>0</v>
      </c>
      <c r="MJ141" s="567" cm="1">
        <f t="array" aca="1" ref="MJ141" ca="1">INDEX(MJ$13:MJ140,$B141+1,1)</f>
        <v>0</v>
      </c>
      <c r="MK141" s="567" cm="1">
        <f t="array" aca="1" ref="MK141" ca="1">INDEX(MK$13:MK140,$B141+1,1)</f>
        <v>0</v>
      </c>
      <c r="ML141" s="567" cm="1">
        <f t="array" aca="1" ref="ML141" ca="1">INDEX(ML$13:ML140,$B141+1,1)</f>
        <v>0</v>
      </c>
      <c r="MM141" s="567" cm="1">
        <f t="array" aca="1" ref="MM141" ca="1">INDEX(MM$13:MM140,$B141+1,1)</f>
        <v>0</v>
      </c>
      <c r="MN141" s="567" cm="1">
        <f t="array" aca="1" ref="MN141" ca="1">INDEX(MN$13:MN140,$B141+1,1)</f>
        <v>0</v>
      </c>
      <c r="MO141" s="567" cm="1">
        <f t="array" aca="1" ref="MO141" ca="1">INDEX(MO$13:MO140,$B141+1,1)</f>
        <v>0</v>
      </c>
      <c r="MP141" s="567" cm="1">
        <f t="array" aca="1" ref="MP141" ca="1">INDEX(MP$13:MP140,$B141+1,1)</f>
        <v>0</v>
      </c>
      <c r="MQ141" s="567" cm="1">
        <f t="array" aca="1" ref="MQ141" ca="1">INDEX(MQ$13:MQ140,$B141+1,1)</f>
        <v>0</v>
      </c>
      <c r="MR141" s="567" cm="1">
        <f t="array" aca="1" ref="MR141" ca="1">INDEX(MR$13:MR140,$B141+1,1)</f>
        <v>0</v>
      </c>
      <c r="MS141" s="567" cm="1">
        <f t="array" aca="1" ref="MS141" ca="1">INDEX(MS$13:MS140,$B141+1,1)</f>
        <v>0</v>
      </c>
      <c r="MT141" s="567" cm="1">
        <f t="array" aca="1" ref="MT141" ca="1">INDEX(MT$13:MT140,$B141+1,1)</f>
        <v>0</v>
      </c>
      <c r="MU141" s="567" cm="1">
        <f t="array" aca="1" ref="MU141" ca="1">INDEX(MU$13:MU140,$B141+1,1)</f>
        <v>0</v>
      </c>
      <c r="MV141" s="567" cm="1">
        <f t="array" aca="1" ref="MV141" ca="1">INDEX(MV$13:MV140,$B141+1,1)</f>
        <v>0</v>
      </c>
      <c r="MW141" s="567" cm="1">
        <f t="array" aca="1" ref="MW141" ca="1">INDEX(MW$13:MW140,$B141+1,1)</f>
        <v>0</v>
      </c>
      <c r="MX141" s="567" cm="1">
        <f t="array" aca="1" ref="MX141" ca="1">INDEX(MX$13:MX140,$B141+1,1)</f>
        <v>0</v>
      </c>
      <c r="MY141" s="567" cm="1">
        <f t="array" aca="1" ref="MY141" ca="1">INDEX(MY$13:MY140,$B141+1,1)</f>
        <v>0</v>
      </c>
      <c r="MZ141" s="567" cm="1">
        <f t="array" aca="1" ref="MZ141" ca="1">INDEX(MZ$13:MZ140,$B141+1,1)</f>
        <v>0</v>
      </c>
      <c r="NA141" s="567" cm="1">
        <f t="array" aca="1" ref="NA141" ca="1">INDEX(NA$13:NA140,$B141+1,1)</f>
        <v>0</v>
      </c>
      <c r="NB141" s="567" cm="1">
        <f t="array" aca="1" ref="NB141" ca="1">INDEX(NB$13:NB140,$B141+1,1)</f>
        <v>0</v>
      </c>
      <c r="NC141" s="567" cm="1">
        <f t="array" aca="1" ref="NC141" ca="1">INDEX(NC$13:NC140,$B141+1,1)</f>
        <v>0</v>
      </c>
      <c r="ND141" s="567" cm="1">
        <f t="array" aca="1" ref="ND141" ca="1">INDEX(ND$13:ND140,$B141+1,1)</f>
        <v>0</v>
      </c>
      <c r="NE141" s="441">
        <f t="shared" ca="1" si="463"/>
        <v>67</v>
      </c>
      <c r="NF141" s="8"/>
      <c r="NG141" s="567" cm="1">
        <f t="array" aca="1" ref="NG141" ca="1">INDEX(NG$13:NG140,$B141+1,1)</f>
        <v>0</v>
      </c>
      <c r="NH141" s="567" cm="1">
        <f t="array" aca="1" ref="NH141" ca="1">INDEX(NH$13:NH140,$B141+1,1)</f>
        <v>0</v>
      </c>
      <c r="NI141" s="567" cm="1">
        <f t="array" aca="1" ref="NI141" ca="1">INDEX(NI$13:NI140,$B141+1,1)</f>
        <v>0</v>
      </c>
      <c r="NJ141" s="567" t="str" cm="1">
        <f t="array" aca="1" ref="NJ141" ca="1">INDEX(NJ$13:NJ140,$B141+1,1)</f>
        <v>-</v>
      </c>
      <c r="NK141" s="567" t="str" cm="1">
        <f t="array" aca="1" ref="NK141" ca="1">INDEX(NK$13:NK140,$B141+1,1)</f>
        <v>-</v>
      </c>
      <c r="NL141" s="567" t="str" cm="1">
        <f t="array" aca="1" ref="NL141" ca="1">INDEX(NL$13:NL140,$B141+1,1)</f>
        <v>-</v>
      </c>
      <c r="NM141" s="567" t="str" cm="1">
        <f t="array" aca="1" ref="NM141" ca="1">INDEX(NM$13:NM140,$B141+1,1)</f>
        <v>-</v>
      </c>
      <c r="NN141" s="567" t="str" cm="1">
        <f t="array" aca="1" ref="NN141" ca="1">INDEX(NN$13:NN140,$B141+1,1)</f>
        <v>-</v>
      </c>
      <c r="NO141" s="567" t="str" cm="1">
        <f t="array" aca="1" ref="NO141" ca="1">INDEX(NO$13:NO140,$B141+1,1)</f>
        <v>-</v>
      </c>
      <c r="NP141" s="567" t="str" cm="1">
        <f t="array" aca="1" ref="NP141" ca="1">INDEX(NP$13:NP140,$B141+1,1)</f>
        <v>-</v>
      </c>
      <c r="NQ141" s="567" t="str" cm="1">
        <f t="array" aca="1" ref="NQ141" ca="1">INDEX(NQ$13:NQ140,$B141+1,1)</f>
        <v>-</v>
      </c>
      <c r="NR141" s="567" t="str" cm="1">
        <f t="array" aca="1" ref="NR141" ca="1">INDEX(NR$13:NR140,$B141+1,1)</f>
        <v>-</v>
      </c>
      <c r="NS141" s="567" t="str" cm="1">
        <f t="array" aca="1" ref="NS141" ca="1">INDEX(NS$13:NS140,$B141+1,1)</f>
        <v>-</v>
      </c>
      <c r="NT141" s="567" t="str" cm="1">
        <f t="array" aca="1" ref="NT141" ca="1">INDEX(NT$13:NT140,$B141+1,1)</f>
        <v>-</v>
      </c>
      <c r="NU141" s="567" t="str" cm="1">
        <f t="array" aca="1" ref="NU141" ca="1">INDEX(NU$13:NU140,$B141+1,1)</f>
        <v>-</v>
      </c>
      <c r="NV141" s="567" t="str" cm="1">
        <f t="array" aca="1" ref="NV141" ca="1">INDEX(NV$13:NV140,$B141+1,1)</f>
        <v>-</v>
      </c>
      <c r="NW141" s="567" t="str" cm="1">
        <f t="array" aca="1" ref="NW141" ca="1">INDEX(NW$13:NW140,$B141+1,1)</f>
        <v>-</v>
      </c>
      <c r="NX141" s="567" t="str" cm="1">
        <f t="array" aca="1" ref="NX141" ca="1">INDEX(NX$13:NX140,$B141+1,1)</f>
        <v>-</v>
      </c>
      <c r="NY141" s="567" t="str" cm="1">
        <f t="array" aca="1" ref="NY141" ca="1">INDEX(NY$13:NY140,$B141+1,1)</f>
        <v>-</v>
      </c>
      <c r="NZ141" s="8"/>
      <c r="OA141" s="567" t="str" cm="1">
        <f t="array" aca="1" ref="OA141" ca="1">INDEX(OA$13:OA140,$B141+1,1)</f>
        <v>-</v>
      </c>
      <c r="OB141" s="567" t="str" cm="1">
        <f t="array" aca="1" ref="OB141" ca="1">INDEX(OB$13:OB140,$B141+1,1)</f>
        <v>-</v>
      </c>
      <c r="OC141" s="567" t="str" cm="1">
        <f t="array" aca="1" ref="OC141" ca="1">INDEX(OC$13:OC140,$B141+1,1)</f>
        <v>-</v>
      </c>
      <c r="OD141" s="567" t="str" cm="1">
        <f t="array" aca="1" ref="OD141" ca="1">INDEX(OD$13:OD140,$B141+1,1)</f>
        <v>-</v>
      </c>
      <c r="OE141" s="441" t="str">
        <f t="shared" ca="1" si="464"/>
        <v>-</v>
      </c>
      <c r="OF141" s="441" t="str">
        <f t="shared" ca="1" si="464"/>
        <v>-</v>
      </c>
      <c r="OG141" s="567" t="str" cm="1">
        <f t="array" aca="1" ref="OG141" ca="1">INDEX(OG$13:OG140,$B141+1,1)</f>
        <v>-</v>
      </c>
      <c r="OH141" s="441" t="str" cm="1">
        <f t="array" aca="1" ref="OH141" ca="1">IF(OR(OI141:OI141&lt;&gt;"-"),TRUE,"-")</f>
        <v>-</v>
      </c>
      <c r="OI141" s="567" t="str" cm="1">
        <f t="array" aca="1" ref="OI141" ca="1">INDEX(OI$13:OI140,$B141+1,1)</f>
        <v>-</v>
      </c>
      <c r="OJ141" s="567" cm="1">
        <f t="array" aca="1" ref="OJ141" ca="1">INDEX(OJ$13:OJ140,$B141+1,1)</f>
        <v>0</v>
      </c>
      <c r="OK141" s="567" cm="1">
        <f t="array" aca="1" ref="OK141" ca="1">INDEX(OK$13:OK140,$B141+1,1)</f>
        <v>999999</v>
      </c>
      <c r="OL141" s="567" cm="1">
        <f t="array" aca="1" ref="OL141" ca="1">INDEX(OL$13:OL140,$B141+1,1)</f>
        <v>999999</v>
      </c>
      <c r="OM141" s="567" cm="1">
        <f t="array" aca="1" ref="OM141" ca="1">INDEX(OM$13:OM140,$B141+1,1)</f>
        <v>999999</v>
      </c>
      <c r="ON141" s="567" cm="1">
        <f t="array" aca="1" ref="ON141" ca="1">INDEX(ON$13:ON140,$B141+1,1)</f>
        <v>999999</v>
      </c>
      <c r="OO141" s="567" cm="1">
        <f t="array" aca="1" ref="OO141" ca="1">INDEX(OO$13:OO140,$B141+1,1)</f>
        <v>999999</v>
      </c>
      <c r="OP141" s="567" cm="1">
        <f t="array" aca="1" ref="OP141" ca="1">INDEX(OP$13:OP140,$B141+1,1)</f>
        <v>999999</v>
      </c>
      <c r="OQ141" s="567" t="str" cm="1">
        <f t="array" aca="1" ref="OQ141" ca="1">INDEX(OQ$13:OQ140,$B141+1,1)</f>
        <v>-</v>
      </c>
      <c r="OR141" s="567" t="str" cm="1">
        <f t="array" aca="1" ref="OR141" ca="1">INDEX(OR$13:OR140,$B141+1,1)</f>
        <v>-</v>
      </c>
      <c r="OS141" s="567" t="str" cm="1">
        <f t="array" aca="1" ref="OS141" ca="1">INDEX(OS$13:OS140,$B141+1,1)</f>
        <v>-</v>
      </c>
      <c r="OT141" s="567" t="b" cm="1">
        <f t="array" aca="1" ref="OT141" ca="1">INDEX(OT$13:OT140,$B141+1,1)</f>
        <v>1</v>
      </c>
      <c r="OU141" s="567" t="str" cm="1">
        <f t="array" aca="1" ref="OU141" ca="1">INDEX(OU$13:OU140,$B141+1,1)</f>
        <v>-</v>
      </c>
      <c r="OV141" s="567" cm="1">
        <f t="array" aca="1" ref="OV141" ca="1">INDEX(OV$13:OV140,$B141+1,1)</f>
        <v>0</v>
      </c>
      <c r="OW141" s="567" cm="1">
        <f t="array" aca="1" ref="OW141" ca="1">INDEX(OW$13:OW140,$B141+1,1)</f>
        <v>0</v>
      </c>
      <c r="OX141" s="567" cm="1">
        <f t="array" aca="1" ref="OX141" ca="1">INDEX(OX$13:OX140,$B141+1,1)</f>
        <v>0</v>
      </c>
      <c r="OY141" s="567" t="str" cm="1">
        <f t="array" aca="1" ref="OY141" ca="1">INDEX(OY$13:OY140,$B141+1,1)</f>
        <v>-</v>
      </c>
      <c r="OZ141" s="567" t="str" cm="1">
        <f t="array" aca="1" ref="OZ141" ca="1">INDEX(OZ$13:OZ140,$B141+1,1)</f>
        <v>-</v>
      </c>
      <c r="PA141" s="441">
        <f t="shared" ca="1" si="465"/>
        <v>0</v>
      </c>
      <c r="PB141" s="567" t="str" cm="1">
        <f t="array" aca="1" ref="PB141" ca="1">INDEX(PB$13:PB140,$B141+1,1)</f>
        <v>-</v>
      </c>
      <c r="PC141" s="441" t="str">
        <f t="shared" ca="1" si="466"/>
        <v>-</v>
      </c>
      <c r="PD141" s="8"/>
      <c r="PE141" s="441">
        <f t="shared" si="467"/>
        <v>50</v>
      </c>
      <c r="PF141" s="441">
        <f t="shared" si="467"/>
        <v>50</v>
      </c>
      <c r="PG141" s="441">
        <f t="shared" si="467"/>
        <v>50</v>
      </c>
      <c r="PH141" s="441">
        <f t="shared" si="467"/>
        <v>50</v>
      </c>
      <c r="PI141" s="567" cm="1">
        <f t="array" aca="1" ref="PI141" ca="1">INDEX(PI$13:PI140,$B141+1,1)</f>
        <v>1</v>
      </c>
      <c r="PJ141" s="567" cm="1">
        <f t="array" aca="1" ref="PJ141" ca="1">INDEX(PJ$13:PJ140,$B141+1,1)</f>
        <v>1</v>
      </c>
      <c r="PK141" s="567" cm="1">
        <f t="array" aca="1" ref="PK141" ca="1">INDEX(PK$13:PK140,$B141+1,1)</f>
        <v>1</v>
      </c>
      <c r="PL141" s="567" cm="1">
        <f t="array" aca="1" ref="PL141" ca="1">INDEX(PL$13:PL140,$B141+1,1)</f>
        <v>1</v>
      </c>
      <c r="PM141" s="8"/>
      <c r="PN141" s="441">
        <f t="shared" ca="1" si="468"/>
        <v>1.5</v>
      </c>
      <c r="PO141" s="8"/>
      <c r="PP141" s="577" t="str">
        <f t="shared" ca="1" si="469"/>
        <v>-</v>
      </c>
      <c r="PQ141" s="577" t="str">
        <f t="shared" ca="1" si="469"/>
        <v>-</v>
      </c>
      <c r="PR141" s="577" t="str">
        <f t="shared" ca="1" si="469"/>
        <v>-</v>
      </c>
      <c r="PS141" s="577" t="str">
        <f t="shared" ca="1" si="469"/>
        <v>-</v>
      </c>
      <c r="PT141" s="567" cm="1">
        <f t="array" aca="1" ref="PT141" ca="1">INDEX(PT$13:PT140,$B141+1,1)</f>
        <v>0</v>
      </c>
      <c r="PU141" s="514">
        <v>0</v>
      </c>
    </row>
    <row r="142" spans="1:437" outlineLevel="2">
      <c r="A142" s="18">
        <f t="shared" si="121"/>
        <v>129</v>
      </c>
      <c r="B142" s="200">
        <f t="shared" ca="1" si="475"/>
        <v>124</v>
      </c>
      <c r="C142" s="489">
        <f t="shared" ca="1" si="428"/>
        <v>1201</v>
      </c>
      <c r="D142" s="124" t="str">
        <f t="shared" ca="1" si="429"/>
        <v>GSW</v>
      </c>
      <c r="E142" t="b">
        <v>0</v>
      </c>
      <c r="F142" t="b">
        <v>0</v>
      </c>
      <c r="G142" t="b">
        <f t="shared" si="476"/>
        <v>0</v>
      </c>
      <c r="H142" s="200">
        <f t="shared" ca="1" si="474"/>
        <v>6</v>
      </c>
      <c r="I142" s="567" cm="1">
        <f t="array" aca="1" ref="I142" ca="1">INDEX(I$13:I141,$B142+1,1)</f>
        <v>2</v>
      </c>
      <c r="J142" s="567" cm="1">
        <f t="array" aca="1" ref="J142" ca="1">INDEX(J$13:J141,$B142+1,1)</f>
        <v>0</v>
      </c>
      <c r="K142" s="567" cm="1">
        <f t="array" aca="1" ref="K142" ca="1">INDEX(K$13:K141,$B142+1,1)</f>
        <v>0</v>
      </c>
      <c r="L142" s="567" cm="1">
        <f t="array" aca="1" ref="L142" ca="1">INDEX(L$13:L141,$B142+1,1)</f>
        <v>2</v>
      </c>
      <c r="M142" s="567" cm="1">
        <f t="array" aca="1" ref="M142" ca="1">INDEX(M$13:M141,$B142+1,1)</f>
        <v>2</v>
      </c>
      <c r="N142" s="567" cm="1">
        <f t="array" aca="1" ref="N142" ca="1">INDEX(N$13:N141,$B142+1,1)</f>
        <v>2</v>
      </c>
      <c r="O142" s="567" cm="1">
        <f t="array" aca="1" ref="O142" ca="1">INDEX(O$13:O141,$B142+1,1)</f>
        <v>3</v>
      </c>
      <c r="P142" s="567" cm="1">
        <f t="array" aca="1" ref="P142" ca="1">INDEX(P$13:P141,$B142+1,1)</f>
        <v>2</v>
      </c>
      <c r="Q142" s="567" cm="1">
        <f t="array" aca="1" ref="Q142" ca="1">INDEX(Q$13:Q141,$B142+1,1)</f>
        <v>0</v>
      </c>
      <c r="R142" s="567" cm="1">
        <f t="array" aca="1" ref="R142" ca="1">INDEX(R$13:R141,$B142+1,1)</f>
        <v>6</v>
      </c>
      <c r="S142" s="567" cm="1">
        <f t="array" aca="1" ref="S142" ca="1">INDEX(S$13:S141,$B142+1,1)</f>
        <v>2</v>
      </c>
      <c r="T142" s="567" cm="1">
        <f t="array" aca="1" ref="T142" ca="1">INDEX(T$13:T141,$B142+1,1)</f>
        <v>3</v>
      </c>
      <c r="U142" s="567" cm="1">
        <f t="array" aca="1" ref="U142" ca="1">INDEX(U$13:U141,$B142+1,1)</f>
        <v>2</v>
      </c>
      <c r="V142" s="567" cm="1">
        <f t="array" aca="1" ref="V142" ca="1">INDEX(V$13:V141,$B142+1,1)</f>
        <v>0</v>
      </c>
      <c r="W142" s="567" cm="1">
        <f t="array" aca="1" ref="W142" ca="1">INDEX(W$13:W141,$B142+1,1)</f>
        <v>0</v>
      </c>
      <c r="X142" s="567" cm="1">
        <f t="array" aca="1" ref="X142" ca="1">INDEX(X$13:X141,$B142+1,1)</f>
        <v>2</v>
      </c>
      <c r="Y142" s="567" cm="1">
        <f t="array" aca="1" ref="Y142" ca="1">INDEX(Y$13:Y141,$B142+1,1)</f>
        <v>1</v>
      </c>
      <c r="Z142" s="567" cm="1">
        <f t="array" aca="1" ref="Z142" ca="1">INDEX(Z$13:Z141,$B142+1,1)</f>
        <v>1</v>
      </c>
      <c r="AA142" s="567" cm="1">
        <f t="array" aca="1" ref="AA142" ca="1">INDEX(AA$13:AA141,$B142+1,1)</f>
        <v>1</v>
      </c>
      <c r="AB142" s="567" t="str" cm="1">
        <f t="array" aca="1" ref="AB142" ca="1">INDEX(AB$13:AB141,$B142+1,1)</f>
        <v/>
      </c>
      <c r="AC142" s="567" cm="1">
        <f t="array" aca="1" ref="AC142" ca="1">INDEX(AC$13:AC141,$B142+1,1)</f>
        <v>1</v>
      </c>
      <c r="AD142" s="567" cm="1">
        <f t="array" aca="1" ref="AD142" ca="1">INDEX(AD$13:AD141,$B142+1,1)</f>
        <v>1</v>
      </c>
      <c r="AE142" s="567" cm="1">
        <f t="array" aca="1" ref="AE142" ca="1">INDEX(AE$13:AE141,$B142+1,1)</f>
        <v>0</v>
      </c>
      <c r="AF142" s="567" cm="1">
        <f t="array" aca="1" ref="AF142" ca="1">INDEX(AF$13:AF141,$B142+1,1)</f>
        <v>0</v>
      </c>
      <c r="AG142" s="567" cm="1">
        <f t="array" aca="1" ref="AG142" ca="1">INDEX(AG$13:AG141,$B142+1,1)</f>
        <v>0</v>
      </c>
      <c r="AH142" s="567" cm="1">
        <f t="array" aca="1" ref="AH142" ca="1">INDEX(AH$13:AH141,$B142+1,1)</f>
        <v>0</v>
      </c>
      <c r="AI142" s="91">
        <f t="shared" si="471"/>
        <v>1</v>
      </c>
      <c r="AJ142" s="506">
        <v>1</v>
      </c>
      <c r="AK142" s="91">
        <f t="shared" si="472"/>
        <v>1</v>
      </c>
      <c r="AL142" s="506">
        <v>1</v>
      </c>
      <c r="AM142" s="506">
        <v>1</v>
      </c>
      <c r="AN142" s="506">
        <v>2</v>
      </c>
      <c r="AO142" s="506">
        <v>1</v>
      </c>
      <c r="AP142" s="506">
        <v>1</v>
      </c>
      <c r="AQ142" s="116"/>
      <c r="AR142" s="116"/>
      <c r="AS142" s="116"/>
      <c r="AT142" s="116"/>
      <c r="AU142" s="116"/>
      <c r="AV142" s="116"/>
      <c r="AW142" s="116"/>
      <c r="AX142" s="116"/>
      <c r="AY142" s="116"/>
      <c r="AZ142" s="116"/>
      <c r="BA142" s="327" t="str">
        <f ca="1">LEFT(BA141,7)&amp;TEXT($H142," 00000 ")&amp;INDEX(i.ModelStructure,$I142,1)&amp;" "
&amp;IF($AI142=1," AllIn  "," AllOut  ")&amp;IF($AJ142&lt;&gt;$AI142,VLOOKUP($AJ142,DataMaster!tactics_cropgraze,2,TRUE),"")&amp;IF($AN142&lt;&gt;$AI142,VLOOKUP($AN142,DataMaster!tactics_stk,2,TRUE),"")
&amp;IF($AL142&lt;&gt;$AI142,VLOOKUP($AL142,DataMaster!tactics_GO,2,TRUE),"")&amp;IF($AM142&lt;&gt;$AI142,VLOOKUP($AM142,DataMaster!tactics_rot,2,TRUE),"")
&amp;IF($AO142&lt;&gt;$AI142,VLOOKUP($AO142,DataMaster!tactics_tos,2,TRUE),"")&amp;IF($AP142&lt;&gt;$AI142,VLOOKUP($AP142,tactics_N,2,TRUE),"")&amp;" "
&amp;$D142&amp;IF($GK142=0," FWM","")&amp;IF($GK142=1," MWM","")&amp;IF($GK142=7," Mat","")&amp;IF($GQ142=TRUE,"&amp;BBT"," ")&amp;" TOL"&amp;INDEX(i.TOL_Desc,1,$O142)
&amp;" Scan"&amp;$U142&amp;CHOOSE($K142+1," CFS"," GFS"," NFS")&amp;"_"&amp;MID($KC142,7,1)
&amp;" RR"&amp;TEXT(SUM($HB142:$HC142),"+00%;-00%;    ;@")
&amp;" GP"&amp;TEXT($HW142,"?00%")&amp;" WP"&amp;TEXT($HT142*$PJ142*$PL142,"?00%")&amp;" MP"&amp;TEXT($HU142*$PI142*$PK142,"?00%")
&amp;" ("&amp;IF($FY142,"P","E")&amp;IF($FX142,"T","t")&amp;"_F"&amp;IF($KQ142&lt;&gt;FALSE,3,0)+COUNTIF($KJ142:$KN142,TRUE)+COUNTIF($BV142:$BW142,"&gt;0")&amp;IF($KO142&lt;&gt;FALSE,3,0)+COUNTIF($BV142:$BW142,"&gt;0")&amp;"N"&amp;IF($KT142&lt;&gt;"-",$KT142,$GC142)&amp;IF($KU142&lt;&gt;"-",$KU142,$GD142)&amp;"L"&amp;$LF142&amp;$LG142&amp;")"</f>
        <v>Tactics 00006 DS  AllIn  no_stk_allZ GSW MWM  TOLSpr Scan2 CFS_ RR+01% GP100% WP100% MP100% (PT_F33N11L11)</v>
      </c>
      <c r="BB142" s="8" t="str">
        <f ca="1">IF(COUNTIF(BA$13:BA142,BA142)=1,"-","Dup")</f>
        <v>-</v>
      </c>
      <c r="BC142" s="8"/>
      <c r="BD142" s="567" t="str" cm="1">
        <f t="array" aca="1" ref="BD142" ca="1">INDEX(BD$13:BD141,$B142+1,1)</f>
        <v>-</v>
      </c>
      <c r="BE142" s="567" t="str" cm="1">
        <f t="array" aca="1" ref="BE142" ca="1">INDEX(BE$13:BE141,$B142+1,1)</f>
        <v>-</v>
      </c>
      <c r="BF142" s="567" t="str" cm="1">
        <f t="array" aca="1" ref="BF142" ca="1">INDEX(BF$13:BF141,$B142+1,1)</f>
        <v>-</v>
      </c>
      <c r="BG142" s="567" t="str" cm="1">
        <f t="array" aca="1" ref="BG142" ca="1">INDEX(BG$13:BG141,$B142+1,1)</f>
        <v>-</v>
      </c>
      <c r="BH142" s="567" t="str" cm="1">
        <f t="array" aca="1" ref="BH142" ca="1">INDEX(BH$13:BH141,$B142+1,1)</f>
        <v>-</v>
      </c>
      <c r="BI142" s="567" t="str" cm="1">
        <f t="array" aca="1" ref="BI142" ca="1">INDEX(BI$13:BI141,$B142+1,1)</f>
        <v>-</v>
      </c>
      <c r="BJ142" s="567" t="str" cm="1">
        <f t="array" aca="1" ref="BJ142" ca="1">INDEX(BJ$13:BJ141,$B142+1,1)</f>
        <v>-</v>
      </c>
      <c r="BK142" s="567" t="str" cm="1">
        <f t="array" aca="1" ref="BK142" ca="1">INDEX(BK$13:BK141,$B142+1,1)</f>
        <v>-</v>
      </c>
      <c r="BL142" s="567" t="str" cm="1">
        <f t="array" aca="1" ref="BL142" ca="1">INDEX(BL$13:BL141,$B142+1,1)</f>
        <v>-</v>
      </c>
      <c r="BM142" s="8"/>
      <c r="BN142" s="441" t="b">
        <f t="shared" ca="1" si="430"/>
        <v>0</v>
      </c>
      <c r="BO142" s="441" t="str">
        <f t="shared" ca="1" si="430"/>
        <v>-</v>
      </c>
      <c r="BP142" s="441" t="b">
        <f t="shared" ca="1" si="430"/>
        <v>0</v>
      </c>
      <c r="BQ142" s="441" t="str">
        <f t="shared" ca="1" si="430"/>
        <v>-</v>
      </c>
      <c r="BR142" s="441" t="str">
        <f t="shared" ca="1" si="430"/>
        <v>-</v>
      </c>
      <c r="BS142" s="441" t="str">
        <f t="shared" ca="1" si="430"/>
        <v>-</v>
      </c>
      <c r="BT142" s="441" t="b">
        <f t="shared" ca="1" si="430"/>
        <v>0</v>
      </c>
      <c r="BU142" s="441" t="b">
        <f t="shared" ca="1" si="430"/>
        <v>1</v>
      </c>
      <c r="BV142" s="441" t="str">
        <f t="shared" ca="1" si="430"/>
        <v>-</v>
      </c>
      <c r="BW142" s="441" t="str">
        <f t="shared" ca="1" si="430"/>
        <v>-</v>
      </c>
      <c r="BX142" s="441" t="str">
        <f t="shared" ca="1" si="430"/>
        <v>-</v>
      </c>
      <c r="BY142" s="441" t="str">
        <f t="shared" ca="1" si="430"/>
        <v>-</v>
      </c>
      <c r="BZ142" s="441" t="b">
        <f t="shared" ca="1" si="430"/>
        <v>1</v>
      </c>
      <c r="CA142" s="91">
        <f t="shared" ca="1" si="430"/>
        <v>0</v>
      </c>
      <c r="CB142" s="567" t="str" cm="1">
        <f t="array" aca="1" ref="CB142" ca="1">INDEX(CB$13:CB141,$B142+1,1)</f>
        <v>-</v>
      </c>
      <c r="CC142" s="567" t="str" cm="1">
        <f t="array" aca="1" ref="CC142" ca="1">INDEX(CC$13:CC141,$B142+1,1)</f>
        <v>-</v>
      </c>
      <c r="CD142" s="567" t="b" cm="1">
        <f t="array" aca="1" ref="CD142" ca="1">INDEX(CD$13:CD141,$B142+1,1)</f>
        <v>0</v>
      </c>
      <c r="CE142" s="441" t="b" cm="1">
        <f t="array" ref="CE142">INDEX(DataMaster!tactics_cropgraze,$AJ142,CE$6)</f>
        <v>1</v>
      </c>
      <c r="CF142" s="441" t="b" cm="1">
        <f t="array" ref="CF142">INDEX(DataMaster!tactics_cropgraze,$AJ142,CF$6)</f>
        <v>1</v>
      </c>
      <c r="CG142" s="441" t="b" cm="1">
        <f t="array" ref="CG142">INDEX(DataMaster!tactics_cropgraze,$AJ142,CG$6)</f>
        <v>1</v>
      </c>
      <c r="CH142" s="441" t="b" cm="1">
        <f t="array" ref="CH142">INDEX(DataMaster!tactics_cropgraze,$AJ142,CH$6)</f>
        <v>1</v>
      </c>
      <c r="CI142" s="441" t="b" cm="1">
        <f t="array" ref="CI142">INDEX(DataMaster!tactics_cropgraze,$AJ142,CI$6)</f>
        <v>1</v>
      </c>
      <c r="CJ142" s="441" t="b" cm="1">
        <f t="array" ref="CJ142">INDEX(DataMaster!tactics_cropgraze,$AJ142,CJ$6)</f>
        <v>1</v>
      </c>
      <c r="CK142" s="441" t="b" cm="1">
        <f t="array" ref="CK142">INDEX(DataMaster!tactics_cropgraze,$AJ142,CK$6)</f>
        <v>1</v>
      </c>
      <c r="CL142" s="441" t="b" cm="1">
        <f t="array" ref="CL142">INDEX(DataMaster!tactics_cropgraze,$AJ142,CL$6)</f>
        <v>1</v>
      </c>
      <c r="CM142" s="441" t="b" cm="1">
        <f t="array" ref="CM142">INDEX(DataMaster!tactics_cropgraze,$AJ142,CM$6)</f>
        <v>1</v>
      </c>
      <c r="CN142" s="441" t="str" cm="1">
        <f t="array" ref="CN142">INDEX(DataMaster!tactics_tos,$AO142,CN$6)</f>
        <v>-</v>
      </c>
      <c r="CO142" s="441" t="str" cm="1">
        <f t="array" ref="CO142">INDEX(DataMaster!tactics_tos,$AO142,CO$6)</f>
        <v>-</v>
      </c>
      <c r="CP142" s="441" t="str" cm="1">
        <f t="array" ref="CP142">INDEX(DataMaster!tactics_tos,$AO142,CP$6)</f>
        <v>-</v>
      </c>
      <c r="CQ142" s="441" t="str" cm="1">
        <f t="array" ref="CQ142">INDEX(DataMaster!tactics_tos,$AO142,CQ$6)</f>
        <v>-</v>
      </c>
      <c r="CR142" s="441" t="str" cm="1">
        <f t="array" ref="CR142">INDEX(DataMaster!tactics_tos,$AO142,CR$6)</f>
        <v>-</v>
      </c>
      <c r="CS142" s="441" t="str" cm="1">
        <f t="array" ref="CS142">INDEX(DataMaster!tactics_tos,$AO142,CS$6)</f>
        <v>-</v>
      </c>
      <c r="CT142" s="441" t="str" cm="1">
        <f t="array" ref="CT142">INDEX(DataMaster!tactics_tos,$AO142,CT$6)</f>
        <v>-</v>
      </c>
      <c r="CU142" s="441" t="str" cm="1">
        <f t="array" ref="CU142">INDEX(DataMaster!tactics_tos,$AO142,CU$6)</f>
        <v>-</v>
      </c>
      <c r="CV142" s="441" t="str" cm="1">
        <f t="array" ref="CV142">INDEX(DataMaster!tactics_tos,$AO142,CV$6)</f>
        <v>-</v>
      </c>
      <c r="CW142" s="441" cm="1">
        <f t="array" ref="CW142">INDEX(tactics_N,$AP142,CW$6)</f>
        <v>1</v>
      </c>
      <c r="CX142" s="441" cm="1">
        <f t="array" ref="CX142">INDEX(tactics_N,$AP142,CX$6)</f>
        <v>1.0867104369481548</v>
      </c>
      <c r="CY142" s="441" cm="1">
        <f t="array" ref="CY142">INDEX(tactics_N,$AP142,CY$6)</f>
        <v>1.0867104369481548</v>
      </c>
      <c r="CZ142" s="441" cm="1">
        <f t="array" ref="CZ142">INDEX(tactics_N,$AP142,CZ$6)</f>
        <v>1.0187910346388953</v>
      </c>
      <c r="DA142" s="441" cm="1">
        <f t="array" ref="DA142">INDEX(tactics_N,$AP142,DA$6)</f>
        <v>1.0187910346388953</v>
      </c>
      <c r="DB142" s="441" cm="1">
        <f t="array" ref="DB142">INDEX(tactics_N,$AP142,DB$6)</f>
        <v>1.0263376348954796</v>
      </c>
      <c r="DC142" s="441" cm="1">
        <f t="array" ref="DC142">INDEX(tactics_N,$AP142,DC$6)</f>
        <v>1.0263376348954796</v>
      </c>
      <c r="DD142" s="441" cm="1">
        <f t="array" ref="DD142">INDEX(tactics_N,$AP142,DD$6)</f>
        <v>0.6549370936964326</v>
      </c>
      <c r="DE142" s="441" cm="1">
        <f t="array" ref="DE142">INDEX(tactics_N,$AP142,DE$6)</f>
        <v>0.6549370936964326</v>
      </c>
      <c r="DF142" s="441" cm="1">
        <f t="array" ref="DF142">INDEX(tactics_N,$AP142,DF$6)</f>
        <v>1</v>
      </c>
      <c r="DG142" s="441" cm="1">
        <f t="array" ref="DG142">INDEX(tactics_N,$AP142,DG$6)</f>
        <v>1.2</v>
      </c>
      <c r="DH142" s="441" cm="1">
        <f t="array" ref="DH142">INDEX(tactics_N,$AP142,DH$6)</f>
        <v>1</v>
      </c>
      <c r="DI142" s="441" cm="1">
        <f t="array" ref="DI142">INDEX(tactics_N,$AP142,DI$6)</f>
        <v>1.22</v>
      </c>
      <c r="DJ142" s="441" cm="1">
        <f t="array" ref="DJ142">INDEX(tactics_N,$AP142,DJ$6)</f>
        <v>0.87</v>
      </c>
      <c r="DK142" s="441" cm="1">
        <f t="array" ref="DK142">INDEX(tactics_N,$AP142,DK$6)</f>
        <v>1.05</v>
      </c>
      <c r="DL142" s="441" cm="1">
        <f t="array" ref="DL142">INDEX(tactics_N,$AP142,DL$6)</f>
        <v>0.83</v>
      </c>
      <c r="DM142" s="441" cm="1">
        <f t="array" ref="DM142">INDEX(tactics_N,$AP142,DM$6)</f>
        <v>0.95</v>
      </c>
      <c r="DN142" s="441" cm="1">
        <f t="array" ref="DN142">INDEX(tactics_N,$AP142,DN$6)</f>
        <v>0.65</v>
      </c>
      <c r="DO142" s="441" t="str" cm="1">
        <f t="array" ref="DO142">INDEX(DataMaster!tactics_rot,$AM142,DO$6)</f>
        <v>-</v>
      </c>
      <c r="DP142" s="441" t="str" cm="1">
        <f t="array" ref="DP142">INDEX(DataMaster!tactics_rot,$AM142,DP$6)</f>
        <v>-</v>
      </c>
      <c r="DQ142" s="441" t="str" cm="1">
        <f t="array" ref="DQ142">INDEX(DataMaster!tactics_rot,$AM142,DQ$6)</f>
        <v>-</v>
      </c>
      <c r="DR142" s="441" t="str" cm="1">
        <f t="array" ref="DR142">INDEX(DataMaster!tactics_rot,$AM142,DR$6)</f>
        <v>-</v>
      </c>
      <c r="DS142" s="441" t="str" cm="1">
        <f t="array" ref="DS142">INDEX(DataMaster!tactics_rot,$AM142,DS$6)</f>
        <v>-</v>
      </c>
      <c r="DT142" s="441" t="str" cm="1">
        <f t="array" ref="DT142">INDEX(DataMaster!tactics_rot,$AM142,DT$6)</f>
        <v>-</v>
      </c>
      <c r="DU142" s="441" t="str" cm="1">
        <f t="array" ref="DU142">INDEX(DataMaster!tactics_rot,$AM142,DU$6)</f>
        <v>-</v>
      </c>
      <c r="DV142" s="441" t="str" cm="1">
        <f t="array" ref="DV142">INDEX(DataMaster!tactics_rot,$AM142,DV$6)</f>
        <v>-</v>
      </c>
      <c r="DW142" s="441" t="str" cm="1">
        <f t="array" ref="DW142">INDEX(DataMaster!tactics_rot,$AM142,DW$6)</f>
        <v>-</v>
      </c>
      <c r="DX142" s="441" t="b" cm="1">
        <f t="array" ref="DX142">INDEX(DataMaster!tactics_stk,$AN142,DX$6)</f>
        <v>1</v>
      </c>
      <c r="DY142" s="441" t="b" cm="1">
        <f t="array" ref="DY142">INDEX(DataMaster!tactics_stk,$AN142,DY$6)</f>
        <v>1</v>
      </c>
      <c r="DZ142" s="441" t="b" cm="1">
        <f t="array" ref="DZ142">INDEX(DataMaster!tactics_stk,$AN142,DZ$6)</f>
        <v>1</v>
      </c>
      <c r="EA142" s="441" t="b" cm="1">
        <f t="array" ref="EA142">INDEX(DataMaster!tactics_stk,$AN142,EA$6)</f>
        <v>1</v>
      </c>
      <c r="EB142" s="441" t="b" cm="1">
        <f t="array" ref="EB142">INDEX(DataMaster!tactics_stk,$AN142,EB$6)</f>
        <v>1</v>
      </c>
      <c r="EC142" s="441" t="b" cm="1">
        <f t="array" ref="EC142">INDEX(DataMaster!tactics_stk,$AN142,EC$6)</f>
        <v>1</v>
      </c>
      <c r="ED142" s="441" t="b" cm="1">
        <f t="array" ref="ED142">INDEX(DataMaster!tactics_stk,$AN142,ED$6)</f>
        <v>1</v>
      </c>
      <c r="EE142" s="441" t="b" cm="1">
        <f t="array" ref="EE142">INDEX(DataMaster!tactics_stk,$AN142,EE$6)</f>
        <v>1</v>
      </c>
      <c r="EF142" s="441" t="b" cm="1">
        <f t="array" ref="EF142">INDEX(DataMaster!tactics_stk,$AN142,EF$6)</f>
        <v>1</v>
      </c>
      <c r="EG142" s="441" t="b" cm="1">
        <f t="array" ref="EG142">INDEX(DataMaster!tactics_poc,$AK142,EG$6)</f>
        <v>1</v>
      </c>
      <c r="EH142" s="441" t="b" cm="1">
        <f t="array" ref="EH142">INDEX(DataMaster!tactics_poc,$AK142,EH$6)</f>
        <v>1</v>
      </c>
      <c r="EI142" s="441" t="b" cm="1">
        <f t="array" ref="EI142">INDEX(DataMaster!tactics_poc,$AK142,EI$6)</f>
        <v>1</v>
      </c>
      <c r="EJ142" s="441" t="b" cm="1">
        <f t="array" ref="EJ142">INDEX(DataMaster!tactics_poc,$AK142,EJ$6)</f>
        <v>1</v>
      </c>
      <c r="EK142" s="441" t="b" cm="1">
        <f t="array" ref="EK142">INDEX(DataMaster!tactics_poc,$AK142,EK$6)</f>
        <v>1</v>
      </c>
      <c r="EL142" s="441" t="b" cm="1">
        <f t="array" ref="EL142">INDEX(DataMaster!tactics_poc,$AK142,EL$6)</f>
        <v>1</v>
      </c>
      <c r="EM142" s="441" t="b" cm="1">
        <f t="array" ref="EM142">INDEX(DataMaster!tactics_poc,$AK142,EM$6)</f>
        <v>1</v>
      </c>
      <c r="EN142" s="441" t="b" cm="1">
        <f t="array" ref="EN142">INDEX(DataMaster!tactics_poc,$AK142,EN$6)</f>
        <v>1</v>
      </c>
      <c r="EO142" s="441" t="b" cm="1">
        <f t="array" ref="EO142">INDEX(DataMaster!tactics_poc,$AK142,EO$6)</f>
        <v>1</v>
      </c>
      <c r="EP142" s="506" t="s">
        <v>30</v>
      </c>
      <c r="EQ142" s="506">
        <v>3</v>
      </c>
      <c r="ER142" s="441" t="str" cm="1">
        <f t="array" ref="ER142">INDEX(DataMaster!tactics_GO,$AL142,ER$6)</f>
        <v>-</v>
      </c>
      <c r="ES142" s="441" t="str" cm="1">
        <f t="array" ref="ES142">INDEX(DataMaster!tactics_GO,$AL142,ES$6)</f>
        <v>-</v>
      </c>
      <c r="ET142" s="441" t="str" cm="1">
        <f t="array" ref="ET142">INDEX(DataMaster!tactics_GO,$AL142,ET$6)</f>
        <v>-</v>
      </c>
      <c r="EU142" s="441" t="str" cm="1">
        <f t="array" ref="EU142">INDEX(DataMaster!tactics_GO,$AL142,EU$6)</f>
        <v>-</v>
      </c>
      <c r="EV142" s="441" t="str" cm="1">
        <f t="array" ref="EV142">INDEX(DataMaster!tactics_GO,$AL142,EV$6)</f>
        <v>-</v>
      </c>
      <c r="EW142" s="441" t="str" cm="1">
        <f t="array" ref="EW142">INDEX(DataMaster!tactics_GO,$AL142,EW$6)</f>
        <v>-</v>
      </c>
      <c r="EX142" s="441" t="str" cm="1">
        <f t="array" ref="EX142">INDEX(DataMaster!tactics_GO,$AL142,EX$6)</f>
        <v>-</v>
      </c>
      <c r="EY142" s="441" t="str" cm="1">
        <f t="array" ref="EY142">INDEX(DataMaster!tactics_GO,$AL142,EY$6)</f>
        <v>-</v>
      </c>
      <c r="EZ142" s="441" t="str" cm="1">
        <f t="array" ref="EZ142">INDEX(DataMaster!tactics_GO,$AL142,EZ$6)</f>
        <v>-</v>
      </c>
      <c r="FA142" s="506" t="s">
        <v>30</v>
      </c>
      <c r="FB142" s="8"/>
      <c r="FC142" s="567" t="str" cm="1">
        <f t="array" aca="1" ref="FC142" ca="1">INDEX(FC$13:FC141,$B142+1,1)</f>
        <v>-</v>
      </c>
      <c r="FD142" s="441" t="str">
        <f t="shared" ca="1" si="431"/>
        <v>-</v>
      </c>
      <c r="FE142" s="441">
        <f t="shared" ca="1" si="432"/>
        <v>0</v>
      </c>
      <c r="FF142" s="441">
        <f t="shared" ca="1" si="432"/>
        <v>0</v>
      </c>
      <c r="FG142" s="567" t="str" cm="1">
        <f t="array" aca="1" ref="FG142" ca="1">INDEX(FG$13:FG141,$B142+1,1)</f>
        <v>-</v>
      </c>
      <c r="FH142" s="567" t="str" cm="1">
        <f t="array" aca="1" ref="FH142" ca="1">INDEX(FH$13:FH141,$B142+1,1)</f>
        <v>-</v>
      </c>
      <c r="FI142" s="567" t="str" cm="1">
        <f t="array" aca="1" ref="FI142" ca="1">INDEX(FI$13:FI141,$B142+1,1)</f>
        <v>-</v>
      </c>
      <c r="FJ142" s="441" t="str">
        <f t="shared" ca="1" si="433"/>
        <v>-</v>
      </c>
      <c r="FK142" s="441">
        <f t="shared" ca="1" si="434"/>
        <v>0</v>
      </c>
      <c r="FL142" s="441">
        <f t="shared" ca="1" si="434"/>
        <v>0</v>
      </c>
      <c r="FM142" s="567" t="str" cm="1">
        <f t="array" aca="1" ref="FM142" ca="1">INDEX(FM$13:FM141,$B142+1,1)</f>
        <v>-</v>
      </c>
      <c r="FN142" s="441" t="str">
        <f t="shared" ca="1" si="435"/>
        <v>-</v>
      </c>
      <c r="FO142" s="441">
        <f t="shared" ca="1" si="436"/>
        <v>0</v>
      </c>
      <c r="FP142" s="567" t="str" cm="1">
        <f t="array" aca="1" ref="FP142" ca="1">INDEX(FP$13:FP141,$B142+1,1)</f>
        <v>-</v>
      </c>
      <c r="FQ142" s="567" t="str" cm="1">
        <f t="array" aca="1" ref="FQ142" ca="1">INDEX(FQ$13:FQ141,$B142+1,1)</f>
        <v>-</v>
      </c>
      <c r="FR142" s="441">
        <f t="shared" ca="1" si="437"/>
        <v>0</v>
      </c>
      <c r="FS142" s="567" t="str" cm="1">
        <f t="array" aca="1" ref="FS142" ca="1">INDEX(FS$13:FS141,$B142+1,1)</f>
        <v>-</v>
      </c>
      <c r="FT142" s="441" t="str">
        <f t="shared" ca="1" si="438"/>
        <v>-</v>
      </c>
      <c r="FU142" s="441">
        <f t="shared" ca="1" si="439"/>
        <v>0</v>
      </c>
      <c r="FV142" s="441">
        <f t="shared" ca="1" si="439"/>
        <v>0</v>
      </c>
      <c r="FW142" s="8"/>
      <c r="FX142" s="567" t="b" cm="1">
        <f t="array" aca="1" ref="FX142" ca="1">INDEX(FX$13:FX141,$B142+1,1)</f>
        <v>1</v>
      </c>
      <c r="FY142" s="567" t="b" cm="1">
        <f t="array" aca="1" ref="FY142" ca="1">INDEX(FY$13:FY141,$B142+1,1)</f>
        <v>1</v>
      </c>
      <c r="FZ142" s="579">
        <f t="shared" ca="1" si="473"/>
        <v>21</v>
      </c>
      <c r="GA142" s="567" t="b" cm="1">
        <f t="array" aca="1" ref="GA142" ca="1">INDEX(GA$13:GA141,$B142+1,1)</f>
        <v>0</v>
      </c>
      <c r="GB142" s="567" cm="1">
        <f t="array" aca="1" ref="GB142" ca="1">INDEX(GB$13:GB141,$B142+1,1)</f>
        <v>0</v>
      </c>
      <c r="GC142" s="567" cm="1">
        <f t="array" aca="1" ref="GC142" ca="1">INDEX(GC$13:GC141,$B142+1,1)</f>
        <v>1</v>
      </c>
      <c r="GD142" s="567" cm="1">
        <f t="array" aca="1" ref="GD142" ca="1">INDEX(GD$13:GD141,$B142+1,1)</f>
        <v>1</v>
      </c>
      <c r="GE142" s="575">
        <f t="shared" ca="1" si="440"/>
        <v>652</v>
      </c>
      <c r="GF142" s="575">
        <f t="shared" ca="1" si="440"/>
        <v>686</v>
      </c>
      <c r="GG142" s="575">
        <f t="shared" ca="1" si="440"/>
        <v>721</v>
      </c>
      <c r="GH142" s="490">
        <f t="shared" ca="1" si="441"/>
        <v>378</v>
      </c>
      <c r="GI142" s="490">
        <f t="shared" ca="1" si="441"/>
        <v>413</v>
      </c>
      <c r="GJ142" s="490">
        <f t="shared" ca="1" si="441"/>
        <v>448</v>
      </c>
      <c r="GK142" s="441">
        <f t="shared" ca="1" si="442"/>
        <v>1</v>
      </c>
      <c r="GL142" s="441">
        <f t="shared" ca="1" si="442"/>
        <v>60</v>
      </c>
      <c r="GM142" s="441" t="str">
        <f t="shared" ca="1" si="442"/>
        <v>-</v>
      </c>
      <c r="GN142" s="441" t="str">
        <f t="shared" ca="1" si="442"/>
        <v>-</v>
      </c>
      <c r="GO142" s="441" t="str">
        <f t="shared" ca="1" si="442"/>
        <v>-</v>
      </c>
      <c r="GP142" s="441" t="str">
        <f t="shared" ca="1" si="442"/>
        <v>-</v>
      </c>
      <c r="GQ142" s="441" t="b">
        <f t="shared" ca="1" si="443"/>
        <v>0</v>
      </c>
      <c r="GR142" s="441" t="str">
        <f t="shared" ca="1" si="443"/>
        <v>-</v>
      </c>
      <c r="GS142" s="441" t="str">
        <f t="shared" ca="1" si="443"/>
        <v>-</v>
      </c>
      <c r="GT142" s="441" t="str">
        <f t="shared" ca="1" si="443"/>
        <v>-</v>
      </c>
      <c r="GU142" s="441" t="str">
        <f t="shared" ca="1" si="443"/>
        <v>-</v>
      </c>
      <c r="GV142" s="441" t="str">
        <f t="shared" ca="1" si="443"/>
        <v>-</v>
      </c>
      <c r="GW142" s="441">
        <f t="shared" ca="1" si="443"/>
        <v>500</v>
      </c>
      <c r="GX142" s="441">
        <f t="shared" ca="1" si="443"/>
        <v>500</v>
      </c>
      <c r="GY142" s="441" t="str">
        <f t="shared" ca="1" si="443"/>
        <v>-</v>
      </c>
      <c r="GZ142" s="441" t="str">
        <f t="shared" ca="1" si="443"/>
        <v>-</v>
      </c>
      <c r="HA142" s="441" t="str">
        <f t="shared" ca="1" si="443"/>
        <v>-</v>
      </c>
      <c r="HB142" s="441">
        <f t="shared" ca="1" si="444"/>
        <v>0</v>
      </c>
      <c r="HC142" s="441">
        <f t="shared" ca="1" si="445"/>
        <v>1.2500000000000001E-2</v>
      </c>
      <c r="HD142" s="441">
        <f t="shared" ca="1" si="446"/>
        <v>0</v>
      </c>
      <c r="HE142" s="441">
        <f t="shared" ca="1" si="446"/>
        <v>6.25E-2</v>
      </c>
      <c r="HF142" s="441">
        <f t="shared" ca="1" si="446"/>
        <v>6.25E-2</v>
      </c>
      <c r="HG142" s="441">
        <f t="shared" ca="1" si="446"/>
        <v>6.25E-2</v>
      </c>
      <c r="HH142" s="441" t="b">
        <f t="shared" ca="1" si="447"/>
        <v>0</v>
      </c>
      <c r="HI142" s="441" t="b">
        <f t="shared" ca="1" si="447"/>
        <v>1</v>
      </c>
      <c r="HJ142" s="441" t="b">
        <f t="shared" ca="1" si="447"/>
        <v>1</v>
      </c>
      <c r="HK142" s="441" t="b">
        <f t="shared" ca="1" si="447"/>
        <v>0</v>
      </c>
      <c r="HL142" s="441">
        <f t="shared" ca="1" si="448"/>
        <v>1</v>
      </c>
      <c r="HM142" s="441">
        <f t="shared" ca="1" si="449"/>
        <v>0</v>
      </c>
      <c r="HN142" s="441" t="b">
        <f t="shared" ca="1" si="450"/>
        <v>0</v>
      </c>
      <c r="HO142" s="441" t="b">
        <f t="shared" ca="1" si="451"/>
        <v>0</v>
      </c>
      <c r="HP142" s="441" t="b">
        <f t="shared" ca="1" si="451"/>
        <v>0</v>
      </c>
      <c r="HQ142" s="441" t="b">
        <f t="shared" ca="1" si="451"/>
        <v>1</v>
      </c>
      <c r="HR142" s="91">
        <f t="shared" ca="1" si="452"/>
        <v>2</v>
      </c>
      <c r="HS142" s="91">
        <f t="shared" ca="1" si="452"/>
        <v>2</v>
      </c>
      <c r="HT142" s="441">
        <f t="shared" ca="1" si="453"/>
        <v>1</v>
      </c>
      <c r="HU142" s="441">
        <f t="shared" ca="1" si="454"/>
        <v>1</v>
      </c>
      <c r="HV142" s="441">
        <f t="shared" ca="1" si="454"/>
        <v>1</v>
      </c>
      <c r="HW142" s="441">
        <f t="shared" ca="1" si="455"/>
        <v>1</v>
      </c>
      <c r="HX142" s="441" cm="1">
        <f t="array" aca="1" ref="HX142" ca="1">INDEX(HX$13:HX141,$B142+1,1)</f>
        <v>1</v>
      </c>
      <c r="HY142" s="441" t="str">
        <f t="shared" ca="1" si="456"/>
        <v>-</v>
      </c>
      <c r="HZ142" s="441" t="b">
        <f t="shared" ca="1" si="456"/>
        <v>1</v>
      </c>
      <c r="IA142" s="441" t="b">
        <f t="shared" ca="1" si="456"/>
        <v>0</v>
      </c>
      <c r="IB142" s="441" t="b">
        <f t="shared" ca="1" si="456"/>
        <v>0</v>
      </c>
      <c r="IC142" s="441" t="b">
        <f t="shared" ca="1" si="456"/>
        <v>0</v>
      </c>
      <c r="ID142" s="91">
        <f t="shared" ca="1" si="457"/>
        <v>1</v>
      </c>
      <c r="IE142" s="91">
        <f t="shared" ca="1" si="457"/>
        <v>1</v>
      </c>
      <c r="IF142" s="91">
        <f t="shared" ca="1" si="457"/>
        <v>1</v>
      </c>
      <c r="IG142" s="91">
        <f t="shared" ca="1" si="457"/>
        <v>1</v>
      </c>
      <c r="IH142" s="91">
        <f t="shared" ca="1" si="457"/>
        <v>1</v>
      </c>
      <c r="II142" s="91">
        <f t="shared" ca="1" si="457"/>
        <v>1</v>
      </c>
      <c r="IJ142" s="91">
        <f t="shared" ca="1" si="457"/>
        <v>1</v>
      </c>
      <c r="IK142" s="91">
        <f t="shared" ca="1" si="457"/>
        <v>1</v>
      </c>
      <c r="IL142" s="8"/>
      <c r="IM142" s="567" t="str" cm="1">
        <f t="array" aca="1" ref="IM142" ca="1">INDEX(IM$13:IM141,$B142+1,1)</f>
        <v>-</v>
      </c>
      <c r="IN142" s="567" t="str" cm="1">
        <f t="array" aca="1" ref="IN142" ca="1">INDEX(IN$13:IN141,$B142+1,1)</f>
        <v>-</v>
      </c>
      <c r="IO142" s="567" t="str" cm="1">
        <f t="array" aca="1" ref="IO142" ca="1">INDEX(IO$13:IO141,$B142+1,1)</f>
        <v>-</v>
      </c>
      <c r="IP142" s="441" t="str">
        <f t="shared" ca="1" si="458"/>
        <v>-</v>
      </c>
      <c r="IQ142" s="567" t="str" cm="1">
        <f t="array" aca="1" ref="IQ142" ca="1">INDEX(IQ$13:IQ141,$B142+1,1)</f>
        <v>-</v>
      </c>
      <c r="IR142" s="567" cm="1">
        <f t="array" aca="1" ref="IR142" ca="1">INDEX(IR$13:IR141,$B142+1,1)</f>
        <v>1</v>
      </c>
      <c r="IS142" s="567" cm="1">
        <f t="array" aca="1" ref="IS142" ca="1">INDEX(IS$13:IS141,$B142+1,1)</f>
        <v>1</v>
      </c>
      <c r="IT142" s="567" t="str" cm="1">
        <f t="array" aca="1" ref="IT142" ca="1">INDEX(IT$13:IT141,$B142+1,1)</f>
        <v>-</v>
      </c>
      <c r="IU142" s="567" t="str" cm="1">
        <f t="array" aca="1" ref="IU142" ca="1">INDEX(IU$13:IU141,$B142+1,1)</f>
        <v>-</v>
      </c>
      <c r="IV142" s="567" t="str" cm="1">
        <f t="array" aca="1" ref="IV142" ca="1">INDEX(IV$13:IV141,$B142+1,1)</f>
        <v>-</v>
      </c>
      <c r="IW142" s="567" t="str" cm="1">
        <f t="array" aca="1" ref="IW142" ca="1">INDEX(IW$13:IW141,$B142+1,1)</f>
        <v>-</v>
      </c>
      <c r="IX142" s="567" t="str" cm="1">
        <f t="array" aca="1" ref="IX142" ca="1">INDEX(IX$13:IX141,$B142+1,1)</f>
        <v>-</v>
      </c>
      <c r="IY142" s="567" t="str" cm="1">
        <f t="array" aca="1" ref="IY142" ca="1">INDEX(IY$13:IY141,$B142+1,1)</f>
        <v>-</v>
      </c>
      <c r="IZ142" s="567" t="str" cm="1">
        <f t="array" aca="1" ref="IZ142" ca="1">INDEX(IZ$13:IZ141,$B142+1,1)</f>
        <v>-</v>
      </c>
      <c r="JA142" s="567" t="str" cm="1">
        <f t="array" aca="1" ref="JA142" ca="1">INDEX(JA$13:JA141,$B142+1,1)</f>
        <v>-</v>
      </c>
      <c r="JB142" s="567" t="str" cm="1">
        <f t="array" aca="1" ref="JB142" ca="1">INDEX(JB$13:JB141,$B142+1,1)</f>
        <v>-</v>
      </c>
      <c r="JC142" s="567" t="str" cm="1">
        <f t="array" aca="1" ref="JC142" ca="1">INDEX(JC$13:JC141,$B142+1,1)</f>
        <v>-</v>
      </c>
      <c r="JD142" s="567" t="str" cm="1">
        <f t="array" aca="1" ref="JD142" ca="1">INDEX(JD$13:JD141,$B142+1,1)</f>
        <v>-</v>
      </c>
      <c r="JE142" s="567" t="str" cm="1">
        <f t="array" aca="1" ref="JE142" ca="1">INDEX(JE$13:JE141,$B142+1,1)</f>
        <v>-</v>
      </c>
      <c r="JF142" s="567" t="str" cm="1">
        <f t="array" aca="1" ref="JF142" ca="1">INDEX(JF$13:JF141,$B142+1,1)</f>
        <v>-</v>
      </c>
      <c r="JG142" s="567" t="str" cm="1">
        <f t="array" aca="1" ref="JG142" ca="1">INDEX(JG$13:JG141,$B142+1,1)</f>
        <v>-</v>
      </c>
      <c r="JH142" s="567" t="str" cm="1">
        <f t="array" aca="1" ref="JH142" ca="1">INDEX(JH$13:JH141,$B142+1,1)</f>
        <v>-</v>
      </c>
      <c r="JI142" s="567" t="str" cm="1">
        <f t="array" aca="1" ref="JI142" ca="1">INDEX(JI$13:JI141,$B142+1,1)</f>
        <v>-</v>
      </c>
      <c r="JJ142" s="567" t="str" cm="1">
        <f t="array" aca="1" ref="JJ142" ca="1">INDEX(JJ$13:JJ141,$B142+1,1)</f>
        <v>-</v>
      </c>
      <c r="JK142" s="567" t="str" cm="1">
        <f t="array" aca="1" ref="JK142" ca="1">INDEX(JK$13:JK141,$B142+1,1)</f>
        <v>-</v>
      </c>
      <c r="JL142" s="441">
        <f t="shared" ca="1" si="459"/>
        <v>0</v>
      </c>
      <c r="JM142" s="567" t="str" cm="1">
        <f t="array" aca="1" ref="JM142" ca="1">INDEX(JM$13:JM141,$B142+1,1)</f>
        <v>-</v>
      </c>
      <c r="JN142" s="567" cm="1">
        <f t="array" aca="1" ref="JN142" ca="1">INDEX(JN$13:JN141,$B142+1,1)</f>
        <v>1</v>
      </c>
      <c r="JO142" s="441">
        <f t="shared" ca="1" si="460"/>
        <v>0</v>
      </c>
      <c r="JP142" s="567" cm="1">
        <f t="array" aca="1" ref="JP142" ca="1">INDEX(JP$13:JP141,$B142+1,1)</f>
        <v>0</v>
      </c>
      <c r="JQ142" s="441">
        <f t="shared" ca="1" si="461"/>
        <v>0</v>
      </c>
      <c r="JR142" s="441">
        <f t="shared" ca="1" si="461"/>
        <v>0</v>
      </c>
      <c r="JS142" s="441">
        <f t="shared" ca="1" si="461"/>
        <v>0</v>
      </c>
      <c r="JT142" s="441">
        <f t="shared" ca="1" si="461"/>
        <v>0</v>
      </c>
      <c r="JU142" s="441">
        <f t="shared" ca="1" si="461"/>
        <v>1</v>
      </c>
      <c r="JV142" s="441">
        <f t="shared" ca="1" si="461"/>
        <v>0</v>
      </c>
      <c r="JW142" s="567" cm="1">
        <f t="array" aca="1" ref="JW142" ca="1">INDEX(JW$13:JW141,$B142+1,1)</f>
        <v>0</v>
      </c>
      <c r="JX142" s="567" cm="1">
        <f t="array" aca="1" ref="JX142" ca="1">INDEX(JX$13:JX141,$B142+1,1)</f>
        <v>0</v>
      </c>
      <c r="JY142" s="567" cm="1">
        <f t="array" aca="1" ref="JY142" ca="1">INDEX(JY$13:JY141,$B142+1,1)</f>
        <v>0</v>
      </c>
      <c r="JZ142" s="8"/>
      <c r="KA142" s="567" t="str" cm="1">
        <f t="array" aca="1" ref="KA142" ca="1">INDEX(KA$13:KA141,$B142+1,1)</f>
        <v>-</v>
      </c>
      <c r="KB142" s="567" t="str" cm="1">
        <f t="array" aca="1" ref="KB142" ca="1">INDEX(KB$13:KB141,$B142+1,1)</f>
        <v>-</v>
      </c>
      <c r="KC142" s="567" t="str" cm="1">
        <f t="array" aca="1" ref="KC142" ca="1">INDEX(KC$13:KC141,$B142+1,1)</f>
        <v>-</v>
      </c>
      <c r="KD142" s="567" t="str" cm="1">
        <f t="array" aca="1" ref="KD142" ca="1">INDEX(KD$13:KD141,$B142+1,1)</f>
        <v>-</v>
      </c>
      <c r="KE142" s="567" cm="1">
        <f t="array" aca="1" ref="KE142" ca="1">INDEX(KE$13:KE141,$B142+1,1)</f>
        <v>0</v>
      </c>
      <c r="KF142" s="567" t="str" cm="1">
        <f t="array" aca="1" ref="KF142" ca="1">INDEX(KF$13:KF141,$B142+1,1)</f>
        <v>-</v>
      </c>
      <c r="KG142" s="567" t="str" cm="1">
        <f t="array" aca="1" ref="KG142" ca="1">INDEX(KG$13:KG141,$B142+1,1)</f>
        <v>-</v>
      </c>
      <c r="KH142" s="568" t="str">
        <f t="shared" ca="1" si="462"/>
        <v>-</v>
      </c>
      <c r="KI142" s="567" t="str" cm="1">
        <f t="array" aca="1" ref="KI142" ca="1">INDEX(KI$13:KI141,$B142+1,1)</f>
        <v>-</v>
      </c>
      <c r="KJ142" s="567" t="str" cm="1">
        <f t="array" aca="1" ref="KJ142" ca="1">INDEX(KJ$13:KJ141,$B142+1,1)</f>
        <v>-</v>
      </c>
      <c r="KK142" s="567" t="str" cm="1">
        <f t="array" aca="1" ref="KK142" ca="1">INDEX(KK$13:KK141,$B142+1,1)</f>
        <v>-</v>
      </c>
      <c r="KL142" s="567" t="str" cm="1">
        <f t="array" aca="1" ref="KL142" ca="1">INDEX(KL$13:KL141,$B142+1,1)</f>
        <v>-</v>
      </c>
      <c r="KM142" s="567" t="str" cm="1">
        <f t="array" aca="1" ref="KM142" ca="1">INDEX(KM$13:KM141,$B142+1,1)</f>
        <v>-</v>
      </c>
      <c r="KN142" s="567" t="str" cm="1">
        <f t="array" aca="1" ref="KN142" ca="1">INDEX(KN$13:KN141,$B142+1,1)</f>
        <v>-</v>
      </c>
      <c r="KO142" s="567" t="str" cm="1">
        <f t="array" aca="1" ref="KO142" ca="1">INDEX(KO$13:KO141,$B142+1,1)</f>
        <v>-</v>
      </c>
      <c r="KP142" s="567" t="str" cm="1">
        <f t="array" aca="1" ref="KP142" ca="1">INDEX(KP$13:KP141,$B142+1,1)</f>
        <v>-</v>
      </c>
      <c r="KQ142" s="567" t="str" cm="1">
        <f t="array" aca="1" ref="KQ142" ca="1">INDEX(KQ$13:KQ141,$B142+1,1)</f>
        <v>-</v>
      </c>
      <c r="KR142" s="567" t="str" cm="1">
        <f t="array" aca="1" ref="KR142" ca="1">INDEX(KR$13:KR141,$B142+1,1)</f>
        <v>-</v>
      </c>
      <c r="KS142" s="567" t="str" cm="1">
        <f t="array" aca="1" ref="KS142" ca="1">INDEX(KS$13:KS141,$B142+1,1)</f>
        <v>-</v>
      </c>
      <c r="KT142" s="567" t="str" cm="1">
        <f t="array" aca="1" ref="KT142" ca="1">INDEX(KT$13:KT141,$B142+1,1)</f>
        <v>-</v>
      </c>
      <c r="KU142" s="567" t="str" cm="1">
        <f t="array" aca="1" ref="KU142" ca="1">INDEX(KU$13:KU141,$B142+1,1)</f>
        <v>-</v>
      </c>
      <c r="KV142" s="567" cm="1">
        <f t="array" aca="1" ref="KV142" ca="1">INDEX(KV$13:KV141,$B142+1,1)</f>
        <v>0</v>
      </c>
      <c r="KW142" s="567" t="str" cm="1">
        <f t="array" aca="1" ref="KW142" ca="1">INDEX(KW$13:KW141,$B142+1,1)</f>
        <v>-</v>
      </c>
      <c r="KX142" s="567" t="str" cm="1">
        <f t="array" aca="1" ref="KX142" ca="1">INDEX(KX$13:KX141,$B142+1,1)</f>
        <v>-</v>
      </c>
      <c r="KY142" s="567" t="str" cm="1">
        <f t="array" aca="1" ref="KY142" ca="1">INDEX(KY$13:KY141,$B142+1,1)</f>
        <v>-</v>
      </c>
      <c r="KZ142" s="567" t="str" cm="1">
        <f t="array" aca="1" ref="KZ142" ca="1">INDEX(KZ$13:KZ141,$B142+1,1)</f>
        <v>-</v>
      </c>
      <c r="LA142" s="567" t="str" cm="1">
        <f t="array" aca="1" ref="LA142" ca="1">INDEX(LA$13:LA141,$B142+1,1)</f>
        <v>-</v>
      </c>
      <c r="LB142" s="567" cm="1">
        <f t="array" aca="1" ref="LB142" ca="1">INDEX(LB$13:LB141,$B142+1,1)</f>
        <v>0</v>
      </c>
      <c r="LC142" s="567" t="str" cm="1">
        <f t="array" aca="1" ref="LC142" ca="1">INDEX(LC$13:LC141,$B142+1,1)</f>
        <v>-</v>
      </c>
      <c r="LD142" s="567" t="str" cm="1">
        <f t="array" aca="1" ref="LD142" ca="1">INDEX(LD$13:LD141,$B142+1,1)</f>
        <v>-</v>
      </c>
      <c r="LE142" s="567" t="str" cm="1">
        <f t="array" aca="1" ref="LE142" ca="1">INDEX(LE$13:LE141,$B142+1,1)</f>
        <v>-</v>
      </c>
      <c r="LF142" s="567" cm="1">
        <f t="array" aca="1" ref="LF142" ca="1">INDEX(LF$13:LF141,$B142+1,1)</f>
        <v>1</v>
      </c>
      <c r="LG142" s="567" cm="1">
        <f t="array" aca="1" ref="LG142" ca="1">INDEX(LG$13:LG141,$B142+1,1)</f>
        <v>1</v>
      </c>
      <c r="LH142" s="8"/>
      <c r="LI142" s="567" t="str" cm="1">
        <f t="array" aca="1" ref="LI142" ca="1">INDEX(LI$13:LI141,$B142+1,1)</f>
        <v>-</v>
      </c>
      <c r="LJ142" s="567" t="str" cm="1">
        <f t="array" aca="1" ref="LJ142" ca="1">INDEX(LJ$13:LJ141,$B142+1,1)</f>
        <v>-</v>
      </c>
      <c r="LK142" s="567" t="str" cm="1">
        <f t="array" aca="1" ref="LK142" ca="1">INDEX(LK$13:LK141,$B142+1,1)</f>
        <v>-</v>
      </c>
      <c r="LL142" s="567" t="str" cm="1">
        <f t="array" aca="1" ref="LL142" ca="1">INDEX(LL$13:LL141,$B142+1,1)</f>
        <v>-</v>
      </c>
      <c r="LM142" s="567" t="str" cm="1">
        <f t="array" aca="1" ref="LM142" ca="1">INDEX(LM$13:LM141,$B142+1,1)</f>
        <v>-</v>
      </c>
      <c r="LN142" s="567" t="str" cm="1">
        <f t="array" aca="1" ref="LN142" ca="1">INDEX(LN$13:LN141,$B142+1,1)</f>
        <v>-</v>
      </c>
      <c r="LO142" s="567" t="str" cm="1">
        <f t="array" aca="1" ref="LO142" ca="1">INDEX(LO$13:LO141,$B142+1,1)</f>
        <v>-</v>
      </c>
      <c r="LP142" s="567" t="str" cm="1">
        <f t="array" aca="1" ref="LP142" ca="1">INDEX(LP$13:LP141,$B142+1,1)</f>
        <v>-</v>
      </c>
      <c r="LQ142" s="567" t="str" cm="1">
        <f t="array" aca="1" ref="LQ142" ca="1">INDEX(LQ$13:LQ141,$B142+1,1)</f>
        <v>-</v>
      </c>
      <c r="LR142" s="567" t="str" cm="1">
        <f t="array" aca="1" ref="LR142" ca="1">INDEX(LR$13:LR141,$B142+1,1)</f>
        <v>-</v>
      </c>
      <c r="LS142" s="567" t="str" cm="1">
        <f t="array" aca="1" ref="LS142" ca="1">INDEX(LS$13:LS141,$B142+1,1)</f>
        <v>-</v>
      </c>
      <c r="LT142" s="567" t="str" cm="1">
        <f t="array" aca="1" ref="LT142" ca="1">INDEX(LT$13:LT141,$B142+1,1)</f>
        <v>-</v>
      </c>
      <c r="LU142" s="567" t="str" cm="1">
        <f t="array" aca="1" ref="LU142" ca="1">INDEX(LU$13:LU141,$B142+1,1)</f>
        <v>-</v>
      </c>
      <c r="LV142" s="567" t="str" cm="1">
        <f t="array" aca="1" ref="LV142" ca="1">INDEX(LV$13:LV141,$B142+1,1)</f>
        <v>-</v>
      </c>
      <c r="LW142" s="567" t="str" cm="1">
        <f t="array" aca="1" ref="LW142" ca="1">INDEX(LW$13:LW141,$B142+1,1)</f>
        <v>-</v>
      </c>
      <c r="LX142" s="567" t="str" cm="1">
        <f t="array" aca="1" ref="LX142" ca="1">INDEX(LX$13:LX141,$B142+1,1)</f>
        <v>-</v>
      </c>
      <c r="LY142" s="567" cm="1">
        <f t="array" aca="1" ref="LY142" ca="1">INDEX(LY$13:LY141,$B142+1,1)</f>
        <v>0</v>
      </c>
      <c r="LZ142" s="567" cm="1">
        <f t="array" aca="1" ref="LZ142" ca="1">INDEX(LZ$13:LZ141,$B142+1,1)</f>
        <v>0</v>
      </c>
      <c r="MA142" s="567" cm="1">
        <f t="array" aca="1" ref="MA142" ca="1">INDEX(MA$13:MA141,$B142+1,1)</f>
        <v>0</v>
      </c>
      <c r="MB142" s="567" cm="1">
        <f t="array" aca="1" ref="MB142" ca="1">INDEX(MB$13:MB141,$B142+1,1)</f>
        <v>0</v>
      </c>
      <c r="MC142" s="567" cm="1">
        <f t="array" aca="1" ref="MC142" ca="1">INDEX(MC$13:MC141,$B142+1,1)</f>
        <v>0</v>
      </c>
      <c r="MD142" s="567" cm="1">
        <f t="array" aca="1" ref="MD142" ca="1">INDEX(MD$13:MD141,$B142+1,1)</f>
        <v>0</v>
      </c>
      <c r="ME142" s="567" cm="1">
        <f t="array" aca="1" ref="ME142" ca="1">INDEX(ME$13:ME141,$B142+1,1)</f>
        <v>0</v>
      </c>
      <c r="MF142" s="567" cm="1">
        <f t="array" aca="1" ref="MF142" ca="1">INDEX(MF$13:MF141,$B142+1,1)</f>
        <v>0</v>
      </c>
      <c r="MG142" s="567" cm="1">
        <f t="array" aca="1" ref="MG142" ca="1">INDEX(MG$13:MG141,$B142+1,1)</f>
        <v>0</v>
      </c>
      <c r="MH142" s="567" cm="1">
        <f t="array" aca="1" ref="MH142" ca="1">INDEX(MH$13:MH141,$B142+1,1)</f>
        <v>0</v>
      </c>
      <c r="MI142" s="567" cm="1">
        <f t="array" aca="1" ref="MI142" ca="1">INDEX(MI$13:MI141,$B142+1,1)</f>
        <v>0</v>
      </c>
      <c r="MJ142" s="567" cm="1">
        <f t="array" aca="1" ref="MJ142" ca="1">INDEX(MJ$13:MJ141,$B142+1,1)</f>
        <v>0</v>
      </c>
      <c r="MK142" s="567" cm="1">
        <f t="array" aca="1" ref="MK142" ca="1">INDEX(MK$13:MK141,$B142+1,1)</f>
        <v>0</v>
      </c>
      <c r="ML142" s="567" cm="1">
        <f t="array" aca="1" ref="ML142" ca="1">INDEX(ML$13:ML141,$B142+1,1)</f>
        <v>0</v>
      </c>
      <c r="MM142" s="567" cm="1">
        <f t="array" aca="1" ref="MM142" ca="1">INDEX(MM$13:MM141,$B142+1,1)</f>
        <v>0</v>
      </c>
      <c r="MN142" s="567" cm="1">
        <f t="array" aca="1" ref="MN142" ca="1">INDEX(MN$13:MN141,$B142+1,1)</f>
        <v>0</v>
      </c>
      <c r="MO142" s="567" cm="1">
        <f t="array" aca="1" ref="MO142" ca="1">INDEX(MO$13:MO141,$B142+1,1)</f>
        <v>0</v>
      </c>
      <c r="MP142" s="567" cm="1">
        <f t="array" aca="1" ref="MP142" ca="1">INDEX(MP$13:MP141,$B142+1,1)</f>
        <v>0</v>
      </c>
      <c r="MQ142" s="567" cm="1">
        <f t="array" aca="1" ref="MQ142" ca="1">INDEX(MQ$13:MQ141,$B142+1,1)</f>
        <v>0</v>
      </c>
      <c r="MR142" s="567" cm="1">
        <f t="array" aca="1" ref="MR142" ca="1">INDEX(MR$13:MR141,$B142+1,1)</f>
        <v>0</v>
      </c>
      <c r="MS142" s="567" cm="1">
        <f t="array" aca="1" ref="MS142" ca="1">INDEX(MS$13:MS141,$B142+1,1)</f>
        <v>0</v>
      </c>
      <c r="MT142" s="567" cm="1">
        <f t="array" aca="1" ref="MT142" ca="1">INDEX(MT$13:MT141,$B142+1,1)</f>
        <v>0</v>
      </c>
      <c r="MU142" s="567" cm="1">
        <f t="array" aca="1" ref="MU142" ca="1">INDEX(MU$13:MU141,$B142+1,1)</f>
        <v>0</v>
      </c>
      <c r="MV142" s="567" cm="1">
        <f t="array" aca="1" ref="MV142" ca="1">INDEX(MV$13:MV141,$B142+1,1)</f>
        <v>0</v>
      </c>
      <c r="MW142" s="567" cm="1">
        <f t="array" aca="1" ref="MW142" ca="1">INDEX(MW$13:MW141,$B142+1,1)</f>
        <v>0</v>
      </c>
      <c r="MX142" s="567" cm="1">
        <f t="array" aca="1" ref="MX142" ca="1">INDEX(MX$13:MX141,$B142+1,1)</f>
        <v>0</v>
      </c>
      <c r="MY142" s="567" cm="1">
        <f t="array" aca="1" ref="MY142" ca="1">INDEX(MY$13:MY141,$B142+1,1)</f>
        <v>0</v>
      </c>
      <c r="MZ142" s="567" cm="1">
        <f t="array" aca="1" ref="MZ142" ca="1">INDEX(MZ$13:MZ141,$B142+1,1)</f>
        <v>0</v>
      </c>
      <c r="NA142" s="567" cm="1">
        <f t="array" aca="1" ref="NA142" ca="1">INDEX(NA$13:NA141,$B142+1,1)</f>
        <v>0</v>
      </c>
      <c r="NB142" s="567" cm="1">
        <f t="array" aca="1" ref="NB142" ca="1">INDEX(NB$13:NB141,$B142+1,1)</f>
        <v>0</v>
      </c>
      <c r="NC142" s="567" cm="1">
        <f t="array" aca="1" ref="NC142" ca="1">INDEX(NC$13:NC141,$B142+1,1)</f>
        <v>0</v>
      </c>
      <c r="ND142" s="567" cm="1">
        <f t="array" aca="1" ref="ND142" ca="1">INDEX(ND$13:ND141,$B142+1,1)</f>
        <v>0</v>
      </c>
      <c r="NE142" s="441">
        <f t="shared" ca="1" si="463"/>
        <v>67</v>
      </c>
      <c r="NF142" s="8"/>
      <c r="NG142" s="567" cm="1">
        <f t="array" aca="1" ref="NG142" ca="1">INDEX(NG$13:NG141,$B142+1,1)</f>
        <v>0</v>
      </c>
      <c r="NH142" s="567" cm="1">
        <f t="array" aca="1" ref="NH142" ca="1">INDEX(NH$13:NH141,$B142+1,1)</f>
        <v>0</v>
      </c>
      <c r="NI142" s="567" cm="1">
        <f t="array" aca="1" ref="NI142" ca="1">INDEX(NI$13:NI141,$B142+1,1)</f>
        <v>0</v>
      </c>
      <c r="NJ142" s="567" t="str" cm="1">
        <f t="array" aca="1" ref="NJ142" ca="1">INDEX(NJ$13:NJ141,$B142+1,1)</f>
        <v>-</v>
      </c>
      <c r="NK142" s="567" t="str" cm="1">
        <f t="array" aca="1" ref="NK142" ca="1">INDEX(NK$13:NK141,$B142+1,1)</f>
        <v>-</v>
      </c>
      <c r="NL142" s="567" t="str" cm="1">
        <f t="array" aca="1" ref="NL142" ca="1">INDEX(NL$13:NL141,$B142+1,1)</f>
        <v>-</v>
      </c>
      <c r="NM142" s="567" t="str" cm="1">
        <f t="array" aca="1" ref="NM142" ca="1">INDEX(NM$13:NM141,$B142+1,1)</f>
        <v>-</v>
      </c>
      <c r="NN142" s="567" t="str" cm="1">
        <f t="array" aca="1" ref="NN142" ca="1">INDEX(NN$13:NN141,$B142+1,1)</f>
        <v>-</v>
      </c>
      <c r="NO142" s="567" t="str" cm="1">
        <f t="array" aca="1" ref="NO142" ca="1">INDEX(NO$13:NO141,$B142+1,1)</f>
        <v>-</v>
      </c>
      <c r="NP142" s="567" t="str" cm="1">
        <f t="array" aca="1" ref="NP142" ca="1">INDEX(NP$13:NP141,$B142+1,1)</f>
        <v>-</v>
      </c>
      <c r="NQ142" s="567" t="str" cm="1">
        <f t="array" aca="1" ref="NQ142" ca="1">INDEX(NQ$13:NQ141,$B142+1,1)</f>
        <v>-</v>
      </c>
      <c r="NR142" s="567" t="str" cm="1">
        <f t="array" aca="1" ref="NR142" ca="1">INDEX(NR$13:NR141,$B142+1,1)</f>
        <v>-</v>
      </c>
      <c r="NS142" s="567" t="str" cm="1">
        <f t="array" aca="1" ref="NS142" ca="1">INDEX(NS$13:NS141,$B142+1,1)</f>
        <v>-</v>
      </c>
      <c r="NT142" s="567" t="str" cm="1">
        <f t="array" aca="1" ref="NT142" ca="1">INDEX(NT$13:NT141,$B142+1,1)</f>
        <v>-</v>
      </c>
      <c r="NU142" s="567" t="str" cm="1">
        <f t="array" aca="1" ref="NU142" ca="1">INDEX(NU$13:NU141,$B142+1,1)</f>
        <v>-</v>
      </c>
      <c r="NV142" s="567" t="str" cm="1">
        <f t="array" aca="1" ref="NV142" ca="1">INDEX(NV$13:NV141,$B142+1,1)</f>
        <v>-</v>
      </c>
      <c r="NW142" s="567" t="str" cm="1">
        <f t="array" aca="1" ref="NW142" ca="1">INDEX(NW$13:NW141,$B142+1,1)</f>
        <v>-</v>
      </c>
      <c r="NX142" s="567" t="str" cm="1">
        <f t="array" aca="1" ref="NX142" ca="1">INDEX(NX$13:NX141,$B142+1,1)</f>
        <v>-</v>
      </c>
      <c r="NY142" s="567" t="str" cm="1">
        <f t="array" aca="1" ref="NY142" ca="1">INDEX(NY$13:NY141,$B142+1,1)</f>
        <v>-</v>
      </c>
      <c r="NZ142" s="8"/>
      <c r="OA142" s="567" t="str" cm="1">
        <f t="array" aca="1" ref="OA142" ca="1">INDEX(OA$13:OA141,$B142+1,1)</f>
        <v>-</v>
      </c>
      <c r="OB142" s="567" t="str" cm="1">
        <f t="array" aca="1" ref="OB142" ca="1">INDEX(OB$13:OB141,$B142+1,1)</f>
        <v>-</v>
      </c>
      <c r="OC142" s="567" t="str" cm="1">
        <f t="array" aca="1" ref="OC142" ca="1">INDEX(OC$13:OC141,$B142+1,1)</f>
        <v>-</v>
      </c>
      <c r="OD142" s="567" t="str" cm="1">
        <f t="array" aca="1" ref="OD142" ca="1">INDEX(OD$13:OD141,$B142+1,1)</f>
        <v>-</v>
      </c>
      <c r="OE142" s="441" t="str">
        <f t="shared" ca="1" si="464"/>
        <v>-</v>
      </c>
      <c r="OF142" s="441" t="str">
        <f t="shared" ca="1" si="464"/>
        <v>-</v>
      </c>
      <c r="OG142" s="567" t="str" cm="1">
        <f t="array" aca="1" ref="OG142" ca="1">INDEX(OG$13:OG141,$B142+1,1)</f>
        <v>-</v>
      </c>
      <c r="OH142" s="441" t="str" cm="1">
        <f t="array" aca="1" ref="OH142" ca="1">IF(OR(OI142:OI142&lt;&gt;"-"),TRUE,"-")</f>
        <v>-</v>
      </c>
      <c r="OI142" s="567" t="str" cm="1">
        <f t="array" aca="1" ref="OI142" ca="1">INDEX(OI$13:OI141,$B142+1,1)</f>
        <v>-</v>
      </c>
      <c r="OJ142" s="567" cm="1">
        <f t="array" aca="1" ref="OJ142" ca="1">INDEX(OJ$13:OJ141,$B142+1,1)</f>
        <v>0</v>
      </c>
      <c r="OK142" s="567" cm="1">
        <f t="array" aca="1" ref="OK142" ca="1">INDEX(OK$13:OK141,$B142+1,1)</f>
        <v>999999</v>
      </c>
      <c r="OL142" s="567" cm="1">
        <f t="array" aca="1" ref="OL142" ca="1">INDEX(OL$13:OL141,$B142+1,1)</f>
        <v>999999</v>
      </c>
      <c r="OM142" s="567" cm="1">
        <f t="array" aca="1" ref="OM142" ca="1">INDEX(OM$13:OM141,$B142+1,1)</f>
        <v>999999</v>
      </c>
      <c r="ON142" s="567" cm="1">
        <f t="array" aca="1" ref="ON142" ca="1">INDEX(ON$13:ON141,$B142+1,1)</f>
        <v>999999</v>
      </c>
      <c r="OO142" s="567" cm="1">
        <f t="array" aca="1" ref="OO142" ca="1">INDEX(OO$13:OO141,$B142+1,1)</f>
        <v>999999</v>
      </c>
      <c r="OP142" s="567" cm="1">
        <f t="array" aca="1" ref="OP142" ca="1">INDEX(OP$13:OP141,$B142+1,1)</f>
        <v>999999</v>
      </c>
      <c r="OQ142" s="567" t="str" cm="1">
        <f t="array" aca="1" ref="OQ142" ca="1">INDEX(OQ$13:OQ141,$B142+1,1)</f>
        <v>-</v>
      </c>
      <c r="OR142" s="567" t="str" cm="1">
        <f t="array" aca="1" ref="OR142" ca="1">INDEX(OR$13:OR141,$B142+1,1)</f>
        <v>-</v>
      </c>
      <c r="OS142" s="567" t="str" cm="1">
        <f t="array" aca="1" ref="OS142" ca="1">INDEX(OS$13:OS141,$B142+1,1)</f>
        <v>-</v>
      </c>
      <c r="OT142" s="567" t="b" cm="1">
        <f t="array" aca="1" ref="OT142" ca="1">INDEX(OT$13:OT141,$B142+1,1)</f>
        <v>1</v>
      </c>
      <c r="OU142" s="567" t="str" cm="1">
        <f t="array" aca="1" ref="OU142" ca="1">INDEX(OU$13:OU141,$B142+1,1)</f>
        <v>-</v>
      </c>
      <c r="OV142" s="567" cm="1">
        <f t="array" aca="1" ref="OV142" ca="1">INDEX(OV$13:OV141,$B142+1,1)</f>
        <v>0</v>
      </c>
      <c r="OW142" s="567" cm="1">
        <f t="array" aca="1" ref="OW142" ca="1">INDEX(OW$13:OW141,$B142+1,1)</f>
        <v>0</v>
      </c>
      <c r="OX142" s="567" cm="1">
        <f t="array" aca="1" ref="OX142" ca="1">INDEX(OX$13:OX141,$B142+1,1)</f>
        <v>0</v>
      </c>
      <c r="OY142" s="567" t="str" cm="1">
        <f t="array" aca="1" ref="OY142" ca="1">INDEX(OY$13:OY141,$B142+1,1)</f>
        <v>-</v>
      </c>
      <c r="OZ142" s="567" t="str" cm="1">
        <f t="array" aca="1" ref="OZ142" ca="1">INDEX(OZ$13:OZ141,$B142+1,1)</f>
        <v>-</v>
      </c>
      <c r="PA142" s="441">
        <f t="shared" ca="1" si="465"/>
        <v>0</v>
      </c>
      <c r="PB142" s="567" t="str" cm="1">
        <f t="array" aca="1" ref="PB142" ca="1">INDEX(PB$13:PB141,$B142+1,1)</f>
        <v>-</v>
      </c>
      <c r="PC142" s="441" t="str">
        <f t="shared" ca="1" si="466"/>
        <v>-</v>
      </c>
      <c r="PD142" s="8"/>
      <c r="PE142" s="441">
        <f t="shared" si="467"/>
        <v>50</v>
      </c>
      <c r="PF142" s="441">
        <f t="shared" si="467"/>
        <v>50</v>
      </c>
      <c r="PG142" s="441">
        <f t="shared" si="467"/>
        <v>50</v>
      </c>
      <c r="PH142" s="441">
        <f t="shared" si="467"/>
        <v>50</v>
      </c>
      <c r="PI142" s="567" cm="1">
        <f t="array" aca="1" ref="PI142" ca="1">INDEX(PI$13:PI141,$B142+1,1)</f>
        <v>1</v>
      </c>
      <c r="PJ142" s="567" cm="1">
        <f t="array" aca="1" ref="PJ142" ca="1">INDEX(PJ$13:PJ141,$B142+1,1)</f>
        <v>1</v>
      </c>
      <c r="PK142" s="567" cm="1">
        <f t="array" aca="1" ref="PK142" ca="1">INDEX(PK$13:PK141,$B142+1,1)</f>
        <v>1</v>
      </c>
      <c r="PL142" s="567" cm="1">
        <f t="array" aca="1" ref="PL142" ca="1">INDEX(PL$13:PL141,$B142+1,1)</f>
        <v>1</v>
      </c>
      <c r="PM142" s="8"/>
      <c r="PN142" s="441">
        <f t="shared" ca="1" si="468"/>
        <v>1.5</v>
      </c>
      <c r="PO142" s="8"/>
      <c r="PP142" s="577" t="str">
        <f t="shared" ca="1" si="469"/>
        <v>-</v>
      </c>
      <c r="PQ142" s="577" t="str">
        <f t="shared" ca="1" si="469"/>
        <v>-</v>
      </c>
      <c r="PR142" s="577" t="str">
        <f t="shared" ca="1" si="469"/>
        <v>-</v>
      </c>
      <c r="PS142" s="577" t="str">
        <f t="shared" ca="1" si="469"/>
        <v>-</v>
      </c>
      <c r="PT142" s="567" cm="1">
        <f t="array" aca="1" ref="PT142" ca="1">INDEX(PT$13:PT141,$B142+1,1)</f>
        <v>0</v>
      </c>
      <c r="PU142" s="514">
        <v>0</v>
      </c>
    </row>
    <row r="143" spans="1:437" outlineLevel="2">
      <c r="A143" s="18">
        <f t="shared" si="121"/>
        <v>130</v>
      </c>
      <c r="B143" s="200">
        <f t="shared" ca="1" si="475"/>
        <v>124</v>
      </c>
      <c r="C143" s="489">
        <f t="shared" ca="1" si="428"/>
        <v>1201</v>
      </c>
      <c r="D143" s="124" t="str">
        <f t="shared" ca="1" si="429"/>
        <v>GSW</v>
      </c>
      <c r="E143" t="b">
        <v>0</v>
      </c>
      <c r="F143" t="b">
        <v>0</v>
      </c>
      <c r="G143" t="b">
        <f t="shared" ref="G143" si="477">E143</f>
        <v>0</v>
      </c>
      <c r="H143" s="200">
        <f t="shared" ca="1" si="474"/>
        <v>7</v>
      </c>
      <c r="I143" s="567" cm="1">
        <f t="array" aca="1" ref="I143" ca="1">INDEX(I$13:I142,$B143+1,1)</f>
        <v>2</v>
      </c>
      <c r="J143" s="567" cm="1">
        <f t="array" aca="1" ref="J143" ca="1">INDEX(J$13:J142,$B143+1,1)</f>
        <v>0</v>
      </c>
      <c r="K143" s="567" cm="1">
        <f t="array" aca="1" ref="K143" ca="1">INDEX(K$13:K142,$B143+1,1)</f>
        <v>0</v>
      </c>
      <c r="L143" s="567" cm="1">
        <f t="array" aca="1" ref="L143" ca="1">INDEX(L$13:L142,$B143+1,1)</f>
        <v>2</v>
      </c>
      <c r="M143" s="567" cm="1">
        <f t="array" aca="1" ref="M143" ca="1">INDEX(M$13:M142,$B143+1,1)</f>
        <v>2</v>
      </c>
      <c r="N143" s="567" cm="1">
        <f t="array" aca="1" ref="N143" ca="1">INDEX(N$13:N142,$B143+1,1)</f>
        <v>2</v>
      </c>
      <c r="O143" s="567" cm="1">
        <f t="array" aca="1" ref="O143" ca="1">INDEX(O$13:O142,$B143+1,1)</f>
        <v>3</v>
      </c>
      <c r="P143" s="567" cm="1">
        <f t="array" aca="1" ref="P143" ca="1">INDEX(P$13:P142,$B143+1,1)</f>
        <v>2</v>
      </c>
      <c r="Q143" s="567" cm="1">
        <f t="array" aca="1" ref="Q143" ca="1">INDEX(Q$13:Q142,$B143+1,1)</f>
        <v>0</v>
      </c>
      <c r="R143" s="567" cm="1">
        <f t="array" aca="1" ref="R143" ca="1">INDEX(R$13:R142,$B143+1,1)</f>
        <v>6</v>
      </c>
      <c r="S143" s="567" cm="1">
        <f t="array" aca="1" ref="S143" ca="1">INDEX(S$13:S142,$B143+1,1)</f>
        <v>2</v>
      </c>
      <c r="T143" s="567" cm="1">
        <f t="array" aca="1" ref="T143" ca="1">INDEX(T$13:T142,$B143+1,1)</f>
        <v>3</v>
      </c>
      <c r="U143" s="567" cm="1">
        <f t="array" aca="1" ref="U143" ca="1">INDEX(U$13:U142,$B143+1,1)</f>
        <v>2</v>
      </c>
      <c r="V143" s="567" cm="1">
        <f t="array" aca="1" ref="V143" ca="1">INDEX(V$13:V142,$B143+1,1)</f>
        <v>0</v>
      </c>
      <c r="W143" s="567" cm="1">
        <f t="array" aca="1" ref="W143" ca="1">INDEX(W$13:W142,$B143+1,1)</f>
        <v>0</v>
      </c>
      <c r="X143" s="567" cm="1">
        <f t="array" aca="1" ref="X143" ca="1">INDEX(X$13:X142,$B143+1,1)</f>
        <v>2</v>
      </c>
      <c r="Y143" s="567" cm="1">
        <f t="array" aca="1" ref="Y143" ca="1">INDEX(Y$13:Y142,$B143+1,1)</f>
        <v>1</v>
      </c>
      <c r="Z143" s="567" cm="1">
        <f t="array" aca="1" ref="Z143" ca="1">INDEX(Z$13:Z142,$B143+1,1)</f>
        <v>1</v>
      </c>
      <c r="AA143" s="567" cm="1">
        <f t="array" aca="1" ref="AA143" ca="1">INDEX(AA$13:AA142,$B143+1,1)</f>
        <v>1</v>
      </c>
      <c r="AB143" s="567" t="str" cm="1">
        <f t="array" aca="1" ref="AB143" ca="1">INDEX(AB$13:AB142,$B143+1,1)</f>
        <v/>
      </c>
      <c r="AC143" s="567" cm="1">
        <f t="array" aca="1" ref="AC143" ca="1">INDEX(AC$13:AC142,$B143+1,1)</f>
        <v>1</v>
      </c>
      <c r="AD143" s="567" cm="1">
        <f t="array" aca="1" ref="AD143" ca="1">INDEX(AD$13:AD142,$B143+1,1)</f>
        <v>1</v>
      </c>
      <c r="AE143" s="567" cm="1">
        <f t="array" aca="1" ref="AE143" ca="1">INDEX(AE$13:AE142,$B143+1,1)</f>
        <v>0</v>
      </c>
      <c r="AF143" s="567" cm="1">
        <f t="array" aca="1" ref="AF143" ca="1">INDEX(AF$13:AF142,$B143+1,1)</f>
        <v>0</v>
      </c>
      <c r="AG143" s="567" cm="1">
        <f t="array" aca="1" ref="AG143" ca="1">INDEX(AG$13:AG142,$B143+1,1)</f>
        <v>0</v>
      </c>
      <c r="AH143" s="567" cm="1">
        <f t="array" aca="1" ref="AH143" ca="1">INDEX(AH$13:AH142,$B143+1,1)</f>
        <v>0</v>
      </c>
      <c r="AI143" s="91">
        <f t="shared" si="471"/>
        <v>1</v>
      </c>
      <c r="AJ143" s="506">
        <v>1</v>
      </c>
      <c r="AK143" s="91">
        <f t="shared" si="472"/>
        <v>1</v>
      </c>
      <c r="AL143" s="506">
        <v>1</v>
      </c>
      <c r="AM143" s="506">
        <v>1</v>
      </c>
      <c r="AN143" s="506">
        <v>1</v>
      </c>
      <c r="AO143" s="506">
        <v>2</v>
      </c>
      <c r="AP143" s="506">
        <v>1</v>
      </c>
      <c r="AQ143" s="116"/>
      <c r="AR143" s="116"/>
      <c r="AS143" s="116"/>
      <c r="AT143" s="116"/>
      <c r="AU143" s="116"/>
      <c r="AV143" s="116"/>
      <c r="AW143" s="116"/>
      <c r="AX143" s="116"/>
      <c r="AY143" s="116"/>
      <c r="AZ143" s="116"/>
      <c r="BA143" s="327" t="str">
        <f ca="1">LEFT(BA142,7)&amp;TEXT($H143," 00000 ")&amp;INDEX(i.ModelStructure,$I143,1)&amp;" "
&amp;IF($AI143=1," AllIn  "," AllOut  ")&amp;IF($AJ143&lt;&gt;$AI143,VLOOKUP($AJ143,DataMaster!tactics_cropgraze,2,TRUE),"")&amp;IF($AN143&lt;&gt;$AI143,VLOOKUP($AN143,DataMaster!tactics_stk,2,TRUE),"")
&amp;IF($AL143&lt;&gt;$AI143,VLOOKUP($AL143,DataMaster!tactics_GO,2,TRUE),"")&amp;IF($AM143&lt;&gt;$AI143,VLOOKUP($AM143,DataMaster!tactics_rot,2,TRUE),"")
&amp;IF($AO143&lt;&gt;$AI143,VLOOKUP($AO143,DataMaster!tactics_tos,2,TRUE),"")&amp;IF($AP143&lt;&gt;$AI143,VLOOKUP($AP143,tactics_N,2,TRUE),"")&amp;" "
&amp;$D143&amp;IF($GK143=0," FWM","")&amp;IF($GK143=1," MWM","")&amp;IF($GK143=7," Mat","")&amp;IF($GQ143=TRUE,"&amp;BBT"," ")&amp;" TOL"&amp;INDEX(i.TOL_Desc,1,$O143)
&amp;" Scan"&amp;$U143&amp;CHOOSE($K143+1," CFS"," GFS"," NFS")&amp;"_"&amp;MID($KC143,7,1)
&amp;" RR"&amp;TEXT(SUM($HB143:$HC143),"+00%;-00%;    ;@")
&amp;" GP"&amp;TEXT($HW143,"?00%")&amp;" WP"&amp;TEXT($HT143*$PJ143*$PL143,"?00%")&amp;" MP"&amp;TEXT($HU143*$PI143*$PK143,"?00%")
&amp;" ("&amp;IF($FY143,"P","E")&amp;IF($FX143,"T","t")&amp;"_F"&amp;IF($KQ143&lt;&gt;FALSE,3,0)+COUNTIF($KJ143:$KN143,TRUE)+COUNTIF($BV143:$BW143,"&gt;0")&amp;IF($KO143&lt;&gt;FALSE,3,0)+COUNTIF($BV143:$BW143,"&gt;0")&amp;"N"&amp;IF($KT143&lt;&gt;"-",$KT143,$GC143)&amp;IF($KU143&lt;&gt;"-",$KU143,$GD143)&amp;"L"&amp;$LF143&amp;$LG143&amp;")"</f>
        <v>Tactics 00007 DS  AllIn  no_tos_allZ GSW MWM  TOLSpr Scan2 CFS_ RR+01% GP100% WP100% MP100% (PT_F33N11L11)</v>
      </c>
      <c r="BB143" s="8" t="str">
        <f ca="1">IF(COUNTIF(BA$13:BA143,BA143)=1,"-","Dup")</f>
        <v>-</v>
      </c>
      <c r="BC143" s="8"/>
      <c r="BD143" s="567" t="str" cm="1">
        <f t="array" aca="1" ref="BD143" ca="1">INDEX(BD$13:BD142,$B143+1,1)</f>
        <v>-</v>
      </c>
      <c r="BE143" s="567" t="str" cm="1">
        <f t="array" aca="1" ref="BE143" ca="1">INDEX(BE$13:BE142,$B143+1,1)</f>
        <v>-</v>
      </c>
      <c r="BF143" s="567" t="str" cm="1">
        <f t="array" aca="1" ref="BF143" ca="1">INDEX(BF$13:BF142,$B143+1,1)</f>
        <v>-</v>
      </c>
      <c r="BG143" s="567" t="str" cm="1">
        <f t="array" aca="1" ref="BG143" ca="1">INDEX(BG$13:BG142,$B143+1,1)</f>
        <v>-</v>
      </c>
      <c r="BH143" s="567" t="str" cm="1">
        <f t="array" aca="1" ref="BH143" ca="1">INDEX(BH$13:BH142,$B143+1,1)</f>
        <v>-</v>
      </c>
      <c r="BI143" s="567" t="str" cm="1">
        <f t="array" aca="1" ref="BI143" ca="1">INDEX(BI$13:BI142,$B143+1,1)</f>
        <v>-</v>
      </c>
      <c r="BJ143" s="567" t="str" cm="1">
        <f t="array" aca="1" ref="BJ143" ca="1">INDEX(BJ$13:BJ142,$B143+1,1)</f>
        <v>-</v>
      </c>
      <c r="BK143" s="567" t="str" cm="1">
        <f t="array" aca="1" ref="BK143" ca="1">INDEX(BK$13:BK142,$B143+1,1)</f>
        <v>-</v>
      </c>
      <c r="BL143" s="567" t="str" cm="1">
        <f t="array" aca="1" ref="BL143" ca="1">INDEX(BL$13:BL142,$B143+1,1)</f>
        <v>-</v>
      </c>
      <c r="BM143" s="8"/>
      <c r="BN143" s="441" t="b">
        <f t="shared" ca="1" si="430"/>
        <v>0</v>
      </c>
      <c r="BO143" s="441" t="str">
        <f t="shared" ca="1" si="430"/>
        <v>-</v>
      </c>
      <c r="BP143" s="441" t="b">
        <f t="shared" ca="1" si="430"/>
        <v>0</v>
      </c>
      <c r="BQ143" s="441" t="str">
        <f t="shared" ca="1" si="430"/>
        <v>-</v>
      </c>
      <c r="BR143" s="441" t="str">
        <f t="shared" ca="1" si="430"/>
        <v>-</v>
      </c>
      <c r="BS143" s="441" t="str">
        <f t="shared" ca="1" si="430"/>
        <v>-</v>
      </c>
      <c r="BT143" s="441" t="b">
        <f t="shared" ca="1" si="430"/>
        <v>0</v>
      </c>
      <c r="BU143" s="441" t="b">
        <f t="shared" ca="1" si="430"/>
        <v>1</v>
      </c>
      <c r="BV143" s="441" t="str">
        <f t="shared" ca="1" si="430"/>
        <v>-</v>
      </c>
      <c r="BW143" s="441" t="str">
        <f t="shared" ca="1" si="430"/>
        <v>-</v>
      </c>
      <c r="BX143" s="441" t="str">
        <f t="shared" ca="1" si="430"/>
        <v>-</v>
      </c>
      <c r="BY143" s="441" t="str">
        <f t="shared" ca="1" si="430"/>
        <v>-</v>
      </c>
      <c r="BZ143" s="441" t="b">
        <f t="shared" ca="1" si="430"/>
        <v>1</v>
      </c>
      <c r="CA143" s="91">
        <f t="shared" ca="1" si="430"/>
        <v>0</v>
      </c>
      <c r="CB143" s="567" t="str" cm="1">
        <f t="array" aca="1" ref="CB143" ca="1">INDEX(CB$13:CB142,$B143+1,1)</f>
        <v>-</v>
      </c>
      <c r="CC143" s="567" t="str" cm="1">
        <f t="array" aca="1" ref="CC143" ca="1">INDEX(CC$13:CC142,$B143+1,1)</f>
        <v>-</v>
      </c>
      <c r="CD143" s="567" t="b" cm="1">
        <f t="array" aca="1" ref="CD143" ca="1">INDEX(CD$13:CD142,$B143+1,1)</f>
        <v>0</v>
      </c>
      <c r="CE143" s="441" t="b" cm="1">
        <f t="array" ref="CE143">INDEX(DataMaster!tactics_cropgraze,$AJ143,CE$6)</f>
        <v>1</v>
      </c>
      <c r="CF143" s="441" t="b" cm="1">
        <f t="array" ref="CF143">INDEX(DataMaster!tactics_cropgraze,$AJ143,CF$6)</f>
        <v>1</v>
      </c>
      <c r="CG143" s="441" t="b" cm="1">
        <f t="array" ref="CG143">INDEX(DataMaster!tactics_cropgraze,$AJ143,CG$6)</f>
        <v>1</v>
      </c>
      <c r="CH143" s="441" t="b" cm="1">
        <f t="array" ref="CH143">INDEX(DataMaster!tactics_cropgraze,$AJ143,CH$6)</f>
        <v>1</v>
      </c>
      <c r="CI143" s="441" t="b" cm="1">
        <f t="array" ref="CI143">INDEX(DataMaster!tactics_cropgraze,$AJ143,CI$6)</f>
        <v>1</v>
      </c>
      <c r="CJ143" s="441" t="b" cm="1">
        <f t="array" ref="CJ143">INDEX(DataMaster!tactics_cropgraze,$AJ143,CJ$6)</f>
        <v>1</v>
      </c>
      <c r="CK143" s="441" t="b" cm="1">
        <f t="array" ref="CK143">INDEX(DataMaster!tactics_cropgraze,$AJ143,CK$6)</f>
        <v>1</v>
      </c>
      <c r="CL143" s="441" t="b" cm="1">
        <f t="array" ref="CL143">INDEX(DataMaster!tactics_cropgraze,$AJ143,CL$6)</f>
        <v>1</v>
      </c>
      <c r="CM143" s="441" t="b" cm="1">
        <f t="array" ref="CM143">INDEX(DataMaster!tactics_cropgraze,$AJ143,CM$6)</f>
        <v>1</v>
      </c>
      <c r="CN143" s="441" t="b" cm="1">
        <f t="array" ref="CN143">INDEX(DataMaster!tactics_tos,$AO143,CN$6)</f>
        <v>0</v>
      </c>
      <c r="CO143" s="441" t="b" cm="1">
        <f t="array" ref="CO143">INDEX(DataMaster!tactics_tos,$AO143,CO$6)</f>
        <v>0</v>
      </c>
      <c r="CP143" s="441" t="b" cm="1">
        <f t="array" ref="CP143">INDEX(DataMaster!tactics_tos,$AO143,CP$6)</f>
        <v>0</v>
      </c>
      <c r="CQ143" s="441" t="b" cm="1">
        <f t="array" ref="CQ143">INDEX(DataMaster!tactics_tos,$AO143,CQ$6)</f>
        <v>0</v>
      </c>
      <c r="CR143" s="441" t="b" cm="1">
        <f t="array" ref="CR143">INDEX(DataMaster!tactics_tos,$AO143,CR$6)</f>
        <v>0</v>
      </c>
      <c r="CS143" s="441" t="b" cm="1">
        <f t="array" ref="CS143">INDEX(DataMaster!tactics_tos,$AO143,CS$6)</f>
        <v>0</v>
      </c>
      <c r="CT143" s="441" t="b" cm="1">
        <f t="array" ref="CT143">INDEX(DataMaster!tactics_tos,$AO143,CT$6)</f>
        <v>0</v>
      </c>
      <c r="CU143" s="441" t="b" cm="1">
        <f t="array" ref="CU143">INDEX(DataMaster!tactics_tos,$AO143,CU$6)</f>
        <v>0</v>
      </c>
      <c r="CV143" s="441" t="b" cm="1">
        <f t="array" ref="CV143">INDEX(DataMaster!tactics_tos,$AO143,CV$6)</f>
        <v>0</v>
      </c>
      <c r="CW143" s="441" cm="1">
        <f t="array" ref="CW143">INDEX(tactics_N,$AP143,CW$6)</f>
        <v>1</v>
      </c>
      <c r="CX143" s="441" cm="1">
        <f t="array" ref="CX143">INDEX(tactics_N,$AP143,CX$6)</f>
        <v>1.0867104369481548</v>
      </c>
      <c r="CY143" s="441" cm="1">
        <f t="array" ref="CY143">INDEX(tactics_N,$AP143,CY$6)</f>
        <v>1.0867104369481548</v>
      </c>
      <c r="CZ143" s="441" cm="1">
        <f t="array" ref="CZ143">INDEX(tactics_N,$AP143,CZ$6)</f>
        <v>1.0187910346388953</v>
      </c>
      <c r="DA143" s="441" cm="1">
        <f t="array" ref="DA143">INDEX(tactics_N,$AP143,DA$6)</f>
        <v>1.0187910346388953</v>
      </c>
      <c r="DB143" s="441" cm="1">
        <f t="array" ref="DB143">INDEX(tactics_N,$AP143,DB$6)</f>
        <v>1.0263376348954796</v>
      </c>
      <c r="DC143" s="441" cm="1">
        <f t="array" ref="DC143">INDEX(tactics_N,$AP143,DC$6)</f>
        <v>1.0263376348954796</v>
      </c>
      <c r="DD143" s="441" cm="1">
        <f t="array" ref="DD143">INDEX(tactics_N,$AP143,DD$6)</f>
        <v>0.6549370936964326</v>
      </c>
      <c r="DE143" s="441" cm="1">
        <f t="array" ref="DE143">INDEX(tactics_N,$AP143,DE$6)</f>
        <v>0.6549370936964326</v>
      </c>
      <c r="DF143" s="441" cm="1">
        <f t="array" ref="DF143">INDEX(tactics_N,$AP143,DF$6)</f>
        <v>1</v>
      </c>
      <c r="DG143" s="441" cm="1">
        <f t="array" ref="DG143">INDEX(tactics_N,$AP143,DG$6)</f>
        <v>1.2</v>
      </c>
      <c r="DH143" s="441" cm="1">
        <f t="array" ref="DH143">INDEX(tactics_N,$AP143,DH$6)</f>
        <v>1</v>
      </c>
      <c r="DI143" s="441" cm="1">
        <f t="array" ref="DI143">INDEX(tactics_N,$AP143,DI$6)</f>
        <v>1.22</v>
      </c>
      <c r="DJ143" s="441" cm="1">
        <f t="array" ref="DJ143">INDEX(tactics_N,$AP143,DJ$6)</f>
        <v>0.87</v>
      </c>
      <c r="DK143" s="441" cm="1">
        <f t="array" ref="DK143">INDEX(tactics_N,$AP143,DK$6)</f>
        <v>1.05</v>
      </c>
      <c r="DL143" s="441" cm="1">
        <f t="array" ref="DL143">INDEX(tactics_N,$AP143,DL$6)</f>
        <v>0.83</v>
      </c>
      <c r="DM143" s="441" cm="1">
        <f t="array" ref="DM143">INDEX(tactics_N,$AP143,DM$6)</f>
        <v>0.95</v>
      </c>
      <c r="DN143" s="441" cm="1">
        <f t="array" ref="DN143">INDEX(tactics_N,$AP143,DN$6)</f>
        <v>0.65</v>
      </c>
      <c r="DO143" s="441" t="str" cm="1">
        <f t="array" ref="DO143">INDEX(DataMaster!tactics_rot,$AM143,DO$6)</f>
        <v>-</v>
      </c>
      <c r="DP143" s="441" t="str" cm="1">
        <f t="array" ref="DP143">INDEX(DataMaster!tactics_rot,$AM143,DP$6)</f>
        <v>-</v>
      </c>
      <c r="DQ143" s="441" t="str" cm="1">
        <f t="array" ref="DQ143">INDEX(DataMaster!tactics_rot,$AM143,DQ$6)</f>
        <v>-</v>
      </c>
      <c r="DR143" s="441" t="str" cm="1">
        <f t="array" ref="DR143">INDEX(DataMaster!tactics_rot,$AM143,DR$6)</f>
        <v>-</v>
      </c>
      <c r="DS143" s="441" t="str" cm="1">
        <f t="array" ref="DS143">INDEX(DataMaster!tactics_rot,$AM143,DS$6)</f>
        <v>-</v>
      </c>
      <c r="DT143" s="441" t="str" cm="1">
        <f t="array" ref="DT143">INDEX(DataMaster!tactics_rot,$AM143,DT$6)</f>
        <v>-</v>
      </c>
      <c r="DU143" s="441" t="str" cm="1">
        <f t="array" ref="DU143">INDEX(DataMaster!tactics_rot,$AM143,DU$6)</f>
        <v>-</v>
      </c>
      <c r="DV143" s="441" t="str" cm="1">
        <f t="array" ref="DV143">INDEX(DataMaster!tactics_rot,$AM143,DV$6)</f>
        <v>-</v>
      </c>
      <c r="DW143" s="441" t="str" cm="1">
        <f t="array" ref="DW143">INDEX(DataMaster!tactics_rot,$AM143,DW$6)</f>
        <v>-</v>
      </c>
      <c r="DX143" s="441" t="str" cm="1">
        <f t="array" ref="DX143">INDEX(DataMaster!tactics_stk,$AN143,DX$6)</f>
        <v>-</v>
      </c>
      <c r="DY143" s="441" t="str" cm="1">
        <f t="array" ref="DY143">INDEX(DataMaster!tactics_stk,$AN143,DY$6)</f>
        <v>-</v>
      </c>
      <c r="DZ143" s="441" t="str" cm="1">
        <f t="array" ref="DZ143">INDEX(DataMaster!tactics_stk,$AN143,DZ$6)</f>
        <v>-</v>
      </c>
      <c r="EA143" s="441" t="str" cm="1">
        <f t="array" ref="EA143">INDEX(DataMaster!tactics_stk,$AN143,EA$6)</f>
        <v>-</v>
      </c>
      <c r="EB143" s="441" t="str" cm="1">
        <f t="array" ref="EB143">INDEX(DataMaster!tactics_stk,$AN143,EB$6)</f>
        <v>-</v>
      </c>
      <c r="EC143" s="441" t="str" cm="1">
        <f t="array" ref="EC143">INDEX(DataMaster!tactics_stk,$AN143,EC$6)</f>
        <v>-</v>
      </c>
      <c r="ED143" s="441" t="str" cm="1">
        <f t="array" ref="ED143">INDEX(DataMaster!tactics_stk,$AN143,ED$6)</f>
        <v>-</v>
      </c>
      <c r="EE143" s="441" t="str" cm="1">
        <f t="array" ref="EE143">INDEX(DataMaster!tactics_stk,$AN143,EE$6)</f>
        <v>-</v>
      </c>
      <c r="EF143" s="441" t="str" cm="1">
        <f t="array" ref="EF143">INDEX(DataMaster!tactics_stk,$AN143,EF$6)</f>
        <v>-</v>
      </c>
      <c r="EG143" s="441" t="b" cm="1">
        <f t="array" ref="EG143">INDEX(DataMaster!tactics_poc,$AK143,EG$6)</f>
        <v>1</v>
      </c>
      <c r="EH143" s="441" t="b" cm="1">
        <f t="array" ref="EH143">INDEX(DataMaster!tactics_poc,$AK143,EH$6)</f>
        <v>1</v>
      </c>
      <c r="EI143" s="441" t="b" cm="1">
        <f t="array" ref="EI143">INDEX(DataMaster!tactics_poc,$AK143,EI$6)</f>
        <v>1</v>
      </c>
      <c r="EJ143" s="441" t="b" cm="1">
        <f t="array" ref="EJ143">INDEX(DataMaster!tactics_poc,$AK143,EJ$6)</f>
        <v>1</v>
      </c>
      <c r="EK143" s="441" t="b" cm="1">
        <f t="array" ref="EK143">INDEX(DataMaster!tactics_poc,$AK143,EK$6)</f>
        <v>1</v>
      </c>
      <c r="EL143" s="441" t="b" cm="1">
        <f t="array" ref="EL143">INDEX(DataMaster!tactics_poc,$AK143,EL$6)</f>
        <v>1</v>
      </c>
      <c r="EM143" s="441" t="b" cm="1">
        <f t="array" ref="EM143">INDEX(DataMaster!tactics_poc,$AK143,EM$6)</f>
        <v>1</v>
      </c>
      <c r="EN143" s="441" t="b" cm="1">
        <f t="array" ref="EN143">INDEX(DataMaster!tactics_poc,$AK143,EN$6)</f>
        <v>1</v>
      </c>
      <c r="EO143" s="441" t="b" cm="1">
        <f t="array" ref="EO143">INDEX(DataMaster!tactics_poc,$AK143,EO$6)</f>
        <v>1</v>
      </c>
      <c r="EP143" s="506" t="s">
        <v>30</v>
      </c>
      <c r="EQ143" s="506">
        <v>3</v>
      </c>
      <c r="ER143" s="441" t="str" cm="1">
        <f t="array" ref="ER143">INDEX(DataMaster!tactics_GO,$AL143,ER$6)</f>
        <v>-</v>
      </c>
      <c r="ES143" s="441" t="str" cm="1">
        <f t="array" ref="ES143">INDEX(DataMaster!tactics_GO,$AL143,ES$6)</f>
        <v>-</v>
      </c>
      <c r="ET143" s="441" t="str" cm="1">
        <f t="array" ref="ET143">INDEX(DataMaster!tactics_GO,$AL143,ET$6)</f>
        <v>-</v>
      </c>
      <c r="EU143" s="441" t="str" cm="1">
        <f t="array" ref="EU143">INDEX(DataMaster!tactics_GO,$AL143,EU$6)</f>
        <v>-</v>
      </c>
      <c r="EV143" s="441" t="str" cm="1">
        <f t="array" ref="EV143">INDEX(DataMaster!tactics_GO,$AL143,EV$6)</f>
        <v>-</v>
      </c>
      <c r="EW143" s="441" t="str" cm="1">
        <f t="array" ref="EW143">INDEX(DataMaster!tactics_GO,$AL143,EW$6)</f>
        <v>-</v>
      </c>
      <c r="EX143" s="441" t="str" cm="1">
        <f t="array" ref="EX143">INDEX(DataMaster!tactics_GO,$AL143,EX$6)</f>
        <v>-</v>
      </c>
      <c r="EY143" s="441" t="str" cm="1">
        <f t="array" ref="EY143">INDEX(DataMaster!tactics_GO,$AL143,EY$6)</f>
        <v>-</v>
      </c>
      <c r="EZ143" s="441" t="str" cm="1">
        <f t="array" ref="EZ143">INDEX(DataMaster!tactics_GO,$AL143,EZ$6)</f>
        <v>-</v>
      </c>
      <c r="FA143" s="506" t="s">
        <v>30</v>
      </c>
      <c r="FB143" s="8"/>
      <c r="FC143" s="567" t="str" cm="1">
        <f t="array" aca="1" ref="FC143" ca="1">INDEX(FC$13:FC142,$B143+1,1)</f>
        <v>-</v>
      </c>
      <c r="FD143" s="441" t="str">
        <f t="shared" ca="1" si="431"/>
        <v>-</v>
      </c>
      <c r="FE143" s="441">
        <f t="shared" ca="1" si="432"/>
        <v>0</v>
      </c>
      <c r="FF143" s="441">
        <f t="shared" ca="1" si="432"/>
        <v>0</v>
      </c>
      <c r="FG143" s="567" t="str" cm="1">
        <f t="array" aca="1" ref="FG143" ca="1">INDEX(FG$13:FG142,$B143+1,1)</f>
        <v>-</v>
      </c>
      <c r="FH143" s="567" t="str" cm="1">
        <f t="array" aca="1" ref="FH143" ca="1">INDEX(FH$13:FH142,$B143+1,1)</f>
        <v>-</v>
      </c>
      <c r="FI143" s="567" t="str" cm="1">
        <f t="array" aca="1" ref="FI143" ca="1">INDEX(FI$13:FI142,$B143+1,1)</f>
        <v>-</v>
      </c>
      <c r="FJ143" s="441" t="str">
        <f t="shared" ca="1" si="433"/>
        <v>-</v>
      </c>
      <c r="FK143" s="441">
        <f t="shared" ca="1" si="434"/>
        <v>0</v>
      </c>
      <c r="FL143" s="441">
        <f t="shared" ca="1" si="434"/>
        <v>0</v>
      </c>
      <c r="FM143" s="567" t="str" cm="1">
        <f t="array" aca="1" ref="FM143" ca="1">INDEX(FM$13:FM142,$B143+1,1)</f>
        <v>-</v>
      </c>
      <c r="FN143" s="441" t="str">
        <f t="shared" ca="1" si="435"/>
        <v>-</v>
      </c>
      <c r="FO143" s="441">
        <f t="shared" ca="1" si="436"/>
        <v>0</v>
      </c>
      <c r="FP143" s="567" t="str" cm="1">
        <f t="array" aca="1" ref="FP143" ca="1">INDEX(FP$13:FP142,$B143+1,1)</f>
        <v>-</v>
      </c>
      <c r="FQ143" s="567" t="str" cm="1">
        <f t="array" aca="1" ref="FQ143" ca="1">INDEX(FQ$13:FQ142,$B143+1,1)</f>
        <v>-</v>
      </c>
      <c r="FR143" s="441">
        <f t="shared" ca="1" si="437"/>
        <v>0</v>
      </c>
      <c r="FS143" s="567" t="str" cm="1">
        <f t="array" aca="1" ref="FS143" ca="1">INDEX(FS$13:FS142,$B143+1,1)</f>
        <v>-</v>
      </c>
      <c r="FT143" s="441" t="str">
        <f t="shared" ca="1" si="438"/>
        <v>-</v>
      </c>
      <c r="FU143" s="441">
        <f t="shared" ca="1" si="439"/>
        <v>0</v>
      </c>
      <c r="FV143" s="441">
        <f t="shared" ca="1" si="439"/>
        <v>0</v>
      </c>
      <c r="FW143" s="8"/>
      <c r="FX143" s="567" t="b" cm="1">
        <f t="array" aca="1" ref="FX143" ca="1">INDEX(FX$13:FX142,$B143+1,1)</f>
        <v>1</v>
      </c>
      <c r="FY143" s="567" t="b" cm="1">
        <f t="array" aca="1" ref="FY143" ca="1">INDEX(FY$13:FY142,$B143+1,1)</f>
        <v>1</v>
      </c>
      <c r="FZ143" s="579">
        <f t="shared" ca="1" si="473"/>
        <v>21</v>
      </c>
      <c r="GA143" s="567" t="b" cm="1">
        <f t="array" aca="1" ref="GA143" ca="1">INDEX(GA$13:GA142,$B143+1,1)</f>
        <v>0</v>
      </c>
      <c r="GB143" s="567" cm="1">
        <f t="array" aca="1" ref="GB143" ca="1">INDEX(GB$13:GB142,$B143+1,1)</f>
        <v>0</v>
      </c>
      <c r="GC143" s="567" cm="1">
        <f t="array" aca="1" ref="GC143" ca="1">INDEX(GC$13:GC142,$B143+1,1)</f>
        <v>1</v>
      </c>
      <c r="GD143" s="567" cm="1">
        <f t="array" aca="1" ref="GD143" ca="1">INDEX(GD$13:GD142,$B143+1,1)</f>
        <v>1</v>
      </c>
      <c r="GE143" s="575">
        <f t="shared" ca="1" si="440"/>
        <v>652</v>
      </c>
      <c r="GF143" s="575">
        <f t="shared" ca="1" si="440"/>
        <v>686</v>
      </c>
      <c r="GG143" s="575">
        <f t="shared" ca="1" si="440"/>
        <v>721</v>
      </c>
      <c r="GH143" s="490">
        <f t="shared" ca="1" si="441"/>
        <v>378</v>
      </c>
      <c r="GI143" s="490">
        <f t="shared" ca="1" si="441"/>
        <v>413</v>
      </c>
      <c r="GJ143" s="490">
        <f t="shared" ca="1" si="441"/>
        <v>448</v>
      </c>
      <c r="GK143" s="441">
        <f t="shared" ca="1" si="442"/>
        <v>1</v>
      </c>
      <c r="GL143" s="441">
        <f t="shared" ca="1" si="442"/>
        <v>60</v>
      </c>
      <c r="GM143" s="441" t="str">
        <f t="shared" ca="1" si="442"/>
        <v>-</v>
      </c>
      <c r="GN143" s="441" t="str">
        <f t="shared" ca="1" si="442"/>
        <v>-</v>
      </c>
      <c r="GO143" s="441" t="str">
        <f t="shared" ca="1" si="442"/>
        <v>-</v>
      </c>
      <c r="GP143" s="441" t="str">
        <f t="shared" ca="1" si="442"/>
        <v>-</v>
      </c>
      <c r="GQ143" s="441" t="b">
        <f t="shared" ca="1" si="443"/>
        <v>0</v>
      </c>
      <c r="GR143" s="441" t="str">
        <f t="shared" ca="1" si="443"/>
        <v>-</v>
      </c>
      <c r="GS143" s="441" t="str">
        <f t="shared" ca="1" si="443"/>
        <v>-</v>
      </c>
      <c r="GT143" s="441" t="str">
        <f t="shared" ca="1" si="443"/>
        <v>-</v>
      </c>
      <c r="GU143" s="441" t="str">
        <f t="shared" ca="1" si="443"/>
        <v>-</v>
      </c>
      <c r="GV143" s="441" t="str">
        <f t="shared" ca="1" si="443"/>
        <v>-</v>
      </c>
      <c r="GW143" s="441">
        <f t="shared" ca="1" si="443"/>
        <v>500</v>
      </c>
      <c r="GX143" s="441">
        <f t="shared" ca="1" si="443"/>
        <v>500</v>
      </c>
      <c r="GY143" s="441" t="str">
        <f t="shared" ca="1" si="443"/>
        <v>-</v>
      </c>
      <c r="GZ143" s="441" t="str">
        <f t="shared" ca="1" si="443"/>
        <v>-</v>
      </c>
      <c r="HA143" s="441" t="str">
        <f t="shared" ca="1" si="443"/>
        <v>-</v>
      </c>
      <c r="HB143" s="441">
        <f t="shared" ca="1" si="444"/>
        <v>0</v>
      </c>
      <c r="HC143" s="441">
        <f t="shared" ca="1" si="445"/>
        <v>1.2500000000000001E-2</v>
      </c>
      <c r="HD143" s="441">
        <f t="shared" ca="1" si="446"/>
        <v>0</v>
      </c>
      <c r="HE143" s="441">
        <f t="shared" ca="1" si="446"/>
        <v>6.25E-2</v>
      </c>
      <c r="HF143" s="441">
        <f t="shared" ca="1" si="446"/>
        <v>6.25E-2</v>
      </c>
      <c r="HG143" s="441">
        <f t="shared" ca="1" si="446"/>
        <v>6.25E-2</v>
      </c>
      <c r="HH143" s="441" t="b">
        <f t="shared" ca="1" si="447"/>
        <v>0</v>
      </c>
      <c r="HI143" s="441" t="b">
        <f t="shared" ca="1" si="447"/>
        <v>1</v>
      </c>
      <c r="HJ143" s="441" t="b">
        <f t="shared" ca="1" si="447"/>
        <v>1</v>
      </c>
      <c r="HK143" s="441" t="b">
        <f t="shared" ca="1" si="447"/>
        <v>0</v>
      </c>
      <c r="HL143" s="441">
        <f t="shared" ca="1" si="448"/>
        <v>1</v>
      </c>
      <c r="HM143" s="441">
        <f t="shared" ca="1" si="449"/>
        <v>0</v>
      </c>
      <c r="HN143" s="441" t="b">
        <f t="shared" ca="1" si="450"/>
        <v>0</v>
      </c>
      <c r="HO143" s="441" t="b">
        <f t="shared" ca="1" si="451"/>
        <v>0</v>
      </c>
      <c r="HP143" s="441" t="b">
        <f t="shared" ca="1" si="451"/>
        <v>0</v>
      </c>
      <c r="HQ143" s="441" t="b">
        <f t="shared" ca="1" si="451"/>
        <v>1</v>
      </c>
      <c r="HR143" s="91">
        <f t="shared" ca="1" si="452"/>
        <v>2</v>
      </c>
      <c r="HS143" s="91">
        <f t="shared" ca="1" si="452"/>
        <v>2</v>
      </c>
      <c r="HT143" s="441">
        <f t="shared" ca="1" si="453"/>
        <v>1</v>
      </c>
      <c r="HU143" s="441">
        <f t="shared" ca="1" si="454"/>
        <v>1</v>
      </c>
      <c r="HV143" s="441">
        <f t="shared" ca="1" si="454"/>
        <v>1</v>
      </c>
      <c r="HW143" s="441">
        <f t="shared" ca="1" si="455"/>
        <v>1</v>
      </c>
      <c r="HX143" s="441" cm="1">
        <f t="array" aca="1" ref="HX143" ca="1">INDEX(HX$13:HX142,$B143+1,1)</f>
        <v>1</v>
      </c>
      <c r="HY143" s="441" t="str">
        <f t="shared" ca="1" si="456"/>
        <v>-</v>
      </c>
      <c r="HZ143" s="441" t="b">
        <f t="shared" ca="1" si="456"/>
        <v>1</v>
      </c>
      <c r="IA143" s="441" t="b">
        <f t="shared" ca="1" si="456"/>
        <v>0</v>
      </c>
      <c r="IB143" s="441" t="b">
        <f t="shared" ca="1" si="456"/>
        <v>0</v>
      </c>
      <c r="IC143" s="441" t="b">
        <f t="shared" ca="1" si="456"/>
        <v>0</v>
      </c>
      <c r="ID143" s="91">
        <f t="shared" ca="1" si="457"/>
        <v>1</v>
      </c>
      <c r="IE143" s="91">
        <f t="shared" ca="1" si="457"/>
        <v>1</v>
      </c>
      <c r="IF143" s="91">
        <f t="shared" ca="1" si="457"/>
        <v>1</v>
      </c>
      <c r="IG143" s="91">
        <f t="shared" ca="1" si="457"/>
        <v>1</v>
      </c>
      <c r="IH143" s="91">
        <f t="shared" ca="1" si="457"/>
        <v>1</v>
      </c>
      <c r="II143" s="91">
        <f t="shared" ca="1" si="457"/>
        <v>1</v>
      </c>
      <c r="IJ143" s="91">
        <f t="shared" ca="1" si="457"/>
        <v>1</v>
      </c>
      <c r="IK143" s="91">
        <f t="shared" ca="1" si="457"/>
        <v>1</v>
      </c>
      <c r="IL143" s="8"/>
      <c r="IM143" s="567" t="str" cm="1">
        <f t="array" aca="1" ref="IM143" ca="1">INDEX(IM$13:IM142,$B143+1,1)</f>
        <v>-</v>
      </c>
      <c r="IN143" s="567" t="str" cm="1">
        <f t="array" aca="1" ref="IN143" ca="1">INDEX(IN$13:IN142,$B143+1,1)</f>
        <v>-</v>
      </c>
      <c r="IO143" s="567" t="str" cm="1">
        <f t="array" aca="1" ref="IO143" ca="1">INDEX(IO$13:IO142,$B143+1,1)</f>
        <v>-</v>
      </c>
      <c r="IP143" s="441" t="str">
        <f t="shared" ca="1" si="458"/>
        <v>-</v>
      </c>
      <c r="IQ143" s="567" t="str" cm="1">
        <f t="array" aca="1" ref="IQ143" ca="1">INDEX(IQ$13:IQ142,$B143+1,1)</f>
        <v>-</v>
      </c>
      <c r="IR143" s="567" cm="1">
        <f t="array" aca="1" ref="IR143" ca="1">INDEX(IR$13:IR142,$B143+1,1)</f>
        <v>1</v>
      </c>
      <c r="IS143" s="567" cm="1">
        <f t="array" aca="1" ref="IS143" ca="1">INDEX(IS$13:IS142,$B143+1,1)</f>
        <v>1</v>
      </c>
      <c r="IT143" s="567" t="str" cm="1">
        <f t="array" aca="1" ref="IT143" ca="1">INDEX(IT$13:IT142,$B143+1,1)</f>
        <v>-</v>
      </c>
      <c r="IU143" s="567" t="str" cm="1">
        <f t="array" aca="1" ref="IU143" ca="1">INDEX(IU$13:IU142,$B143+1,1)</f>
        <v>-</v>
      </c>
      <c r="IV143" s="567" t="str" cm="1">
        <f t="array" aca="1" ref="IV143" ca="1">INDEX(IV$13:IV142,$B143+1,1)</f>
        <v>-</v>
      </c>
      <c r="IW143" s="567" t="str" cm="1">
        <f t="array" aca="1" ref="IW143" ca="1">INDEX(IW$13:IW142,$B143+1,1)</f>
        <v>-</v>
      </c>
      <c r="IX143" s="567" t="str" cm="1">
        <f t="array" aca="1" ref="IX143" ca="1">INDEX(IX$13:IX142,$B143+1,1)</f>
        <v>-</v>
      </c>
      <c r="IY143" s="567" t="str" cm="1">
        <f t="array" aca="1" ref="IY143" ca="1">INDEX(IY$13:IY142,$B143+1,1)</f>
        <v>-</v>
      </c>
      <c r="IZ143" s="567" t="str" cm="1">
        <f t="array" aca="1" ref="IZ143" ca="1">INDEX(IZ$13:IZ142,$B143+1,1)</f>
        <v>-</v>
      </c>
      <c r="JA143" s="567" t="str" cm="1">
        <f t="array" aca="1" ref="JA143" ca="1">INDEX(JA$13:JA142,$B143+1,1)</f>
        <v>-</v>
      </c>
      <c r="JB143" s="567" t="str" cm="1">
        <f t="array" aca="1" ref="JB143" ca="1">INDEX(JB$13:JB142,$B143+1,1)</f>
        <v>-</v>
      </c>
      <c r="JC143" s="567" t="str" cm="1">
        <f t="array" aca="1" ref="JC143" ca="1">INDEX(JC$13:JC142,$B143+1,1)</f>
        <v>-</v>
      </c>
      <c r="JD143" s="567" t="str" cm="1">
        <f t="array" aca="1" ref="JD143" ca="1">INDEX(JD$13:JD142,$B143+1,1)</f>
        <v>-</v>
      </c>
      <c r="JE143" s="567" t="str" cm="1">
        <f t="array" aca="1" ref="JE143" ca="1">INDEX(JE$13:JE142,$B143+1,1)</f>
        <v>-</v>
      </c>
      <c r="JF143" s="567" t="str" cm="1">
        <f t="array" aca="1" ref="JF143" ca="1">INDEX(JF$13:JF142,$B143+1,1)</f>
        <v>-</v>
      </c>
      <c r="JG143" s="567" t="str" cm="1">
        <f t="array" aca="1" ref="JG143" ca="1">INDEX(JG$13:JG142,$B143+1,1)</f>
        <v>-</v>
      </c>
      <c r="JH143" s="567" t="str" cm="1">
        <f t="array" aca="1" ref="JH143" ca="1">INDEX(JH$13:JH142,$B143+1,1)</f>
        <v>-</v>
      </c>
      <c r="JI143" s="567" t="str" cm="1">
        <f t="array" aca="1" ref="JI143" ca="1">INDEX(JI$13:JI142,$B143+1,1)</f>
        <v>-</v>
      </c>
      <c r="JJ143" s="567" t="str" cm="1">
        <f t="array" aca="1" ref="JJ143" ca="1">INDEX(JJ$13:JJ142,$B143+1,1)</f>
        <v>-</v>
      </c>
      <c r="JK143" s="567" t="str" cm="1">
        <f t="array" aca="1" ref="JK143" ca="1">INDEX(JK$13:JK142,$B143+1,1)</f>
        <v>-</v>
      </c>
      <c r="JL143" s="441">
        <f t="shared" ca="1" si="459"/>
        <v>0</v>
      </c>
      <c r="JM143" s="567" t="str" cm="1">
        <f t="array" aca="1" ref="JM143" ca="1">INDEX(JM$13:JM142,$B143+1,1)</f>
        <v>-</v>
      </c>
      <c r="JN143" s="567" cm="1">
        <f t="array" aca="1" ref="JN143" ca="1">INDEX(JN$13:JN142,$B143+1,1)</f>
        <v>1</v>
      </c>
      <c r="JO143" s="441">
        <f t="shared" ca="1" si="460"/>
        <v>0</v>
      </c>
      <c r="JP143" s="567" cm="1">
        <f t="array" aca="1" ref="JP143" ca="1">INDEX(JP$13:JP142,$B143+1,1)</f>
        <v>0</v>
      </c>
      <c r="JQ143" s="441">
        <f t="shared" ca="1" si="461"/>
        <v>0</v>
      </c>
      <c r="JR143" s="441">
        <f t="shared" ca="1" si="461"/>
        <v>0</v>
      </c>
      <c r="JS143" s="441">
        <f t="shared" ca="1" si="461"/>
        <v>0</v>
      </c>
      <c r="JT143" s="441">
        <f t="shared" ca="1" si="461"/>
        <v>0</v>
      </c>
      <c r="JU143" s="441">
        <f t="shared" ca="1" si="461"/>
        <v>1</v>
      </c>
      <c r="JV143" s="441">
        <f t="shared" ca="1" si="461"/>
        <v>0</v>
      </c>
      <c r="JW143" s="567" cm="1">
        <f t="array" aca="1" ref="JW143" ca="1">INDEX(JW$13:JW142,$B143+1,1)</f>
        <v>0</v>
      </c>
      <c r="JX143" s="567" cm="1">
        <f t="array" aca="1" ref="JX143" ca="1">INDEX(JX$13:JX142,$B143+1,1)</f>
        <v>0</v>
      </c>
      <c r="JY143" s="567" cm="1">
        <f t="array" aca="1" ref="JY143" ca="1">INDEX(JY$13:JY142,$B143+1,1)</f>
        <v>0</v>
      </c>
      <c r="JZ143" s="8"/>
      <c r="KA143" s="567" t="str" cm="1">
        <f t="array" aca="1" ref="KA143" ca="1">INDEX(KA$13:KA142,$B143+1,1)</f>
        <v>-</v>
      </c>
      <c r="KB143" s="567" t="str" cm="1">
        <f t="array" aca="1" ref="KB143" ca="1">INDEX(KB$13:KB142,$B143+1,1)</f>
        <v>-</v>
      </c>
      <c r="KC143" s="567" t="str" cm="1">
        <f t="array" aca="1" ref="KC143" ca="1">INDEX(KC$13:KC142,$B143+1,1)</f>
        <v>-</v>
      </c>
      <c r="KD143" s="567" t="str" cm="1">
        <f t="array" aca="1" ref="KD143" ca="1">INDEX(KD$13:KD142,$B143+1,1)</f>
        <v>-</v>
      </c>
      <c r="KE143" s="567" cm="1">
        <f t="array" aca="1" ref="KE143" ca="1">INDEX(KE$13:KE142,$B143+1,1)</f>
        <v>0</v>
      </c>
      <c r="KF143" s="567" t="str" cm="1">
        <f t="array" aca="1" ref="KF143" ca="1">INDEX(KF$13:KF142,$B143+1,1)</f>
        <v>-</v>
      </c>
      <c r="KG143" s="567" t="str" cm="1">
        <f t="array" aca="1" ref="KG143" ca="1">INDEX(KG$13:KG142,$B143+1,1)</f>
        <v>-</v>
      </c>
      <c r="KH143" s="568" t="str">
        <f t="shared" ca="1" si="462"/>
        <v>-</v>
      </c>
      <c r="KI143" s="567" t="str" cm="1">
        <f t="array" aca="1" ref="KI143" ca="1">INDEX(KI$13:KI142,$B143+1,1)</f>
        <v>-</v>
      </c>
      <c r="KJ143" s="567" t="str" cm="1">
        <f t="array" aca="1" ref="KJ143" ca="1">INDEX(KJ$13:KJ142,$B143+1,1)</f>
        <v>-</v>
      </c>
      <c r="KK143" s="567" t="str" cm="1">
        <f t="array" aca="1" ref="KK143" ca="1">INDEX(KK$13:KK142,$B143+1,1)</f>
        <v>-</v>
      </c>
      <c r="KL143" s="567" t="str" cm="1">
        <f t="array" aca="1" ref="KL143" ca="1">INDEX(KL$13:KL142,$B143+1,1)</f>
        <v>-</v>
      </c>
      <c r="KM143" s="567" t="str" cm="1">
        <f t="array" aca="1" ref="KM143" ca="1">INDEX(KM$13:KM142,$B143+1,1)</f>
        <v>-</v>
      </c>
      <c r="KN143" s="567" t="str" cm="1">
        <f t="array" aca="1" ref="KN143" ca="1">INDEX(KN$13:KN142,$B143+1,1)</f>
        <v>-</v>
      </c>
      <c r="KO143" s="567" t="str" cm="1">
        <f t="array" aca="1" ref="KO143" ca="1">INDEX(KO$13:KO142,$B143+1,1)</f>
        <v>-</v>
      </c>
      <c r="KP143" s="567" t="str" cm="1">
        <f t="array" aca="1" ref="KP143" ca="1">INDEX(KP$13:KP142,$B143+1,1)</f>
        <v>-</v>
      </c>
      <c r="KQ143" s="567" t="str" cm="1">
        <f t="array" aca="1" ref="KQ143" ca="1">INDEX(KQ$13:KQ142,$B143+1,1)</f>
        <v>-</v>
      </c>
      <c r="KR143" s="567" t="str" cm="1">
        <f t="array" aca="1" ref="KR143" ca="1">INDEX(KR$13:KR142,$B143+1,1)</f>
        <v>-</v>
      </c>
      <c r="KS143" s="567" t="str" cm="1">
        <f t="array" aca="1" ref="KS143" ca="1">INDEX(KS$13:KS142,$B143+1,1)</f>
        <v>-</v>
      </c>
      <c r="KT143" s="567" t="str" cm="1">
        <f t="array" aca="1" ref="KT143" ca="1">INDEX(KT$13:KT142,$B143+1,1)</f>
        <v>-</v>
      </c>
      <c r="KU143" s="567" t="str" cm="1">
        <f t="array" aca="1" ref="KU143" ca="1">INDEX(KU$13:KU142,$B143+1,1)</f>
        <v>-</v>
      </c>
      <c r="KV143" s="567" cm="1">
        <f t="array" aca="1" ref="KV143" ca="1">INDEX(KV$13:KV142,$B143+1,1)</f>
        <v>0</v>
      </c>
      <c r="KW143" s="567" t="str" cm="1">
        <f t="array" aca="1" ref="KW143" ca="1">INDEX(KW$13:KW142,$B143+1,1)</f>
        <v>-</v>
      </c>
      <c r="KX143" s="567" t="str" cm="1">
        <f t="array" aca="1" ref="KX143" ca="1">INDEX(KX$13:KX142,$B143+1,1)</f>
        <v>-</v>
      </c>
      <c r="KY143" s="567" t="str" cm="1">
        <f t="array" aca="1" ref="KY143" ca="1">INDEX(KY$13:KY142,$B143+1,1)</f>
        <v>-</v>
      </c>
      <c r="KZ143" s="567" t="str" cm="1">
        <f t="array" aca="1" ref="KZ143" ca="1">INDEX(KZ$13:KZ142,$B143+1,1)</f>
        <v>-</v>
      </c>
      <c r="LA143" s="567" t="str" cm="1">
        <f t="array" aca="1" ref="LA143" ca="1">INDEX(LA$13:LA142,$B143+1,1)</f>
        <v>-</v>
      </c>
      <c r="LB143" s="567" cm="1">
        <f t="array" aca="1" ref="LB143" ca="1">INDEX(LB$13:LB142,$B143+1,1)</f>
        <v>0</v>
      </c>
      <c r="LC143" s="567" t="str" cm="1">
        <f t="array" aca="1" ref="LC143" ca="1">INDEX(LC$13:LC142,$B143+1,1)</f>
        <v>-</v>
      </c>
      <c r="LD143" s="567" t="str" cm="1">
        <f t="array" aca="1" ref="LD143" ca="1">INDEX(LD$13:LD142,$B143+1,1)</f>
        <v>-</v>
      </c>
      <c r="LE143" s="567" t="str" cm="1">
        <f t="array" aca="1" ref="LE143" ca="1">INDEX(LE$13:LE142,$B143+1,1)</f>
        <v>-</v>
      </c>
      <c r="LF143" s="567" cm="1">
        <f t="array" aca="1" ref="LF143" ca="1">INDEX(LF$13:LF142,$B143+1,1)</f>
        <v>1</v>
      </c>
      <c r="LG143" s="567" cm="1">
        <f t="array" aca="1" ref="LG143" ca="1">INDEX(LG$13:LG142,$B143+1,1)</f>
        <v>1</v>
      </c>
      <c r="LH143" s="8"/>
      <c r="LI143" s="567" t="str" cm="1">
        <f t="array" aca="1" ref="LI143" ca="1">INDEX(LI$13:LI142,$B143+1,1)</f>
        <v>-</v>
      </c>
      <c r="LJ143" s="567" t="str" cm="1">
        <f t="array" aca="1" ref="LJ143" ca="1">INDEX(LJ$13:LJ142,$B143+1,1)</f>
        <v>-</v>
      </c>
      <c r="LK143" s="567" t="str" cm="1">
        <f t="array" aca="1" ref="LK143" ca="1">INDEX(LK$13:LK142,$B143+1,1)</f>
        <v>-</v>
      </c>
      <c r="LL143" s="567" t="str" cm="1">
        <f t="array" aca="1" ref="LL143" ca="1">INDEX(LL$13:LL142,$B143+1,1)</f>
        <v>-</v>
      </c>
      <c r="LM143" s="567" t="str" cm="1">
        <f t="array" aca="1" ref="LM143" ca="1">INDEX(LM$13:LM142,$B143+1,1)</f>
        <v>-</v>
      </c>
      <c r="LN143" s="567" t="str" cm="1">
        <f t="array" aca="1" ref="LN143" ca="1">INDEX(LN$13:LN142,$B143+1,1)</f>
        <v>-</v>
      </c>
      <c r="LO143" s="567" t="str" cm="1">
        <f t="array" aca="1" ref="LO143" ca="1">INDEX(LO$13:LO142,$B143+1,1)</f>
        <v>-</v>
      </c>
      <c r="LP143" s="567" t="str" cm="1">
        <f t="array" aca="1" ref="LP143" ca="1">INDEX(LP$13:LP142,$B143+1,1)</f>
        <v>-</v>
      </c>
      <c r="LQ143" s="567" t="str" cm="1">
        <f t="array" aca="1" ref="LQ143" ca="1">INDEX(LQ$13:LQ142,$B143+1,1)</f>
        <v>-</v>
      </c>
      <c r="LR143" s="567" t="str" cm="1">
        <f t="array" aca="1" ref="LR143" ca="1">INDEX(LR$13:LR142,$B143+1,1)</f>
        <v>-</v>
      </c>
      <c r="LS143" s="567" t="str" cm="1">
        <f t="array" aca="1" ref="LS143" ca="1">INDEX(LS$13:LS142,$B143+1,1)</f>
        <v>-</v>
      </c>
      <c r="LT143" s="567" t="str" cm="1">
        <f t="array" aca="1" ref="LT143" ca="1">INDEX(LT$13:LT142,$B143+1,1)</f>
        <v>-</v>
      </c>
      <c r="LU143" s="567" t="str" cm="1">
        <f t="array" aca="1" ref="LU143" ca="1">INDEX(LU$13:LU142,$B143+1,1)</f>
        <v>-</v>
      </c>
      <c r="LV143" s="567" t="str" cm="1">
        <f t="array" aca="1" ref="LV143" ca="1">INDEX(LV$13:LV142,$B143+1,1)</f>
        <v>-</v>
      </c>
      <c r="LW143" s="567" t="str" cm="1">
        <f t="array" aca="1" ref="LW143" ca="1">INDEX(LW$13:LW142,$B143+1,1)</f>
        <v>-</v>
      </c>
      <c r="LX143" s="567" t="str" cm="1">
        <f t="array" aca="1" ref="LX143" ca="1">INDEX(LX$13:LX142,$B143+1,1)</f>
        <v>-</v>
      </c>
      <c r="LY143" s="567" cm="1">
        <f t="array" aca="1" ref="LY143" ca="1">INDEX(LY$13:LY142,$B143+1,1)</f>
        <v>0</v>
      </c>
      <c r="LZ143" s="567" cm="1">
        <f t="array" aca="1" ref="LZ143" ca="1">INDEX(LZ$13:LZ142,$B143+1,1)</f>
        <v>0</v>
      </c>
      <c r="MA143" s="567" cm="1">
        <f t="array" aca="1" ref="MA143" ca="1">INDEX(MA$13:MA142,$B143+1,1)</f>
        <v>0</v>
      </c>
      <c r="MB143" s="567" cm="1">
        <f t="array" aca="1" ref="MB143" ca="1">INDEX(MB$13:MB142,$B143+1,1)</f>
        <v>0</v>
      </c>
      <c r="MC143" s="567" cm="1">
        <f t="array" aca="1" ref="MC143" ca="1">INDEX(MC$13:MC142,$B143+1,1)</f>
        <v>0</v>
      </c>
      <c r="MD143" s="567" cm="1">
        <f t="array" aca="1" ref="MD143" ca="1">INDEX(MD$13:MD142,$B143+1,1)</f>
        <v>0</v>
      </c>
      <c r="ME143" s="567" cm="1">
        <f t="array" aca="1" ref="ME143" ca="1">INDEX(ME$13:ME142,$B143+1,1)</f>
        <v>0</v>
      </c>
      <c r="MF143" s="567" cm="1">
        <f t="array" aca="1" ref="MF143" ca="1">INDEX(MF$13:MF142,$B143+1,1)</f>
        <v>0</v>
      </c>
      <c r="MG143" s="567" cm="1">
        <f t="array" aca="1" ref="MG143" ca="1">INDEX(MG$13:MG142,$B143+1,1)</f>
        <v>0</v>
      </c>
      <c r="MH143" s="567" cm="1">
        <f t="array" aca="1" ref="MH143" ca="1">INDEX(MH$13:MH142,$B143+1,1)</f>
        <v>0</v>
      </c>
      <c r="MI143" s="567" cm="1">
        <f t="array" aca="1" ref="MI143" ca="1">INDEX(MI$13:MI142,$B143+1,1)</f>
        <v>0</v>
      </c>
      <c r="MJ143" s="567" cm="1">
        <f t="array" aca="1" ref="MJ143" ca="1">INDEX(MJ$13:MJ142,$B143+1,1)</f>
        <v>0</v>
      </c>
      <c r="MK143" s="567" cm="1">
        <f t="array" aca="1" ref="MK143" ca="1">INDEX(MK$13:MK142,$B143+1,1)</f>
        <v>0</v>
      </c>
      <c r="ML143" s="567" cm="1">
        <f t="array" aca="1" ref="ML143" ca="1">INDEX(ML$13:ML142,$B143+1,1)</f>
        <v>0</v>
      </c>
      <c r="MM143" s="567" cm="1">
        <f t="array" aca="1" ref="MM143" ca="1">INDEX(MM$13:MM142,$B143+1,1)</f>
        <v>0</v>
      </c>
      <c r="MN143" s="567" cm="1">
        <f t="array" aca="1" ref="MN143" ca="1">INDEX(MN$13:MN142,$B143+1,1)</f>
        <v>0</v>
      </c>
      <c r="MO143" s="567" cm="1">
        <f t="array" aca="1" ref="MO143" ca="1">INDEX(MO$13:MO142,$B143+1,1)</f>
        <v>0</v>
      </c>
      <c r="MP143" s="567" cm="1">
        <f t="array" aca="1" ref="MP143" ca="1">INDEX(MP$13:MP142,$B143+1,1)</f>
        <v>0</v>
      </c>
      <c r="MQ143" s="567" cm="1">
        <f t="array" aca="1" ref="MQ143" ca="1">INDEX(MQ$13:MQ142,$B143+1,1)</f>
        <v>0</v>
      </c>
      <c r="MR143" s="567" cm="1">
        <f t="array" aca="1" ref="MR143" ca="1">INDEX(MR$13:MR142,$B143+1,1)</f>
        <v>0</v>
      </c>
      <c r="MS143" s="567" cm="1">
        <f t="array" aca="1" ref="MS143" ca="1">INDEX(MS$13:MS142,$B143+1,1)</f>
        <v>0</v>
      </c>
      <c r="MT143" s="567" cm="1">
        <f t="array" aca="1" ref="MT143" ca="1">INDEX(MT$13:MT142,$B143+1,1)</f>
        <v>0</v>
      </c>
      <c r="MU143" s="567" cm="1">
        <f t="array" aca="1" ref="MU143" ca="1">INDEX(MU$13:MU142,$B143+1,1)</f>
        <v>0</v>
      </c>
      <c r="MV143" s="567" cm="1">
        <f t="array" aca="1" ref="MV143" ca="1">INDEX(MV$13:MV142,$B143+1,1)</f>
        <v>0</v>
      </c>
      <c r="MW143" s="567" cm="1">
        <f t="array" aca="1" ref="MW143" ca="1">INDEX(MW$13:MW142,$B143+1,1)</f>
        <v>0</v>
      </c>
      <c r="MX143" s="567" cm="1">
        <f t="array" aca="1" ref="MX143" ca="1">INDEX(MX$13:MX142,$B143+1,1)</f>
        <v>0</v>
      </c>
      <c r="MY143" s="567" cm="1">
        <f t="array" aca="1" ref="MY143" ca="1">INDEX(MY$13:MY142,$B143+1,1)</f>
        <v>0</v>
      </c>
      <c r="MZ143" s="567" cm="1">
        <f t="array" aca="1" ref="MZ143" ca="1">INDEX(MZ$13:MZ142,$B143+1,1)</f>
        <v>0</v>
      </c>
      <c r="NA143" s="567" cm="1">
        <f t="array" aca="1" ref="NA143" ca="1">INDEX(NA$13:NA142,$B143+1,1)</f>
        <v>0</v>
      </c>
      <c r="NB143" s="567" cm="1">
        <f t="array" aca="1" ref="NB143" ca="1">INDEX(NB$13:NB142,$B143+1,1)</f>
        <v>0</v>
      </c>
      <c r="NC143" s="567" cm="1">
        <f t="array" aca="1" ref="NC143" ca="1">INDEX(NC$13:NC142,$B143+1,1)</f>
        <v>0</v>
      </c>
      <c r="ND143" s="567" cm="1">
        <f t="array" aca="1" ref="ND143" ca="1">INDEX(ND$13:ND142,$B143+1,1)</f>
        <v>0</v>
      </c>
      <c r="NE143" s="441">
        <f t="shared" ca="1" si="463"/>
        <v>67</v>
      </c>
      <c r="NF143" s="8"/>
      <c r="NG143" s="567" cm="1">
        <f t="array" aca="1" ref="NG143" ca="1">INDEX(NG$13:NG142,$B143+1,1)</f>
        <v>0</v>
      </c>
      <c r="NH143" s="567" cm="1">
        <f t="array" aca="1" ref="NH143" ca="1">INDEX(NH$13:NH142,$B143+1,1)</f>
        <v>0</v>
      </c>
      <c r="NI143" s="567" cm="1">
        <f t="array" aca="1" ref="NI143" ca="1">INDEX(NI$13:NI142,$B143+1,1)</f>
        <v>0</v>
      </c>
      <c r="NJ143" s="567" t="str" cm="1">
        <f t="array" aca="1" ref="NJ143" ca="1">INDEX(NJ$13:NJ142,$B143+1,1)</f>
        <v>-</v>
      </c>
      <c r="NK143" s="567" t="str" cm="1">
        <f t="array" aca="1" ref="NK143" ca="1">INDEX(NK$13:NK142,$B143+1,1)</f>
        <v>-</v>
      </c>
      <c r="NL143" s="567" t="str" cm="1">
        <f t="array" aca="1" ref="NL143" ca="1">INDEX(NL$13:NL142,$B143+1,1)</f>
        <v>-</v>
      </c>
      <c r="NM143" s="567" t="str" cm="1">
        <f t="array" aca="1" ref="NM143" ca="1">INDEX(NM$13:NM142,$B143+1,1)</f>
        <v>-</v>
      </c>
      <c r="NN143" s="567" t="str" cm="1">
        <f t="array" aca="1" ref="NN143" ca="1">INDEX(NN$13:NN142,$B143+1,1)</f>
        <v>-</v>
      </c>
      <c r="NO143" s="567" t="str" cm="1">
        <f t="array" aca="1" ref="NO143" ca="1">INDEX(NO$13:NO142,$B143+1,1)</f>
        <v>-</v>
      </c>
      <c r="NP143" s="567" t="str" cm="1">
        <f t="array" aca="1" ref="NP143" ca="1">INDEX(NP$13:NP142,$B143+1,1)</f>
        <v>-</v>
      </c>
      <c r="NQ143" s="567" t="str" cm="1">
        <f t="array" aca="1" ref="NQ143" ca="1">INDEX(NQ$13:NQ142,$B143+1,1)</f>
        <v>-</v>
      </c>
      <c r="NR143" s="567" t="str" cm="1">
        <f t="array" aca="1" ref="NR143" ca="1">INDEX(NR$13:NR142,$B143+1,1)</f>
        <v>-</v>
      </c>
      <c r="NS143" s="567" t="str" cm="1">
        <f t="array" aca="1" ref="NS143" ca="1">INDEX(NS$13:NS142,$B143+1,1)</f>
        <v>-</v>
      </c>
      <c r="NT143" s="567" t="str" cm="1">
        <f t="array" aca="1" ref="NT143" ca="1">INDEX(NT$13:NT142,$B143+1,1)</f>
        <v>-</v>
      </c>
      <c r="NU143" s="567" t="str" cm="1">
        <f t="array" aca="1" ref="NU143" ca="1">INDEX(NU$13:NU142,$B143+1,1)</f>
        <v>-</v>
      </c>
      <c r="NV143" s="567" t="str" cm="1">
        <f t="array" aca="1" ref="NV143" ca="1">INDEX(NV$13:NV142,$B143+1,1)</f>
        <v>-</v>
      </c>
      <c r="NW143" s="567" t="str" cm="1">
        <f t="array" aca="1" ref="NW143" ca="1">INDEX(NW$13:NW142,$B143+1,1)</f>
        <v>-</v>
      </c>
      <c r="NX143" s="567" t="str" cm="1">
        <f t="array" aca="1" ref="NX143" ca="1">INDEX(NX$13:NX142,$B143+1,1)</f>
        <v>-</v>
      </c>
      <c r="NY143" s="567" t="str" cm="1">
        <f t="array" aca="1" ref="NY143" ca="1">INDEX(NY$13:NY142,$B143+1,1)</f>
        <v>-</v>
      </c>
      <c r="NZ143" s="8"/>
      <c r="OA143" s="567" t="str" cm="1">
        <f t="array" aca="1" ref="OA143" ca="1">INDEX(OA$13:OA142,$B143+1,1)</f>
        <v>-</v>
      </c>
      <c r="OB143" s="567" t="str" cm="1">
        <f t="array" aca="1" ref="OB143" ca="1">INDEX(OB$13:OB142,$B143+1,1)</f>
        <v>-</v>
      </c>
      <c r="OC143" s="567" t="str" cm="1">
        <f t="array" aca="1" ref="OC143" ca="1">INDEX(OC$13:OC142,$B143+1,1)</f>
        <v>-</v>
      </c>
      <c r="OD143" s="567" t="str" cm="1">
        <f t="array" aca="1" ref="OD143" ca="1">INDEX(OD$13:OD142,$B143+1,1)</f>
        <v>-</v>
      </c>
      <c r="OE143" s="441" t="str">
        <f t="shared" ca="1" si="464"/>
        <v>-</v>
      </c>
      <c r="OF143" s="441" t="str">
        <f t="shared" ca="1" si="464"/>
        <v>-</v>
      </c>
      <c r="OG143" s="567" t="str" cm="1">
        <f t="array" aca="1" ref="OG143" ca="1">INDEX(OG$13:OG142,$B143+1,1)</f>
        <v>-</v>
      </c>
      <c r="OH143" s="441" t="str" cm="1">
        <f t="array" aca="1" ref="OH143" ca="1">IF(OR(OI143:OI143&lt;&gt;"-"),TRUE,"-")</f>
        <v>-</v>
      </c>
      <c r="OI143" s="567" t="str" cm="1">
        <f t="array" aca="1" ref="OI143" ca="1">INDEX(OI$13:OI142,$B143+1,1)</f>
        <v>-</v>
      </c>
      <c r="OJ143" s="567" cm="1">
        <f t="array" aca="1" ref="OJ143" ca="1">INDEX(OJ$13:OJ142,$B143+1,1)</f>
        <v>0</v>
      </c>
      <c r="OK143" s="567" cm="1">
        <f t="array" aca="1" ref="OK143" ca="1">INDEX(OK$13:OK142,$B143+1,1)</f>
        <v>999999</v>
      </c>
      <c r="OL143" s="567" cm="1">
        <f t="array" aca="1" ref="OL143" ca="1">INDEX(OL$13:OL142,$B143+1,1)</f>
        <v>999999</v>
      </c>
      <c r="OM143" s="567" cm="1">
        <f t="array" aca="1" ref="OM143" ca="1">INDEX(OM$13:OM142,$B143+1,1)</f>
        <v>999999</v>
      </c>
      <c r="ON143" s="567" cm="1">
        <f t="array" aca="1" ref="ON143" ca="1">INDEX(ON$13:ON142,$B143+1,1)</f>
        <v>999999</v>
      </c>
      <c r="OO143" s="567" cm="1">
        <f t="array" aca="1" ref="OO143" ca="1">INDEX(OO$13:OO142,$B143+1,1)</f>
        <v>999999</v>
      </c>
      <c r="OP143" s="567" cm="1">
        <f t="array" aca="1" ref="OP143" ca="1">INDEX(OP$13:OP142,$B143+1,1)</f>
        <v>999999</v>
      </c>
      <c r="OQ143" s="567" t="str" cm="1">
        <f t="array" aca="1" ref="OQ143" ca="1">INDEX(OQ$13:OQ142,$B143+1,1)</f>
        <v>-</v>
      </c>
      <c r="OR143" s="567" t="str" cm="1">
        <f t="array" aca="1" ref="OR143" ca="1">INDEX(OR$13:OR142,$B143+1,1)</f>
        <v>-</v>
      </c>
      <c r="OS143" s="567" t="str" cm="1">
        <f t="array" aca="1" ref="OS143" ca="1">INDEX(OS$13:OS142,$B143+1,1)</f>
        <v>-</v>
      </c>
      <c r="OT143" s="567" t="b" cm="1">
        <f t="array" aca="1" ref="OT143" ca="1">INDEX(OT$13:OT142,$B143+1,1)</f>
        <v>1</v>
      </c>
      <c r="OU143" s="567" t="str" cm="1">
        <f t="array" aca="1" ref="OU143" ca="1">INDEX(OU$13:OU142,$B143+1,1)</f>
        <v>-</v>
      </c>
      <c r="OV143" s="567" cm="1">
        <f t="array" aca="1" ref="OV143" ca="1">INDEX(OV$13:OV142,$B143+1,1)</f>
        <v>0</v>
      </c>
      <c r="OW143" s="567" cm="1">
        <f t="array" aca="1" ref="OW143" ca="1">INDEX(OW$13:OW142,$B143+1,1)</f>
        <v>0</v>
      </c>
      <c r="OX143" s="567" cm="1">
        <f t="array" aca="1" ref="OX143" ca="1">INDEX(OX$13:OX142,$B143+1,1)</f>
        <v>0</v>
      </c>
      <c r="OY143" s="567" t="str" cm="1">
        <f t="array" aca="1" ref="OY143" ca="1">INDEX(OY$13:OY142,$B143+1,1)</f>
        <v>-</v>
      </c>
      <c r="OZ143" s="567" t="str" cm="1">
        <f t="array" aca="1" ref="OZ143" ca="1">INDEX(OZ$13:OZ142,$B143+1,1)</f>
        <v>-</v>
      </c>
      <c r="PA143" s="441">
        <f t="shared" ca="1" si="465"/>
        <v>0</v>
      </c>
      <c r="PB143" s="567" t="str" cm="1">
        <f t="array" aca="1" ref="PB143" ca="1">INDEX(PB$13:PB142,$B143+1,1)</f>
        <v>-</v>
      </c>
      <c r="PC143" s="441" t="str">
        <f t="shared" ca="1" si="466"/>
        <v>-</v>
      </c>
      <c r="PD143" s="8"/>
      <c r="PE143" s="441">
        <f t="shared" si="467"/>
        <v>50</v>
      </c>
      <c r="PF143" s="441">
        <f t="shared" si="467"/>
        <v>50</v>
      </c>
      <c r="PG143" s="441">
        <f t="shared" si="467"/>
        <v>50</v>
      </c>
      <c r="PH143" s="441">
        <f t="shared" si="467"/>
        <v>50</v>
      </c>
      <c r="PI143" s="567" cm="1">
        <f t="array" aca="1" ref="PI143" ca="1">INDEX(PI$13:PI142,$B143+1,1)</f>
        <v>1</v>
      </c>
      <c r="PJ143" s="567" cm="1">
        <f t="array" aca="1" ref="PJ143" ca="1">INDEX(PJ$13:PJ142,$B143+1,1)</f>
        <v>1</v>
      </c>
      <c r="PK143" s="567" cm="1">
        <f t="array" aca="1" ref="PK143" ca="1">INDEX(PK$13:PK142,$B143+1,1)</f>
        <v>1</v>
      </c>
      <c r="PL143" s="567" cm="1">
        <f t="array" aca="1" ref="PL143" ca="1">INDEX(PL$13:PL142,$B143+1,1)</f>
        <v>1</v>
      </c>
      <c r="PM143" s="8"/>
      <c r="PN143" s="441">
        <f t="shared" ca="1" si="468"/>
        <v>1.5</v>
      </c>
      <c r="PO143" s="8"/>
      <c r="PP143" s="577" t="str">
        <f t="shared" ca="1" si="469"/>
        <v>-</v>
      </c>
      <c r="PQ143" s="577" t="str">
        <f t="shared" ca="1" si="469"/>
        <v>-</v>
      </c>
      <c r="PR143" s="577" t="str">
        <f t="shared" ca="1" si="469"/>
        <v>-</v>
      </c>
      <c r="PS143" s="577" t="str">
        <f t="shared" ca="1" si="469"/>
        <v>-</v>
      </c>
      <c r="PT143" s="567" cm="1">
        <f t="array" aca="1" ref="PT143" ca="1">INDEX(PT$13:PT142,$B143+1,1)</f>
        <v>0</v>
      </c>
      <c r="PU143" s="514">
        <v>0</v>
      </c>
    </row>
    <row r="144" spans="1:437" outlineLevel="2">
      <c r="A144" s="18">
        <f t="shared" si="121"/>
        <v>131</v>
      </c>
      <c r="B144" s="200">
        <f t="shared" ca="1" si="475"/>
        <v>124</v>
      </c>
      <c r="C144" s="489">
        <f t="shared" ca="1" si="428"/>
        <v>1201</v>
      </c>
      <c r="D144" s="124" t="str">
        <f t="shared" ca="1" si="429"/>
        <v>GSW</v>
      </c>
      <c r="E144" t="b">
        <v>0</v>
      </c>
      <c r="F144" t="b">
        <v>0</v>
      </c>
      <c r="G144" t="b">
        <f t="shared" si="470"/>
        <v>0</v>
      </c>
      <c r="H144" s="200">
        <f t="shared" ca="1" si="474"/>
        <v>8</v>
      </c>
      <c r="I144" s="567" cm="1">
        <f t="array" aca="1" ref="I144" ca="1">INDEX(I$13:I143,$B144+1,1)</f>
        <v>2</v>
      </c>
      <c r="J144" s="567" cm="1">
        <f t="array" aca="1" ref="J144" ca="1">INDEX(J$13:J143,$B144+1,1)</f>
        <v>0</v>
      </c>
      <c r="K144" s="567" cm="1">
        <f t="array" aca="1" ref="K144" ca="1">INDEX(K$13:K143,$B144+1,1)</f>
        <v>0</v>
      </c>
      <c r="L144" s="567" cm="1">
        <f t="array" aca="1" ref="L144" ca="1">INDEX(L$13:L143,$B144+1,1)</f>
        <v>2</v>
      </c>
      <c r="M144" s="567" cm="1">
        <f t="array" aca="1" ref="M144" ca="1">INDEX(M$13:M143,$B144+1,1)</f>
        <v>2</v>
      </c>
      <c r="N144" s="567" cm="1">
        <f t="array" aca="1" ref="N144" ca="1">INDEX(N$13:N143,$B144+1,1)</f>
        <v>2</v>
      </c>
      <c r="O144" s="567" cm="1">
        <f t="array" aca="1" ref="O144" ca="1">INDEX(O$13:O143,$B144+1,1)</f>
        <v>3</v>
      </c>
      <c r="P144" s="567" cm="1">
        <f t="array" aca="1" ref="P144" ca="1">INDEX(P$13:P143,$B144+1,1)</f>
        <v>2</v>
      </c>
      <c r="Q144" s="567" cm="1">
        <f t="array" aca="1" ref="Q144" ca="1">INDEX(Q$13:Q143,$B144+1,1)</f>
        <v>0</v>
      </c>
      <c r="R144" s="567" cm="1">
        <f t="array" aca="1" ref="R144" ca="1">INDEX(R$13:R143,$B144+1,1)</f>
        <v>6</v>
      </c>
      <c r="S144" s="567" cm="1">
        <f t="array" aca="1" ref="S144" ca="1">INDEX(S$13:S143,$B144+1,1)</f>
        <v>2</v>
      </c>
      <c r="T144" s="567" cm="1">
        <f t="array" aca="1" ref="T144" ca="1">INDEX(T$13:T143,$B144+1,1)</f>
        <v>3</v>
      </c>
      <c r="U144" s="567" cm="1">
        <f t="array" aca="1" ref="U144" ca="1">INDEX(U$13:U143,$B144+1,1)</f>
        <v>2</v>
      </c>
      <c r="V144" s="567" cm="1">
        <f t="array" aca="1" ref="V144" ca="1">INDEX(V$13:V143,$B144+1,1)</f>
        <v>0</v>
      </c>
      <c r="W144" s="567" cm="1">
        <f t="array" aca="1" ref="W144" ca="1">INDEX(W$13:W143,$B144+1,1)</f>
        <v>0</v>
      </c>
      <c r="X144" s="567" cm="1">
        <f t="array" aca="1" ref="X144" ca="1">INDEX(X$13:X143,$B144+1,1)</f>
        <v>2</v>
      </c>
      <c r="Y144" s="567" cm="1">
        <f t="array" aca="1" ref="Y144" ca="1">INDEX(Y$13:Y143,$B144+1,1)</f>
        <v>1</v>
      </c>
      <c r="Z144" s="567" cm="1">
        <f t="array" aca="1" ref="Z144" ca="1">INDEX(Z$13:Z143,$B144+1,1)</f>
        <v>1</v>
      </c>
      <c r="AA144" s="567" cm="1">
        <f t="array" aca="1" ref="AA144" ca="1">INDEX(AA$13:AA143,$B144+1,1)</f>
        <v>1</v>
      </c>
      <c r="AB144" s="567" t="str" cm="1">
        <f t="array" aca="1" ref="AB144" ca="1">INDEX(AB$13:AB143,$B144+1,1)</f>
        <v/>
      </c>
      <c r="AC144" s="567" cm="1">
        <f t="array" aca="1" ref="AC144" ca="1">INDEX(AC$13:AC143,$B144+1,1)</f>
        <v>1</v>
      </c>
      <c r="AD144" s="567" cm="1">
        <f t="array" aca="1" ref="AD144" ca="1">INDEX(AD$13:AD143,$B144+1,1)</f>
        <v>1</v>
      </c>
      <c r="AE144" s="567" cm="1">
        <f t="array" aca="1" ref="AE144" ca="1">INDEX(AE$13:AE143,$B144+1,1)</f>
        <v>0</v>
      </c>
      <c r="AF144" s="567" cm="1">
        <f t="array" aca="1" ref="AF144" ca="1">INDEX(AF$13:AF143,$B144+1,1)</f>
        <v>0</v>
      </c>
      <c r="AG144" s="567" cm="1">
        <f t="array" aca="1" ref="AG144" ca="1">INDEX(AG$13:AG143,$B144+1,1)</f>
        <v>0</v>
      </c>
      <c r="AH144" s="567" cm="1">
        <f t="array" aca="1" ref="AH144" ca="1">INDEX(AH$13:AH143,$B144+1,1)</f>
        <v>0</v>
      </c>
      <c r="AI144" s="91">
        <f t="shared" si="471"/>
        <v>1</v>
      </c>
      <c r="AJ144" s="506">
        <v>1</v>
      </c>
      <c r="AK144" s="91">
        <f t="shared" si="472"/>
        <v>1</v>
      </c>
      <c r="AL144" s="506">
        <v>1</v>
      </c>
      <c r="AM144" s="506">
        <v>1</v>
      </c>
      <c r="AN144" s="506">
        <v>1</v>
      </c>
      <c r="AO144" s="506">
        <v>1</v>
      </c>
      <c r="AP144" s="506">
        <v>2</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00008 DS  AllIn  no_N_allZ GSW MWM  TOLSpr Scan2 CFS_ RR+01% GP100% WP100% MP100% (PT_F33N11L11)</v>
      </c>
      <c r="BB144" s="8" t="str">
        <f ca="1">IF(COUNTIF(BA$13:BA144,BA144)=1,"-","Dup")</f>
        <v>-</v>
      </c>
      <c r="BC144" s="8"/>
      <c r="BD144" s="567" t="str" cm="1">
        <f t="array" aca="1" ref="BD144" ca="1">INDEX(BD$13:BD143,$B144+1,1)</f>
        <v>-</v>
      </c>
      <c r="BE144" s="567" t="str" cm="1">
        <f t="array" aca="1" ref="BE144" ca="1">INDEX(BE$13:BE143,$B144+1,1)</f>
        <v>-</v>
      </c>
      <c r="BF144" s="567" t="str" cm="1">
        <f t="array" aca="1" ref="BF144" ca="1">INDEX(BF$13:BF143,$B144+1,1)</f>
        <v>-</v>
      </c>
      <c r="BG144" s="567" t="str" cm="1">
        <f t="array" aca="1" ref="BG144" ca="1">INDEX(BG$13:BG143,$B144+1,1)</f>
        <v>-</v>
      </c>
      <c r="BH144" s="567" t="str" cm="1">
        <f t="array" aca="1" ref="BH144" ca="1">INDEX(BH$13:BH143,$B144+1,1)</f>
        <v>-</v>
      </c>
      <c r="BI144" s="567" t="str" cm="1">
        <f t="array" aca="1" ref="BI144" ca="1">INDEX(BI$13:BI143,$B144+1,1)</f>
        <v>-</v>
      </c>
      <c r="BJ144" s="567" t="str" cm="1">
        <f t="array" aca="1" ref="BJ144" ca="1">INDEX(BJ$13:BJ143,$B144+1,1)</f>
        <v>-</v>
      </c>
      <c r="BK144" s="567" t="str" cm="1">
        <f t="array" aca="1" ref="BK144" ca="1">INDEX(BK$13:BK143,$B144+1,1)</f>
        <v>-</v>
      </c>
      <c r="BL144" s="567" t="str" cm="1">
        <f t="array" aca="1" ref="BL144" ca="1">INDEX(BL$13:BL143,$B144+1,1)</f>
        <v>-</v>
      </c>
      <c r="BM144" s="8"/>
      <c r="BN144" s="441" t="b">
        <f t="shared" ca="1" si="430"/>
        <v>0</v>
      </c>
      <c r="BO144" s="441" t="str">
        <f t="shared" ca="1" si="430"/>
        <v>-</v>
      </c>
      <c r="BP144" s="441" t="b">
        <f t="shared" ca="1" si="430"/>
        <v>0</v>
      </c>
      <c r="BQ144" s="441" t="str">
        <f t="shared" ca="1" si="430"/>
        <v>-</v>
      </c>
      <c r="BR144" s="441" t="str">
        <f t="shared" ca="1" si="430"/>
        <v>-</v>
      </c>
      <c r="BS144" s="441" t="str">
        <f t="shared" ca="1" si="430"/>
        <v>-</v>
      </c>
      <c r="BT144" s="441" t="b">
        <f t="shared" ca="1" si="430"/>
        <v>0</v>
      </c>
      <c r="BU144" s="441" t="b">
        <f t="shared" ca="1" si="430"/>
        <v>1</v>
      </c>
      <c r="BV144" s="441" t="str">
        <f t="shared" ca="1" si="430"/>
        <v>-</v>
      </c>
      <c r="BW144" s="441" t="str">
        <f t="shared" ca="1" si="430"/>
        <v>-</v>
      </c>
      <c r="BX144" s="441" t="str">
        <f t="shared" ca="1" si="430"/>
        <v>-</v>
      </c>
      <c r="BY144" s="441" t="str">
        <f t="shared" ca="1" si="430"/>
        <v>-</v>
      </c>
      <c r="BZ144" s="441" t="b">
        <f t="shared" ca="1" si="430"/>
        <v>1</v>
      </c>
      <c r="CA144" s="91">
        <f t="shared" ca="1" si="430"/>
        <v>0</v>
      </c>
      <c r="CB144" s="567" t="str" cm="1">
        <f t="array" aca="1" ref="CB144" ca="1">INDEX(CB$13:CB143,$B144+1,1)</f>
        <v>-</v>
      </c>
      <c r="CC144" s="567" t="str" cm="1">
        <f t="array" aca="1" ref="CC144" ca="1">INDEX(CC$13:CC143,$B144+1,1)</f>
        <v>-</v>
      </c>
      <c r="CD144" s="567" t="b" cm="1">
        <f t="array" aca="1" ref="CD144" ca="1">INDEX(CD$13:CD143,$B144+1,1)</f>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1.0867104369481548</v>
      </c>
      <c r="DA144" s="441" cm="1">
        <f t="array" ref="DA144">INDEX(tactics_N,$AP144,DA$6)</f>
        <v>1.0867104369481548</v>
      </c>
      <c r="DB144" s="441" cm="1">
        <f t="array" ref="DB144">INDEX(tactics_N,$AP144,DB$6)</f>
        <v>1.0867104369481548</v>
      </c>
      <c r="DC144" s="441" cm="1">
        <f t="array" ref="DC144">INDEX(tactics_N,$AP144,DC$6)</f>
        <v>1.0867104369481548</v>
      </c>
      <c r="DD144" s="441" cm="1">
        <f t="array" ref="DD144">INDEX(tactics_N,$AP144,DD$6)</f>
        <v>1.0867104369481548</v>
      </c>
      <c r="DE144" s="441" cm="1">
        <f t="array" ref="DE144">INDEX(tactics_N,$AP144,DE$6)</f>
        <v>1.0867104369481548</v>
      </c>
      <c r="DF144" s="441" cm="1">
        <f t="array" ref="DF144">INDEX(tactics_N,$AP144,DF$6)</f>
        <v>1</v>
      </c>
      <c r="DG144" s="441" cm="1">
        <f t="array" ref="DG144">INDEX(tactics_N,$AP144,DG$6)</f>
        <v>1.1776889601411829</v>
      </c>
      <c r="DH144" s="441" cm="1">
        <f t="array" ref="DH144">INDEX(tactics_N,$AP144,DH$6)</f>
        <v>0.9698930474667109</v>
      </c>
      <c r="DI144" s="441" cm="1">
        <f t="array" ref="DI144">INDEX(tactics_N,$AP144,DI$6)</f>
        <v>1.219905413564961</v>
      </c>
      <c r="DJ144" s="441" cm="1">
        <f t="array" ref="DJ144">INDEX(tactics_N,$AP144,DJ$6)</f>
        <v>0.86972145100275344</v>
      </c>
      <c r="DK144" s="441" cm="1">
        <f t="array" ref="DK144">INDEX(tactics_N,$AP144,DK$6)</f>
        <v>1.0415024497629901</v>
      </c>
      <c r="DL144" s="441" cm="1">
        <f t="array" ref="DL144">INDEX(tactics_N,$AP144,DL$6)</f>
        <v>0.81152467063857292</v>
      </c>
      <c r="DM144" s="441" cm="1">
        <f t="array" ref="DM144">INDEX(tactics_N,$AP144,DM$6)</f>
        <v>1.0859729326571224</v>
      </c>
      <c r="DN144" s="441" cm="1">
        <f t="array" ref="DN144">INDEX(tactics_N,$AP144,DN$6)</f>
        <v>0.61586728013424263</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06" t="s">
        <v>30</v>
      </c>
      <c r="EQ144" s="506">
        <v>3</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aca="1" ref="FC144" ca="1">INDEX(FC$13:FC143,$B144+1,1)</f>
        <v>-</v>
      </c>
      <c r="FD144" s="441" t="str">
        <f t="shared" ca="1" si="431"/>
        <v>-</v>
      </c>
      <c r="FE144" s="441">
        <f t="shared" ca="1" si="432"/>
        <v>0</v>
      </c>
      <c r="FF144" s="441">
        <f t="shared" ca="1" si="432"/>
        <v>0</v>
      </c>
      <c r="FG144" s="567" t="str" cm="1">
        <f t="array" aca="1" ref="FG144" ca="1">INDEX(FG$13:FG143,$B144+1,1)</f>
        <v>-</v>
      </c>
      <c r="FH144" s="567" t="str" cm="1">
        <f t="array" aca="1" ref="FH144" ca="1">INDEX(FH$13:FH143,$B144+1,1)</f>
        <v>-</v>
      </c>
      <c r="FI144" s="567" t="str" cm="1">
        <f t="array" aca="1" ref="FI144" ca="1">INDEX(FI$13:FI143,$B144+1,1)</f>
        <v>-</v>
      </c>
      <c r="FJ144" s="441" t="str">
        <f t="shared" ca="1" si="433"/>
        <v>-</v>
      </c>
      <c r="FK144" s="441">
        <f t="shared" ca="1" si="434"/>
        <v>0</v>
      </c>
      <c r="FL144" s="441">
        <f t="shared" ca="1" si="434"/>
        <v>0</v>
      </c>
      <c r="FM144" s="567" t="str" cm="1">
        <f t="array" aca="1" ref="FM144" ca="1">INDEX(FM$13:FM143,$B144+1,1)</f>
        <v>-</v>
      </c>
      <c r="FN144" s="441" t="str">
        <f t="shared" ca="1" si="435"/>
        <v>-</v>
      </c>
      <c r="FO144" s="441">
        <f t="shared" ca="1" si="436"/>
        <v>0</v>
      </c>
      <c r="FP144" s="567" t="str" cm="1">
        <f t="array" aca="1" ref="FP144" ca="1">INDEX(FP$13:FP143,$B144+1,1)</f>
        <v>-</v>
      </c>
      <c r="FQ144" s="567" t="str" cm="1">
        <f t="array" aca="1" ref="FQ144" ca="1">INDEX(FQ$13:FQ143,$B144+1,1)</f>
        <v>-</v>
      </c>
      <c r="FR144" s="441">
        <f t="shared" ca="1" si="437"/>
        <v>0</v>
      </c>
      <c r="FS144" s="567" t="str" cm="1">
        <f t="array" aca="1" ref="FS144" ca="1">INDEX(FS$13:FS143,$B144+1,1)</f>
        <v>-</v>
      </c>
      <c r="FT144" s="441" t="str">
        <f t="shared" ca="1" si="438"/>
        <v>-</v>
      </c>
      <c r="FU144" s="441">
        <f t="shared" ca="1" si="439"/>
        <v>0</v>
      </c>
      <c r="FV144" s="441">
        <f t="shared" ca="1" si="439"/>
        <v>0</v>
      </c>
      <c r="FW144" s="8"/>
      <c r="FX144" s="567" t="b" cm="1">
        <f t="array" aca="1" ref="FX144" ca="1">INDEX(FX$13:FX143,$B144+1,1)</f>
        <v>1</v>
      </c>
      <c r="FY144" s="567" t="b" cm="1">
        <f t="array" aca="1" ref="FY144" ca="1">INDEX(FY$13:FY143,$B144+1,1)</f>
        <v>1</v>
      </c>
      <c r="FZ144" s="579">
        <f t="shared" ca="1" si="473"/>
        <v>21</v>
      </c>
      <c r="GA144" s="567" t="b" cm="1">
        <f t="array" aca="1" ref="GA144" ca="1">INDEX(GA$13:GA143,$B144+1,1)</f>
        <v>0</v>
      </c>
      <c r="GB144" s="567" cm="1">
        <f t="array" aca="1" ref="GB144" ca="1">INDEX(GB$13:GB143,$B144+1,1)</f>
        <v>0</v>
      </c>
      <c r="GC144" s="567" cm="1">
        <f t="array" aca="1" ref="GC144" ca="1">INDEX(GC$13:GC143,$B144+1,1)</f>
        <v>1</v>
      </c>
      <c r="GD144" s="567" cm="1">
        <f t="array" aca="1" ref="GD144" ca="1">INDEX(GD$13:GD143,$B144+1,1)</f>
        <v>1</v>
      </c>
      <c r="GE144" s="575">
        <f t="shared" ca="1" si="440"/>
        <v>652</v>
      </c>
      <c r="GF144" s="575">
        <f t="shared" ca="1" si="440"/>
        <v>686</v>
      </c>
      <c r="GG144" s="575">
        <f t="shared" ca="1" si="440"/>
        <v>721</v>
      </c>
      <c r="GH144" s="490">
        <f t="shared" ca="1" si="441"/>
        <v>378</v>
      </c>
      <c r="GI144" s="490">
        <f t="shared" ca="1" si="441"/>
        <v>413</v>
      </c>
      <c r="GJ144" s="490">
        <f t="shared" ca="1" si="441"/>
        <v>448</v>
      </c>
      <c r="GK144" s="441">
        <f t="shared" ca="1" si="442"/>
        <v>1</v>
      </c>
      <c r="GL144" s="441">
        <f t="shared" ca="1" si="442"/>
        <v>60</v>
      </c>
      <c r="GM144" s="441" t="str">
        <f t="shared" ca="1" si="442"/>
        <v>-</v>
      </c>
      <c r="GN144" s="441" t="str">
        <f t="shared" ca="1" si="442"/>
        <v>-</v>
      </c>
      <c r="GO144" s="441" t="str">
        <f t="shared" ca="1" si="442"/>
        <v>-</v>
      </c>
      <c r="GP144" s="441" t="str">
        <f t="shared" ca="1" si="442"/>
        <v>-</v>
      </c>
      <c r="GQ144" s="441" t="b">
        <f t="shared" ca="1" si="443"/>
        <v>0</v>
      </c>
      <c r="GR144" s="441" t="str">
        <f t="shared" ca="1" si="443"/>
        <v>-</v>
      </c>
      <c r="GS144" s="441" t="str">
        <f t="shared" ca="1" si="443"/>
        <v>-</v>
      </c>
      <c r="GT144" s="441" t="str">
        <f t="shared" ca="1" si="443"/>
        <v>-</v>
      </c>
      <c r="GU144" s="441" t="str">
        <f t="shared" ca="1" si="443"/>
        <v>-</v>
      </c>
      <c r="GV144" s="441" t="str">
        <f t="shared" ca="1" si="443"/>
        <v>-</v>
      </c>
      <c r="GW144" s="441">
        <f t="shared" ca="1" si="443"/>
        <v>500</v>
      </c>
      <c r="GX144" s="441">
        <f t="shared" ca="1" si="443"/>
        <v>500</v>
      </c>
      <c r="GY144" s="441" t="str">
        <f t="shared" ca="1" si="443"/>
        <v>-</v>
      </c>
      <c r="GZ144" s="441" t="str">
        <f t="shared" ca="1" si="443"/>
        <v>-</v>
      </c>
      <c r="HA144" s="441" t="str">
        <f t="shared" ca="1" si="443"/>
        <v>-</v>
      </c>
      <c r="HB144" s="441">
        <f t="shared" ca="1" si="444"/>
        <v>0</v>
      </c>
      <c r="HC144" s="441">
        <f t="shared" ca="1" si="445"/>
        <v>1.2500000000000001E-2</v>
      </c>
      <c r="HD144" s="441">
        <f t="shared" ca="1" si="446"/>
        <v>0</v>
      </c>
      <c r="HE144" s="441">
        <f t="shared" ca="1" si="446"/>
        <v>6.25E-2</v>
      </c>
      <c r="HF144" s="441">
        <f t="shared" ca="1" si="446"/>
        <v>6.25E-2</v>
      </c>
      <c r="HG144" s="441">
        <f t="shared" ca="1" si="446"/>
        <v>6.25E-2</v>
      </c>
      <c r="HH144" s="441" t="b">
        <f t="shared" ca="1" si="447"/>
        <v>0</v>
      </c>
      <c r="HI144" s="441" t="b">
        <f t="shared" ca="1" si="447"/>
        <v>1</v>
      </c>
      <c r="HJ144" s="441" t="b">
        <f t="shared" ca="1" si="447"/>
        <v>1</v>
      </c>
      <c r="HK144" s="441" t="b">
        <f t="shared" ca="1" si="447"/>
        <v>0</v>
      </c>
      <c r="HL144" s="441">
        <f t="shared" ca="1" si="448"/>
        <v>1</v>
      </c>
      <c r="HM144" s="441">
        <f t="shared" ca="1" si="449"/>
        <v>0</v>
      </c>
      <c r="HN144" s="441" t="b">
        <f t="shared" ca="1" si="450"/>
        <v>0</v>
      </c>
      <c r="HO144" s="441" t="b">
        <f t="shared" ca="1" si="451"/>
        <v>0</v>
      </c>
      <c r="HP144" s="441" t="b">
        <f t="shared" ca="1" si="451"/>
        <v>0</v>
      </c>
      <c r="HQ144" s="441" t="b">
        <f t="shared" ca="1" si="451"/>
        <v>1</v>
      </c>
      <c r="HR144" s="91">
        <f t="shared" ca="1" si="452"/>
        <v>2</v>
      </c>
      <c r="HS144" s="91">
        <f t="shared" ca="1" si="452"/>
        <v>2</v>
      </c>
      <c r="HT144" s="441">
        <f t="shared" ca="1" si="453"/>
        <v>1</v>
      </c>
      <c r="HU144" s="441">
        <f t="shared" ca="1" si="454"/>
        <v>1</v>
      </c>
      <c r="HV144" s="441">
        <f t="shared" ca="1" si="454"/>
        <v>1</v>
      </c>
      <c r="HW144" s="441">
        <f t="shared" ca="1" si="455"/>
        <v>1</v>
      </c>
      <c r="HX144" s="441" cm="1">
        <f t="array" aca="1" ref="HX144" ca="1">INDEX(HX$13:HX143,$B144+1,1)</f>
        <v>1</v>
      </c>
      <c r="HY144" s="441" t="str">
        <f t="shared" ca="1" si="456"/>
        <v>-</v>
      </c>
      <c r="HZ144" s="441" t="b">
        <f t="shared" ca="1" si="456"/>
        <v>1</v>
      </c>
      <c r="IA144" s="441" t="b">
        <f t="shared" ca="1" si="456"/>
        <v>0</v>
      </c>
      <c r="IB144" s="441" t="b">
        <f t="shared" ca="1" si="456"/>
        <v>0</v>
      </c>
      <c r="IC144" s="441" t="b">
        <f t="shared" ca="1" si="456"/>
        <v>0</v>
      </c>
      <c r="ID144" s="91">
        <f t="shared" ca="1" si="457"/>
        <v>1</v>
      </c>
      <c r="IE144" s="91">
        <f t="shared" ca="1" si="457"/>
        <v>1</v>
      </c>
      <c r="IF144" s="91">
        <f t="shared" ca="1" si="457"/>
        <v>1</v>
      </c>
      <c r="IG144" s="91">
        <f t="shared" ca="1" si="457"/>
        <v>1</v>
      </c>
      <c r="IH144" s="91">
        <f t="shared" ca="1" si="457"/>
        <v>1</v>
      </c>
      <c r="II144" s="91">
        <f t="shared" ca="1" si="457"/>
        <v>1</v>
      </c>
      <c r="IJ144" s="91">
        <f t="shared" ca="1" si="457"/>
        <v>1</v>
      </c>
      <c r="IK144" s="91">
        <f t="shared" ca="1" si="457"/>
        <v>1</v>
      </c>
      <c r="IL144" s="8"/>
      <c r="IM144" s="567" t="str" cm="1">
        <f t="array" aca="1" ref="IM144" ca="1">INDEX(IM$13:IM143,$B144+1,1)</f>
        <v>-</v>
      </c>
      <c r="IN144" s="567" t="str" cm="1">
        <f t="array" aca="1" ref="IN144" ca="1">INDEX(IN$13:IN143,$B144+1,1)</f>
        <v>-</v>
      </c>
      <c r="IO144" s="567" t="str" cm="1">
        <f t="array" aca="1" ref="IO144" ca="1">INDEX(IO$13:IO143,$B144+1,1)</f>
        <v>-</v>
      </c>
      <c r="IP144" s="441" t="str">
        <f t="shared" ca="1" si="458"/>
        <v>-</v>
      </c>
      <c r="IQ144" s="567" t="str" cm="1">
        <f t="array" aca="1" ref="IQ144" ca="1">INDEX(IQ$13:IQ143,$B144+1,1)</f>
        <v>-</v>
      </c>
      <c r="IR144" s="567" cm="1">
        <f t="array" aca="1" ref="IR144" ca="1">INDEX(IR$13:IR143,$B144+1,1)</f>
        <v>1</v>
      </c>
      <c r="IS144" s="567" cm="1">
        <f t="array" aca="1" ref="IS144" ca="1">INDEX(IS$13:IS143,$B144+1,1)</f>
        <v>1</v>
      </c>
      <c r="IT144" s="567" t="str" cm="1">
        <f t="array" aca="1" ref="IT144" ca="1">INDEX(IT$13:IT143,$B144+1,1)</f>
        <v>-</v>
      </c>
      <c r="IU144" s="567" t="str" cm="1">
        <f t="array" aca="1" ref="IU144" ca="1">INDEX(IU$13:IU143,$B144+1,1)</f>
        <v>-</v>
      </c>
      <c r="IV144" s="567" t="str" cm="1">
        <f t="array" aca="1" ref="IV144" ca="1">INDEX(IV$13:IV143,$B144+1,1)</f>
        <v>-</v>
      </c>
      <c r="IW144" s="567" t="str" cm="1">
        <f t="array" aca="1" ref="IW144" ca="1">INDEX(IW$13:IW143,$B144+1,1)</f>
        <v>-</v>
      </c>
      <c r="IX144" s="567" t="str" cm="1">
        <f t="array" aca="1" ref="IX144" ca="1">INDEX(IX$13:IX143,$B144+1,1)</f>
        <v>-</v>
      </c>
      <c r="IY144" s="567" t="str" cm="1">
        <f t="array" aca="1" ref="IY144" ca="1">INDEX(IY$13:IY143,$B144+1,1)</f>
        <v>-</v>
      </c>
      <c r="IZ144" s="567" t="str" cm="1">
        <f t="array" aca="1" ref="IZ144" ca="1">INDEX(IZ$13:IZ143,$B144+1,1)</f>
        <v>-</v>
      </c>
      <c r="JA144" s="567" t="str" cm="1">
        <f t="array" aca="1" ref="JA144" ca="1">INDEX(JA$13:JA143,$B144+1,1)</f>
        <v>-</v>
      </c>
      <c r="JB144" s="567" t="str" cm="1">
        <f t="array" aca="1" ref="JB144" ca="1">INDEX(JB$13:JB143,$B144+1,1)</f>
        <v>-</v>
      </c>
      <c r="JC144" s="567" t="str" cm="1">
        <f t="array" aca="1" ref="JC144" ca="1">INDEX(JC$13:JC143,$B144+1,1)</f>
        <v>-</v>
      </c>
      <c r="JD144" s="567" t="str" cm="1">
        <f t="array" aca="1" ref="JD144" ca="1">INDEX(JD$13:JD143,$B144+1,1)</f>
        <v>-</v>
      </c>
      <c r="JE144" s="567" t="str" cm="1">
        <f t="array" aca="1" ref="JE144" ca="1">INDEX(JE$13:JE143,$B144+1,1)</f>
        <v>-</v>
      </c>
      <c r="JF144" s="567" t="str" cm="1">
        <f t="array" aca="1" ref="JF144" ca="1">INDEX(JF$13:JF143,$B144+1,1)</f>
        <v>-</v>
      </c>
      <c r="JG144" s="567" t="str" cm="1">
        <f t="array" aca="1" ref="JG144" ca="1">INDEX(JG$13:JG143,$B144+1,1)</f>
        <v>-</v>
      </c>
      <c r="JH144" s="567" t="str" cm="1">
        <f t="array" aca="1" ref="JH144" ca="1">INDEX(JH$13:JH143,$B144+1,1)</f>
        <v>-</v>
      </c>
      <c r="JI144" s="567" t="str" cm="1">
        <f t="array" aca="1" ref="JI144" ca="1">INDEX(JI$13:JI143,$B144+1,1)</f>
        <v>-</v>
      </c>
      <c r="JJ144" s="567" t="str" cm="1">
        <f t="array" aca="1" ref="JJ144" ca="1">INDEX(JJ$13:JJ143,$B144+1,1)</f>
        <v>-</v>
      </c>
      <c r="JK144" s="567" t="str" cm="1">
        <f t="array" aca="1" ref="JK144" ca="1">INDEX(JK$13:JK143,$B144+1,1)</f>
        <v>-</v>
      </c>
      <c r="JL144" s="441">
        <f t="shared" ca="1" si="459"/>
        <v>0</v>
      </c>
      <c r="JM144" s="567" t="str" cm="1">
        <f t="array" aca="1" ref="JM144" ca="1">INDEX(JM$13:JM143,$B144+1,1)</f>
        <v>-</v>
      </c>
      <c r="JN144" s="567" cm="1">
        <f t="array" aca="1" ref="JN144" ca="1">INDEX(JN$13:JN143,$B144+1,1)</f>
        <v>1</v>
      </c>
      <c r="JO144" s="441">
        <f t="shared" ca="1" si="460"/>
        <v>0</v>
      </c>
      <c r="JP144" s="567" cm="1">
        <f t="array" aca="1" ref="JP144" ca="1">INDEX(JP$13:JP143,$B144+1,1)</f>
        <v>0</v>
      </c>
      <c r="JQ144" s="441">
        <f t="shared" ca="1" si="461"/>
        <v>0</v>
      </c>
      <c r="JR144" s="441">
        <f t="shared" ca="1" si="461"/>
        <v>0</v>
      </c>
      <c r="JS144" s="441">
        <f t="shared" ca="1" si="461"/>
        <v>0</v>
      </c>
      <c r="JT144" s="441">
        <f t="shared" ca="1" si="461"/>
        <v>0</v>
      </c>
      <c r="JU144" s="441">
        <f t="shared" ca="1" si="461"/>
        <v>1</v>
      </c>
      <c r="JV144" s="441">
        <f t="shared" ca="1" si="461"/>
        <v>0</v>
      </c>
      <c r="JW144" s="567" cm="1">
        <f t="array" aca="1" ref="JW144" ca="1">INDEX(JW$13:JW143,$B144+1,1)</f>
        <v>0</v>
      </c>
      <c r="JX144" s="567" cm="1">
        <f t="array" aca="1" ref="JX144" ca="1">INDEX(JX$13:JX143,$B144+1,1)</f>
        <v>0</v>
      </c>
      <c r="JY144" s="567" cm="1">
        <f t="array" aca="1" ref="JY144" ca="1">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aca="1" ref="KG144" ca="1">INDEX(KG$13:KG143,$B144+1,1)</f>
        <v>-</v>
      </c>
      <c r="KH144" s="568" t="str">
        <f t="shared" ca="1" si="462"/>
        <v>-</v>
      </c>
      <c r="KI144" s="567" t="str" cm="1">
        <f t="array" aca="1" ref="KI144" ca="1">INDEX(KI$13:KI143,$B144+1,1)</f>
        <v>-</v>
      </c>
      <c r="KJ144" s="567" t="str" cm="1">
        <f t="array" aca="1" ref="KJ144" ca="1">INDEX(KJ$13:KJ143,$B144+1,1)</f>
        <v>-</v>
      </c>
      <c r="KK144" s="567" t="str" cm="1">
        <f t="array" aca="1" ref="KK144" ca="1">INDEX(KK$13:KK143,$B144+1,1)</f>
        <v>-</v>
      </c>
      <c r="KL144" s="567" t="str" cm="1">
        <f t="array" aca="1" ref="KL144" ca="1">INDEX(KL$13:KL143,$B144+1,1)</f>
        <v>-</v>
      </c>
      <c r="KM144" s="567" t="str" cm="1">
        <f t="array" aca="1" ref="KM144" ca="1">INDEX(KM$13:KM143,$B144+1,1)</f>
        <v>-</v>
      </c>
      <c r="KN144" s="567" t="str" cm="1">
        <f t="array" aca="1" ref="KN144" ca="1">INDEX(KN$13:KN143,$B144+1,1)</f>
        <v>-</v>
      </c>
      <c r="KO144" s="567" t="str" cm="1">
        <f t="array" aca="1" ref="KO144" ca="1">INDEX(KO$13:KO143,$B144+1,1)</f>
        <v>-</v>
      </c>
      <c r="KP144" s="567" t="str" cm="1">
        <f t="array" aca="1" ref="KP144" ca="1">INDEX(KP$13:KP143,$B144+1,1)</f>
        <v>-</v>
      </c>
      <c r="KQ144" s="567" t="str" cm="1">
        <f t="array" aca="1" ref="KQ144" ca="1">INDEX(KQ$13:KQ143,$B144+1,1)</f>
        <v>-</v>
      </c>
      <c r="KR144" s="567" t="str" cm="1">
        <f t="array" aca="1" ref="KR144" ca="1">INDEX(KR$13:KR143,$B144+1,1)</f>
        <v>-</v>
      </c>
      <c r="KS144" s="567" t="str" cm="1">
        <f t="array" aca="1" ref="KS144" ca="1">INDEX(KS$13:KS143,$B144+1,1)</f>
        <v>-</v>
      </c>
      <c r="KT144" s="567" t="str" cm="1">
        <f t="array" aca="1" ref="KT144" ca="1">INDEX(KT$13:KT143,$B144+1,1)</f>
        <v>-</v>
      </c>
      <c r="KU144" s="567" t="str" cm="1">
        <f t="array" aca="1" ref="KU144" ca="1">INDEX(KU$13:KU143,$B144+1,1)</f>
        <v>-</v>
      </c>
      <c r="KV144" s="567" cm="1">
        <f t="array" aca="1" ref="KV144" ca="1">INDEX(KV$13:KV143,$B144+1,1)</f>
        <v>0</v>
      </c>
      <c r="KW144" s="567" t="str" cm="1">
        <f t="array" aca="1" ref="KW144" ca="1">INDEX(KW$13:KW143,$B144+1,1)</f>
        <v>-</v>
      </c>
      <c r="KX144" s="567" t="str" cm="1">
        <f t="array" aca="1" ref="KX144" ca="1">INDEX(KX$13:KX143,$B144+1,1)</f>
        <v>-</v>
      </c>
      <c r="KY144" s="567" t="str" cm="1">
        <f t="array" aca="1" ref="KY144" ca="1">INDEX(KY$13:KY143,$B144+1,1)</f>
        <v>-</v>
      </c>
      <c r="KZ144" s="567" t="str" cm="1">
        <f t="array" aca="1" ref="KZ144" ca="1">INDEX(KZ$13:KZ143,$B144+1,1)</f>
        <v>-</v>
      </c>
      <c r="LA144" s="567" t="str" cm="1">
        <f t="array" aca="1" ref="LA144" ca="1">INDEX(LA$13:LA143,$B144+1,1)</f>
        <v>-</v>
      </c>
      <c r="LB144" s="567" cm="1">
        <f t="array" aca="1" ref="LB144" ca="1">INDEX(LB$13:LB143,$B144+1,1)</f>
        <v>0</v>
      </c>
      <c r="LC144" s="567" t="str" cm="1">
        <f t="array" aca="1" ref="LC144" ca="1">INDEX(LC$13:LC143,$B144+1,1)</f>
        <v>-</v>
      </c>
      <c r="LD144" s="567" t="str" cm="1">
        <f t="array" aca="1" ref="LD144" ca="1">INDEX(LD$13:LD143,$B144+1,1)</f>
        <v>-</v>
      </c>
      <c r="LE144" s="567" t="str" cm="1">
        <f t="array" aca="1" ref="LE144" ca="1">INDEX(LE$13:LE143,$B144+1,1)</f>
        <v>-</v>
      </c>
      <c r="LF144" s="567" cm="1">
        <f t="array" aca="1" ref="LF144" ca="1">INDEX(LF$13:LF143,$B144+1,1)</f>
        <v>1</v>
      </c>
      <c r="LG144" s="567" cm="1">
        <f t="array" aca="1" ref="LG144" ca="1">INDEX(LG$13:LG143,$B144+1,1)</f>
        <v>1</v>
      </c>
      <c r="LH144" s="8"/>
      <c r="LI144" s="567" t="str" cm="1">
        <f t="array" aca="1" ref="LI144" ca="1">INDEX(LI$13:LI143,$B144+1,1)</f>
        <v>-</v>
      </c>
      <c r="LJ144" s="567" t="str" cm="1">
        <f t="array" aca="1" ref="LJ144" ca="1">INDEX(LJ$13:LJ143,$B144+1,1)</f>
        <v>-</v>
      </c>
      <c r="LK144" s="567" t="str" cm="1">
        <f t="array" aca="1" ref="LK144" ca="1">INDEX(LK$13:LK143,$B144+1,1)</f>
        <v>-</v>
      </c>
      <c r="LL144" s="567" t="str" cm="1">
        <f t="array" aca="1" ref="LL144" ca="1">INDEX(LL$13:LL143,$B144+1,1)</f>
        <v>-</v>
      </c>
      <c r="LM144" s="567" t="str" cm="1">
        <f t="array" aca="1" ref="LM144" ca="1">INDEX(LM$13:LM143,$B144+1,1)</f>
        <v>-</v>
      </c>
      <c r="LN144" s="567" t="str" cm="1">
        <f t="array" aca="1" ref="LN144" ca="1">INDEX(LN$13:LN143,$B144+1,1)</f>
        <v>-</v>
      </c>
      <c r="LO144" s="567" t="str" cm="1">
        <f t="array" aca="1" ref="LO144" ca="1">INDEX(LO$13:LO143,$B144+1,1)</f>
        <v>-</v>
      </c>
      <c r="LP144" s="567" t="str" cm="1">
        <f t="array" aca="1" ref="LP144" ca="1">INDEX(LP$13:LP143,$B144+1,1)</f>
        <v>-</v>
      </c>
      <c r="LQ144" s="567" t="str" cm="1">
        <f t="array" aca="1" ref="LQ144" ca="1">INDEX(LQ$13:LQ143,$B144+1,1)</f>
        <v>-</v>
      </c>
      <c r="LR144" s="567" t="str" cm="1">
        <f t="array" aca="1" ref="LR144" ca="1">INDEX(LR$13:LR143,$B144+1,1)</f>
        <v>-</v>
      </c>
      <c r="LS144" s="567" t="str" cm="1">
        <f t="array" aca="1" ref="LS144" ca="1">INDEX(LS$13:LS143,$B144+1,1)</f>
        <v>-</v>
      </c>
      <c r="LT144" s="567" t="str" cm="1">
        <f t="array" aca="1" ref="LT144" ca="1">INDEX(LT$13:LT143,$B144+1,1)</f>
        <v>-</v>
      </c>
      <c r="LU144" s="567" t="str" cm="1">
        <f t="array" aca="1" ref="LU144" ca="1">INDEX(LU$13:LU143,$B144+1,1)</f>
        <v>-</v>
      </c>
      <c r="LV144" s="567" t="str" cm="1">
        <f t="array" aca="1" ref="LV144" ca="1">INDEX(LV$13:LV143,$B144+1,1)</f>
        <v>-</v>
      </c>
      <c r="LW144" s="567" t="str" cm="1">
        <f t="array" aca="1" ref="LW144" ca="1">INDEX(LW$13:LW143,$B144+1,1)</f>
        <v>-</v>
      </c>
      <c r="LX144" s="567" t="str" cm="1">
        <f t="array" aca="1" ref="LX144" ca="1">INDEX(LX$13:LX143,$B144+1,1)</f>
        <v>-</v>
      </c>
      <c r="LY144" s="567" cm="1">
        <f t="array" aca="1" ref="LY144" ca="1">INDEX(LY$13:LY143,$B144+1,1)</f>
        <v>0</v>
      </c>
      <c r="LZ144" s="567" cm="1">
        <f t="array" aca="1" ref="LZ144" ca="1">INDEX(LZ$13:LZ143,$B144+1,1)</f>
        <v>0</v>
      </c>
      <c r="MA144" s="567" cm="1">
        <f t="array" aca="1" ref="MA144" ca="1">INDEX(MA$13:MA143,$B144+1,1)</f>
        <v>0</v>
      </c>
      <c r="MB144" s="567" cm="1">
        <f t="array" aca="1" ref="MB144" ca="1">INDEX(MB$13:MB143,$B144+1,1)</f>
        <v>0</v>
      </c>
      <c r="MC144" s="567" cm="1">
        <f t="array" aca="1" ref="MC144" ca="1">INDEX(MC$13:MC143,$B144+1,1)</f>
        <v>0</v>
      </c>
      <c r="MD144" s="567" cm="1">
        <f t="array" aca="1" ref="MD144" ca="1">INDEX(MD$13:MD143,$B144+1,1)</f>
        <v>0</v>
      </c>
      <c r="ME144" s="567" cm="1">
        <f t="array" aca="1" ref="ME144" ca="1">INDEX(ME$13:ME143,$B144+1,1)</f>
        <v>0</v>
      </c>
      <c r="MF144" s="567" cm="1">
        <f t="array" aca="1" ref="MF144" ca="1">INDEX(MF$13:MF143,$B144+1,1)</f>
        <v>0</v>
      </c>
      <c r="MG144" s="567" cm="1">
        <f t="array" aca="1" ref="MG144" ca="1">INDEX(MG$13:MG143,$B144+1,1)</f>
        <v>0</v>
      </c>
      <c r="MH144" s="567" cm="1">
        <f t="array" aca="1" ref="MH144" ca="1">INDEX(MH$13:MH143,$B144+1,1)</f>
        <v>0</v>
      </c>
      <c r="MI144" s="567" cm="1">
        <f t="array" aca="1" ref="MI144" ca="1">INDEX(MI$13:MI143,$B144+1,1)</f>
        <v>0</v>
      </c>
      <c r="MJ144" s="567" cm="1">
        <f t="array" aca="1" ref="MJ144" ca="1">INDEX(MJ$13:MJ143,$B144+1,1)</f>
        <v>0</v>
      </c>
      <c r="MK144" s="567" cm="1">
        <f t="array" aca="1" ref="MK144" ca="1">INDEX(MK$13:MK143,$B144+1,1)</f>
        <v>0</v>
      </c>
      <c r="ML144" s="567" cm="1">
        <f t="array" aca="1" ref="ML144" ca="1">INDEX(ML$13:ML143,$B144+1,1)</f>
        <v>0</v>
      </c>
      <c r="MM144" s="567" cm="1">
        <f t="array" aca="1" ref="MM144" ca="1">INDEX(MM$13:MM143,$B144+1,1)</f>
        <v>0</v>
      </c>
      <c r="MN144" s="567" cm="1">
        <f t="array" aca="1" ref="MN144" ca="1">INDEX(MN$13:MN143,$B144+1,1)</f>
        <v>0</v>
      </c>
      <c r="MO144" s="567" cm="1">
        <f t="array" aca="1" ref="MO144" ca="1">INDEX(MO$13:MO143,$B144+1,1)</f>
        <v>0</v>
      </c>
      <c r="MP144" s="567" cm="1">
        <f t="array" aca="1" ref="MP144" ca="1">INDEX(MP$13:MP143,$B144+1,1)</f>
        <v>0</v>
      </c>
      <c r="MQ144" s="567" cm="1">
        <f t="array" aca="1" ref="MQ144" ca="1">INDEX(MQ$13:MQ143,$B144+1,1)</f>
        <v>0</v>
      </c>
      <c r="MR144" s="567" cm="1">
        <f t="array" aca="1" ref="MR144" ca="1">INDEX(MR$13:MR143,$B144+1,1)</f>
        <v>0</v>
      </c>
      <c r="MS144" s="567" cm="1">
        <f t="array" aca="1" ref="MS144" ca="1">INDEX(MS$13:MS143,$B144+1,1)</f>
        <v>0</v>
      </c>
      <c r="MT144" s="567" cm="1">
        <f t="array" aca="1" ref="MT144" ca="1">INDEX(MT$13:MT143,$B144+1,1)</f>
        <v>0</v>
      </c>
      <c r="MU144" s="567" cm="1">
        <f t="array" aca="1" ref="MU144" ca="1">INDEX(MU$13:MU143,$B144+1,1)</f>
        <v>0</v>
      </c>
      <c r="MV144" s="567" cm="1">
        <f t="array" aca="1" ref="MV144" ca="1">INDEX(MV$13:MV143,$B144+1,1)</f>
        <v>0</v>
      </c>
      <c r="MW144" s="567" cm="1">
        <f t="array" aca="1" ref="MW144" ca="1">INDEX(MW$13:MW143,$B144+1,1)</f>
        <v>0</v>
      </c>
      <c r="MX144" s="567" cm="1">
        <f t="array" aca="1" ref="MX144" ca="1">INDEX(MX$13:MX143,$B144+1,1)</f>
        <v>0</v>
      </c>
      <c r="MY144" s="567" cm="1">
        <f t="array" aca="1" ref="MY144" ca="1">INDEX(MY$13:MY143,$B144+1,1)</f>
        <v>0</v>
      </c>
      <c r="MZ144" s="567" cm="1">
        <f t="array" aca="1" ref="MZ144" ca="1">INDEX(MZ$13:MZ143,$B144+1,1)</f>
        <v>0</v>
      </c>
      <c r="NA144" s="567" cm="1">
        <f t="array" aca="1" ref="NA144" ca="1">INDEX(NA$13:NA143,$B144+1,1)</f>
        <v>0</v>
      </c>
      <c r="NB144" s="567" cm="1">
        <f t="array" aca="1" ref="NB144" ca="1">INDEX(NB$13:NB143,$B144+1,1)</f>
        <v>0</v>
      </c>
      <c r="NC144" s="567" cm="1">
        <f t="array" aca="1" ref="NC144" ca="1">INDEX(NC$13:NC143,$B144+1,1)</f>
        <v>0</v>
      </c>
      <c r="ND144" s="567" cm="1">
        <f t="array" aca="1" ref="ND144" ca="1">INDEX(ND$13:ND143,$B144+1,1)</f>
        <v>0</v>
      </c>
      <c r="NE144" s="441">
        <f t="shared" ca="1" si="463"/>
        <v>67</v>
      </c>
      <c r="NF144" s="8"/>
      <c r="NG144" s="567" cm="1">
        <f t="array" aca="1" ref="NG144" ca="1">INDEX(NG$13:NG143,$B144+1,1)</f>
        <v>0</v>
      </c>
      <c r="NH144" s="567" cm="1">
        <f t="array" aca="1" ref="NH144" ca="1">INDEX(NH$13:NH143,$B144+1,1)</f>
        <v>0</v>
      </c>
      <c r="NI144" s="567" cm="1">
        <f t="array" aca="1" ref="NI144" ca="1">INDEX(NI$13:NI143,$B144+1,1)</f>
        <v>0</v>
      </c>
      <c r="NJ144" s="567" t="str" cm="1">
        <f t="array" aca="1" ref="NJ144" ca="1">INDEX(NJ$13:NJ143,$B144+1,1)</f>
        <v>-</v>
      </c>
      <c r="NK144" s="567" t="str" cm="1">
        <f t="array" aca="1" ref="NK144" ca="1">INDEX(NK$13:NK143,$B144+1,1)</f>
        <v>-</v>
      </c>
      <c r="NL144" s="567" t="str" cm="1">
        <f t="array" aca="1" ref="NL144" ca="1">INDEX(NL$13:NL143,$B144+1,1)</f>
        <v>-</v>
      </c>
      <c r="NM144" s="567" t="str" cm="1">
        <f t="array" aca="1" ref="NM144" ca="1">INDEX(NM$13:NM143,$B144+1,1)</f>
        <v>-</v>
      </c>
      <c r="NN144" s="567" t="str" cm="1">
        <f t="array" aca="1" ref="NN144" ca="1">INDEX(NN$13:NN143,$B144+1,1)</f>
        <v>-</v>
      </c>
      <c r="NO144" s="567" t="str" cm="1">
        <f t="array" aca="1" ref="NO144" ca="1">INDEX(NO$13:NO143,$B144+1,1)</f>
        <v>-</v>
      </c>
      <c r="NP144" s="567" t="str" cm="1">
        <f t="array" aca="1" ref="NP144" ca="1">INDEX(NP$13:NP143,$B144+1,1)</f>
        <v>-</v>
      </c>
      <c r="NQ144" s="567" t="str" cm="1">
        <f t="array" aca="1" ref="NQ144" ca="1">INDEX(NQ$13:NQ143,$B144+1,1)</f>
        <v>-</v>
      </c>
      <c r="NR144" s="567" t="str" cm="1">
        <f t="array" aca="1" ref="NR144" ca="1">INDEX(NR$13:NR143,$B144+1,1)</f>
        <v>-</v>
      </c>
      <c r="NS144" s="567" t="str" cm="1">
        <f t="array" aca="1" ref="NS144" ca="1">INDEX(NS$13:NS143,$B144+1,1)</f>
        <v>-</v>
      </c>
      <c r="NT144" s="567" t="str" cm="1">
        <f t="array" aca="1" ref="NT144" ca="1">INDEX(NT$13:NT143,$B144+1,1)</f>
        <v>-</v>
      </c>
      <c r="NU144" s="567" t="str" cm="1">
        <f t="array" aca="1" ref="NU144" ca="1">INDEX(NU$13:NU143,$B144+1,1)</f>
        <v>-</v>
      </c>
      <c r="NV144" s="567" t="str" cm="1">
        <f t="array" aca="1" ref="NV144" ca="1">INDEX(NV$13:NV143,$B144+1,1)</f>
        <v>-</v>
      </c>
      <c r="NW144" s="567" t="str" cm="1">
        <f t="array" aca="1" ref="NW144" ca="1">INDEX(NW$13:NW143,$B144+1,1)</f>
        <v>-</v>
      </c>
      <c r="NX144" s="567" t="str" cm="1">
        <f t="array" aca="1" ref="NX144" ca="1">INDEX(NX$13:NX143,$B144+1,1)</f>
        <v>-</v>
      </c>
      <c r="NY144" s="567" t="str" cm="1">
        <f t="array" aca="1" ref="NY144" ca="1">INDEX(NY$13:NY143,$B144+1,1)</f>
        <v>-</v>
      </c>
      <c r="NZ144" s="8"/>
      <c r="OA144" s="567" t="str" cm="1">
        <f t="array" aca="1" ref="OA144" ca="1">INDEX(OA$13:OA143,$B144+1,1)</f>
        <v>-</v>
      </c>
      <c r="OB144" s="567" t="str" cm="1">
        <f t="array" aca="1" ref="OB144" ca="1">INDEX(OB$13:OB143,$B144+1,1)</f>
        <v>-</v>
      </c>
      <c r="OC144" s="567" t="str" cm="1">
        <f t="array" aca="1" ref="OC144" ca="1">INDEX(OC$13:OC143,$B144+1,1)</f>
        <v>-</v>
      </c>
      <c r="OD144" s="567" t="str" cm="1">
        <f t="array" aca="1" ref="OD144" ca="1">INDEX(OD$13:OD143,$B144+1,1)</f>
        <v>-</v>
      </c>
      <c r="OE144" s="441" t="str">
        <f t="shared" ca="1" si="464"/>
        <v>-</v>
      </c>
      <c r="OF144" s="441" t="str">
        <f t="shared" ca="1" si="464"/>
        <v>-</v>
      </c>
      <c r="OG144" s="567" t="str" cm="1">
        <f t="array" aca="1" ref="OG144" ca="1">INDEX(OG$13:OG143,$B144+1,1)</f>
        <v>-</v>
      </c>
      <c r="OH144" s="441" t="str" cm="1">
        <f t="array" aca="1" ref="OH144" ca="1">IF(OR(OI144:OI144&lt;&gt;"-"),TRUE,"-")</f>
        <v>-</v>
      </c>
      <c r="OI144" s="567" t="str" cm="1">
        <f t="array" aca="1" ref="OI144" ca="1">INDEX(OI$13:OI143,$B144+1,1)</f>
        <v>-</v>
      </c>
      <c r="OJ144" s="567" cm="1">
        <f t="array" aca="1" ref="OJ144" ca="1">INDEX(OJ$13:OJ143,$B144+1,1)</f>
        <v>0</v>
      </c>
      <c r="OK144" s="567" cm="1">
        <f t="array" aca="1" ref="OK144" ca="1">INDEX(OK$13:OK143,$B144+1,1)</f>
        <v>999999</v>
      </c>
      <c r="OL144" s="567" cm="1">
        <f t="array" aca="1" ref="OL144" ca="1">INDEX(OL$13:OL143,$B144+1,1)</f>
        <v>999999</v>
      </c>
      <c r="OM144" s="567" cm="1">
        <f t="array" aca="1" ref="OM144" ca="1">INDEX(OM$13:OM143,$B144+1,1)</f>
        <v>999999</v>
      </c>
      <c r="ON144" s="567" cm="1">
        <f t="array" aca="1" ref="ON144" ca="1">INDEX(ON$13:ON143,$B144+1,1)</f>
        <v>999999</v>
      </c>
      <c r="OO144" s="567" cm="1">
        <f t="array" aca="1" ref="OO144" ca="1">INDEX(OO$13:OO143,$B144+1,1)</f>
        <v>999999</v>
      </c>
      <c r="OP144" s="567" cm="1">
        <f t="array" aca="1" ref="OP144" ca="1">INDEX(OP$13:OP143,$B144+1,1)</f>
        <v>999999</v>
      </c>
      <c r="OQ144" s="567" t="str" cm="1">
        <f t="array" aca="1" ref="OQ144" ca="1">INDEX(OQ$13:OQ143,$B144+1,1)</f>
        <v>-</v>
      </c>
      <c r="OR144" s="567" t="str" cm="1">
        <f t="array" aca="1" ref="OR144" ca="1">INDEX(OR$13:OR143,$B144+1,1)</f>
        <v>-</v>
      </c>
      <c r="OS144" s="567" t="str" cm="1">
        <f t="array" aca="1" ref="OS144" ca="1">INDEX(OS$13:OS143,$B144+1,1)</f>
        <v>-</v>
      </c>
      <c r="OT144" s="567" t="b" cm="1">
        <f t="array" aca="1" ref="OT144" ca="1">INDEX(OT$13:OT143,$B144+1,1)</f>
        <v>1</v>
      </c>
      <c r="OU144" s="567" t="str" cm="1">
        <f t="array" aca="1" ref="OU144" ca="1">INDEX(OU$13:OU143,$B144+1,1)</f>
        <v>-</v>
      </c>
      <c r="OV144" s="567" cm="1">
        <f t="array" aca="1" ref="OV144" ca="1">INDEX(OV$13:OV143,$B144+1,1)</f>
        <v>0</v>
      </c>
      <c r="OW144" s="567" cm="1">
        <f t="array" aca="1" ref="OW144" ca="1">INDEX(OW$13:OW143,$B144+1,1)</f>
        <v>0</v>
      </c>
      <c r="OX144" s="567" cm="1">
        <f t="array" aca="1" ref="OX144" ca="1">INDEX(OX$13:OX143,$B144+1,1)</f>
        <v>0</v>
      </c>
      <c r="OY144" s="567" t="str" cm="1">
        <f t="array" aca="1" ref="OY144" ca="1">INDEX(OY$13:OY143,$B144+1,1)</f>
        <v>-</v>
      </c>
      <c r="OZ144" s="567" t="str" cm="1">
        <f t="array" aca="1" ref="OZ144" ca="1">INDEX(OZ$13:OZ143,$B144+1,1)</f>
        <v>-</v>
      </c>
      <c r="PA144" s="441">
        <f t="shared" ca="1" si="465"/>
        <v>0</v>
      </c>
      <c r="PB144" s="567" t="str" cm="1">
        <f t="array" aca="1" ref="PB144" ca="1">INDEX(PB$13:PB143,$B144+1,1)</f>
        <v>-</v>
      </c>
      <c r="PC144" s="441" t="str">
        <f t="shared" ca="1" si="466"/>
        <v>-</v>
      </c>
      <c r="PD144" s="8"/>
      <c r="PE144" s="441">
        <f t="shared" si="467"/>
        <v>50</v>
      </c>
      <c r="PF144" s="441">
        <f t="shared" si="467"/>
        <v>50</v>
      </c>
      <c r="PG144" s="441">
        <f t="shared" si="467"/>
        <v>50</v>
      </c>
      <c r="PH144" s="441">
        <f t="shared" si="467"/>
        <v>50</v>
      </c>
      <c r="PI144" s="567" cm="1">
        <f t="array" aca="1" ref="PI144" ca="1">INDEX(PI$13:PI143,$B144+1,1)</f>
        <v>1</v>
      </c>
      <c r="PJ144" s="567" cm="1">
        <f t="array" aca="1" ref="PJ144" ca="1">INDEX(PJ$13:PJ143,$B144+1,1)</f>
        <v>1</v>
      </c>
      <c r="PK144" s="567" cm="1">
        <f t="array" aca="1" ref="PK144" ca="1">INDEX(PK$13:PK143,$B144+1,1)</f>
        <v>1</v>
      </c>
      <c r="PL144" s="567" cm="1">
        <f t="array" aca="1" ref="PL144" ca="1">INDEX(PL$13:PL143,$B144+1,1)</f>
        <v>1</v>
      </c>
      <c r="PM144" s="8"/>
      <c r="PN144" s="441">
        <f t="shared" ca="1" si="468"/>
        <v>1.5</v>
      </c>
      <c r="PO144" s="8"/>
      <c r="PP144" s="577" t="str">
        <f t="shared" ca="1" si="469"/>
        <v>-</v>
      </c>
      <c r="PQ144" s="577" t="str">
        <f t="shared" ca="1" si="469"/>
        <v>-</v>
      </c>
      <c r="PR144" s="577" t="str">
        <f t="shared" ca="1" si="469"/>
        <v>-</v>
      </c>
      <c r="PS144" s="577" t="str">
        <f t="shared" ca="1" si="469"/>
        <v>-</v>
      </c>
      <c r="PT144" s="567" cm="1">
        <f t="array" aca="1" ref="PT144" ca="1">INDEX(PT$13:PT143,$B144+1,1)</f>
        <v>0</v>
      </c>
      <c r="PU144" s="514">
        <v>0</v>
      </c>
    </row>
    <row r="145" spans="1:437" outlineLevel="2">
      <c r="A145" s="18">
        <f t="shared" si="121"/>
        <v>132</v>
      </c>
      <c r="B145" s="200">
        <f t="shared" ca="1" si="475"/>
        <v>124</v>
      </c>
      <c r="C145" s="489">
        <f t="shared" ca="1" si="428"/>
        <v>1201</v>
      </c>
      <c r="D145" s="124" t="str">
        <f t="shared" ca="1" si="429"/>
        <v>GSW</v>
      </c>
      <c r="E145" t="b">
        <v>0</v>
      </c>
      <c r="F145" t="b">
        <v>0</v>
      </c>
      <c r="G145" t="b">
        <f t="shared" si="470"/>
        <v>0</v>
      </c>
      <c r="H145" s="200">
        <f t="shared" ca="1" si="474"/>
        <v>9</v>
      </c>
      <c r="I145" s="567" cm="1">
        <f t="array" aca="1" ref="I145" ca="1">INDEX(I$13:I144,$B145+1,1)</f>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si="471"/>
        <v>1</v>
      </c>
      <c r="AJ145" s="506">
        <v>1</v>
      </c>
      <c r="AK145" s="91">
        <f t="shared" si="472"/>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00009 DS  AllIn   GSW MWM  TOLSpr Scan2 CFS_ RR+01% GP100% WP100% MP100% (PT_F33N11L11)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ca="1" si="430"/>
        <v>0</v>
      </c>
      <c r="BO145" s="441" t="str">
        <f t="shared" ca="1" si="430"/>
        <v>-</v>
      </c>
      <c r="BP145" s="441" t="b">
        <f t="shared" ca="1" si="430"/>
        <v>0</v>
      </c>
      <c r="BQ145" s="441" t="str">
        <f t="shared" ca="1" si="430"/>
        <v>-</v>
      </c>
      <c r="BR145" s="441" t="str">
        <f t="shared" ca="1" si="430"/>
        <v>-</v>
      </c>
      <c r="BS145" s="441" t="str">
        <f t="shared" ca="1" si="430"/>
        <v>-</v>
      </c>
      <c r="BT145" s="441" t="b">
        <f t="shared" ca="1" si="430"/>
        <v>0</v>
      </c>
      <c r="BU145" s="441" t="b">
        <f t="shared" ca="1" si="430"/>
        <v>1</v>
      </c>
      <c r="BV145" s="441" t="str">
        <f t="shared" ca="1" si="430"/>
        <v>-</v>
      </c>
      <c r="BW145" s="441" t="str">
        <f t="shared" ca="1" si="430"/>
        <v>-</v>
      </c>
      <c r="BX145" s="441" t="str">
        <f t="shared" ca="1" si="430"/>
        <v>-</v>
      </c>
      <c r="BY145" s="441" t="str">
        <f t="shared" ca="1" si="430"/>
        <v>-</v>
      </c>
      <c r="BZ145" s="441" t="b">
        <f t="shared" ca="1" si="430"/>
        <v>1</v>
      </c>
      <c r="CA145" s="91">
        <f t="shared" ca="1" si="430"/>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t="s">
        <v>30</v>
      </c>
      <c r="EQ145" s="506">
        <v>3</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431"/>
        <v>-</v>
      </c>
      <c r="FE145" s="441">
        <f t="shared" ca="1" si="432"/>
        <v>0</v>
      </c>
      <c r="FF145" s="441">
        <f t="shared" ca="1" si="432"/>
        <v>0</v>
      </c>
      <c r="FG145" s="567" t="str" cm="1">
        <f t="array" aca="1" ref="FG145" ca="1">INDEX(FG$13:FG144,$B145+1,1)</f>
        <v>-</v>
      </c>
      <c r="FH145" s="567" t="str" cm="1">
        <f t="array" aca="1" ref="FH145" ca="1">INDEX(FH$13:FH144,$B145+1,1)</f>
        <v>-</v>
      </c>
      <c r="FI145" s="567" t="str" cm="1">
        <f t="array" aca="1" ref="FI145" ca="1">INDEX(FI$13:FI144,$B145+1,1)</f>
        <v>-</v>
      </c>
      <c r="FJ145" s="441" t="str">
        <f t="shared" ca="1" si="433"/>
        <v>-</v>
      </c>
      <c r="FK145" s="441">
        <f t="shared" ca="1" si="434"/>
        <v>0</v>
      </c>
      <c r="FL145" s="441">
        <f t="shared" ca="1" si="434"/>
        <v>0</v>
      </c>
      <c r="FM145" s="567" t="str" cm="1">
        <f t="array" aca="1" ref="FM145" ca="1">INDEX(FM$13:FM144,$B145+1,1)</f>
        <v>-</v>
      </c>
      <c r="FN145" s="441" t="str">
        <f t="shared" ca="1" si="435"/>
        <v>-</v>
      </c>
      <c r="FO145" s="441">
        <f t="shared" ca="1" si="436"/>
        <v>0</v>
      </c>
      <c r="FP145" s="567" t="str" cm="1">
        <f t="array" aca="1" ref="FP145" ca="1">INDEX(FP$13:FP144,$B145+1,1)</f>
        <v>-</v>
      </c>
      <c r="FQ145" s="567" t="str" cm="1">
        <f t="array" aca="1" ref="FQ145" ca="1">INDEX(FQ$13:FQ144,$B145+1,1)</f>
        <v>-</v>
      </c>
      <c r="FR145" s="441">
        <f t="shared" ca="1" si="437"/>
        <v>0</v>
      </c>
      <c r="FS145" s="567" t="str" cm="1">
        <f t="array" aca="1" ref="FS145" ca="1">INDEX(FS$13:FS144,$B145+1,1)</f>
        <v>-</v>
      </c>
      <c r="FT145" s="441" t="str">
        <f t="shared" ca="1" si="438"/>
        <v>-</v>
      </c>
      <c r="FU145" s="441">
        <f t="shared" ca="1" si="439"/>
        <v>0</v>
      </c>
      <c r="FV145" s="441">
        <f t="shared" ca="1" si="439"/>
        <v>0</v>
      </c>
      <c r="FW145" s="8"/>
      <c r="FX145" s="567" t="b" cm="1">
        <f t="array" aca="1" ref="FX145" ca="1">INDEX(FX$13:FX144,$B145+1,1)</f>
        <v>1</v>
      </c>
      <c r="FY145" s="567" t="b" cm="1">
        <f t="array" aca="1" ref="FY145" ca="1">INDEX(FY$13:FY144,$B145+1,1)</f>
        <v>1</v>
      </c>
      <c r="FZ145" s="579">
        <f t="shared" ca="1" si="473"/>
        <v>21</v>
      </c>
      <c r="GA145" s="567" t="b" cm="1">
        <f t="array" aca="1" ref="GA145" ca="1">INDEX(GA$13:GA144,$B145+1,1)</f>
        <v>0</v>
      </c>
      <c r="GB145" s="567" cm="1">
        <f t="array" aca="1" ref="GB145" ca="1">INDEX(GB$13:GB144,$B145+1,1)</f>
        <v>0</v>
      </c>
      <c r="GC145" s="567" cm="1">
        <f t="array" aca="1" ref="GC145" ca="1">INDEX(GC$13:GC144,$B145+1,1)</f>
        <v>1</v>
      </c>
      <c r="GD145" s="567" cm="1">
        <f t="array" aca="1" ref="GD145" ca="1">INDEX(GD$13:GD144,$B145+1,1)</f>
        <v>1</v>
      </c>
      <c r="GE145" s="575">
        <f t="shared" ca="1" si="440"/>
        <v>652</v>
      </c>
      <c r="GF145" s="575">
        <f t="shared" ca="1" si="440"/>
        <v>686</v>
      </c>
      <c r="GG145" s="575">
        <f t="shared" ca="1" si="440"/>
        <v>721</v>
      </c>
      <c r="GH145" s="490">
        <f t="shared" ca="1" si="441"/>
        <v>378</v>
      </c>
      <c r="GI145" s="490">
        <f t="shared" ca="1" si="441"/>
        <v>413</v>
      </c>
      <c r="GJ145" s="490">
        <f t="shared" ca="1" si="441"/>
        <v>448</v>
      </c>
      <c r="GK145" s="441">
        <f t="shared" ca="1" si="442"/>
        <v>1</v>
      </c>
      <c r="GL145" s="441">
        <f t="shared" ca="1" si="442"/>
        <v>60</v>
      </c>
      <c r="GM145" s="441" t="str">
        <f t="shared" ca="1" si="442"/>
        <v>-</v>
      </c>
      <c r="GN145" s="441" t="str">
        <f t="shared" ca="1" si="442"/>
        <v>-</v>
      </c>
      <c r="GO145" s="441" t="str">
        <f t="shared" ca="1" si="442"/>
        <v>-</v>
      </c>
      <c r="GP145" s="441" t="str">
        <f t="shared" ca="1" si="442"/>
        <v>-</v>
      </c>
      <c r="GQ145" s="441" t="b">
        <f t="shared" ca="1" si="443"/>
        <v>0</v>
      </c>
      <c r="GR145" s="441" t="str">
        <f t="shared" ca="1" si="443"/>
        <v>-</v>
      </c>
      <c r="GS145" s="441" t="str">
        <f t="shared" ca="1" si="443"/>
        <v>-</v>
      </c>
      <c r="GT145" s="441" t="str">
        <f t="shared" ca="1" si="443"/>
        <v>-</v>
      </c>
      <c r="GU145" s="441" t="str">
        <f t="shared" ca="1" si="443"/>
        <v>-</v>
      </c>
      <c r="GV145" s="441" t="str">
        <f t="shared" ca="1" si="443"/>
        <v>-</v>
      </c>
      <c r="GW145" s="441">
        <f t="shared" ca="1" si="443"/>
        <v>500</v>
      </c>
      <c r="GX145" s="441">
        <f t="shared" ca="1" si="443"/>
        <v>500</v>
      </c>
      <c r="GY145" s="441" t="str">
        <f t="shared" ca="1" si="443"/>
        <v>-</v>
      </c>
      <c r="GZ145" s="441" t="str">
        <f t="shared" ca="1" si="443"/>
        <v>-</v>
      </c>
      <c r="HA145" s="441" t="str">
        <f t="shared" ca="1" si="443"/>
        <v>-</v>
      </c>
      <c r="HB145" s="441">
        <f t="shared" ca="1" si="444"/>
        <v>0</v>
      </c>
      <c r="HC145" s="441">
        <f t="shared" ca="1" si="445"/>
        <v>1.2500000000000001E-2</v>
      </c>
      <c r="HD145" s="441">
        <f t="shared" ca="1" si="446"/>
        <v>0</v>
      </c>
      <c r="HE145" s="441">
        <f t="shared" ca="1" si="446"/>
        <v>6.25E-2</v>
      </c>
      <c r="HF145" s="441">
        <f t="shared" ca="1" si="446"/>
        <v>6.25E-2</v>
      </c>
      <c r="HG145" s="441">
        <f t="shared" ca="1" si="446"/>
        <v>6.25E-2</v>
      </c>
      <c r="HH145" s="441" t="b">
        <f t="shared" ca="1" si="447"/>
        <v>0</v>
      </c>
      <c r="HI145" s="441" t="b">
        <f t="shared" ca="1" si="447"/>
        <v>1</v>
      </c>
      <c r="HJ145" s="441" t="b">
        <f t="shared" ca="1" si="447"/>
        <v>1</v>
      </c>
      <c r="HK145" s="441" t="b">
        <f t="shared" ca="1" si="447"/>
        <v>0</v>
      </c>
      <c r="HL145" s="441">
        <f t="shared" ca="1" si="448"/>
        <v>1</v>
      </c>
      <c r="HM145" s="441">
        <f t="shared" ca="1" si="449"/>
        <v>0</v>
      </c>
      <c r="HN145" s="441" t="b">
        <f t="shared" ca="1" si="450"/>
        <v>0</v>
      </c>
      <c r="HO145" s="441" t="b">
        <f t="shared" ca="1" si="451"/>
        <v>0</v>
      </c>
      <c r="HP145" s="441" t="b">
        <f t="shared" ca="1" si="451"/>
        <v>0</v>
      </c>
      <c r="HQ145" s="441" t="b">
        <f t="shared" ca="1" si="451"/>
        <v>1</v>
      </c>
      <c r="HR145" s="91">
        <f t="shared" ca="1" si="452"/>
        <v>2</v>
      </c>
      <c r="HS145" s="91">
        <f t="shared" ca="1" si="452"/>
        <v>2</v>
      </c>
      <c r="HT145" s="441">
        <f t="shared" ca="1" si="453"/>
        <v>1</v>
      </c>
      <c r="HU145" s="441">
        <f t="shared" ca="1" si="454"/>
        <v>1</v>
      </c>
      <c r="HV145" s="441">
        <f t="shared" ca="1" si="454"/>
        <v>1</v>
      </c>
      <c r="HW145" s="441">
        <f t="shared" ca="1" si="455"/>
        <v>1</v>
      </c>
      <c r="HX145" s="441" cm="1">
        <f t="array" aca="1" ref="HX145" ca="1">INDEX(HX$13:HX144,$B145+1,1)</f>
        <v>1</v>
      </c>
      <c r="HY145" s="441" t="str">
        <f t="shared" ca="1" si="456"/>
        <v>-</v>
      </c>
      <c r="HZ145" s="441" t="b">
        <f t="shared" ca="1" si="456"/>
        <v>1</v>
      </c>
      <c r="IA145" s="441" t="b">
        <f t="shared" ca="1" si="456"/>
        <v>0</v>
      </c>
      <c r="IB145" s="441" t="b">
        <f t="shared" ca="1" si="456"/>
        <v>0</v>
      </c>
      <c r="IC145" s="441" t="b">
        <f t="shared" ca="1" si="456"/>
        <v>0</v>
      </c>
      <c r="ID145" s="91">
        <f t="shared" ca="1" si="457"/>
        <v>1</v>
      </c>
      <c r="IE145" s="91">
        <f t="shared" ca="1" si="457"/>
        <v>1</v>
      </c>
      <c r="IF145" s="91">
        <f t="shared" ca="1" si="457"/>
        <v>1</v>
      </c>
      <c r="IG145" s="91">
        <f t="shared" ca="1" si="457"/>
        <v>1</v>
      </c>
      <c r="IH145" s="91">
        <f t="shared" ca="1" si="457"/>
        <v>1</v>
      </c>
      <c r="II145" s="91">
        <f t="shared" ca="1" si="457"/>
        <v>1</v>
      </c>
      <c r="IJ145" s="91">
        <f t="shared" ca="1" si="457"/>
        <v>1</v>
      </c>
      <c r="IK145" s="91">
        <f t="shared" ca="1" si="457"/>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458"/>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459"/>
        <v>0</v>
      </c>
      <c r="JM145" s="567" t="str" cm="1">
        <f t="array" aca="1" ref="JM145" ca="1">INDEX(JM$13:JM144,$B145+1,1)</f>
        <v>-</v>
      </c>
      <c r="JN145" s="567" cm="1">
        <f t="array" aca="1" ref="JN145" ca="1">INDEX(JN$13:JN144,$B145+1,1)</f>
        <v>1</v>
      </c>
      <c r="JO145" s="441">
        <f t="shared" ca="1" si="460"/>
        <v>0</v>
      </c>
      <c r="JP145" s="567" cm="1">
        <f t="array" aca="1" ref="JP145" ca="1">INDEX(JP$13:JP144,$B145+1,1)</f>
        <v>0</v>
      </c>
      <c r="JQ145" s="441">
        <f t="shared" ca="1" si="461"/>
        <v>0</v>
      </c>
      <c r="JR145" s="441">
        <f t="shared" ca="1" si="461"/>
        <v>0</v>
      </c>
      <c r="JS145" s="441">
        <f t="shared" ca="1" si="461"/>
        <v>0</v>
      </c>
      <c r="JT145" s="441">
        <f t="shared" ca="1" si="461"/>
        <v>0</v>
      </c>
      <c r="JU145" s="441">
        <f t="shared" ca="1" si="461"/>
        <v>1</v>
      </c>
      <c r="JV145" s="441">
        <f t="shared" ca="1" si="461"/>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462"/>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463"/>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464"/>
        <v>-</v>
      </c>
      <c r="OF145" s="441" t="str">
        <f t="shared" ca="1" si="464"/>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465"/>
        <v>0</v>
      </c>
      <c r="PB145" s="567" t="str" cm="1">
        <f t="array" aca="1" ref="PB145" ca="1">INDEX(PB$13:PB144,$B145+1,1)</f>
        <v>-</v>
      </c>
      <c r="PC145" s="441" t="str">
        <f t="shared" ca="1" si="466"/>
        <v>-</v>
      </c>
      <c r="PD145" s="8"/>
      <c r="PE145" s="441">
        <f t="shared" si="467"/>
        <v>50</v>
      </c>
      <c r="PF145" s="441">
        <f t="shared" si="467"/>
        <v>50</v>
      </c>
      <c r="PG145" s="441">
        <f t="shared" si="467"/>
        <v>50</v>
      </c>
      <c r="PH145" s="441">
        <f t="shared" si="467"/>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468"/>
        <v>1.5</v>
      </c>
      <c r="PO145" s="8"/>
      <c r="PP145" s="577" t="str">
        <f t="shared" ca="1" si="469"/>
        <v>-</v>
      </c>
      <c r="PQ145" s="577" t="str">
        <f t="shared" ca="1" si="469"/>
        <v>-</v>
      </c>
      <c r="PR145" s="577" t="str">
        <f t="shared" ca="1" si="469"/>
        <v>-</v>
      </c>
      <c r="PS145" s="577" t="str">
        <f t="shared" ca="1" si="469"/>
        <v>-</v>
      </c>
      <c r="PT145" s="567" cm="1">
        <f t="array" aca="1" ref="PT145" ca="1">INDEX(PT$13:PT144,$B145+1,1)</f>
        <v>0</v>
      </c>
      <c r="PU145" s="514">
        <v>0</v>
      </c>
    </row>
    <row r="146" spans="1:437" outlineLevel="2">
      <c r="A146" s="18">
        <f t="shared" si="121"/>
        <v>133</v>
      </c>
      <c r="B146" s="200">
        <f t="shared" ca="1" si="475"/>
        <v>124</v>
      </c>
      <c r="C146" s="489">
        <f t="shared" ca="1" si="428"/>
        <v>1201</v>
      </c>
      <c r="D146" s="124" t="str">
        <f t="shared" ca="1" si="429"/>
        <v>GSW</v>
      </c>
      <c r="E146" t="b">
        <v>0</v>
      </c>
      <c r="F146" t="b">
        <v>0</v>
      </c>
      <c r="G146" t="b">
        <f t="shared" si="470"/>
        <v>0</v>
      </c>
      <c r="H146" s="200">
        <f t="shared" ca="1" si="474"/>
        <v>10</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471"/>
        <v>1</v>
      </c>
      <c r="AJ146" s="506">
        <v>1</v>
      </c>
      <c r="AK146" s="91">
        <f t="shared" si="472"/>
        <v>1</v>
      </c>
      <c r="AL146" s="506">
        <v>1</v>
      </c>
      <c r="AM146" s="506">
        <v>1</v>
      </c>
      <c r="AN146" s="506">
        <v>1</v>
      </c>
      <c r="AO146" s="506">
        <v>1</v>
      </c>
      <c r="AP146" s="506">
        <v>1</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00010 DS  AllIn   GSW MWM  TOLSpr Scan2 CFS_ RR+01% GP100% WP100% MP100% (PT_F33N11L11)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430"/>
        <v>0</v>
      </c>
      <c r="BO146" s="441" t="str">
        <f t="shared" ca="1" si="430"/>
        <v>-</v>
      </c>
      <c r="BP146" s="441" t="b">
        <f t="shared" ca="1" si="430"/>
        <v>0</v>
      </c>
      <c r="BQ146" s="441" t="str">
        <f t="shared" ca="1" si="430"/>
        <v>-</v>
      </c>
      <c r="BR146" s="441" t="str">
        <f t="shared" ca="1" si="430"/>
        <v>-</v>
      </c>
      <c r="BS146" s="441" t="str">
        <f t="shared" ca="1" si="430"/>
        <v>-</v>
      </c>
      <c r="BT146" s="441" t="b">
        <f t="shared" ca="1" si="430"/>
        <v>0</v>
      </c>
      <c r="BU146" s="441" t="b">
        <f t="shared" ca="1" si="430"/>
        <v>1</v>
      </c>
      <c r="BV146" s="441" t="str">
        <f t="shared" ca="1" si="430"/>
        <v>-</v>
      </c>
      <c r="BW146" s="441" t="str">
        <f t="shared" ca="1" si="430"/>
        <v>-</v>
      </c>
      <c r="BX146" s="441" t="str">
        <f t="shared" ca="1" si="430"/>
        <v>-</v>
      </c>
      <c r="BY146" s="441" t="str">
        <f t="shared" ca="1" si="430"/>
        <v>-</v>
      </c>
      <c r="BZ146" s="441" t="b">
        <f t="shared" ca="1" si="430"/>
        <v>1</v>
      </c>
      <c r="CA146" s="91">
        <f t="shared" ca="1" si="430"/>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1</v>
      </c>
      <c r="CF146" s="441" t="b" cm="1">
        <f t="array" ref="CF146">INDEX(DataMaster!tactics_cropgraze,$AJ146,CF$6)</f>
        <v>1</v>
      </c>
      <c r="CG146" s="441" t="b" cm="1">
        <f t="array" ref="CG146">INDEX(DataMaster!tactics_cropgraze,$AJ146,CG$6)</f>
        <v>1</v>
      </c>
      <c r="CH146" s="441" t="b" cm="1">
        <f t="array" ref="CH146">INDEX(DataMaster!tactics_cropgraze,$AJ146,CH$6)</f>
        <v>1</v>
      </c>
      <c r="CI146" s="441" t="b" cm="1">
        <f t="array" ref="CI146">INDEX(DataMaster!tactics_cropgraze,$AJ146,CI$6)</f>
        <v>1</v>
      </c>
      <c r="CJ146" s="441" t="b" cm="1">
        <f t="array" ref="CJ146">INDEX(DataMaster!tactics_cropgraze,$AJ146,CJ$6)</f>
        <v>1</v>
      </c>
      <c r="CK146" s="441" t="b" cm="1">
        <f t="array" ref="CK146">INDEX(DataMaster!tactics_cropgraze,$AJ146,CK$6)</f>
        <v>1</v>
      </c>
      <c r="CL146" s="441" t="b" cm="1">
        <f t="array" ref="CL146">INDEX(DataMaster!tactics_cropgraze,$AJ146,CL$6)</f>
        <v>1</v>
      </c>
      <c r="CM146" s="441" t="b" cm="1">
        <f t="array" ref="CM146">INDEX(DataMaster!tactics_cropgraze,$AJ146,CM$6)</f>
        <v>1</v>
      </c>
      <c r="CN146" s="441" t="str" cm="1">
        <f t="array" ref="CN146">INDEX(DataMaster!tactics_tos,$AO146,CN$6)</f>
        <v>-</v>
      </c>
      <c r="CO146" s="441" t="str" cm="1">
        <f t="array" ref="CO146">INDEX(DataMaster!tactics_tos,$AO146,CO$6)</f>
        <v>-</v>
      </c>
      <c r="CP146" s="441" t="str" cm="1">
        <f t="array" ref="CP146">INDEX(DataMaster!tactics_tos,$AO146,CP$6)</f>
        <v>-</v>
      </c>
      <c r="CQ146" s="441" t="str" cm="1">
        <f t="array" ref="CQ146">INDEX(DataMaster!tactics_tos,$AO146,CQ$6)</f>
        <v>-</v>
      </c>
      <c r="CR146" s="441" t="str" cm="1">
        <f t="array" ref="CR146">INDEX(DataMaster!tactics_tos,$AO146,CR$6)</f>
        <v>-</v>
      </c>
      <c r="CS146" s="441" t="str" cm="1">
        <f t="array" ref="CS146">INDEX(DataMaster!tactics_tos,$AO146,CS$6)</f>
        <v>-</v>
      </c>
      <c r="CT146" s="441" t="str" cm="1">
        <f t="array" ref="CT146">INDEX(DataMaster!tactics_tos,$AO146,CT$6)</f>
        <v>-</v>
      </c>
      <c r="CU146" s="441" t="str" cm="1">
        <f t="array" ref="CU146">INDEX(DataMaster!tactics_tos,$AO146,CU$6)</f>
        <v>-</v>
      </c>
      <c r="CV146" s="441" t="str" cm="1">
        <f t="array" ref="CV146">INDEX(DataMaster!tactics_tos,$AO146,CV$6)</f>
        <v>-</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1.0187910346388953</v>
      </c>
      <c r="DA146" s="441" cm="1">
        <f t="array" ref="DA146">INDEX(tactics_N,$AP146,DA$6)</f>
        <v>1.0187910346388953</v>
      </c>
      <c r="DB146" s="441" cm="1">
        <f t="array" ref="DB146">INDEX(tactics_N,$AP146,DB$6)</f>
        <v>1.0263376348954796</v>
      </c>
      <c r="DC146" s="441" cm="1">
        <f t="array" ref="DC146">INDEX(tactics_N,$AP146,DC$6)</f>
        <v>1.0263376348954796</v>
      </c>
      <c r="DD146" s="441" cm="1">
        <f t="array" ref="DD146">INDEX(tactics_N,$AP146,DD$6)</f>
        <v>0.6549370936964326</v>
      </c>
      <c r="DE146" s="441" cm="1">
        <f t="array" ref="DE146">INDEX(tactics_N,$AP146,DE$6)</f>
        <v>0.6549370936964326</v>
      </c>
      <c r="DF146" s="441" cm="1">
        <f t="array" ref="DF146">INDEX(tactics_N,$AP146,DF$6)</f>
        <v>1</v>
      </c>
      <c r="DG146" s="441" cm="1">
        <f t="array" ref="DG146">INDEX(tactics_N,$AP146,DG$6)</f>
        <v>1.2</v>
      </c>
      <c r="DH146" s="441" cm="1">
        <f t="array" ref="DH146">INDEX(tactics_N,$AP146,DH$6)</f>
        <v>1</v>
      </c>
      <c r="DI146" s="441" cm="1">
        <f t="array" ref="DI146">INDEX(tactics_N,$AP146,DI$6)</f>
        <v>1.22</v>
      </c>
      <c r="DJ146" s="441" cm="1">
        <f t="array" ref="DJ146">INDEX(tactics_N,$AP146,DJ$6)</f>
        <v>0.87</v>
      </c>
      <c r="DK146" s="441" cm="1">
        <f t="array" ref="DK146">INDEX(tactics_N,$AP146,DK$6)</f>
        <v>1.05</v>
      </c>
      <c r="DL146" s="441" cm="1">
        <f t="array" ref="DL146">INDEX(tactics_N,$AP146,DL$6)</f>
        <v>0.83</v>
      </c>
      <c r="DM146" s="441" cm="1">
        <f t="array" ref="DM146">INDEX(tactics_N,$AP146,DM$6)</f>
        <v>0.95</v>
      </c>
      <c r="DN146" s="441" cm="1">
        <f t="array" ref="DN146">INDEX(tactics_N,$AP146,DN$6)</f>
        <v>0.65</v>
      </c>
      <c r="DO146" s="441" t="str" cm="1">
        <f t="array" ref="DO146">INDEX(DataMaster!tactics_rot,$AM146,DO$6)</f>
        <v>-</v>
      </c>
      <c r="DP146" s="441" t="str" cm="1">
        <f t="array" ref="DP146">INDEX(DataMaster!tactics_rot,$AM146,DP$6)</f>
        <v>-</v>
      </c>
      <c r="DQ146" s="441" t="str" cm="1">
        <f t="array" ref="DQ146">INDEX(DataMaster!tactics_rot,$AM146,DQ$6)</f>
        <v>-</v>
      </c>
      <c r="DR146" s="441" t="str" cm="1">
        <f t="array" ref="DR146">INDEX(DataMaster!tactics_rot,$AM146,DR$6)</f>
        <v>-</v>
      </c>
      <c r="DS146" s="441" t="str" cm="1">
        <f t="array" ref="DS146">INDEX(DataMaster!tactics_rot,$AM146,DS$6)</f>
        <v>-</v>
      </c>
      <c r="DT146" s="441" t="str" cm="1">
        <f t="array" ref="DT146">INDEX(DataMaster!tactics_rot,$AM146,DT$6)</f>
        <v>-</v>
      </c>
      <c r="DU146" s="441" t="str" cm="1">
        <f t="array" ref="DU146">INDEX(DataMaster!tactics_rot,$AM146,DU$6)</f>
        <v>-</v>
      </c>
      <c r="DV146" s="441" t="str" cm="1">
        <f t="array" ref="DV146">INDEX(DataMaster!tactics_rot,$AM146,DV$6)</f>
        <v>-</v>
      </c>
      <c r="DW146" s="441" t="str" cm="1">
        <f t="array" ref="DW146">INDEX(DataMaster!tactics_rot,$AM146,DW$6)</f>
        <v>-</v>
      </c>
      <c r="DX146" s="441" t="str" cm="1">
        <f t="array" ref="DX146">INDEX(DataMaster!tactics_stk,$AN146,DX$6)</f>
        <v>-</v>
      </c>
      <c r="DY146" s="441" t="str" cm="1">
        <f t="array" ref="DY146">INDEX(DataMaster!tactics_stk,$AN146,DY$6)</f>
        <v>-</v>
      </c>
      <c r="DZ146" s="441" t="str" cm="1">
        <f t="array" ref="DZ146">INDEX(DataMaster!tactics_stk,$AN146,DZ$6)</f>
        <v>-</v>
      </c>
      <c r="EA146" s="441" t="str" cm="1">
        <f t="array" ref="EA146">INDEX(DataMaster!tactics_stk,$AN146,EA$6)</f>
        <v>-</v>
      </c>
      <c r="EB146" s="441" t="str" cm="1">
        <f t="array" ref="EB146">INDEX(DataMaster!tactics_stk,$AN146,EB$6)</f>
        <v>-</v>
      </c>
      <c r="EC146" s="441" t="str" cm="1">
        <f t="array" ref="EC146">INDEX(DataMaster!tactics_stk,$AN146,EC$6)</f>
        <v>-</v>
      </c>
      <c r="ED146" s="441" t="str" cm="1">
        <f t="array" ref="ED146">INDEX(DataMaster!tactics_stk,$AN146,ED$6)</f>
        <v>-</v>
      </c>
      <c r="EE146" s="441" t="str" cm="1">
        <f t="array" ref="EE146">INDEX(DataMaster!tactics_stk,$AN146,EE$6)</f>
        <v>-</v>
      </c>
      <c r="EF146" s="441" t="str" cm="1">
        <f t="array" ref="EF146">INDEX(DataMaster!tactics_stk,$AN146,EF$6)</f>
        <v>-</v>
      </c>
      <c r="EG146" s="441" t="b" cm="1">
        <f t="array" ref="EG146">INDEX(DataMaster!tactics_poc,$AK146,EG$6)</f>
        <v>1</v>
      </c>
      <c r="EH146" s="441" t="b" cm="1">
        <f t="array" ref="EH146">INDEX(DataMaster!tactics_poc,$AK146,EH$6)</f>
        <v>1</v>
      </c>
      <c r="EI146" s="441" t="b" cm="1">
        <f t="array" ref="EI146">INDEX(DataMaster!tactics_poc,$AK146,EI$6)</f>
        <v>1</v>
      </c>
      <c r="EJ146" s="441" t="b" cm="1">
        <f t="array" ref="EJ146">INDEX(DataMaster!tactics_poc,$AK146,EJ$6)</f>
        <v>1</v>
      </c>
      <c r="EK146" s="441" t="b" cm="1">
        <f t="array" ref="EK146">INDEX(DataMaster!tactics_poc,$AK146,EK$6)</f>
        <v>1</v>
      </c>
      <c r="EL146" s="441" t="b" cm="1">
        <f t="array" ref="EL146">INDEX(DataMaster!tactics_poc,$AK146,EL$6)</f>
        <v>1</v>
      </c>
      <c r="EM146" s="441" t="b" cm="1">
        <f t="array" ref="EM146">INDEX(DataMaster!tactics_poc,$AK146,EM$6)</f>
        <v>1</v>
      </c>
      <c r="EN146" s="441" t="b" cm="1">
        <f t="array" ref="EN146">INDEX(DataMaster!tactics_poc,$AK146,EN$6)</f>
        <v>1</v>
      </c>
      <c r="EO146" s="441" t="b" cm="1">
        <f t="array" ref="EO146">INDEX(DataMaster!tactics_poc,$AK146,EO$6)</f>
        <v>1</v>
      </c>
      <c r="EP146" s="506" t="s">
        <v>30</v>
      </c>
      <c r="EQ146" s="506">
        <v>3</v>
      </c>
      <c r="ER146" s="441" t="str" cm="1">
        <f t="array" ref="ER146">INDEX(DataMaster!tactics_GO,$AL146,ER$6)</f>
        <v>-</v>
      </c>
      <c r="ES146" s="441" t="str" cm="1">
        <f t="array" ref="ES146">INDEX(DataMaster!tactics_GO,$AL146,ES$6)</f>
        <v>-</v>
      </c>
      <c r="ET146" s="441" t="str" cm="1">
        <f t="array" ref="ET146">INDEX(DataMaster!tactics_GO,$AL146,ET$6)</f>
        <v>-</v>
      </c>
      <c r="EU146" s="441" t="str" cm="1">
        <f t="array" ref="EU146">INDEX(DataMaster!tactics_GO,$AL146,EU$6)</f>
        <v>-</v>
      </c>
      <c r="EV146" s="441" t="str" cm="1">
        <f t="array" ref="EV146">INDEX(DataMaster!tactics_GO,$AL146,EV$6)</f>
        <v>-</v>
      </c>
      <c r="EW146" s="441" t="str" cm="1">
        <f t="array" ref="EW146">INDEX(DataMaster!tactics_GO,$AL146,EW$6)</f>
        <v>-</v>
      </c>
      <c r="EX146" s="441" t="str" cm="1">
        <f t="array" ref="EX146">INDEX(DataMaster!tactics_GO,$AL146,EX$6)</f>
        <v>-</v>
      </c>
      <c r="EY146" s="441" t="str" cm="1">
        <f t="array" ref="EY146">INDEX(DataMaster!tactics_GO,$AL146,EY$6)</f>
        <v>-</v>
      </c>
      <c r="EZ146" s="441" t="str" cm="1">
        <f t="array" ref="EZ146">INDEX(DataMaster!tactics_GO,$AL146,EZ$6)</f>
        <v>-</v>
      </c>
      <c r="FA146" s="506" t="s">
        <v>30</v>
      </c>
      <c r="FB146" s="8"/>
      <c r="FC146" s="567" t="str" cm="1">
        <f t="array" aca="1" ref="FC146" ca="1">INDEX(FC$13:FC145,$B146+1,1)</f>
        <v>-</v>
      </c>
      <c r="FD146" s="441" t="str">
        <f t="shared" ca="1" si="431"/>
        <v>-</v>
      </c>
      <c r="FE146" s="441">
        <f t="shared" ca="1" si="432"/>
        <v>0</v>
      </c>
      <c r="FF146" s="441">
        <f t="shared" ca="1" si="432"/>
        <v>0</v>
      </c>
      <c r="FG146" s="567" t="str" cm="1">
        <f t="array" aca="1" ref="FG146" ca="1">INDEX(FG$13:FG145,$B146+1,1)</f>
        <v>-</v>
      </c>
      <c r="FH146" s="567" t="str" cm="1">
        <f t="array" aca="1" ref="FH146" ca="1">INDEX(FH$13:FH145,$B146+1,1)</f>
        <v>-</v>
      </c>
      <c r="FI146" s="567" t="str" cm="1">
        <f t="array" aca="1" ref="FI146" ca="1">INDEX(FI$13:FI145,$B146+1,1)</f>
        <v>-</v>
      </c>
      <c r="FJ146" s="441" t="str">
        <f t="shared" ca="1" si="433"/>
        <v>-</v>
      </c>
      <c r="FK146" s="441">
        <f t="shared" ca="1" si="434"/>
        <v>0</v>
      </c>
      <c r="FL146" s="441">
        <f t="shared" ca="1" si="434"/>
        <v>0</v>
      </c>
      <c r="FM146" s="567" t="str" cm="1">
        <f t="array" aca="1" ref="FM146" ca="1">INDEX(FM$13:FM145,$B146+1,1)</f>
        <v>-</v>
      </c>
      <c r="FN146" s="441" t="str">
        <f t="shared" ca="1" si="435"/>
        <v>-</v>
      </c>
      <c r="FO146" s="441">
        <f t="shared" ca="1" si="436"/>
        <v>0</v>
      </c>
      <c r="FP146" s="567" t="str" cm="1">
        <f t="array" aca="1" ref="FP146" ca="1">INDEX(FP$13:FP145,$B146+1,1)</f>
        <v>-</v>
      </c>
      <c r="FQ146" s="567" t="str" cm="1">
        <f t="array" aca="1" ref="FQ146" ca="1">INDEX(FQ$13:FQ145,$B146+1,1)</f>
        <v>-</v>
      </c>
      <c r="FR146" s="441">
        <f t="shared" ca="1" si="437"/>
        <v>0</v>
      </c>
      <c r="FS146" s="567" t="str" cm="1">
        <f t="array" aca="1" ref="FS146" ca="1">INDEX(FS$13:FS145,$B146+1,1)</f>
        <v>-</v>
      </c>
      <c r="FT146" s="441" t="str">
        <f t="shared" ca="1" si="438"/>
        <v>-</v>
      </c>
      <c r="FU146" s="441">
        <f t="shared" ca="1" si="439"/>
        <v>0</v>
      </c>
      <c r="FV146" s="441">
        <f t="shared" ca="1" si="439"/>
        <v>0</v>
      </c>
      <c r="FW146" s="8"/>
      <c r="FX146" s="567" t="b" cm="1">
        <f t="array" aca="1" ref="FX146" ca="1">INDEX(FX$13:FX145,$B146+1,1)</f>
        <v>1</v>
      </c>
      <c r="FY146" s="567" t="b" cm="1">
        <f t="array" aca="1" ref="FY146" ca="1">INDEX(FY$13:FY145,$B146+1,1)</f>
        <v>1</v>
      </c>
      <c r="FZ146" s="579">
        <f t="shared" ca="1" si="473"/>
        <v>21</v>
      </c>
      <c r="GA146" s="567" t="b" cm="1">
        <f t="array" aca="1" ref="GA146" ca="1">INDEX(GA$13:GA145,$B146+1,1)</f>
        <v>0</v>
      </c>
      <c r="GB146" s="567" cm="1">
        <f t="array" aca="1" ref="GB146" ca="1">INDEX(GB$13:GB145,$B146+1,1)</f>
        <v>0</v>
      </c>
      <c r="GC146" s="567" cm="1">
        <f t="array" aca="1" ref="GC146" ca="1">INDEX(GC$13:GC145,$B146+1,1)</f>
        <v>1</v>
      </c>
      <c r="GD146" s="567" cm="1">
        <f t="array" aca="1" ref="GD146" ca="1">INDEX(GD$13:GD145,$B146+1,1)</f>
        <v>1</v>
      </c>
      <c r="GE146" s="575">
        <f t="shared" ca="1" si="440"/>
        <v>652</v>
      </c>
      <c r="GF146" s="575">
        <f t="shared" ca="1" si="440"/>
        <v>686</v>
      </c>
      <c r="GG146" s="575">
        <f t="shared" ca="1" si="440"/>
        <v>721</v>
      </c>
      <c r="GH146" s="490">
        <f t="shared" ca="1" si="441"/>
        <v>378</v>
      </c>
      <c r="GI146" s="490">
        <f t="shared" ca="1" si="441"/>
        <v>413</v>
      </c>
      <c r="GJ146" s="490">
        <f t="shared" ca="1" si="441"/>
        <v>448</v>
      </c>
      <c r="GK146" s="441">
        <f t="shared" ca="1" si="442"/>
        <v>1</v>
      </c>
      <c r="GL146" s="441">
        <f t="shared" ca="1" si="442"/>
        <v>60</v>
      </c>
      <c r="GM146" s="441" t="str">
        <f t="shared" ca="1" si="442"/>
        <v>-</v>
      </c>
      <c r="GN146" s="441" t="str">
        <f t="shared" ca="1" si="442"/>
        <v>-</v>
      </c>
      <c r="GO146" s="441" t="str">
        <f t="shared" ca="1" si="442"/>
        <v>-</v>
      </c>
      <c r="GP146" s="441" t="str">
        <f t="shared" ca="1" si="442"/>
        <v>-</v>
      </c>
      <c r="GQ146" s="441" t="b">
        <f t="shared" ca="1" si="443"/>
        <v>0</v>
      </c>
      <c r="GR146" s="441" t="str">
        <f t="shared" ca="1" si="443"/>
        <v>-</v>
      </c>
      <c r="GS146" s="441" t="str">
        <f t="shared" ca="1" si="443"/>
        <v>-</v>
      </c>
      <c r="GT146" s="441" t="str">
        <f t="shared" ca="1" si="443"/>
        <v>-</v>
      </c>
      <c r="GU146" s="441" t="str">
        <f t="shared" ca="1" si="443"/>
        <v>-</v>
      </c>
      <c r="GV146" s="441" t="str">
        <f t="shared" ca="1" si="443"/>
        <v>-</v>
      </c>
      <c r="GW146" s="441">
        <f t="shared" ca="1" si="443"/>
        <v>500</v>
      </c>
      <c r="GX146" s="441">
        <f t="shared" ca="1" si="443"/>
        <v>500</v>
      </c>
      <c r="GY146" s="441" t="str">
        <f t="shared" ca="1" si="443"/>
        <v>-</v>
      </c>
      <c r="GZ146" s="441" t="str">
        <f t="shared" ca="1" si="443"/>
        <v>-</v>
      </c>
      <c r="HA146" s="441" t="str">
        <f t="shared" ca="1" si="443"/>
        <v>-</v>
      </c>
      <c r="HB146" s="441">
        <f t="shared" ca="1" si="444"/>
        <v>0</v>
      </c>
      <c r="HC146" s="441">
        <f t="shared" ca="1" si="445"/>
        <v>1.2500000000000001E-2</v>
      </c>
      <c r="HD146" s="441">
        <f t="shared" ca="1" si="446"/>
        <v>0</v>
      </c>
      <c r="HE146" s="441">
        <f t="shared" ca="1" si="446"/>
        <v>6.25E-2</v>
      </c>
      <c r="HF146" s="441">
        <f t="shared" ca="1" si="446"/>
        <v>6.25E-2</v>
      </c>
      <c r="HG146" s="441">
        <f t="shared" ca="1" si="446"/>
        <v>6.25E-2</v>
      </c>
      <c r="HH146" s="441" t="b">
        <f t="shared" ca="1" si="447"/>
        <v>0</v>
      </c>
      <c r="HI146" s="441" t="b">
        <f t="shared" ca="1" si="447"/>
        <v>1</v>
      </c>
      <c r="HJ146" s="441" t="b">
        <f t="shared" ca="1" si="447"/>
        <v>1</v>
      </c>
      <c r="HK146" s="441" t="b">
        <f t="shared" ca="1" si="447"/>
        <v>0</v>
      </c>
      <c r="HL146" s="441">
        <f t="shared" ca="1" si="448"/>
        <v>1</v>
      </c>
      <c r="HM146" s="441">
        <f t="shared" ca="1" si="449"/>
        <v>0</v>
      </c>
      <c r="HN146" s="441" t="b">
        <f t="shared" ca="1" si="450"/>
        <v>0</v>
      </c>
      <c r="HO146" s="441" t="b">
        <f t="shared" ca="1" si="451"/>
        <v>0</v>
      </c>
      <c r="HP146" s="441" t="b">
        <f t="shared" ca="1" si="451"/>
        <v>0</v>
      </c>
      <c r="HQ146" s="441" t="b">
        <f t="shared" ca="1" si="451"/>
        <v>1</v>
      </c>
      <c r="HR146" s="91">
        <f t="shared" ca="1" si="452"/>
        <v>2</v>
      </c>
      <c r="HS146" s="91">
        <f t="shared" ca="1" si="452"/>
        <v>2</v>
      </c>
      <c r="HT146" s="441">
        <f t="shared" ca="1" si="453"/>
        <v>1</v>
      </c>
      <c r="HU146" s="441">
        <f t="shared" ca="1" si="454"/>
        <v>1</v>
      </c>
      <c r="HV146" s="441">
        <f t="shared" ca="1" si="454"/>
        <v>1</v>
      </c>
      <c r="HW146" s="441">
        <f t="shared" ca="1" si="455"/>
        <v>1</v>
      </c>
      <c r="HX146" s="441" cm="1">
        <f t="array" aca="1" ref="HX146" ca="1">INDEX(HX$13:HX145,$B146+1,1)</f>
        <v>1</v>
      </c>
      <c r="HY146" s="441" t="str">
        <f t="shared" ca="1" si="456"/>
        <v>-</v>
      </c>
      <c r="HZ146" s="441" t="b">
        <f t="shared" ca="1" si="456"/>
        <v>1</v>
      </c>
      <c r="IA146" s="441" t="b">
        <f t="shared" ca="1" si="456"/>
        <v>0</v>
      </c>
      <c r="IB146" s="441" t="b">
        <f t="shared" ca="1" si="456"/>
        <v>0</v>
      </c>
      <c r="IC146" s="441" t="b">
        <f t="shared" ca="1" si="456"/>
        <v>0</v>
      </c>
      <c r="ID146" s="91">
        <f t="shared" ca="1" si="457"/>
        <v>1</v>
      </c>
      <c r="IE146" s="91">
        <f t="shared" ca="1" si="457"/>
        <v>1</v>
      </c>
      <c r="IF146" s="91">
        <f t="shared" ca="1" si="457"/>
        <v>1</v>
      </c>
      <c r="IG146" s="91">
        <f t="shared" ca="1" si="457"/>
        <v>1</v>
      </c>
      <c r="IH146" s="91">
        <f t="shared" ca="1" si="457"/>
        <v>1</v>
      </c>
      <c r="II146" s="91">
        <f t="shared" ca="1" si="457"/>
        <v>1</v>
      </c>
      <c r="IJ146" s="91">
        <f t="shared" ca="1" si="457"/>
        <v>1</v>
      </c>
      <c r="IK146" s="91">
        <f t="shared" ca="1" si="457"/>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458"/>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459"/>
        <v>0</v>
      </c>
      <c r="JM146" s="567" t="str" cm="1">
        <f t="array" aca="1" ref="JM146" ca="1">INDEX(JM$13:JM145,$B146+1,1)</f>
        <v>-</v>
      </c>
      <c r="JN146" s="567" cm="1">
        <f t="array" aca="1" ref="JN146" ca="1">INDEX(JN$13:JN145,$B146+1,1)</f>
        <v>1</v>
      </c>
      <c r="JO146" s="441">
        <f t="shared" ca="1" si="460"/>
        <v>0</v>
      </c>
      <c r="JP146" s="567" cm="1">
        <f t="array" aca="1" ref="JP146" ca="1">INDEX(JP$13:JP145,$B146+1,1)</f>
        <v>0</v>
      </c>
      <c r="JQ146" s="441">
        <f t="shared" ca="1" si="461"/>
        <v>0</v>
      </c>
      <c r="JR146" s="441">
        <f t="shared" ca="1" si="461"/>
        <v>0</v>
      </c>
      <c r="JS146" s="441">
        <f t="shared" ca="1" si="461"/>
        <v>0</v>
      </c>
      <c r="JT146" s="441">
        <f t="shared" ca="1" si="461"/>
        <v>0</v>
      </c>
      <c r="JU146" s="441">
        <f t="shared" ca="1" si="461"/>
        <v>1</v>
      </c>
      <c r="JV146" s="441">
        <f t="shared" ca="1" si="461"/>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462"/>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463"/>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464"/>
        <v>-</v>
      </c>
      <c r="OF146" s="441" t="str">
        <f t="shared" ca="1" si="464"/>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465"/>
        <v>0</v>
      </c>
      <c r="PB146" s="567" t="str" cm="1">
        <f t="array" aca="1" ref="PB146" ca="1">INDEX(PB$13:PB145,$B146+1,1)</f>
        <v>-</v>
      </c>
      <c r="PC146" s="441" t="str">
        <f t="shared" ca="1" si="466"/>
        <v>-</v>
      </c>
      <c r="PD146" s="8"/>
      <c r="PE146" s="441">
        <f t="shared" si="467"/>
        <v>50</v>
      </c>
      <c r="PF146" s="441">
        <f t="shared" si="467"/>
        <v>50</v>
      </c>
      <c r="PG146" s="441">
        <f t="shared" si="467"/>
        <v>50</v>
      </c>
      <c r="PH146" s="441">
        <f t="shared" si="467"/>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468"/>
        <v>1.5</v>
      </c>
      <c r="PO146" s="8"/>
      <c r="PP146" s="577" t="str">
        <f t="shared" ca="1" si="469"/>
        <v>-</v>
      </c>
      <c r="PQ146" s="577" t="str">
        <f t="shared" ca="1" si="469"/>
        <v>-</v>
      </c>
      <c r="PR146" s="577" t="str">
        <f t="shared" ca="1" si="469"/>
        <v>-</v>
      </c>
      <c r="PS146" s="577" t="str">
        <f t="shared" ca="1" si="469"/>
        <v>-</v>
      </c>
      <c r="PT146" s="567" cm="1">
        <f t="array" aca="1" ref="PT146" ca="1">INDEX(PT$13:PT145,$B146+1,1)</f>
        <v>0</v>
      </c>
      <c r="PU146" s="514">
        <v>0</v>
      </c>
    </row>
    <row r="147" spans="1:437" outlineLevel="2">
      <c r="A147" s="18">
        <f t="shared" si="121"/>
        <v>134</v>
      </c>
      <c r="B147" s="200">
        <f t="shared" ca="1" si="475"/>
        <v>124</v>
      </c>
      <c r="C147" s="489">
        <f t="shared" ca="1" si="428"/>
        <v>1201</v>
      </c>
      <c r="D147" s="124" t="str">
        <f t="shared" ca="1" si="429"/>
        <v>GSW</v>
      </c>
      <c r="E147" t="b">
        <v>0</v>
      </c>
      <c r="F147" t="b">
        <v>0</v>
      </c>
      <c r="G147" t="b">
        <f t="shared" si="470"/>
        <v>0</v>
      </c>
      <c r="H147" s="200">
        <f t="shared" ca="1" si="474"/>
        <v>11</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471"/>
        <v>1</v>
      </c>
      <c r="AJ147" s="506">
        <v>1</v>
      </c>
      <c r="AK147" s="91">
        <f t="shared" si="472"/>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00011 DS  AllIn   GSW MWM  TOLSpr Scan2 CFS_ RR+01% GP100% WP100% MP100% (PT_F33N11L11)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430"/>
        <v>0</v>
      </c>
      <c r="BO147" s="441" t="str">
        <f t="shared" ca="1" si="430"/>
        <v>-</v>
      </c>
      <c r="BP147" s="441" t="b">
        <f t="shared" ca="1" si="430"/>
        <v>0</v>
      </c>
      <c r="BQ147" s="441" t="str">
        <f t="shared" ca="1" si="430"/>
        <v>-</v>
      </c>
      <c r="BR147" s="441" t="str">
        <f t="shared" ca="1" si="430"/>
        <v>-</v>
      </c>
      <c r="BS147" s="441" t="str">
        <f t="shared" ca="1" si="430"/>
        <v>-</v>
      </c>
      <c r="BT147" s="441" t="b">
        <f t="shared" ca="1" si="430"/>
        <v>0</v>
      </c>
      <c r="BU147" s="441" t="b">
        <f t="shared" ca="1" si="430"/>
        <v>1</v>
      </c>
      <c r="BV147" s="441" t="str">
        <f t="shared" ca="1" si="430"/>
        <v>-</v>
      </c>
      <c r="BW147" s="441" t="str">
        <f t="shared" ca="1" si="430"/>
        <v>-</v>
      </c>
      <c r="BX147" s="441" t="str">
        <f t="shared" ca="1" si="430"/>
        <v>-</v>
      </c>
      <c r="BY147" s="441" t="str">
        <f t="shared" ca="1" si="430"/>
        <v>-</v>
      </c>
      <c r="BZ147" s="441" t="b">
        <f t="shared" ca="1" si="430"/>
        <v>1</v>
      </c>
      <c r="CA147" s="91">
        <f t="shared" ca="1" si="430"/>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1</v>
      </c>
      <c r="CF147" s="441" t="b" cm="1">
        <f t="array" ref="CF147">INDEX(DataMaster!tactics_cropgraze,$AJ147,CF$6)</f>
        <v>1</v>
      </c>
      <c r="CG147" s="441" t="b" cm="1">
        <f t="array" ref="CG147">INDEX(DataMaster!tactics_cropgraze,$AJ147,CG$6)</f>
        <v>1</v>
      </c>
      <c r="CH147" s="441" t="b" cm="1">
        <f t="array" ref="CH147">INDEX(DataMaster!tactics_cropgraze,$AJ147,CH$6)</f>
        <v>1</v>
      </c>
      <c r="CI147" s="441" t="b" cm="1">
        <f t="array" ref="CI147">INDEX(DataMaster!tactics_cropgraze,$AJ147,CI$6)</f>
        <v>1</v>
      </c>
      <c r="CJ147" s="441" t="b" cm="1">
        <f t="array" ref="CJ147">INDEX(DataMaster!tactics_cropgraze,$AJ147,CJ$6)</f>
        <v>1</v>
      </c>
      <c r="CK147" s="441" t="b" cm="1">
        <f t="array" ref="CK147">INDEX(DataMaster!tactics_cropgraze,$AJ147,CK$6)</f>
        <v>1</v>
      </c>
      <c r="CL147" s="441" t="b" cm="1">
        <f t="array" ref="CL147">INDEX(DataMaster!tactics_cropgraze,$AJ147,CL$6)</f>
        <v>1</v>
      </c>
      <c r="CM147" s="441" t="b" cm="1">
        <f t="array" ref="CM147">INDEX(DataMaster!tactics_cropgraze,$AJ147,CM$6)</f>
        <v>1</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431"/>
        <v>-</v>
      </c>
      <c r="FE147" s="441">
        <f t="shared" ca="1" si="432"/>
        <v>0</v>
      </c>
      <c r="FF147" s="441">
        <f t="shared" ca="1" si="432"/>
        <v>0</v>
      </c>
      <c r="FG147" s="567" t="str" cm="1">
        <f t="array" aca="1" ref="FG147" ca="1">INDEX(FG$13:FG146,$B147+1,1)</f>
        <v>-</v>
      </c>
      <c r="FH147" s="567" t="str" cm="1">
        <f t="array" aca="1" ref="FH147" ca="1">INDEX(FH$13:FH146,$B147+1,1)</f>
        <v>-</v>
      </c>
      <c r="FI147" s="567" t="str" cm="1">
        <f t="array" aca="1" ref="FI147" ca="1">INDEX(FI$13:FI146,$B147+1,1)</f>
        <v>-</v>
      </c>
      <c r="FJ147" s="441" t="str">
        <f t="shared" ca="1" si="433"/>
        <v>-</v>
      </c>
      <c r="FK147" s="441">
        <f t="shared" ca="1" si="434"/>
        <v>0</v>
      </c>
      <c r="FL147" s="441">
        <f t="shared" ca="1" si="434"/>
        <v>0</v>
      </c>
      <c r="FM147" s="567" t="str" cm="1">
        <f t="array" aca="1" ref="FM147" ca="1">INDEX(FM$13:FM146,$B147+1,1)</f>
        <v>-</v>
      </c>
      <c r="FN147" s="441" t="str">
        <f t="shared" ca="1" si="435"/>
        <v>-</v>
      </c>
      <c r="FO147" s="441">
        <f t="shared" ca="1" si="436"/>
        <v>0</v>
      </c>
      <c r="FP147" s="567" t="str" cm="1">
        <f t="array" aca="1" ref="FP147" ca="1">INDEX(FP$13:FP146,$B147+1,1)</f>
        <v>-</v>
      </c>
      <c r="FQ147" s="567" t="str" cm="1">
        <f t="array" aca="1" ref="FQ147" ca="1">INDEX(FQ$13:FQ146,$B147+1,1)</f>
        <v>-</v>
      </c>
      <c r="FR147" s="441">
        <f t="shared" ca="1" si="437"/>
        <v>0</v>
      </c>
      <c r="FS147" s="567" t="str" cm="1">
        <f t="array" aca="1" ref="FS147" ca="1">INDEX(FS$13:FS146,$B147+1,1)</f>
        <v>-</v>
      </c>
      <c r="FT147" s="441" t="str">
        <f t="shared" ca="1" si="438"/>
        <v>-</v>
      </c>
      <c r="FU147" s="441">
        <f t="shared" ca="1" si="439"/>
        <v>0</v>
      </c>
      <c r="FV147" s="441">
        <f t="shared" ca="1" si="439"/>
        <v>0</v>
      </c>
      <c r="FW147" s="8"/>
      <c r="FX147" s="567" t="b" cm="1">
        <f t="array" aca="1" ref="FX147" ca="1">INDEX(FX$13:FX146,$B147+1,1)</f>
        <v>1</v>
      </c>
      <c r="FY147" s="567" t="b" cm="1">
        <f t="array" aca="1" ref="FY147" ca="1">INDEX(FY$13:FY146,$B147+1,1)</f>
        <v>1</v>
      </c>
      <c r="FZ147" s="579">
        <f t="shared" ca="1" si="473"/>
        <v>21</v>
      </c>
      <c r="GA147" s="567" t="b" cm="1">
        <f t="array" aca="1" ref="GA147" ca="1">INDEX(GA$13:GA146,$B147+1,1)</f>
        <v>0</v>
      </c>
      <c r="GB147" s="567" cm="1">
        <f t="array" aca="1" ref="GB147" ca="1">INDEX(GB$13:GB146,$B147+1,1)</f>
        <v>0</v>
      </c>
      <c r="GC147" s="567" cm="1">
        <f t="array" aca="1" ref="GC147" ca="1">INDEX(GC$13:GC146,$B147+1,1)</f>
        <v>1</v>
      </c>
      <c r="GD147" s="567" cm="1">
        <f t="array" aca="1" ref="GD147" ca="1">INDEX(GD$13:GD146,$B147+1,1)</f>
        <v>1</v>
      </c>
      <c r="GE147" s="575">
        <f t="shared" ca="1" si="440"/>
        <v>652</v>
      </c>
      <c r="GF147" s="575">
        <f t="shared" ca="1" si="440"/>
        <v>686</v>
      </c>
      <c r="GG147" s="575">
        <f t="shared" ca="1" si="440"/>
        <v>721</v>
      </c>
      <c r="GH147" s="490">
        <f t="shared" ca="1" si="441"/>
        <v>378</v>
      </c>
      <c r="GI147" s="490">
        <f t="shared" ca="1" si="441"/>
        <v>413</v>
      </c>
      <c r="GJ147" s="490">
        <f t="shared" ca="1" si="441"/>
        <v>448</v>
      </c>
      <c r="GK147" s="441">
        <f t="shared" ca="1" si="442"/>
        <v>1</v>
      </c>
      <c r="GL147" s="441">
        <f t="shared" ca="1" si="442"/>
        <v>60</v>
      </c>
      <c r="GM147" s="441" t="str">
        <f t="shared" ca="1" si="442"/>
        <v>-</v>
      </c>
      <c r="GN147" s="441" t="str">
        <f t="shared" ca="1" si="442"/>
        <v>-</v>
      </c>
      <c r="GO147" s="441" t="str">
        <f t="shared" ca="1" si="442"/>
        <v>-</v>
      </c>
      <c r="GP147" s="441" t="str">
        <f t="shared" ca="1" si="442"/>
        <v>-</v>
      </c>
      <c r="GQ147" s="441" t="b">
        <f t="shared" ca="1" si="443"/>
        <v>0</v>
      </c>
      <c r="GR147" s="441" t="str">
        <f t="shared" ca="1" si="443"/>
        <v>-</v>
      </c>
      <c r="GS147" s="441" t="str">
        <f t="shared" ca="1" si="443"/>
        <v>-</v>
      </c>
      <c r="GT147" s="441" t="str">
        <f t="shared" ca="1" si="443"/>
        <v>-</v>
      </c>
      <c r="GU147" s="441" t="str">
        <f t="shared" ca="1" si="443"/>
        <v>-</v>
      </c>
      <c r="GV147" s="441" t="str">
        <f t="shared" ca="1" si="443"/>
        <v>-</v>
      </c>
      <c r="GW147" s="441">
        <f t="shared" ca="1" si="443"/>
        <v>500</v>
      </c>
      <c r="GX147" s="441">
        <f t="shared" ca="1" si="443"/>
        <v>500</v>
      </c>
      <c r="GY147" s="441" t="str">
        <f t="shared" ca="1" si="443"/>
        <v>-</v>
      </c>
      <c r="GZ147" s="441" t="str">
        <f t="shared" ca="1" si="443"/>
        <v>-</v>
      </c>
      <c r="HA147" s="441" t="str">
        <f t="shared" ca="1" si="443"/>
        <v>-</v>
      </c>
      <c r="HB147" s="441">
        <f t="shared" ca="1" si="444"/>
        <v>0</v>
      </c>
      <c r="HC147" s="441">
        <f t="shared" ca="1" si="445"/>
        <v>1.2500000000000001E-2</v>
      </c>
      <c r="HD147" s="441">
        <f t="shared" ca="1" si="446"/>
        <v>0</v>
      </c>
      <c r="HE147" s="441">
        <f t="shared" ca="1" si="446"/>
        <v>6.25E-2</v>
      </c>
      <c r="HF147" s="441">
        <f t="shared" ca="1" si="446"/>
        <v>6.25E-2</v>
      </c>
      <c r="HG147" s="441">
        <f t="shared" ca="1" si="446"/>
        <v>6.25E-2</v>
      </c>
      <c r="HH147" s="441" t="b">
        <f t="shared" ca="1" si="447"/>
        <v>0</v>
      </c>
      <c r="HI147" s="441" t="b">
        <f t="shared" ca="1" si="447"/>
        <v>1</v>
      </c>
      <c r="HJ147" s="441" t="b">
        <f t="shared" ca="1" si="447"/>
        <v>1</v>
      </c>
      <c r="HK147" s="441" t="b">
        <f t="shared" ca="1" si="447"/>
        <v>0</v>
      </c>
      <c r="HL147" s="441">
        <f t="shared" ca="1" si="448"/>
        <v>1</v>
      </c>
      <c r="HM147" s="441">
        <f t="shared" ca="1" si="449"/>
        <v>0</v>
      </c>
      <c r="HN147" s="441" t="b">
        <f t="shared" ca="1" si="450"/>
        <v>0</v>
      </c>
      <c r="HO147" s="441" t="b">
        <f t="shared" ca="1" si="451"/>
        <v>0</v>
      </c>
      <c r="HP147" s="441" t="b">
        <f t="shared" ca="1" si="451"/>
        <v>0</v>
      </c>
      <c r="HQ147" s="441" t="b">
        <f t="shared" ca="1" si="451"/>
        <v>1</v>
      </c>
      <c r="HR147" s="91">
        <f t="shared" ca="1" si="452"/>
        <v>2</v>
      </c>
      <c r="HS147" s="91">
        <f t="shared" ca="1" si="452"/>
        <v>2</v>
      </c>
      <c r="HT147" s="441">
        <f t="shared" ca="1" si="453"/>
        <v>1</v>
      </c>
      <c r="HU147" s="441">
        <f t="shared" ca="1" si="454"/>
        <v>1</v>
      </c>
      <c r="HV147" s="441">
        <f t="shared" ca="1" si="454"/>
        <v>1</v>
      </c>
      <c r="HW147" s="441">
        <f t="shared" ca="1" si="455"/>
        <v>1</v>
      </c>
      <c r="HX147" s="441" cm="1">
        <f t="array" aca="1" ref="HX147" ca="1">INDEX(HX$13:HX146,$B147+1,1)</f>
        <v>1</v>
      </c>
      <c r="HY147" s="441" t="str">
        <f t="shared" ca="1" si="456"/>
        <v>-</v>
      </c>
      <c r="HZ147" s="441" t="b">
        <f t="shared" ca="1" si="456"/>
        <v>1</v>
      </c>
      <c r="IA147" s="441" t="b">
        <f t="shared" ca="1" si="456"/>
        <v>0</v>
      </c>
      <c r="IB147" s="441" t="b">
        <f t="shared" ca="1" si="456"/>
        <v>0</v>
      </c>
      <c r="IC147" s="441" t="b">
        <f t="shared" ca="1" si="456"/>
        <v>0</v>
      </c>
      <c r="ID147" s="91">
        <f t="shared" ca="1" si="457"/>
        <v>1</v>
      </c>
      <c r="IE147" s="91">
        <f t="shared" ca="1" si="457"/>
        <v>1</v>
      </c>
      <c r="IF147" s="91">
        <f t="shared" ca="1" si="457"/>
        <v>1</v>
      </c>
      <c r="IG147" s="91">
        <f t="shared" ca="1" si="457"/>
        <v>1</v>
      </c>
      <c r="IH147" s="91">
        <f t="shared" ca="1" si="457"/>
        <v>1</v>
      </c>
      <c r="II147" s="91">
        <f t="shared" ca="1" si="457"/>
        <v>1</v>
      </c>
      <c r="IJ147" s="91">
        <f t="shared" ca="1" si="457"/>
        <v>1</v>
      </c>
      <c r="IK147" s="91">
        <f t="shared" ca="1" si="457"/>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458"/>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459"/>
        <v>0</v>
      </c>
      <c r="JM147" s="567" t="str" cm="1">
        <f t="array" aca="1" ref="JM147" ca="1">INDEX(JM$13:JM146,$B147+1,1)</f>
        <v>-</v>
      </c>
      <c r="JN147" s="567" cm="1">
        <f t="array" aca="1" ref="JN147" ca="1">INDEX(JN$13:JN146,$B147+1,1)</f>
        <v>1</v>
      </c>
      <c r="JO147" s="441">
        <f t="shared" ca="1" si="460"/>
        <v>0</v>
      </c>
      <c r="JP147" s="567" cm="1">
        <f t="array" aca="1" ref="JP147" ca="1">INDEX(JP$13:JP146,$B147+1,1)</f>
        <v>0</v>
      </c>
      <c r="JQ147" s="441">
        <f t="shared" ca="1" si="461"/>
        <v>0</v>
      </c>
      <c r="JR147" s="441">
        <f t="shared" ca="1" si="461"/>
        <v>0</v>
      </c>
      <c r="JS147" s="441">
        <f t="shared" ca="1" si="461"/>
        <v>0</v>
      </c>
      <c r="JT147" s="441">
        <f t="shared" ca="1" si="461"/>
        <v>0</v>
      </c>
      <c r="JU147" s="441">
        <f t="shared" ca="1" si="461"/>
        <v>1</v>
      </c>
      <c r="JV147" s="441">
        <f t="shared" ca="1" si="461"/>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462"/>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463"/>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464"/>
        <v>-</v>
      </c>
      <c r="OF147" s="441" t="str">
        <f t="shared" ca="1" si="464"/>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465"/>
        <v>0</v>
      </c>
      <c r="PB147" s="567" t="str" cm="1">
        <f t="array" aca="1" ref="PB147" ca="1">INDEX(PB$13:PB146,$B147+1,1)</f>
        <v>-</v>
      </c>
      <c r="PC147" s="441" t="str">
        <f t="shared" ca="1" si="466"/>
        <v>-</v>
      </c>
      <c r="PD147" s="8"/>
      <c r="PE147" s="441">
        <f t="shared" si="467"/>
        <v>50</v>
      </c>
      <c r="PF147" s="441">
        <f t="shared" si="467"/>
        <v>50</v>
      </c>
      <c r="PG147" s="441">
        <f t="shared" si="467"/>
        <v>50</v>
      </c>
      <c r="PH147" s="441">
        <f t="shared" si="467"/>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468"/>
        <v>1.5</v>
      </c>
      <c r="PO147" s="8"/>
      <c r="PP147" s="577" t="str">
        <f t="shared" ca="1" si="469"/>
        <v>-</v>
      </c>
      <c r="PQ147" s="577" t="str">
        <f t="shared" ca="1" si="469"/>
        <v>-</v>
      </c>
      <c r="PR147" s="577" t="str">
        <f t="shared" ca="1" si="469"/>
        <v>-</v>
      </c>
      <c r="PS147" s="577" t="str">
        <f t="shared" ca="1" si="469"/>
        <v>-</v>
      </c>
      <c r="PT147" s="567" cm="1">
        <f t="array" aca="1" ref="PT147" ca="1">INDEX(PT$13:PT146,$B147+1,1)</f>
        <v>0</v>
      </c>
      <c r="PU147" s="514">
        <v>0</v>
      </c>
    </row>
    <row r="148" spans="1:437" outlineLevel="2">
      <c r="A148" s="18">
        <f t="shared" si="121"/>
        <v>135</v>
      </c>
      <c r="B148" s="18"/>
      <c r="D148" s="12"/>
      <c r="E148" t="b">
        <v>0</v>
      </c>
      <c r="H148" s="116"/>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16"/>
      <c r="AJ148" s="116"/>
      <c r="AK148" s="116"/>
      <c r="AL148" s="116"/>
      <c r="AM148" s="116"/>
      <c r="AN148" s="116"/>
      <c r="AO148" s="116"/>
      <c r="AP148" s="116"/>
      <c r="AQ148" s="116"/>
      <c r="AR148" s="116"/>
      <c r="AS148" s="116"/>
      <c r="AT148" s="116"/>
      <c r="AU148" s="116"/>
      <c r="AV148" s="116"/>
      <c r="AW148" s="116"/>
      <c r="AX148" s="116"/>
      <c r="AY148" s="116"/>
      <c r="AZ148" s="116"/>
      <c r="BA148" s="212" t="str">
        <f>"blank "&amp;TEXT(ROW($A148),"0")</f>
        <v>blank 148</v>
      </c>
      <c r="BB148" s="8" t="str">
        <f ca="1">IF(COUNTIF(BA$13:BA148,BA148)=1,"-","Dup")</f>
        <v>-</v>
      </c>
      <c r="BC148" s="8"/>
      <c r="BD148" s="549"/>
      <c r="BE148" s="549"/>
      <c r="BF148" s="549"/>
      <c r="BG148" s="549"/>
      <c r="BH148" s="549"/>
      <c r="BI148" s="549"/>
      <c r="BJ148" s="549"/>
      <c r="BK148" s="549"/>
      <c r="BL148" s="549"/>
      <c r="BM148" s="8"/>
      <c r="BN148" s="549"/>
      <c r="BO148" s="549"/>
      <c r="BP148" s="549"/>
      <c r="BQ148" s="549"/>
      <c r="BR148" s="549"/>
      <c r="BS148" s="549"/>
      <c r="BT148" s="549"/>
      <c r="BU148" s="549"/>
      <c r="BV148" s="549"/>
      <c r="BW148" s="549"/>
      <c r="BX148" s="549"/>
      <c r="BY148" s="549"/>
      <c r="BZ148" s="549"/>
      <c r="CA148" s="549"/>
      <c r="CB148" s="549"/>
      <c r="CC148" s="549"/>
      <c r="CD148" s="549"/>
      <c r="CE148" s="542"/>
      <c r="CF148" s="542"/>
      <c r="CG148" s="542"/>
      <c r="CH148" s="542"/>
      <c r="CI148" s="542"/>
      <c r="CJ148" s="542"/>
      <c r="CK148" s="542"/>
      <c r="CL148" s="542"/>
      <c r="CM148" s="542"/>
      <c r="CN148" s="542"/>
      <c r="CO148" s="542"/>
      <c r="CP148" s="542"/>
      <c r="CQ148" s="542"/>
      <c r="CR148" s="542"/>
      <c r="CS148" s="542"/>
      <c r="CT148" s="542"/>
      <c r="CU148" s="542"/>
      <c r="CV148" s="542"/>
      <c r="CW148" s="542"/>
      <c r="CX148" s="542"/>
      <c r="CY148" s="542"/>
      <c r="CZ148" s="542"/>
      <c r="DA148" s="542"/>
      <c r="DB148" s="542"/>
      <c r="DC148" s="542"/>
      <c r="DD148" s="542"/>
      <c r="DE148" s="542"/>
      <c r="DF148" s="542"/>
      <c r="DG148" s="542"/>
      <c r="DH148" s="542"/>
      <c r="DI148" s="542"/>
      <c r="DJ148" s="542"/>
      <c r="DK148" s="542"/>
      <c r="DL148" s="542"/>
      <c r="DM148" s="542"/>
      <c r="DN148" s="542"/>
      <c r="DO148" s="542"/>
      <c r="DP148" s="542"/>
      <c r="DQ148" s="542"/>
      <c r="DR148" s="542"/>
      <c r="DS148" s="542"/>
      <c r="DT148" s="542"/>
      <c r="DU148" s="542"/>
      <c r="DV148" s="542"/>
      <c r="DW148" s="542"/>
      <c r="DX148" s="542"/>
      <c r="DY148" s="542"/>
      <c r="DZ148" s="542"/>
      <c r="EA148" s="542"/>
      <c r="EB148" s="542"/>
      <c r="EC148" s="542"/>
      <c r="ED148" s="542"/>
      <c r="EE148" s="542"/>
      <c r="EF148" s="542"/>
      <c r="EG148" s="542"/>
      <c r="EH148" s="542"/>
      <c r="EI148" s="542"/>
      <c r="EJ148" s="542"/>
      <c r="EK148" s="542"/>
      <c r="EL148" s="542"/>
      <c r="EM148" s="542"/>
      <c r="EN148" s="542"/>
      <c r="EO148" s="542"/>
      <c r="EP148" s="542"/>
      <c r="EQ148" s="542"/>
      <c r="ER148" s="542"/>
      <c r="ES148" s="542"/>
      <c r="ET148" s="542"/>
      <c r="EU148" s="542"/>
      <c r="EV148" s="542"/>
      <c r="EW148" s="542"/>
      <c r="EX148" s="542"/>
      <c r="EY148" s="542"/>
      <c r="EZ148" s="542"/>
      <c r="FA148" s="542"/>
      <c r="FB148" s="8"/>
      <c r="FC148" s="549"/>
      <c r="FD148" s="549"/>
      <c r="FE148" s="549"/>
      <c r="FF148" s="549"/>
      <c r="FG148" s="549"/>
      <c r="FH148" s="549"/>
      <c r="FI148" s="549"/>
      <c r="FJ148" s="549"/>
      <c r="FK148" s="549"/>
      <c r="FL148" s="549"/>
      <c r="FM148" s="549"/>
      <c r="FN148" s="549"/>
      <c r="FO148" s="549"/>
      <c r="FP148" s="549"/>
      <c r="FQ148" s="549"/>
      <c r="FR148" s="549"/>
      <c r="FS148" s="549"/>
      <c r="FT148" s="549"/>
      <c r="FU148" s="549"/>
      <c r="FV148" s="549"/>
      <c r="FW148" s="8"/>
      <c r="FX148" s="549"/>
      <c r="FY148" s="549"/>
      <c r="FZ148" s="550"/>
      <c r="GA148" s="549"/>
      <c r="GB148" s="549"/>
      <c r="GC148" s="549"/>
      <c r="GD148" s="549"/>
      <c r="GE148" s="549"/>
      <c r="GF148" s="549"/>
      <c r="GG148" s="549"/>
      <c r="GH148" s="549"/>
      <c r="GI148" s="549"/>
      <c r="GJ148" s="549"/>
      <c r="GK148" s="549"/>
      <c r="GL148" s="549"/>
      <c r="GM148" s="549"/>
      <c r="GN148" s="549"/>
      <c r="GO148" s="549"/>
      <c r="GP148" s="549"/>
      <c r="GQ148" s="549"/>
      <c r="GR148" s="549"/>
      <c r="GS148" s="549"/>
      <c r="GT148" s="549"/>
      <c r="GU148" s="549"/>
      <c r="GV148" s="549"/>
      <c r="GW148" s="549"/>
      <c r="GX148" s="549"/>
      <c r="GY148" s="549"/>
      <c r="GZ148" s="549"/>
      <c r="HA148" s="549"/>
      <c r="HB148" s="549"/>
      <c r="HC148" s="549"/>
      <c r="HD148" s="549"/>
      <c r="HE148" s="549"/>
      <c r="HF148" s="549"/>
      <c r="HG148" s="549"/>
      <c r="HH148" s="549"/>
      <c r="HI148" s="549"/>
      <c r="HJ148" s="549"/>
      <c r="HK148" s="549"/>
      <c r="HL148" s="549"/>
      <c r="HM148" s="549"/>
      <c r="HN148" s="549"/>
      <c r="HO148" s="549"/>
      <c r="HP148" s="549"/>
      <c r="HQ148" s="549"/>
      <c r="HR148" s="549"/>
      <c r="HS148" s="549"/>
      <c r="HT148" s="549"/>
      <c r="HU148" s="549"/>
      <c r="HV148" s="549"/>
      <c r="HW148" s="549"/>
      <c r="HX148" s="549"/>
      <c r="HY148" s="549"/>
      <c r="HZ148" s="549"/>
      <c r="IA148" s="549"/>
      <c r="IB148" s="549"/>
      <c r="IC148" s="549"/>
      <c r="ID148" s="549"/>
      <c r="IE148" s="549"/>
      <c r="IF148" s="549"/>
      <c r="IG148" s="549"/>
      <c r="IH148" s="549"/>
      <c r="II148" s="549"/>
      <c r="IJ148" s="549"/>
      <c r="IK148" s="549"/>
      <c r="IL148" s="8"/>
      <c r="IM148" s="549"/>
      <c r="IN148" s="549"/>
      <c r="IO148" s="549"/>
      <c r="IP148" s="549"/>
      <c r="IQ148" s="549"/>
      <c r="IR148" s="549"/>
      <c r="IS148" s="549"/>
      <c r="IT148" s="549"/>
      <c r="IU148" s="549"/>
      <c r="IV148" s="549"/>
      <c r="IW148" s="549"/>
      <c r="IX148" s="549"/>
      <c r="IY148" s="549"/>
      <c r="IZ148" s="549"/>
      <c r="JA148" s="549"/>
      <c r="JB148" s="549"/>
      <c r="JC148" s="549"/>
      <c r="JD148" s="549"/>
      <c r="JE148" s="549"/>
      <c r="JF148" s="549"/>
      <c r="JG148" s="549"/>
      <c r="JH148" s="549"/>
      <c r="JI148" s="549"/>
      <c r="JJ148" s="549"/>
      <c r="JK148" s="549"/>
      <c r="JL148" s="549"/>
      <c r="JM148" s="549"/>
      <c r="JN148" s="549"/>
      <c r="JO148" s="549"/>
      <c r="JP148" s="549"/>
      <c r="JQ148" s="549"/>
      <c r="JR148" s="549"/>
      <c r="JS148" s="549"/>
      <c r="JT148" s="549"/>
      <c r="JU148" s="549"/>
      <c r="JV148" s="549"/>
      <c r="JW148" s="549"/>
      <c r="JX148" s="549"/>
      <c r="JY148" s="549"/>
      <c r="JZ148" s="8"/>
      <c r="KA148" s="549"/>
      <c r="KB148" s="549"/>
      <c r="KC148" s="550"/>
      <c r="KD148" s="549"/>
      <c r="KE148" s="549"/>
      <c r="KF148" s="549"/>
      <c r="KG148" s="549"/>
      <c r="KH148" s="550"/>
      <c r="KI148" s="549"/>
      <c r="KJ148" s="549"/>
      <c r="KK148" s="549"/>
      <c r="KL148" s="549"/>
      <c r="KM148" s="549"/>
      <c r="KN148" s="549"/>
      <c r="KO148" s="549"/>
      <c r="KP148" s="549"/>
      <c r="KQ148" s="549"/>
      <c r="KR148" s="549"/>
      <c r="KS148" s="549"/>
      <c r="KT148" s="549"/>
      <c r="KU148" s="549"/>
      <c r="KV148" s="549"/>
      <c r="KW148" s="549"/>
      <c r="KX148" s="549"/>
      <c r="KY148" s="549"/>
      <c r="KZ148" s="549"/>
      <c r="LA148" s="549"/>
      <c r="LB148" s="549"/>
      <c r="LC148" s="549"/>
      <c r="LD148" s="549"/>
      <c r="LE148" s="549"/>
      <c r="LF148" s="549"/>
      <c r="LG148" s="549"/>
      <c r="LH148" s="8"/>
      <c r="LI148" s="549"/>
      <c r="LJ148" s="549"/>
      <c r="LK148" s="549"/>
      <c r="LL148" s="549"/>
      <c r="LM148" s="549"/>
      <c r="LN148" s="549"/>
      <c r="LO148" s="549"/>
      <c r="LP148" s="549"/>
      <c r="LQ148" s="549"/>
      <c r="LR148" s="549"/>
      <c r="LS148" s="549"/>
      <c r="LT148" s="549"/>
      <c r="LU148" s="549"/>
      <c r="LV148" s="549"/>
      <c r="LW148" s="549"/>
      <c r="LX148" s="549"/>
      <c r="LY148" s="549"/>
      <c r="LZ148" s="549"/>
      <c r="MA148" s="549"/>
      <c r="MB148" s="549"/>
      <c r="MC148" s="549"/>
      <c r="MD148" s="549"/>
      <c r="ME148" s="549"/>
      <c r="MF148" s="549"/>
      <c r="MG148" s="549"/>
      <c r="MH148" s="549"/>
      <c r="MI148" s="549"/>
      <c r="MJ148" s="549"/>
      <c r="MK148" s="549"/>
      <c r="ML148" s="549"/>
      <c r="MM148" s="549"/>
      <c r="MN148" s="549"/>
      <c r="MO148" s="549"/>
      <c r="MP148" s="549"/>
      <c r="MQ148" s="549"/>
      <c r="MR148" s="549"/>
      <c r="MS148" s="549"/>
      <c r="MT148" s="549"/>
      <c r="MU148" s="549"/>
      <c r="MV148" s="549"/>
      <c r="MW148" s="549"/>
      <c r="MX148" s="549"/>
      <c r="MY148" s="549"/>
      <c r="MZ148" s="549"/>
      <c r="NA148" s="549"/>
      <c r="NB148" s="549"/>
      <c r="NC148" s="549"/>
      <c r="ND148" s="549"/>
      <c r="NE148" s="549"/>
      <c r="NF148" s="8"/>
      <c r="NG148" s="549"/>
      <c r="NH148" s="549"/>
      <c r="NI148" s="549"/>
      <c r="NJ148" s="549"/>
      <c r="NK148" s="549"/>
      <c r="NL148" s="549"/>
      <c r="NM148" s="549"/>
      <c r="NN148" s="549"/>
      <c r="NO148" s="549"/>
      <c r="NP148" s="549"/>
      <c r="NQ148" s="549"/>
      <c r="NR148" s="549"/>
      <c r="NS148" s="549"/>
      <c r="NT148" s="549"/>
      <c r="NU148" s="549"/>
      <c r="NV148" s="549"/>
      <c r="NW148" s="549"/>
      <c r="NX148" s="549"/>
      <c r="NY148" s="549"/>
      <c r="NZ148" s="8"/>
      <c r="OA148" s="549"/>
      <c r="OB148" s="549"/>
      <c r="OC148" s="549"/>
      <c r="OD148" s="549"/>
      <c r="OE148" s="549"/>
      <c r="OF148" s="549"/>
      <c r="OG148" s="549"/>
      <c r="OH148" s="549"/>
      <c r="OI148" s="549"/>
      <c r="OJ148" s="549"/>
      <c r="OK148" s="549"/>
      <c r="OL148" s="549"/>
      <c r="OM148" s="549"/>
      <c r="ON148" s="549"/>
      <c r="OO148" s="549"/>
      <c r="OP148" s="549"/>
      <c r="OQ148" s="549"/>
      <c r="OR148" s="549"/>
      <c r="OS148" s="549"/>
      <c r="OT148" s="549"/>
      <c r="OU148" s="549"/>
      <c r="OV148" s="549"/>
      <c r="OW148" s="549"/>
      <c r="OX148" s="549"/>
      <c r="OY148" s="549"/>
      <c r="OZ148" s="549"/>
      <c r="PA148" s="549"/>
      <c r="PB148" s="549"/>
      <c r="PC148" s="549"/>
      <c r="PD148" s="8"/>
      <c r="PE148" s="549"/>
      <c r="PF148" s="549"/>
      <c r="PG148" s="549"/>
      <c r="PH148" s="549"/>
      <c r="PI148" s="549"/>
      <c r="PJ148" s="549"/>
      <c r="PK148" s="549"/>
      <c r="PL148" s="549"/>
      <c r="PM148" s="8"/>
      <c r="PN148" s="549"/>
      <c r="PO148" s="8"/>
      <c r="PP148" s="549"/>
      <c r="PQ148" s="549"/>
      <c r="PR148" s="549"/>
      <c r="PS148" s="549"/>
      <c r="PT148" s="549"/>
      <c r="PU148" s="514">
        <v>0</v>
      </c>
    </row>
    <row r="149" spans="1:437" outlineLevel="1">
      <c r="A149" s="18">
        <f t="shared" ref="A149:A155" si="478">ROW(A149)-13</f>
        <v>136</v>
      </c>
      <c r="B149" s="18"/>
      <c r="D149" s="12"/>
      <c r="E149" t="b">
        <v>0</v>
      </c>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16"/>
      <c r="AJ149" s="116"/>
      <c r="AK149" s="116"/>
      <c r="AL149" s="116"/>
      <c r="AM149" s="116"/>
      <c r="AN149" s="116"/>
      <c r="AO149" s="116"/>
      <c r="AP149" s="116"/>
      <c r="AQ149" s="116"/>
      <c r="AR149" s="116"/>
      <c r="AS149" s="116"/>
      <c r="AT149" s="116"/>
      <c r="AU149" s="116"/>
      <c r="AV149" s="18"/>
      <c r="AW149" s="18"/>
      <c r="AX149" s="18"/>
      <c r="AY149" s="18"/>
      <c r="AZ149" s="18"/>
      <c r="BA149" s="211" t="s">
        <v>789</v>
      </c>
      <c r="BB149" s="8" t="str">
        <f ca="1">IF(COUNTIF(BA$13:BA149,BA149)=1,"-","Dup")</f>
        <v>-</v>
      </c>
      <c r="BC149" s="8"/>
      <c r="BD149" s="549"/>
      <c r="BE149" s="549"/>
      <c r="BF149" s="549"/>
      <c r="BG149" s="549"/>
      <c r="BH149" s="549"/>
      <c r="BI149" s="549"/>
      <c r="BJ149" s="549"/>
      <c r="BK149" s="549"/>
      <c r="BL149" s="549"/>
      <c r="BM149" s="8"/>
      <c r="BN149" s="549"/>
      <c r="BO149" s="549"/>
      <c r="BP149" s="549"/>
      <c r="BQ149" s="549"/>
      <c r="BR149" s="549"/>
      <c r="BS149" s="549"/>
      <c r="BT149" s="549"/>
      <c r="BU149" s="549"/>
      <c r="BV149" s="549"/>
      <c r="BW149" s="549"/>
      <c r="BX149" s="549"/>
      <c r="BY149" s="549"/>
      <c r="BZ149" s="549"/>
      <c r="CA149" s="549"/>
      <c r="CB149" s="549"/>
      <c r="CC149" s="549"/>
      <c r="CD149" s="549"/>
      <c r="CE149" s="542"/>
      <c r="CF149" s="542"/>
      <c r="CG149" s="542"/>
      <c r="CH149" s="542"/>
      <c r="CI149" s="542"/>
      <c r="CJ149" s="542"/>
      <c r="CK149" s="542"/>
      <c r="CL149" s="542"/>
      <c r="CM149" s="542"/>
      <c r="CN149" s="542"/>
      <c r="CO149" s="542"/>
      <c r="CP149" s="542"/>
      <c r="CQ149" s="542"/>
      <c r="CR149" s="542"/>
      <c r="CS149" s="542"/>
      <c r="CT149" s="542"/>
      <c r="CU149" s="542"/>
      <c r="CV149" s="542"/>
      <c r="CW149" s="542"/>
      <c r="CX149" s="542"/>
      <c r="CY149" s="542"/>
      <c r="CZ149" s="542"/>
      <c r="DA149" s="542"/>
      <c r="DB149" s="542"/>
      <c r="DC149" s="542"/>
      <c r="DD149" s="542"/>
      <c r="DE149" s="542"/>
      <c r="DF149" s="542"/>
      <c r="DG149" s="542"/>
      <c r="DH149" s="542"/>
      <c r="DI149" s="542"/>
      <c r="DJ149" s="542"/>
      <c r="DK149" s="542"/>
      <c r="DL149" s="542"/>
      <c r="DM149" s="542"/>
      <c r="DN149" s="542"/>
      <c r="DO149" s="542"/>
      <c r="DP149" s="542"/>
      <c r="DQ149" s="542"/>
      <c r="DR149" s="542"/>
      <c r="DS149" s="542"/>
      <c r="DT149" s="542"/>
      <c r="DU149" s="542"/>
      <c r="DV149" s="542"/>
      <c r="DW149" s="542"/>
      <c r="DX149" s="542"/>
      <c r="DY149" s="542"/>
      <c r="DZ149" s="542"/>
      <c r="EA149" s="542"/>
      <c r="EB149" s="542"/>
      <c r="EC149" s="542"/>
      <c r="ED149" s="542"/>
      <c r="EE149" s="542"/>
      <c r="EF149" s="542"/>
      <c r="EG149" s="542"/>
      <c r="EH149" s="542"/>
      <c r="EI149" s="542"/>
      <c r="EJ149" s="542"/>
      <c r="EK149" s="542"/>
      <c r="EL149" s="542"/>
      <c r="EM149" s="542"/>
      <c r="EN149" s="542"/>
      <c r="EO149" s="542"/>
      <c r="EP149" s="542"/>
      <c r="EQ149" s="542"/>
      <c r="ER149" s="542"/>
      <c r="ES149" s="542"/>
      <c r="ET149" s="542"/>
      <c r="EU149" s="542"/>
      <c r="EV149" s="542"/>
      <c r="EW149" s="542"/>
      <c r="EX149" s="542"/>
      <c r="EY149" s="542"/>
      <c r="EZ149" s="542"/>
      <c r="FA149" s="542"/>
      <c r="FB149" s="8"/>
      <c r="FC149" s="549"/>
      <c r="FD149" s="549"/>
      <c r="FE149" s="549"/>
      <c r="FF149" s="549"/>
      <c r="FG149" s="549"/>
      <c r="FH149" s="549"/>
      <c r="FI149" s="549"/>
      <c r="FJ149" s="549"/>
      <c r="FK149" s="549"/>
      <c r="FL149" s="549"/>
      <c r="FM149" s="549"/>
      <c r="FN149" s="549"/>
      <c r="FO149" s="549"/>
      <c r="FP149" s="549"/>
      <c r="FQ149" s="549"/>
      <c r="FR149" s="549"/>
      <c r="FS149" s="549"/>
      <c r="FT149" s="549"/>
      <c r="FU149" s="549"/>
      <c r="FV149" s="549"/>
      <c r="FW149" s="8"/>
      <c r="FX149" s="549"/>
      <c r="FY149" s="549"/>
      <c r="FZ149" s="550"/>
      <c r="GA149" s="549"/>
      <c r="GB149" s="551"/>
      <c r="GC149" s="549"/>
      <c r="GD149" s="549"/>
      <c r="GE149" s="549"/>
      <c r="GF149" s="549"/>
      <c r="GG149" s="549"/>
      <c r="GH149" s="549"/>
      <c r="GI149" s="549"/>
      <c r="GJ149" s="549"/>
      <c r="GK149" s="549"/>
      <c r="GL149" s="549"/>
      <c r="GM149" s="549"/>
      <c r="GN149" s="549"/>
      <c r="GO149" s="549"/>
      <c r="GP149" s="549"/>
      <c r="GQ149" s="549"/>
      <c r="GR149" s="549"/>
      <c r="GS149" s="549"/>
      <c r="GT149" s="549"/>
      <c r="GU149" s="549"/>
      <c r="GV149" s="549"/>
      <c r="GW149" s="549"/>
      <c r="GX149" s="549"/>
      <c r="GY149" s="549"/>
      <c r="GZ149" s="549"/>
      <c r="HA149" s="549"/>
      <c r="HB149" s="549"/>
      <c r="HC149" s="549"/>
      <c r="HD149" s="549"/>
      <c r="HE149" s="549"/>
      <c r="HF149" s="549"/>
      <c r="HG149" s="549"/>
      <c r="HH149" s="549"/>
      <c r="HI149" s="549"/>
      <c r="HJ149" s="549"/>
      <c r="HK149" s="549"/>
      <c r="HL149" s="549"/>
      <c r="HM149" s="549"/>
      <c r="HN149" s="549"/>
      <c r="HO149" s="549"/>
      <c r="HP149" s="549"/>
      <c r="HQ149" s="549"/>
      <c r="HR149" s="549"/>
      <c r="HS149" s="549"/>
      <c r="HT149" s="549"/>
      <c r="HU149" s="549"/>
      <c r="HV149" s="549"/>
      <c r="HW149" s="549"/>
      <c r="HX149" s="549"/>
      <c r="HY149" s="549"/>
      <c r="HZ149" s="549"/>
      <c r="IA149" s="549"/>
      <c r="IB149" s="549"/>
      <c r="IC149" s="549"/>
      <c r="ID149" s="549"/>
      <c r="IE149" s="549"/>
      <c r="IF149" s="549"/>
      <c r="IG149" s="549"/>
      <c r="IH149" s="549"/>
      <c r="II149" s="549"/>
      <c r="IJ149" s="549"/>
      <c r="IK149" s="549"/>
      <c r="IL149" s="8"/>
      <c r="IM149" s="549"/>
      <c r="IN149" s="549"/>
      <c r="IO149" s="549"/>
      <c r="IP149" s="549"/>
      <c r="IQ149" s="549"/>
      <c r="IR149" s="549"/>
      <c r="IS149" s="549"/>
      <c r="IT149" s="549"/>
      <c r="IU149" s="549"/>
      <c r="IV149" s="549"/>
      <c r="IW149" s="549"/>
      <c r="IX149" s="549"/>
      <c r="IY149" s="549"/>
      <c r="IZ149" s="549"/>
      <c r="JA149" s="549"/>
      <c r="JB149" s="549"/>
      <c r="JC149" s="549"/>
      <c r="JD149" s="549"/>
      <c r="JE149" s="549"/>
      <c r="JF149" s="549"/>
      <c r="JG149" s="549"/>
      <c r="JH149" s="549"/>
      <c r="JI149" s="549"/>
      <c r="JJ149" s="549"/>
      <c r="JK149" s="549"/>
      <c r="JL149" s="549"/>
      <c r="JM149" s="549"/>
      <c r="JN149" s="549"/>
      <c r="JO149" s="549"/>
      <c r="JP149" s="549"/>
      <c r="JQ149" s="549"/>
      <c r="JR149" s="549"/>
      <c r="JS149" s="549"/>
      <c r="JT149" s="549"/>
      <c r="JU149" s="549"/>
      <c r="JV149" s="549"/>
      <c r="JW149" s="549"/>
      <c r="JX149" s="549"/>
      <c r="JY149" s="549"/>
      <c r="JZ149" s="8"/>
      <c r="KA149" s="549"/>
      <c r="KB149" s="549"/>
      <c r="KC149" s="550"/>
      <c r="KD149" s="549"/>
      <c r="KE149" s="551"/>
      <c r="KF149" s="551"/>
      <c r="KG149" s="549"/>
      <c r="KH149" s="550"/>
      <c r="KI149" s="549"/>
      <c r="KJ149" s="549"/>
      <c r="KK149" s="549"/>
      <c r="KL149" s="549"/>
      <c r="KM149" s="549"/>
      <c r="KN149" s="549"/>
      <c r="KO149" s="549"/>
      <c r="KP149" s="549"/>
      <c r="KQ149" s="549"/>
      <c r="KR149" s="549"/>
      <c r="KS149" s="549"/>
      <c r="KT149" s="549"/>
      <c r="KU149" s="549"/>
      <c r="KV149" s="549"/>
      <c r="KW149" s="549"/>
      <c r="KX149" s="549"/>
      <c r="KY149" s="549"/>
      <c r="KZ149" s="549"/>
      <c r="LA149" s="549"/>
      <c r="LB149" s="549"/>
      <c r="LC149" s="549"/>
      <c r="LD149" s="549"/>
      <c r="LE149" s="549"/>
      <c r="LF149" s="549"/>
      <c r="LG149" s="549"/>
      <c r="LH149" s="8"/>
      <c r="LI149" s="549"/>
      <c r="LJ149" s="549"/>
      <c r="LK149" s="549"/>
      <c r="LL149" s="549"/>
      <c r="LM149" s="549"/>
      <c r="LN149" s="549"/>
      <c r="LO149" s="549"/>
      <c r="LP149" s="549"/>
      <c r="LQ149" s="549"/>
      <c r="LR149" s="549"/>
      <c r="LS149" s="549"/>
      <c r="LT149" s="549"/>
      <c r="LU149" s="549"/>
      <c r="LV149" s="549"/>
      <c r="LW149" s="549"/>
      <c r="LX149" s="549"/>
      <c r="LY149" s="549"/>
      <c r="LZ149" s="549"/>
      <c r="MA149" s="549"/>
      <c r="MB149" s="549"/>
      <c r="MC149" s="549"/>
      <c r="MD149" s="549"/>
      <c r="ME149" s="549"/>
      <c r="MF149" s="549"/>
      <c r="MG149" s="549"/>
      <c r="MH149" s="549"/>
      <c r="MI149" s="549"/>
      <c r="MJ149" s="549"/>
      <c r="MK149" s="549"/>
      <c r="ML149" s="549"/>
      <c r="MM149" s="549"/>
      <c r="MN149" s="549"/>
      <c r="MO149" s="549"/>
      <c r="MP149" s="549"/>
      <c r="MQ149" s="549"/>
      <c r="MR149" s="549"/>
      <c r="MS149" s="549"/>
      <c r="MT149" s="549"/>
      <c r="MU149" s="549"/>
      <c r="MV149" s="549"/>
      <c r="MW149" s="549"/>
      <c r="MX149" s="549"/>
      <c r="MY149" s="549"/>
      <c r="MZ149" s="549"/>
      <c r="NA149" s="549"/>
      <c r="NB149" s="549"/>
      <c r="NC149" s="549"/>
      <c r="ND149" s="549"/>
      <c r="NE149" s="549"/>
      <c r="NF149" s="8"/>
      <c r="NG149" s="549"/>
      <c r="NH149" s="549"/>
      <c r="NI149" s="549"/>
      <c r="NJ149" s="549"/>
      <c r="NK149" s="549"/>
      <c r="NL149" s="549"/>
      <c r="NM149" s="549"/>
      <c r="NN149" s="549"/>
      <c r="NO149" s="549"/>
      <c r="NP149" s="549"/>
      <c r="NQ149" s="549"/>
      <c r="NR149" s="549"/>
      <c r="NS149" s="549"/>
      <c r="NT149" s="549"/>
      <c r="NU149" s="549"/>
      <c r="NV149" s="549"/>
      <c r="NW149" s="549"/>
      <c r="NX149" s="549"/>
      <c r="NY149" s="549"/>
      <c r="NZ149" s="8"/>
      <c r="OA149" s="549"/>
      <c r="OB149" s="549"/>
      <c r="OC149" s="549"/>
      <c r="OD149" s="549"/>
      <c r="OE149" s="549"/>
      <c r="OF149" s="549"/>
      <c r="OG149" s="549"/>
      <c r="OH149" s="549"/>
      <c r="OI149" s="549"/>
      <c r="OJ149" s="549"/>
      <c r="OK149" s="549"/>
      <c r="OL149" s="549"/>
      <c r="OM149" s="549"/>
      <c r="ON149" s="549"/>
      <c r="OO149" s="549"/>
      <c r="OP149" s="549"/>
      <c r="OQ149" s="549"/>
      <c r="OR149" s="549"/>
      <c r="OS149" s="549"/>
      <c r="OT149" s="549"/>
      <c r="OU149" s="549"/>
      <c r="OV149" s="549"/>
      <c r="OW149" s="549"/>
      <c r="OX149" s="549"/>
      <c r="OY149" s="549"/>
      <c r="OZ149" s="549"/>
      <c r="PA149" s="549"/>
      <c r="PB149" s="549"/>
      <c r="PC149" s="549"/>
      <c r="PD149" s="8"/>
      <c r="PE149" s="549"/>
      <c r="PF149" s="549"/>
      <c r="PG149" s="549"/>
      <c r="PH149" s="549"/>
      <c r="PI149" s="549"/>
      <c r="PJ149" s="549"/>
      <c r="PK149" s="549"/>
      <c r="PL149" s="549"/>
      <c r="PM149" s="8"/>
      <c r="PN149" s="549"/>
      <c r="PO149" s="8"/>
      <c r="PP149" s="549"/>
      <c r="PQ149" s="549"/>
      <c r="PR149" s="549"/>
      <c r="PS149" s="549"/>
      <c r="PT149" s="549"/>
      <c r="PU149" s="514">
        <v>0</v>
      </c>
    </row>
    <row r="150" spans="1:437" outlineLevel="1">
      <c r="A150" s="18">
        <f t="shared" si="478"/>
        <v>137</v>
      </c>
      <c r="B150" s="18"/>
      <c r="D150" s="12"/>
      <c r="E150" t="b">
        <v>0</v>
      </c>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16"/>
      <c r="AJ150" s="116"/>
      <c r="AK150" s="116"/>
      <c r="AL150" s="116"/>
      <c r="AM150" s="116"/>
      <c r="AN150" s="116"/>
      <c r="AO150" s="116"/>
      <c r="AP150" s="116"/>
      <c r="AQ150" s="116"/>
      <c r="AR150" s="116"/>
      <c r="AS150" s="116"/>
      <c r="AT150" s="116"/>
      <c r="AU150" s="116"/>
      <c r="AV150" s="18"/>
      <c r="AW150" s="18"/>
      <c r="AX150" s="18"/>
      <c r="AY150" s="18"/>
      <c r="AZ150" s="18"/>
      <c r="BA150" s="211" t="s">
        <v>790</v>
      </c>
      <c r="BB150" s="8" t="str">
        <f ca="1">IF(COUNTIF(BA$13:BA150,BA150)=1,"-","Dup")</f>
        <v>-</v>
      </c>
      <c r="BC150" s="8"/>
      <c r="BD150" s="549"/>
      <c r="BE150" s="549"/>
      <c r="BF150" s="549"/>
      <c r="BG150" s="549"/>
      <c r="BH150" s="549"/>
      <c r="BI150" s="549"/>
      <c r="BJ150" s="549"/>
      <c r="BK150" s="549"/>
      <c r="BL150" s="549"/>
      <c r="BM150" s="8"/>
      <c r="BN150" s="549"/>
      <c r="BO150" s="549"/>
      <c r="BP150" s="549"/>
      <c r="BQ150" s="549"/>
      <c r="BR150" s="549"/>
      <c r="BS150" s="549"/>
      <c r="BT150" s="549"/>
      <c r="BU150" s="549"/>
      <c r="BV150" s="549"/>
      <c r="BW150" s="549"/>
      <c r="BX150" s="549"/>
      <c r="BY150" s="549"/>
      <c r="BZ150" s="549"/>
      <c r="CA150" s="549"/>
      <c r="CB150" s="549"/>
      <c r="CC150" s="549"/>
      <c r="CD150" s="549"/>
      <c r="CE150" s="542"/>
      <c r="CF150" s="542"/>
      <c r="CG150" s="542"/>
      <c r="CH150" s="542"/>
      <c r="CI150" s="542"/>
      <c r="CJ150" s="542"/>
      <c r="CK150" s="542"/>
      <c r="CL150" s="542"/>
      <c r="CM150" s="542"/>
      <c r="CN150" s="542"/>
      <c r="CO150" s="542"/>
      <c r="CP150" s="542"/>
      <c r="CQ150" s="542"/>
      <c r="CR150" s="542"/>
      <c r="CS150" s="542"/>
      <c r="CT150" s="542"/>
      <c r="CU150" s="542"/>
      <c r="CV150" s="542"/>
      <c r="CW150" s="542"/>
      <c r="CX150" s="542"/>
      <c r="CY150" s="542"/>
      <c r="CZ150" s="542"/>
      <c r="DA150" s="542"/>
      <c r="DB150" s="542"/>
      <c r="DC150" s="542"/>
      <c r="DD150" s="542"/>
      <c r="DE150" s="542"/>
      <c r="DF150" s="542"/>
      <c r="DG150" s="542"/>
      <c r="DH150" s="542"/>
      <c r="DI150" s="542"/>
      <c r="DJ150" s="542"/>
      <c r="DK150" s="542"/>
      <c r="DL150" s="542"/>
      <c r="DM150" s="542"/>
      <c r="DN150" s="542"/>
      <c r="DO150" s="542"/>
      <c r="DP150" s="542"/>
      <c r="DQ150" s="542"/>
      <c r="DR150" s="542"/>
      <c r="DS150" s="542"/>
      <c r="DT150" s="542"/>
      <c r="DU150" s="542"/>
      <c r="DV150" s="542"/>
      <c r="DW150" s="542"/>
      <c r="DX150" s="542"/>
      <c r="DY150" s="542"/>
      <c r="DZ150" s="542"/>
      <c r="EA150" s="542"/>
      <c r="EB150" s="542"/>
      <c r="EC150" s="542"/>
      <c r="ED150" s="542"/>
      <c r="EE150" s="542"/>
      <c r="EF150" s="542"/>
      <c r="EG150" s="542"/>
      <c r="EH150" s="542"/>
      <c r="EI150" s="542"/>
      <c r="EJ150" s="542"/>
      <c r="EK150" s="542"/>
      <c r="EL150" s="542"/>
      <c r="EM150" s="542"/>
      <c r="EN150" s="542"/>
      <c r="EO150" s="542"/>
      <c r="EP150" s="542"/>
      <c r="EQ150" s="542"/>
      <c r="ER150" s="542"/>
      <c r="ES150" s="542"/>
      <c r="ET150" s="542"/>
      <c r="EU150" s="542"/>
      <c r="EV150" s="542"/>
      <c r="EW150" s="542"/>
      <c r="EX150" s="542"/>
      <c r="EY150" s="542"/>
      <c r="EZ150" s="542"/>
      <c r="FA150" s="542"/>
      <c r="FB150" s="8"/>
      <c r="FC150" s="549"/>
      <c r="FD150" s="549"/>
      <c r="FE150" s="549"/>
      <c r="FF150" s="549"/>
      <c r="FG150" s="549"/>
      <c r="FH150" s="549"/>
      <c r="FI150" s="549"/>
      <c r="FJ150" s="549"/>
      <c r="FK150" s="549"/>
      <c r="FL150" s="549"/>
      <c r="FM150" s="549"/>
      <c r="FN150" s="549"/>
      <c r="FO150" s="549"/>
      <c r="FP150" s="549"/>
      <c r="FQ150" s="549"/>
      <c r="FR150" s="549"/>
      <c r="FS150" s="549"/>
      <c r="FT150" s="549"/>
      <c r="FU150" s="549"/>
      <c r="FV150" s="549"/>
      <c r="FW150" s="8"/>
      <c r="FX150" s="549"/>
      <c r="FY150" s="549"/>
      <c r="FZ150" s="550"/>
      <c r="GA150" s="549"/>
      <c r="GB150" s="551"/>
      <c r="GC150" s="549"/>
      <c r="GD150" s="549"/>
      <c r="GE150" s="549"/>
      <c r="GF150" s="549"/>
      <c r="GG150" s="549"/>
      <c r="GH150" s="549"/>
      <c r="GI150" s="549"/>
      <c r="GJ150" s="549"/>
      <c r="GK150" s="549"/>
      <c r="GL150" s="549"/>
      <c r="GM150" s="549"/>
      <c r="GN150" s="549"/>
      <c r="GO150" s="549"/>
      <c r="GP150" s="549"/>
      <c r="GQ150" s="549"/>
      <c r="GR150" s="549"/>
      <c r="GS150" s="549"/>
      <c r="GT150" s="549"/>
      <c r="GU150" s="549"/>
      <c r="GV150" s="549"/>
      <c r="GW150" s="549"/>
      <c r="GX150" s="549"/>
      <c r="GY150" s="549"/>
      <c r="GZ150" s="549"/>
      <c r="HA150" s="549"/>
      <c r="HB150" s="549"/>
      <c r="HC150" s="549"/>
      <c r="HD150" s="549"/>
      <c r="HE150" s="549"/>
      <c r="HF150" s="549"/>
      <c r="HG150" s="549"/>
      <c r="HH150" s="549"/>
      <c r="HI150" s="549"/>
      <c r="HJ150" s="549"/>
      <c r="HK150" s="549"/>
      <c r="HL150" s="549"/>
      <c r="HM150" s="549"/>
      <c r="HN150" s="549"/>
      <c r="HO150" s="549"/>
      <c r="HP150" s="549"/>
      <c r="HQ150" s="549"/>
      <c r="HR150" s="549"/>
      <c r="HS150" s="549"/>
      <c r="HT150" s="549"/>
      <c r="HU150" s="549"/>
      <c r="HV150" s="549"/>
      <c r="HW150" s="549"/>
      <c r="HX150" s="549"/>
      <c r="HY150" s="549"/>
      <c r="HZ150" s="549"/>
      <c r="IA150" s="549"/>
      <c r="IB150" s="549"/>
      <c r="IC150" s="549"/>
      <c r="ID150" s="549"/>
      <c r="IE150" s="549"/>
      <c r="IF150" s="549"/>
      <c r="IG150" s="549"/>
      <c r="IH150" s="549"/>
      <c r="II150" s="549"/>
      <c r="IJ150" s="549"/>
      <c r="IK150" s="549"/>
      <c r="IL150" s="8"/>
      <c r="IM150" s="549"/>
      <c r="IN150" s="549"/>
      <c r="IO150" s="549"/>
      <c r="IP150" s="549"/>
      <c r="IQ150" s="549"/>
      <c r="IR150" s="549"/>
      <c r="IS150" s="549"/>
      <c r="IT150" s="549"/>
      <c r="IU150" s="549"/>
      <c r="IV150" s="549"/>
      <c r="IW150" s="549"/>
      <c r="IX150" s="549"/>
      <c r="IY150" s="549"/>
      <c r="IZ150" s="549"/>
      <c r="JA150" s="549"/>
      <c r="JB150" s="549"/>
      <c r="JC150" s="549"/>
      <c r="JD150" s="549"/>
      <c r="JE150" s="549"/>
      <c r="JF150" s="549"/>
      <c r="JG150" s="549"/>
      <c r="JH150" s="549"/>
      <c r="JI150" s="549"/>
      <c r="JJ150" s="549"/>
      <c r="JK150" s="549"/>
      <c r="JL150" s="549"/>
      <c r="JM150" s="549"/>
      <c r="JN150" s="549"/>
      <c r="JO150" s="549"/>
      <c r="JP150" s="549"/>
      <c r="JQ150" s="549"/>
      <c r="JR150" s="549"/>
      <c r="JS150" s="549"/>
      <c r="JT150" s="549"/>
      <c r="JU150" s="549"/>
      <c r="JV150" s="549"/>
      <c r="JW150" s="549"/>
      <c r="JX150" s="549"/>
      <c r="JY150" s="549"/>
      <c r="JZ150" s="8"/>
      <c r="KA150" s="549"/>
      <c r="KB150" s="549"/>
      <c r="KC150" s="550"/>
      <c r="KD150" s="549"/>
      <c r="KE150" s="551"/>
      <c r="KF150" s="551"/>
      <c r="KG150" s="549"/>
      <c r="KH150" s="550"/>
      <c r="KI150" s="549"/>
      <c r="KJ150" s="549"/>
      <c r="KK150" s="549"/>
      <c r="KL150" s="549"/>
      <c r="KM150" s="549"/>
      <c r="KN150" s="549"/>
      <c r="KO150" s="549"/>
      <c r="KP150" s="549"/>
      <c r="KQ150" s="549"/>
      <c r="KR150" s="549"/>
      <c r="KS150" s="549"/>
      <c r="KT150" s="549"/>
      <c r="KU150" s="549"/>
      <c r="KV150" s="549"/>
      <c r="KW150" s="549"/>
      <c r="KX150" s="549"/>
      <c r="KY150" s="549"/>
      <c r="KZ150" s="549"/>
      <c r="LA150" s="549"/>
      <c r="LB150" s="549"/>
      <c r="LC150" s="549"/>
      <c r="LD150" s="549"/>
      <c r="LE150" s="549"/>
      <c r="LF150" s="549"/>
      <c r="LG150" s="549"/>
      <c r="LH150" s="8"/>
      <c r="LI150" s="549"/>
      <c r="LJ150" s="549"/>
      <c r="LK150" s="549"/>
      <c r="LL150" s="549"/>
      <c r="LM150" s="549"/>
      <c r="LN150" s="549"/>
      <c r="LO150" s="549"/>
      <c r="LP150" s="549"/>
      <c r="LQ150" s="549"/>
      <c r="LR150" s="549"/>
      <c r="LS150" s="549"/>
      <c r="LT150" s="549"/>
      <c r="LU150" s="549"/>
      <c r="LV150" s="549"/>
      <c r="LW150" s="549"/>
      <c r="LX150" s="549"/>
      <c r="LY150" s="549"/>
      <c r="LZ150" s="549"/>
      <c r="MA150" s="549"/>
      <c r="MB150" s="549"/>
      <c r="MC150" s="549"/>
      <c r="MD150" s="549"/>
      <c r="ME150" s="549"/>
      <c r="MF150" s="549"/>
      <c r="MG150" s="549"/>
      <c r="MH150" s="549"/>
      <c r="MI150" s="549"/>
      <c r="MJ150" s="549"/>
      <c r="MK150" s="549"/>
      <c r="ML150" s="549"/>
      <c r="MM150" s="549"/>
      <c r="MN150" s="549"/>
      <c r="MO150" s="549"/>
      <c r="MP150" s="549"/>
      <c r="MQ150" s="549"/>
      <c r="MR150" s="549"/>
      <c r="MS150" s="549"/>
      <c r="MT150" s="549"/>
      <c r="MU150" s="549"/>
      <c r="MV150" s="549"/>
      <c r="MW150" s="549"/>
      <c r="MX150" s="549"/>
      <c r="MY150" s="549"/>
      <c r="MZ150" s="549"/>
      <c r="NA150" s="549"/>
      <c r="NB150" s="549"/>
      <c r="NC150" s="549"/>
      <c r="ND150" s="549"/>
      <c r="NE150" s="549"/>
      <c r="NF150" s="8"/>
      <c r="NG150" s="549"/>
      <c r="NH150" s="549"/>
      <c r="NI150" s="549"/>
      <c r="NJ150" s="549"/>
      <c r="NK150" s="549"/>
      <c r="NL150" s="549"/>
      <c r="NM150" s="549"/>
      <c r="NN150" s="549"/>
      <c r="NO150" s="549"/>
      <c r="NP150" s="549"/>
      <c r="NQ150" s="549"/>
      <c r="NR150" s="549"/>
      <c r="NS150" s="549"/>
      <c r="NT150" s="549"/>
      <c r="NU150" s="549"/>
      <c r="NV150" s="549"/>
      <c r="NW150" s="549"/>
      <c r="NX150" s="549"/>
      <c r="NY150" s="549"/>
      <c r="NZ150" s="8"/>
      <c r="OA150" s="549"/>
      <c r="OB150" s="549"/>
      <c r="OC150" s="549"/>
      <c r="OD150" s="549"/>
      <c r="OE150" s="549"/>
      <c r="OF150" s="549"/>
      <c r="OG150" s="549"/>
      <c r="OH150" s="549"/>
      <c r="OI150" s="549"/>
      <c r="OJ150" s="549"/>
      <c r="OK150" s="549"/>
      <c r="OL150" s="549"/>
      <c r="OM150" s="549"/>
      <c r="ON150" s="549"/>
      <c r="OO150" s="549"/>
      <c r="OP150" s="549"/>
      <c r="OQ150" s="549"/>
      <c r="OR150" s="549"/>
      <c r="OS150" s="549"/>
      <c r="OT150" s="549"/>
      <c r="OU150" s="549"/>
      <c r="OV150" s="549"/>
      <c r="OW150" s="549"/>
      <c r="OX150" s="549"/>
      <c r="OY150" s="549"/>
      <c r="OZ150" s="549"/>
      <c r="PA150" s="549"/>
      <c r="PB150" s="549"/>
      <c r="PC150" s="549"/>
      <c r="PD150" s="8"/>
      <c r="PE150" s="549"/>
      <c r="PF150" s="549"/>
      <c r="PG150" s="549"/>
      <c r="PH150" s="549"/>
      <c r="PI150" s="549"/>
      <c r="PJ150" s="549"/>
      <c r="PK150" s="549"/>
      <c r="PL150" s="549"/>
      <c r="PM150" s="8"/>
      <c r="PN150" s="549"/>
      <c r="PO150" s="8"/>
      <c r="PP150" s="549"/>
      <c r="PQ150" s="549"/>
      <c r="PR150" s="549"/>
      <c r="PS150" s="549"/>
      <c r="PT150" s="549"/>
      <c r="PU150" s="514">
        <v>0</v>
      </c>
    </row>
    <row r="151" spans="1:437" outlineLevel="1">
      <c r="A151" s="18">
        <f t="shared" si="478"/>
        <v>138</v>
      </c>
      <c r="B151" s="18"/>
      <c r="D151" s="12"/>
      <c r="E151" t="b">
        <v>0</v>
      </c>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16"/>
      <c r="AJ151" s="116"/>
      <c r="AK151" s="116"/>
      <c r="AL151" s="116"/>
      <c r="AM151" s="116"/>
      <c r="AN151" s="116"/>
      <c r="AO151" s="116"/>
      <c r="AP151" s="116"/>
      <c r="AQ151" s="116"/>
      <c r="AR151" s="116"/>
      <c r="AS151" s="116"/>
      <c r="AT151" s="116"/>
      <c r="AU151" s="116"/>
      <c r="AV151" s="18"/>
      <c r="AW151" s="18"/>
      <c r="AX151" s="18"/>
      <c r="AY151" s="18"/>
      <c r="AZ151" s="18"/>
      <c r="BA151" s="211" t="s">
        <v>791</v>
      </c>
      <c r="BB151" s="8" t="str">
        <f ca="1">IF(COUNTIF(BA$13:BA151,BA151)=1,"-","Dup")</f>
        <v>-</v>
      </c>
      <c r="BC151" s="8"/>
      <c r="BD151" s="549"/>
      <c r="BE151" s="549"/>
      <c r="BF151" s="549"/>
      <c r="BG151" s="549"/>
      <c r="BH151" s="549"/>
      <c r="BI151" s="549"/>
      <c r="BJ151" s="549"/>
      <c r="BK151" s="549"/>
      <c r="BL151" s="549"/>
      <c r="BM151" s="8"/>
      <c r="BN151" s="549"/>
      <c r="BO151" s="549"/>
      <c r="BP151" s="549"/>
      <c r="BQ151" s="549"/>
      <c r="BR151" s="549"/>
      <c r="BS151" s="549"/>
      <c r="BT151" s="549"/>
      <c r="BU151" s="549"/>
      <c r="BV151" s="549"/>
      <c r="BW151" s="549"/>
      <c r="BX151" s="549"/>
      <c r="BY151" s="549"/>
      <c r="BZ151" s="549"/>
      <c r="CA151" s="549"/>
      <c r="CB151" s="549"/>
      <c r="CC151" s="549"/>
      <c r="CD151" s="549"/>
      <c r="CE151" s="542"/>
      <c r="CF151" s="542"/>
      <c r="CG151" s="542"/>
      <c r="CH151" s="542"/>
      <c r="CI151" s="542"/>
      <c r="CJ151" s="542"/>
      <c r="CK151" s="542"/>
      <c r="CL151" s="542"/>
      <c r="CM151" s="542"/>
      <c r="CN151" s="542"/>
      <c r="CO151" s="542"/>
      <c r="CP151" s="542"/>
      <c r="CQ151" s="542"/>
      <c r="CR151" s="542"/>
      <c r="CS151" s="542"/>
      <c r="CT151" s="542"/>
      <c r="CU151" s="542"/>
      <c r="CV151" s="542"/>
      <c r="CW151" s="542"/>
      <c r="CX151" s="542"/>
      <c r="CY151" s="542"/>
      <c r="CZ151" s="542"/>
      <c r="DA151" s="542"/>
      <c r="DB151" s="542"/>
      <c r="DC151" s="542"/>
      <c r="DD151" s="542"/>
      <c r="DE151" s="542"/>
      <c r="DF151" s="542"/>
      <c r="DG151" s="542"/>
      <c r="DH151" s="542"/>
      <c r="DI151" s="542"/>
      <c r="DJ151" s="542"/>
      <c r="DK151" s="542"/>
      <c r="DL151" s="542"/>
      <c r="DM151" s="542"/>
      <c r="DN151" s="542"/>
      <c r="DO151" s="542"/>
      <c r="DP151" s="542"/>
      <c r="DQ151" s="542"/>
      <c r="DR151" s="542"/>
      <c r="DS151" s="542"/>
      <c r="DT151" s="542"/>
      <c r="DU151" s="542"/>
      <c r="DV151" s="542"/>
      <c r="DW151" s="542"/>
      <c r="DX151" s="542"/>
      <c r="DY151" s="542"/>
      <c r="DZ151" s="542"/>
      <c r="EA151" s="542"/>
      <c r="EB151" s="542"/>
      <c r="EC151" s="542"/>
      <c r="ED151" s="542"/>
      <c r="EE151" s="542"/>
      <c r="EF151" s="542"/>
      <c r="EG151" s="542"/>
      <c r="EH151" s="542"/>
      <c r="EI151" s="542"/>
      <c r="EJ151" s="542"/>
      <c r="EK151" s="542"/>
      <c r="EL151" s="542"/>
      <c r="EM151" s="542"/>
      <c r="EN151" s="542"/>
      <c r="EO151" s="542"/>
      <c r="EP151" s="542"/>
      <c r="EQ151" s="542"/>
      <c r="ER151" s="542"/>
      <c r="ES151" s="542"/>
      <c r="ET151" s="542"/>
      <c r="EU151" s="542"/>
      <c r="EV151" s="542"/>
      <c r="EW151" s="542"/>
      <c r="EX151" s="542"/>
      <c r="EY151" s="542"/>
      <c r="EZ151" s="542"/>
      <c r="FA151" s="542"/>
      <c r="FB151" s="8"/>
      <c r="FC151" s="549"/>
      <c r="FD151" s="549"/>
      <c r="FE151" s="549"/>
      <c r="FF151" s="549"/>
      <c r="FG151" s="549"/>
      <c r="FH151" s="549"/>
      <c r="FI151" s="549"/>
      <c r="FJ151" s="549"/>
      <c r="FK151" s="549"/>
      <c r="FL151" s="549"/>
      <c r="FM151" s="549"/>
      <c r="FN151" s="549"/>
      <c r="FO151" s="549"/>
      <c r="FP151" s="549"/>
      <c r="FQ151" s="549"/>
      <c r="FR151" s="549"/>
      <c r="FS151" s="549"/>
      <c r="FT151" s="549"/>
      <c r="FU151" s="549"/>
      <c r="FV151" s="549"/>
      <c r="FW151" s="8"/>
      <c r="FX151" s="549"/>
      <c r="FY151" s="549"/>
      <c r="FZ151" s="550"/>
      <c r="GA151" s="549"/>
      <c r="GB151" s="551"/>
      <c r="GC151" s="549"/>
      <c r="GD151" s="549"/>
      <c r="GE151" s="549"/>
      <c r="GF151" s="549"/>
      <c r="GG151" s="549"/>
      <c r="GH151" s="549"/>
      <c r="GI151" s="549"/>
      <c r="GJ151" s="549"/>
      <c r="GK151" s="549"/>
      <c r="GL151" s="549"/>
      <c r="GM151" s="549"/>
      <c r="GN151" s="549"/>
      <c r="GO151" s="549"/>
      <c r="GP151" s="549"/>
      <c r="GQ151" s="549"/>
      <c r="GR151" s="549"/>
      <c r="GS151" s="549"/>
      <c r="GT151" s="549"/>
      <c r="GU151" s="549"/>
      <c r="GV151" s="549"/>
      <c r="GW151" s="549"/>
      <c r="GX151" s="549"/>
      <c r="GY151" s="549"/>
      <c r="GZ151" s="549"/>
      <c r="HA151" s="549"/>
      <c r="HB151" s="549"/>
      <c r="HC151" s="549"/>
      <c r="HD151" s="549"/>
      <c r="HE151" s="549"/>
      <c r="HF151" s="549"/>
      <c r="HG151" s="549"/>
      <c r="HH151" s="549"/>
      <c r="HI151" s="549"/>
      <c r="HJ151" s="549"/>
      <c r="HK151" s="549"/>
      <c r="HL151" s="549"/>
      <c r="HM151" s="549"/>
      <c r="HN151" s="549"/>
      <c r="HO151" s="549"/>
      <c r="HP151" s="549"/>
      <c r="HQ151" s="549"/>
      <c r="HR151" s="549"/>
      <c r="HS151" s="549"/>
      <c r="HT151" s="549"/>
      <c r="HU151" s="549"/>
      <c r="HV151" s="549"/>
      <c r="HW151" s="549"/>
      <c r="HX151" s="549"/>
      <c r="HY151" s="549"/>
      <c r="HZ151" s="549"/>
      <c r="IA151" s="549"/>
      <c r="IB151" s="549"/>
      <c r="IC151" s="549"/>
      <c r="ID151" s="549"/>
      <c r="IE151" s="549"/>
      <c r="IF151" s="549"/>
      <c r="IG151" s="549"/>
      <c r="IH151" s="549"/>
      <c r="II151" s="549"/>
      <c r="IJ151" s="549"/>
      <c r="IK151" s="549"/>
      <c r="IL151" s="8"/>
      <c r="IM151" s="549"/>
      <c r="IN151" s="549"/>
      <c r="IO151" s="549"/>
      <c r="IP151" s="549"/>
      <c r="IQ151" s="549"/>
      <c r="IR151" s="549"/>
      <c r="IS151" s="549"/>
      <c r="IT151" s="549"/>
      <c r="IU151" s="549"/>
      <c r="IV151" s="549"/>
      <c r="IW151" s="549"/>
      <c r="IX151" s="549"/>
      <c r="IY151" s="549"/>
      <c r="IZ151" s="549"/>
      <c r="JA151" s="549"/>
      <c r="JB151" s="549"/>
      <c r="JC151" s="549"/>
      <c r="JD151" s="549"/>
      <c r="JE151" s="549"/>
      <c r="JF151" s="549"/>
      <c r="JG151" s="549"/>
      <c r="JH151" s="549"/>
      <c r="JI151" s="549"/>
      <c r="JJ151" s="549"/>
      <c r="JK151" s="549"/>
      <c r="JL151" s="549"/>
      <c r="JM151" s="549"/>
      <c r="JN151" s="549"/>
      <c r="JO151" s="549"/>
      <c r="JP151" s="549"/>
      <c r="JQ151" s="549"/>
      <c r="JR151" s="549"/>
      <c r="JS151" s="549"/>
      <c r="JT151" s="549"/>
      <c r="JU151" s="549"/>
      <c r="JV151" s="549"/>
      <c r="JW151" s="549"/>
      <c r="JX151" s="549"/>
      <c r="JY151" s="549"/>
      <c r="JZ151" s="8"/>
      <c r="KA151" s="549"/>
      <c r="KB151" s="549"/>
      <c r="KC151" s="550"/>
      <c r="KD151" s="549"/>
      <c r="KE151" s="551"/>
      <c r="KF151" s="551"/>
      <c r="KG151" s="549"/>
      <c r="KH151" s="550"/>
      <c r="KI151" s="549"/>
      <c r="KJ151" s="549"/>
      <c r="KK151" s="549"/>
      <c r="KL151" s="549"/>
      <c r="KM151" s="549"/>
      <c r="KN151" s="549"/>
      <c r="KO151" s="549"/>
      <c r="KP151" s="549"/>
      <c r="KQ151" s="549"/>
      <c r="KR151" s="549"/>
      <c r="KS151" s="549"/>
      <c r="KT151" s="549"/>
      <c r="KU151" s="549"/>
      <c r="KV151" s="549"/>
      <c r="KW151" s="549"/>
      <c r="KX151" s="549"/>
      <c r="KY151" s="549"/>
      <c r="KZ151" s="549"/>
      <c r="LA151" s="549"/>
      <c r="LB151" s="549"/>
      <c r="LC151" s="549"/>
      <c r="LD151" s="549"/>
      <c r="LE151" s="549"/>
      <c r="LF151" s="549"/>
      <c r="LG151" s="549"/>
      <c r="LH151" s="8"/>
      <c r="LI151" s="549"/>
      <c r="LJ151" s="549"/>
      <c r="LK151" s="549"/>
      <c r="LL151" s="549"/>
      <c r="LM151" s="549"/>
      <c r="LN151" s="549"/>
      <c r="LO151" s="549"/>
      <c r="LP151" s="549"/>
      <c r="LQ151" s="549"/>
      <c r="LR151" s="549"/>
      <c r="LS151" s="549"/>
      <c r="LT151" s="549"/>
      <c r="LU151" s="549"/>
      <c r="LV151" s="549"/>
      <c r="LW151" s="549"/>
      <c r="LX151" s="549"/>
      <c r="LY151" s="549"/>
      <c r="LZ151" s="549"/>
      <c r="MA151" s="549"/>
      <c r="MB151" s="549"/>
      <c r="MC151" s="549"/>
      <c r="MD151" s="549"/>
      <c r="ME151" s="549"/>
      <c r="MF151" s="549"/>
      <c r="MG151" s="549"/>
      <c r="MH151" s="549"/>
      <c r="MI151" s="549"/>
      <c r="MJ151" s="549"/>
      <c r="MK151" s="549"/>
      <c r="ML151" s="549"/>
      <c r="MM151" s="549"/>
      <c r="MN151" s="549"/>
      <c r="MO151" s="549"/>
      <c r="MP151" s="549"/>
      <c r="MQ151" s="549"/>
      <c r="MR151" s="549"/>
      <c r="MS151" s="549"/>
      <c r="MT151" s="549"/>
      <c r="MU151" s="549"/>
      <c r="MV151" s="549"/>
      <c r="MW151" s="549"/>
      <c r="MX151" s="549"/>
      <c r="MY151" s="549"/>
      <c r="MZ151" s="549"/>
      <c r="NA151" s="549"/>
      <c r="NB151" s="549"/>
      <c r="NC151" s="549"/>
      <c r="ND151" s="549"/>
      <c r="NE151" s="549"/>
      <c r="NF151" s="8"/>
      <c r="NG151" s="549"/>
      <c r="NH151" s="549"/>
      <c r="NI151" s="549"/>
      <c r="NJ151" s="549"/>
      <c r="NK151" s="549"/>
      <c r="NL151" s="549"/>
      <c r="NM151" s="549"/>
      <c r="NN151" s="549"/>
      <c r="NO151" s="549"/>
      <c r="NP151" s="549"/>
      <c r="NQ151" s="549"/>
      <c r="NR151" s="549"/>
      <c r="NS151" s="549"/>
      <c r="NT151" s="549"/>
      <c r="NU151" s="549"/>
      <c r="NV151" s="549"/>
      <c r="NW151" s="549"/>
      <c r="NX151" s="549"/>
      <c r="NY151" s="549"/>
      <c r="NZ151" s="8"/>
      <c r="OA151" s="549"/>
      <c r="OB151" s="549"/>
      <c r="OC151" s="549"/>
      <c r="OD151" s="549"/>
      <c r="OE151" s="549"/>
      <c r="OF151" s="549"/>
      <c r="OG151" s="549"/>
      <c r="OH151" s="549"/>
      <c r="OI151" s="549"/>
      <c r="OJ151" s="549"/>
      <c r="OK151" s="549"/>
      <c r="OL151" s="549"/>
      <c r="OM151" s="549"/>
      <c r="ON151" s="549"/>
      <c r="OO151" s="549"/>
      <c r="OP151" s="549"/>
      <c r="OQ151" s="549"/>
      <c r="OR151" s="549"/>
      <c r="OS151" s="549"/>
      <c r="OT151" s="549"/>
      <c r="OU151" s="549"/>
      <c r="OV151" s="549"/>
      <c r="OW151" s="549"/>
      <c r="OX151" s="549"/>
      <c r="OY151" s="549"/>
      <c r="OZ151" s="549"/>
      <c r="PA151" s="549"/>
      <c r="PB151" s="549"/>
      <c r="PC151" s="549"/>
      <c r="PD151" s="8"/>
      <c r="PE151" s="549"/>
      <c r="PF151" s="549"/>
      <c r="PG151" s="549"/>
      <c r="PH151" s="549"/>
      <c r="PI151" s="549"/>
      <c r="PJ151" s="549"/>
      <c r="PK151" s="549"/>
      <c r="PL151" s="549"/>
      <c r="PM151" s="8"/>
      <c r="PN151" s="549"/>
      <c r="PO151" s="8"/>
      <c r="PP151" s="549"/>
      <c r="PQ151" s="549"/>
      <c r="PR151" s="549"/>
      <c r="PS151" s="549"/>
      <c r="PT151" s="549"/>
      <c r="PU151" s="514">
        <v>0</v>
      </c>
    </row>
    <row r="152" spans="1:437" outlineLevel="1">
      <c r="A152" s="18">
        <f t="shared" si="478"/>
        <v>139</v>
      </c>
      <c r="B152" s="18"/>
      <c r="D152" s="12"/>
      <c r="E152" t="b">
        <v>0</v>
      </c>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16"/>
      <c r="AJ152" s="116"/>
      <c r="AK152" s="116"/>
      <c r="AL152" s="116"/>
      <c r="AM152" s="116"/>
      <c r="AN152" s="116"/>
      <c r="AO152" s="116"/>
      <c r="AP152" s="116"/>
      <c r="AQ152" s="116"/>
      <c r="AR152" s="116"/>
      <c r="AS152" s="116"/>
      <c r="AT152" s="116"/>
      <c r="AU152" s="116"/>
      <c r="AV152" s="18"/>
      <c r="AW152" s="18"/>
      <c r="AX152" s="18"/>
      <c r="AY152" s="18"/>
      <c r="AZ152" s="18"/>
      <c r="BA152" s="211" t="s">
        <v>792</v>
      </c>
      <c r="BB152" s="8" t="str">
        <f ca="1">IF(COUNTIF(BA$13:BA152,BA152)=1,"-","Dup")</f>
        <v>-</v>
      </c>
      <c r="BC152" s="8"/>
      <c r="BD152" s="549"/>
      <c r="BE152" s="549"/>
      <c r="BF152" s="549"/>
      <c r="BG152" s="549"/>
      <c r="BH152" s="549"/>
      <c r="BI152" s="549"/>
      <c r="BJ152" s="549"/>
      <c r="BK152" s="549"/>
      <c r="BL152" s="549"/>
      <c r="BM152" s="8"/>
      <c r="BN152" s="549"/>
      <c r="BO152" s="549"/>
      <c r="BP152" s="549"/>
      <c r="BQ152" s="549"/>
      <c r="BR152" s="549"/>
      <c r="BS152" s="549"/>
      <c r="BT152" s="549"/>
      <c r="BU152" s="549"/>
      <c r="BV152" s="549"/>
      <c r="BW152" s="549"/>
      <c r="BX152" s="549"/>
      <c r="BY152" s="549"/>
      <c r="BZ152" s="549"/>
      <c r="CA152" s="549"/>
      <c r="CB152" s="549"/>
      <c r="CC152" s="549"/>
      <c r="CD152" s="549"/>
      <c r="CE152" s="542"/>
      <c r="CF152" s="542"/>
      <c r="CG152" s="542"/>
      <c r="CH152" s="542"/>
      <c r="CI152" s="542"/>
      <c r="CJ152" s="542"/>
      <c r="CK152" s="542"/>
      <c r="CL152" s="542"/>
      <c r="CM152" s="542"/>
      <c r="CN152" s="542"/>
      <c r="CO152" s="542"/>
      <c r="CP152" s="542"/>
      <c r="CQ152" s="542"/>
      <c r="CR152" s="542"/>
      <c r="CS152" s="542"/>
      <c r="CT152" s="542"/>
      <c r="CU152" s="542"/>
      <c r="CV152" s="542"/>
      <c r="CW152" s="542"/>
      <c r="CX152" s="542"/>
      <c r="CY152" s="542"/>
      <c r="CZ152" s="542"/>
      <c r="DA152" s="542"/>
      <c r="DB152" s="542"/>
      <c r="DC152" s="542"/>
      <c r="DD152" s="542"/>
      <c r="DE152" s="542"/>
      <c r="DF152" s="542"/>
      <c r="DG152" s="542"/>
      <c r="DH152" s="542"/>
      <c r="DI152" s="542"/>
      <c r="DJ152" s="542"/>
      <c r="DK152" s="542"/>
      <c r="DL152" s="542"/>
      <c r="DM152" s="542"/>
      <c r="DN152" s="542"/>
      <c r="DO152" s="542"/>
      <c r="DP152" s="542"/>
      <c r="DQ152" s="542"/>
      <c r="DR152" s="542"/>
      <c r="DS152" s="542"/>
      <c r="DT152" s="542"/>
      <c r="DU152" s="542"/>
      <c r="DV152" s="542"/>
      <c r="DW152" s="542"/>
      <c r="DX152" s="542"/>
      <c r="DY152" s="542"/>
      <c r="DZ152" s="542"/>
      <c r="EA152" s="542"/>
      <c r="EB152" s="542"/>
      <c r="EC152" s="542"/>
      <c r="ED152" s="542"/>
      <c r="EE152" s="542"/>
      <c r="EF152" s="542"/>
      <c r="EG152" s="542"/>
      <c r="EH152" s="542"/>
      <c r="EI152" s="542"/>
      <c r="EJ152" s="542"/>
      <c r="EK152" s="542"/>
      <c r="EL152" s="542"/>
      <c r="EM152" s="542"/>
      <c r="EN152" s="542"/>
      <c r="EO152" s="542"/>
      <c r="EP152" s="542"/>
      <c r="EQ152" s="542"/>
      <c r="ER152" s="542"/>
      <c r="ES152" s="542"/>
      <c r="ET152" s="542"/>
      <c r="EU152" s="542"/>
      <c r="EV152" s="542"/>
      <c r="EW152" s="542"/>
      <c r="EX152" s="542"/>
      <c r="EY152" s="542"/>
      <c r="EZ152" s="542"/>
      <c r="FA152" s="542"/>
      <c r="FB152" s="8"/>
      <c r="FC152" s="549"/>
      <c r="FD152" s="549"/>
      <c r="FE152" s="549"/>
      <c r="FF152" s="549"/>
      <c r="FG152" s="549"/>
      <c r="FH152" s="549"/>
      <c r="FI152" s="549"/>
      <c r="FJ152" s="549"/>
      <c r="FK152" s="549"/>
      <c r="FL152" s="549"/>
      <c r="FM152" s="549"/>
      <c r="FN152" s="549"/>
      <c r="FO152" s="549"/>
      <c r="FP152" s="549"/>
      <c r="FQ152" s="549"/>
      <c r="FR152" s="549"/>
      <c r="FS152" s="549"/>
      <c r="FT152" s="549"/>
      <c r="FU152" s="549"/>
      <c r="FV152" s="549"/>
      <c r="FW152" s="8"/>
      <c r="FX152" s="549"/>
      <c r="FY152" s="549"/>
      <c r="FZ152" s="550"/>
      <c r="GA152" s="549"/>
      <c r="GB152" s="551"/>
      <c r="GC152" s="549"/>
      <c r="GD152" s="549"/>
      <c r="GE152" s="549"/>
      <c r="GF152" s="549"/>
      <c r="GG152" s="549"/>
      <c r="GH152" s="549"/>
      <c r="GI152" s="549"/>
      <c r="GJ152" s="549"/>
      <c r="GK152" s="549"/>
      <c r="GL152" s="549"/>
      <c r="GM152" s="549"/>
      <c r="GN152" s="549"/>
      <c r="GO152" s="549"/>
      <c r="GP152" s="549"/>
      <c r="GQ152" s="549"/>
      <c r="GR152" s="549"/>
      <c r="GS152" s="549"/>
      <c r="GT152" s="549"/>
      <c r="GU152" s="549"/>
      <c r="GV152" s="549"/>
      <c r="GW152" s="549"/>
      <c r="GX152" s="549"/>
      <c r="GY152" s="549"/>
      <c r="GZ152" s="549"/>
      <c r="HA152" s="549"/>
      <c r="HB152" s="549"/>
      <c r="HC152" s="549"/>
      <c r="HD152" s="549"/>
      <c r="HE152" s="549"/>
      <c r="HF152" s="549"/>
      <c r="HG152" s="549"/>
      <c r="HH152" s="549"/>
      <c r="HI152" s="549"/>
      <c r="HJ152" s="549"/>
      <c r="HK152" s="549"/>
      <c r="HL152" s="549"/>
      <c r="HM152" s="549"/>
      <c r="HN152" s="549"/>
      <c r="HO152" s="549"/>
      <c r="HP152" s="549"/>
      <c r="HQ152" s="549"/>
      <c r="HR152" s="549"/>
      <c r="HS152" s="549"/>
      <c r="HT152" s="549"/>
      <c r="HU152" s="549"/>
      <c r="HV152" s="549"/>
      <c r="HW152" s="549"/>
      <c r="HX152" s="549"/>
      <c r="HY152" s="549"/>
      <c r="HZ152" s="549"/>
      <c r="IA152" s="549"/>
      <c r="IB152" s="549"/>
      <c r="IC152" s="549"/>
      <c r="ID152" s="549"/>
      <c r="IE152" s="549"/>
      <c r="IF152" s="549"/>
      <c r="IG152" s="549"/>
      <c r="IH152" s="549"/>
      <c r="II152" s="549"/>
      <c r="IJ152" s="549"/>
      <c r="IK152" s="549"/>
      <c r="IL152" s="8"/>
      <c r="IM152" s="549"/>
      <c r="IN152" s="549"/>
      <c r="IO152" s="549"/>
      <c r="IP152" s="549"/>
      <c r="IQ152" s="549"/>
      <c r="IR152" s="549"/>
      <c r="IS152" s="549"/>
      <c r="IT152" s="549"/>
      <c r="IU152" s="549"/>
      <c r="IV152" s="549"/>
      <c r="IW152" s="549"/>
      <c r="IX152" s="549"/>
      <c r="IY152" s="549"/>
      <c r="IZ152" s="549"/>
      <c r="JA152" s="549"/>
      <c r="JB152" s="549"/>
      <c r="JC152" s="549"/>
      <c r="JD152" s="549"/>
      <c r="JE152" s="549"/>
      <c r="JF152" s="549"/>
      <c r="JG152" s="549"/>
      <c r="JH152" s="549"/>
      <c r="JI152" s="549"/>
      <c r="JJ152" s="549"/>
      <c r="JK152" s="549"/>
      <c r="JL152" s="549"/>
      <c r="JM152" s="549"/>
      <c r="JN152" s="549"/>
      <c r="JO152" s="549"/>
      <c r="JP152" s="549"/>
      <c r="JQ152" s="549"/>
      <c r="JR152" s="549"/>
      <c r="JS152" s="549"/>
      <c r="JT152" s="549"/>
      <c r="JU152" s="549"/>
      <c r="JV152" s="549"/>
      <c r="JW152" s="549"/>
      <c r="JX152" s="549"/>
      <c r="JY152" s="549"/>
      <c r="JZ152" s="8"/>
      <c r="KA152" s="549"/>
      <c r="KB152" s="549"/>
      <c r="KC152" s="550"/>
      <c r="KD152" s="549"/>
      <c r="KE152" s="551"/>
      <c r="KF152" s="551"/>
      <c r="KG152" s="549"/>
      <c r="KH152" s="550"/>
      <c r="KI152" s="549"/>
      <c r="KJ152" s="549"/>
      <c r="KK152" s="549"/>
      <c r="KL152" s="549"/>
      <c r="KM152" s="549"/>
      <c r="KN152" s="549"/>
      <c r="KO152" s="549"/>
      <c r="KP152" s="549"/>
      <c r="KQ152" s="549"/>
      <c r="KR152" s="549"/>
      <c r="KS152" s="549"/>
      <c r="KT152" s="549"/>
      <c r="KU152" s="549"/>
      <c r="KV152" s="549"/>
      <c r="KW152" s="549"/>
      <c r="KX152" s="549"/>
      <c r="KY152" s="549"/>
      <c r="KZ152" s="549"/>
      <c r="LA152" s="549"/>
      <c r="LB152" s="549"/>
      <c r="LC152" s="549"/>
      <c r="LD152" s="549"/>
      <c r="LE152" s="549"/>
      <c r="LF152" s="549"/>
      <c r="LG152" s="549"/>
      <c r="LH152" s="8"/>
      <c r="LI152" s="549"/>
      <c r="LJ152" s="549"/>
      <c r="LK152" s="549"/>
      <c r="LL152" s="549"/>
      <c r="LM152" s="549"/>
      <c r="LN152" s="549"/>
      <c r="LO152" s="549"/>
      <c r="LP152" s="549"/>
      <c r="LQ152" s="549"/>
      <c r="LR152" s="549"/>
      <c r="LS152" s="549"/>
      <c r="LT152" s="549"/>
      <c r="LU152" s="549"/>
      <c r="LV152" s="549"/>
      <c r="LW152" s="549"/>
      <c r="LX152" s="549"/>
      <c r="LY152" s="549"/>
      <c r="LZ152" s="549"/>
      <c r="MA152" s="549"/>
      <c r="MB152" s="549"/>
      <c r="MC152" s="549"/>
      <c r="MD152" s="549"/>
      <c r="ME152" s="549"/>
      <c r="MF152" s="549"/>
      <c r="MG152" s="549"/>
      <c r="MH152" s="549"/>
      <c r="MI152" s="549"/>
      <c r="MJ152" s="549"/>
      <c r="MK152" s="549"/>
      <c r="ML152" s="549"/>
      <c r="MM152" s="549"/>
      <c r="MN152" s="549"/>
      <c r="MO152" s="549"/>
      <c r="MP152" s="549"/>
      <c r="MQ152" s="549"/>
      <c r="MR152" s="549"/>
      <c r="MS152" s="549"/>
      <c r="MT152" s="549"/>
      <c r="MU152" s="549"/>
      <c r="MV152" s="549"/>
      <c r="MW152" s="549"/>
      <c r="MX152" s="549"/>
      <c r="MY152" s="549"/>
      <c r="MZ152" s="549"/>
      <c r="NA152" s="549"/>
      <c r="NB152" s="549"/>
      <c r="NC152" s="549"/>
      <c r="ND152" s="549"/>
      <c r="NE152" s="549"/>
      <c r="NF152" s="8"/>
      <c r="NG152" s="549"/>
      <c r="NH152" s="549"/>
      <c r="NI152" s="549"/>
      <c r="NJ152" s="549"/>
      <c r="NK152" s="549"/>
      <c r="NL152" s="549"/>
      <c r="NM152" s="549"/>
      <c r="NN152" s="549"/>
      <c r="NO152" s="549"/>
      <c r="NP152" s="549"/>
      <c r="NQ152" s="549"/>
      <c r="NR152" s="549"/>
      <c r="NS152" s="549"/>
      <c r="NT152" s="549"/>
      <c r="NU152" s="549"/>
      <c r="NV152" s="549"/>
      <c r="NW152" s="549"/>
      <c r="NX152" s="549"/>
      <c r="NY152" s="549"/>
      <c r="NZ152" s="8"/>
      <c r="OA152" s="549"/>
      <c r="OB152" s="549"/>
      <c r="OC152" s="549"/>
      <c r="OD152" s="549"/>
      <c r="OE152" s="549"/>
      <c r="OF152" s="549"/>
      <c r="OG152" s="549"/>
      <c r="OH152" s="549"/>
      <c r="OI152" s="549"/>
      <c r="OJ152" s="549"/>
      <c r="OK152" s="549"/>
      <c r="OL152" s="549"/>
      <c r="OM152" s="549"/>
      <c r="ON152" s="549"/>
      <c r="OO152" s="549"/>
      <c r="OP152" s="549"/>
      <c r="OQ152" s="549"/>
      <c r="OR152" s="549"/>
      <c r="OS152" s="549"/>
      <c r="OT152" s="549"/>
      <c r="OU152" s="549"/>
      <c r="OV152" s="549"/>
      <c r="OW152" s="549"/>
      <c r="OX152" s="549"/>
      <c r="OY152" s="549"/>
      <c r="OZ152" s="549"/>
      <c r="PA152" s="549"/>
      <c r="PB152" s="549"/>
      <c r="PC152" s="549"/>
      <c r="PD152" s="8"/>
      <c r="PE152" s="549"/>
      <c r="PF152" s="549"/>
      <c r="PG152" s="549"/>
      <c r="PH152" s="549"/>
      <c r="PI152" s="549"/>
      <c r="PJ152" s="549"/>
      <c r="PK152" s="549"/>
      <c r="PL152" s="549"/>
      <c r="PM152" s="8"/>
      <c r="PN152" s="549"/>
      <c r="PO152" s="8"/>
      <c r="PP152" s="549"/>
      <c r="PQ152" s="549"/>
      <c r="PR152" s="549"/>
      <c r="PS152" s="549"/>
      <c r="PT152" s="549"/>
      <c r="PU152" s="514">
        <v>0</v>
      </c>
    </row>
    <row r="153" spans="1:437" outlineLevel="1">
      <c r="A153" s="18">
        <f t="shared" si="478"/>
        <v>140</v>
      </c>
      <c r="B153" s="18"/>
      <c r="D153" s="12"/>
      <c r="E153" t="b">
        <v>0</v>
      </c>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16"/>
      <c r="AJ153" s="116"/>
      <c r="AK153" s="116"/>
      <c r="AL153" s="116"/>
      <c r="AM153" s="116"/>
      <c r="AN153" s="116"/>
      <c r="AO153" s="116"/>
      <c r="AP153" s="116"/>
      <c r="AQ153" s="116"/>
      <c r="AR153" s="116"/>
      <c r="AS153" s="116"/>
      <c r="AT153" s="116"/>
      <c r="AU153" s="116"/>
      <c r="AV153" s="18"/>
      <c r="AW153" s="18"/>
      <c r="AX153" s="18"/>
      <c r="AY153" s="18"/>
      <c r="AZ153" s="18"/>
      <c r="BA153" s="211" t="s">
        <v>1407</v>
      </c>
      <c r="BB153" s="8" t="str">
        <f ca="1">IF(COUNTIF(BA$13:BA153,BA153)=1,"-","Dup")</f>
        <v>-</v>
      </c>
      <c r="BC153" s="8"/>
      <c r="BD153" s="549"/>
      <c r="BE153" s="549"/>
      <c r="BF153" s="549"/>
      <c r="BG153" s="549"/>
      <c r="BH153" s="549"/>
      <c r="BI153" s="549"/>
      <c r="BJ153" s="549"/>
      <c r="BK153" s="549"/>
      <c r="BL153" s="549"/>
      <c r="BM153" s="8"/>
      <c r="BN153" s="549"/>
      <c r="BO153" s="549"/>
      <c r="BP153" s="549"/>
      <c r="BQ153" s="549"/>
      <c r="BR153" s="549"/>
      <c r="BS153" s="549"/>
      <c r="BT153" s="549"/>
      <c r="BU153" s="549"/>
      <c r="BV153" s="549"/>
      <c r="BW153" s="549"/>
      <c r="BX153" s="549"/>
      <c r="BY153" s="549"/>
      <c r="BZ153" s="549"/>
      <c r="CA153" s="549"/>
      <c r="CB153" s="549"/>
      <c r="CC153" s="549"/>
      <c r="CD153" s="549"/>
      <c r="CE153" s="542"/>
      <c r="CF153" s="542"/>
      <c r="CG153" s="542"/>
      <c r="CH153" s="542"/>
      <c r="CI153" s="542"/>
      <c r="CJ153" s="542"/>
      <c r="CK153" s="542"/>
      <c r="CL153" s="542"/>
      <c r="CM153" s="542"/>
      <c r="CN153" s="542"/>
      <c r="CO153" s="542"/>
      <c r="CP153" s="542"/>
      <c r="CQ153" s="542"/>
      <c r="CR153" s="542"/>
      <c r="CS153" s="542"/>
      <c r="CT153" s="542"/>
      <c r="CU153" s="542"/>
      <c r="CV153" s="542"/>
      <c r="CW153" s="542"/>
      <c r="CX153" s="542"/>
      <c r="CY153" s="542"/>
      <c r="CZ153" s="542"/>
      <c r="DA153" s="542"/>
      <c r="DB153" s="542"/>
      <c r="DC153" s="542"/>
      <c r="DD153" s="542"/>
      <c r="DE153" s="542"/>
      <c r="DF153" s="542"/>
      <c r="DG153" s="542"/>
      <c r="DH153" s="542"/>
      <c r="DI153" s="542"/>
      <c r="DJ153" s="542"/>
      <c r="DK153" s="542"/>
      <c r="DL153" s="542"/>
      <c r="DM153" s="542"/>
      <c r="DN153" s="542"/>
      <c r="DO153" s="542"/>
      <c r="DP153" s="542"/>
      <c r="DQ153" s="542"/>
      <c r="DR153" s="542"/>
      <c r="DS153" s="542"/>
      <c r="DT153" s="542"/>
      <c r="DU153" s="542"/>
      <c r="DV153" s="542"/>
      <c r="DW153" s="542"/>
      <c r="DX153" s="542"/>
      <c r="DY153" s="542"/>
      <c r="DZ153" s="542"/>
      <c r="EA153" s="542"/>
      <c r="EB153" s="542"/>
      <c r="EC153" s="542"/>
      <c r="ED153" s="542"/>
      <c r="EE153" s="542"/>
      <c r="EF153" s="542"/>
      <c r="EG153" s="542"/>
      <c r="EH153" s="542"/>
      <c r="EI153" s="542"/>
      <c r="EJ153" s="542"/>
      <c r="EK153" s="542"/>
      <c r="EL153" s="542"/>
      <c r="EM153" s="542"/>
      <c r="EN153" s="542"/>
      <c r="EO153" s="542"/>
      <c r="EP153" s="542"/>
      <c r="EQ153" s="542"/>
      <c r="ER153" s="542"/>
      <c r="ES153" s="542"/>
      <c r="ET153" s="542"/>
      <c r="EU153" s="542"/>
      <c r="EV153" s="542"/>
      <c r="EW153" s="542"/>
      <c r="EX153" s="542"/>
      <c r="EY153" s="542"/>
      <c r="EZ153" s="542"/>
      <c r="FA153" s="542"/>
      <c r="FB153" s="8"/>
      <c r="FC153" s="549"/>
      <c r="FD153" s="549"/>
      <c r="FE153" s="549"/>
      <c r="FF153" s="549"/>
      <c r="FG153" s="549"/>
      <c r="FH153" s="549"/>
      <c r="FI153" s="549"/>
      <c r="FJ153" s="549"/>
      <c r="FK153" s="549"/>
      <c r="FL153" s="549"/>
      <c r="FM153" s="549"/>
      <c r="FN153" s="549"/>
      <c r="FO153" s="549"/>
      <c r="FP153" s="549"/>
      <c r="FQ153" s="549"/>
      <c r="FR153" s="549"/>
      <c r="FS153" s="549"/>
      <c r="FT153" s="549"/>
      <c r="FU153" s="549"/>
      <c r="FV153" s="549"/>
      <c r="FW153" s="8"/>
      <c r="FX153" s="549"/>
      <c r="FY153" s="549"/>
      <c r="FZ153" s="550"/>
      <c r="GA153" s="549"/>
      <c r="GB153" s="551"/>
      <c r="GC153" s="549"/>
      <c r="GD153" s="549"/>
      <c r="GE153" s="549"/>
      <c r="GF153" s="549"/>
      <c r="GG153" s="549"/>
      <c r="GH153" s="549"/>
      <c r="GI153" s="549"/>
      <c r="GJ153" s="549"/>
      <c r="GK153" s="549"/>
      <c r="GL153" s="549"/>
      <c r="GM153" s="549"/>
      <c r="GN153" s="549"/>
      <c r="GO153" s="549"/>
      <c r="GP153" s="549"/>
      <c r="GQ153" s="549"/>
      <c r="GR153" s="549"/>
      <c r="GS153" s="549"/>
      <c r="GT153" s="549"/>
      <c r="GU153" s="549"/>
      <c r="GV153" s="549"/>
      <c r="GW153" s="549"/>
      <c r="GX153" s="549"/>
      <c r="GY153" s="549"/>
      <c r="GZ153" s="549"/>
      <c r="HA153" s="549"/>
      <c r="HB153" s="549"/>
      <c r="HC153" s="549"/>
      <c r="HD153" s="549"/>
      <c r="HE153" s="549"/>
      <c r="HF153" s="549"/>
      <c r="HG153" s="549"/>
      <c r="HH153" s="549"/>
      <c r="HI153" s="549"/>
      <c r="HJ153" s="549"/>
      <c r="HK153" s="549"/>
      <c r="HL153" s="549"/>
      <c r="HM153" s="549"/>
      <c r="HN153" s="549"/>
      <c r="HO153" s="549"/>
      <c r="HP153" s="549"/>
      <c r="HQ153" s="549"/>
      <c r="HR153" s="549"/>
      <c r="HS153" s="549"/>
      <c r="HT153" s="549"/>
      <c r="HU153" s="549"/>
      <c r="HV153" s="549"/>
      <c r="HW153" s="549"/>
      <c r="HX153" s="549"/>
      <c r="HY153" s="549"/>
      <c r="HZ153" s="549"/>
      <c r="IA153" s="549"/>
      <c r="IB153" s="549"/>
      <c r="IC153" s="549"/>
      <c r="ID153" s="549"/>
      <c r="IE153" s="549"/>
      <c r="IF153" s="549"/>
      <c r="IG153" s="549"/>
      <c r="IH153" s="549"/>
      <c r="II153" s="549"/>
      <c r="IJ153" s="549"/>
      <c r="IK153" s="549"/>
      <c r="IL153" s="8"/>
      <c r="IM153" s="549"/>
      <c r="IN153" s="549"/>
      <c r="IO153" s="549"/>
      <c r="IP153" s="549"/>
      <c r="IQ153" s="549"/>
      <c r="IR153" s="549"/>
      <c r="IS153" s="549"/>
      <c r="IT153" s="549"/>
      <c r="IU153" s="549"/>
      <c r="IV153" s="549"/>
      <c r="IW153" s="549"/>
      <c r="IX153" s="549"/>
      <c r="IY153" s="549"/>
      <c r="IZ153" s="549"/>
      <c r="JA153" s="549"/>
      <c r="JB153" s="549"/>
      <c r="JC153" s="549"/>
      <c r="JD153" s="549"/>
      <c r="JE153" s="549"/>
      <c r="JF153" s="549"/>
      <c r="JG153" s="549"/>
      <c r="JH153" s="549"/>
      <c r="JI153" s="549"/>
      <c r="JJ153" s="549"/>
      <c r="JK153" s="549"/>
      <c r="JL153" s="549"/>
      <c r="JM153" s="549"/>
      <c r="JN153" s="549"/>
      <c r="JO153" s="549"/>
      <c r="JP153" s="549"/>
      <c r="JQ153" s="549"/>
      <c r="JR153" s="549"/>
      <c r="JS153" s="549"/>
      <c r="JT153" s="549"/>
      <c r="JU153" s="549"/>
      <c r="JV153" s="549"/>
      <c r="JW153" s="549"/>
      <c r="JX153" s="549"/>
      <c r="JY153" s="549"/>
      <c r="JZ153" s="8"/>
      <c r="KA153" s="549"/>
      <c r="KB153" s="549"/>
      <c r="KC153" s="550"/>
      <c r="KD153" s="549"/>
      <c r="KE153" s="551"/>
      <c r="KF153" s="551"/>
      <c r="KG153" s="549"/>
      <c r="KH153" s="550"/>
      <c r="KI153" s="549"/>
      <c r="KJ153" s="549"/>
      <c r="KK153" s="549"/>
      <c r="KL153" s="549"/>
      <c r="KM153" s="549"/>
      <c r="KN153" s="549"/>
      <c r="KO153" s="549"/>
      <c r="KP153" s="549"/>
      <c r="KQ153" s="549"/>
      <c r="KR153" s="549"/>
      <c r="KS153" s="549"/>
      <c r="KT153" s="549"/>
      <c r="KU153" s="549"/>
      <c r="KV153" s="549"/>
      <c r="KW153" s="549"/>
      <c r="KX153" s="549"/>
      <c r="KY153" s="549"/>
      <c r="KZ153" s="549"/>
      <c r="LA153" s="549"/>
      <c r="LB153" s="549"/>
      <c r="LC153" s="549"/>
      <c r="LD153" s="549"/>
      <c r="LE153" s="549"/>
      <c r="LF153" s="549"/>
      <c r="LG153" s="549"/>
      <c r="LH153" s="8"/>
      <c r="LI153" s="549"/>
      <c r="LJ153" s="549"/>
      <c r="LK153" s="549"/>
      <c r="LL153" s="549"/>
      <c r="LM153" s="549"/>
      <c r="LN153" s="549"/>
      <c r="LO153" s="549"/>
      <c r="LP153" s="549"/>
      <c r="LQ153" s="549"/>
      <c r="LR153" s="549"/>
      <c r="LS153" s="549"/>
      <c r="LT153" s="549"/>
      <c r="LU153" s="549"/>
      <c r="LV153" s="549"/>
      <c r="LW153" s="549"/>
      <c r="LX153" s="549"/>
      <c r="LY153" s="549"/>
      <c r="LZ153" s="549"/>
      <c r="MA153" s="549"/>
      <c r="MB153" s="549"/>
      <c r="MC153" s="549"/>
      <c r="MD153" s="549"/>
      <c r="ME153" s="549"/>
      <c r="MF153" s="549"/>
      <c r="MG153" s="549"/>
      <c r="MH153" s="549"/>
      <c r="MI153" s="549"/>
      <c r="MJ153" s="549"/>
      <c r="MK153" s="549"/>
      <c r="ML153" s="549"/>
      <c r="MM153" s="549"/>
      <c r="MN153" s="549"/>
      <c r="MO153" s="549"/>
      <c r="MP153" s="549"/>
      <c r="MQ153" s="549"/>
      <c r="MR153" s="549"/>
      <c r="MS153" s="549"/>
      <c r="MT153" s="549"/>
      <c r="MU153" s="549"/>
      <c r="MV153" s="549"/>
      <c r="MW153" s="549"/>
      <c r="MX153" s="549"/>
      <c r="MY153" s="549"/>
      <c r="MZ153" s="549"/>
      <c r="NA153" s="549"/>
      <c r="NB153" s="549"/>
      <c r="NC153" s="549"/>
      <c r="ND153" s="549"/>
      <c r="NE153" s="549"/>
      <c r="NF153" s="8"/>
      <c r="NG153" s="549"/>
      <c r="NH153" s="549"/>
      <c r="NI153" s="549"/>
      <c r="NJ153" s="549"/>
      <c r="NK153" s="549"/>
      <c r="NL153" s="549"/>
      <c r="NM153" s="549"/>
      <c r="NN153" s="549"/>
      <c r="NO153" s="549"/>
      <c r="NP153" s="549"/>
      <c r="NQ153" s="549"/>
      <c r="NR153" s="549"/>
      <c r="NS153" s="549"/>
      <c r="NT153" s="549"/>
      <c r="NU153" s="549"/>
      <c r="NV153" s="549"/>
      <c r="NW153" s="549"/>
      <c r="NX153" s="549"/>
      <c r="NY153" s="549"/>
      <c r="NZ153" s="8"/>
      <c r="OA153" s="549"/>
      <c r="OB153" s="549"/>
      <c r="OC153" s="549"/>
      <c r="OD153" s="549"/>
      <c r="OE153" s="549"/>
      <c r="OF153" s="549"/>
      <c r="OG153" s="549"/>
      <c r="OH153" s="549"/>
      <c r="OI153" s="549"/>
      <c r="OJ153" s="549"/>
      <c r="OK153" s="549"/>
      <c r="OL153" s="549"/>
      <c r="OM153" s="549"/>
      <c r="ON153" s="549"/>
      <c r="OO153" s="549"/>
      <c r="OP153" s="549"/>
      <c r="OQ153" s="549"/>
      <c r="OR153" s="549"/>
      <c r="OS153" s="549"/>
      <c r="OT153" s="549"/>
      <c r="OU153" s="549"/>
      <c r="OV153" s="549"/>
      <c r="OW153" s="549"/>
      <c r="OX153" s="549"/>
      <c r="OY153" s="549"/>
      <c r="OZ153" s="549"/>
      <c r="PA153" s="549"/>
      <c r="PB153" s="549"/>
      <c r="PC153" s="549"/>
      <c r="PD153" s="8"/>
      <c r="PE153" s="549"/>
      <c r="PF153" s="549"/>
      <c r="PG153" s="549"/>
      <c r="PH153" s="549"/>
      <c r="PI153" s="549"/>
      <c r="PJ153" s="549"/>
      <c r="PK153" s="549"/>
      <c r="PL153" s="549"/>
      <c r="PM153" s="8"/>
      <c r="PN153" s="549"/>
      <c r="PO153" s="8"/>
      <c r="PP153" s="549"/>
      <c r="PQ153" s="549"/>
      <c r="PR153" s="549"/>
      <c r="PS153" s="549"/>
      <c r="PT153" s="549"/>
      <c r="PU153" s="514">
        <v>0</v>
      </c>
    </row>
    <row r="154" spans="1:437" collapsed="1">
      <c r="A154" s="18">
        <f t="shared" si="478"/>
        <v>141</v>
      </c>
      <c r="B154" s="18"/>
      <c r="D154" s="12"/>
      <c r="E154" t="b">
        <v>0</v>
      </c>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16"/>
      <c r="AJ154" s="116"/>
      <c r="AK154" s="116"/>
      <c r="AL154" s="116"/>
      <c r="AM154" s="116"/>
      <c r="AN154" s="116"/>
      <c r="AO154" s="116"/>
      <c r="AP154" s="116"/>
      <c r="AQ154" s="116"/>
      <c r="AR154" s="116"/>
      <c r="AS154" s="116"/>
      <c r="AT154" s="116"/>
      <c r="AU154" s="116"/>
      <c r="AV154" s="18"/>
      <c r="AW154" s="18"/>
      <c r="AX154" s="18"/>
      <c r="AY154" s="18"/>
      <c r="AZ154" s="18"/>
      <c r="BA154" s="497" t="s">
        <v>741</v>
      </c>
      <c r="BB154" s="8" t="str">
        <f ca="1">IF(COUNTIF(BA$13:BA154,BA154)=1,"-","Dup")</f>
        <v>-</v>
      </c>
      <c r="BC154" s="8"/>
      <c r="BD154" s="549"/>
      <c r="BE154" s="549"/>
      <c r="BF154" s="549"/>
      <c r="BG154" s="549"/>
      <c r="BH154" s="549"/>
      <c r="BI154" s="549"/>
      <c r="BJ154" s="549"/>
      <c r="BK154" s="549"/>
      <c r="BL154" s="549"/>
      <c r="BM154" s="8"/>
      <c r="BN154" s="549"/>
      <c r="BO154" s="549"/>
      <c r="BP154" s="549"/>
      <c r="BQ154" s="549"/>
      <c r="BR154" s="549"/>
      <c r="BS154" s="549"/>
      <c r="BT154" s="549"/>
      <c r="BU154" s="549"/>
      <c r="BV154" s="549"/>
      <c r="BW154" s="549"/>
      <c r="BX154" s="549"/>
      <c r="BY154" s="549"/>
      <c r="BZ154" s="549"/>
      <c r="CA154" s="549"/>
      <c r="CB154" s="549"/>
      <c r="CC154" s="549"/>
      <c r="CD154" s="549"/>
      <c r="CE154" s="542"/>
      <c r="CF154" s="542"/>
      <c r="CG154" s="542"/>
      <c r="CH154" s="542"/>
      <c r="CI154" s="542"/>
      <c r="CJ154" s="542"/>
      <c r="CK154" s="542"/>
      <c r="CL154" s="542"/>
      <c r="CM154" s="542"/>
      <c r="CN154" s="542"/>
      <c r="CO154" s="542"/>
      <c r="CP154" s="542"/>
      <c r="CQ154" s="542"/>
      <c r="CR154" s="542"/>
      <c r="CS154" s="542"/>
      <c r="CT154" s="542"/>
      <c r="CU154" s="542"/>
      <c r="CV154" s="542"/>
      <c r="CW154" s="542"/>
      <c r="CX154" s="542"/>
      <c r="CY154" s="542"/>
      <c r="CZ154" s="542"/>
      <c r="DA154" s="542"/>
      <c r="DB154" s="542"/>
      <c r="DC154" s="542"/>
      <c r="DD154" s="542"/>
      <c r="DE154" s="542"/>
      <c r="DF154" s="542"/>
      <c r="DG154" s="542"/>
      <c r="DH154" s="542"/>
      <c r="DI154" s="542"/>
      <c r="DJ154" s="542"/>
      <c r="DK154" s="542"/>
      <c r="DL154" s="542"/>
      <c r="DM154" s="542"/>
      <c r="DN154" s="542"/>
      <c r="DO154" s="542"/>
      <c r="DP154" s="542"/>
      <c r="DQ154" s="542"/>
      <c r="DR154" s="542"/>
      <c r="DS154" s="542"/>
      <c r="DT154" s="542"/>
      <c r="DU154" s="542"/>
      <c r="DV154" s="542"/>
      <c r="DW154" s="542"/>
      <c r="DX154" s="542"/>
      <c r="DY154" s="542"/>
      <c r="DZ154" s="542"/>
      <c r="EA154" s="542"/>
      <c r="EB154" s="542"/>
      <c r="EC154" s="542"/>
      <c r="ED154" s="542"/>
      <c r="EE154" s="542"/>
      <c r="EF154" s="542"/>
      <c r="EG154" s="542"/>
      <c r="EH154" s="542"/>
      <c r="EI154" s="542"/>
      <c r="EJ154" s="542"/>
      <c r="EK154" s="542"/>
      <c r="EL154" s="542"/>
      <c r="EM154" s="542"/>
      <c r="EN154" s="542"/>
      <c r="EO154" s="542"/>
      <c r="EP154" s="542"/>
      <c r="EQ154" s="542"/>
      <c r="ER154" s="542"/>
      <c r="ES154" s="542"/>
      <c r="ET154" s="542"/>
      <c r="EU154" s="542"/>
      <c r="EV154" s="542"/>
      <c r="EW154" s="542"/>
      <c r="EX154" s="542"/>
      <c r="EY154" s="542"/>
      <c r="EZ154" s="542"/>
      <c r="FA154" s="542"/>
      <c r="FB154" s="8"/>
      <c r="FC154" s="549"/>
      <c r="FD154" s="549"/>
      <c r="FE154" s="549"/>
      <c r="FF154" s="549"/>
      <c r="FG154" s="549"/>
      <c r="FH154" s="549"/>
      <c r="FI154" s="549"/>
      <c r="FJ154" s="549"/>
      <c r="FK154" s="549"/>
      <c r="FL154" s="549"/>
      <c r="FM154" s="549"/>
      <c r="FN154" s="549"/>
      <c r="FO154" s="549"/>
      <c r="FP154" s="549"/>
      <c r="FQ154" s="549"/>
      <c r="FR154" s="549"/>
      <c r="FS154" s="549"/>
      <c r="FT154" s="549"/>
      <c r="FU154" s="549"/>
      <c r="FV154" s="549"/>
      <c r="FW154" s="8"/>
      <c r="FX154" s="549"/>
      <c r="FY154" s="549"/>
      <c r="FZ154" s="550"/>
      <c r="GA154" s="549"/>
      <c r="GB154" s="551"/>
      <c r="GC154" s="549"/>
      <c r="GD154" s="549"/>
      <c r="GE154" s="549"/>
      <c r="GF154" s="549"/>
      <c r="GG154" s="549"/>
      <c r="GH154" s="549"/>
      <c r="GI154" s="549"/>
      <c r="GJ154" s="549"/>
      <c r="GK154" s="549"/>
      <c r="GL154" s="549"/>
      <c r="GM154" s="549"/>
      <c r="GN154" s="549"/>
      <c r="GO154" s="549"/>
      <c r="GP154" s="549"/>
      <c r="GQ154" s="549"/>
      <c r="GR154" s="549"/>
      <c r="GS154" s="549"/>
      <c r="GT154" s="549"/>
      <c r="GU154" s="549"/>
      <c r="GV154" s="549"/>
      <c r="GW154" s="549"/>
      <c r="GX154" s="549"/>
      <c r="GY154" s="549"/>
      <c r="GZ154" s="549"/>
      <c r="HA154" s="549"/>
      <c r="HB154" s="549"/>
      <c r="HC154" s="549"/>
      <c r="HD154" s="549"/>
      <c r="HE154" s="549"/>
      <c r="HF154" s="549"/>
      <c r="HG154" s="549"/>
      <c r="HH154" s="549"/>
      <c r="HI154" s="549"/>
      <c r="HJ154" s="549"/>
      <c r="HK154" s="549"/>
      <c r="HL154" s="549"/>
      <c r="HM154" s="549"/>
      <c r="HN154" s="549"/>
      <c r="HO154" s="549"/>
      <c r="HP154" s="549"/>
      <c r="HQ154" s="549"/>
      <c r="HR154" s="549"/>
      <c r="HS154" s="549"/>
      <c r="HT154" s="549"/>
      <c r="HU154" s="549"/>
      <c r="HV154" s="549"/>
      <c r="HW154" s="549"/>
      <c r="HX154" s="549"/>
      <c r="HY154" s="549"/>
      <c r="HZ154" s="549"/>
      <c r="IA154" s="549"/>
      <c r="IB154" s="549"/>
      <c r="IC154" s="549"/>
      <c r="ID154" s="549"/>
      <c r="IE154" s="549"/>
      <c r="IF154" s="549"/>
      <c r="IG154" s="549"/>
      <c r="IH154" s="549"/>
      <c r="II154" s="549"/>
      <c r="IJ154" s="549"/>
      <c r="IK154" s="549"/>
      <c r="IL154" s="8"/>
      <c r="IM154" s="549"/>
      <c r="IN154" s="549"/>
      <c r="IO154" s="549"/>
      <c r="IP154" s="549"/>
      <c r="IQ154" s="549"/>
      <c r="IR154" s="549"/>
      <c r="IS154" s="549"/>
      <c r="IT154" s="549"/>
      <c r="IU154" s="549"/>
      <c r="IV154" s="549"/>
      <c r="IW154" s="549"/>
      <c r="IX154" s="549"/>
      <c r="IY154" s="549"/>
      <c r="IZ154" s="549"/>
      <c r="JA154" s="549"/>
      <c r="JB154" s="549"/>
      <c r="JC154" s="549"/>
      <c r="JD154" s="549"/>
      <c r="JE154" s="549"/>
      <c r="JF154" s="549"/>
      <c r="JG154" s="549"/>
      <c r="JH154" s="549"/>
      <c r="JI154" s="549"/>
      <c r="JJ154" s="549"/>
      <c r="JK154" s="549"/>
      <c r="JL154" s="549"/>
      <c r="JM154" s="549"/>
      <c r="JN154" s="549"/>
      <c r="JO154" s="549"/>
      <c r="JP154" s="549"/>
      <c r="JQ154" s="549"/>
      <c r="JR154" s="549"/>
      <c r="JS154" s="549"/>
      <c r="JT154" s="549"/>
      <c r="JU154" s="549"/>
      <c r="JV154" s="549"/>
      <c r="JW154" s="549"/>
      <c r="JX154" s="549"/>
      <c r="JY154" s="549"/>
      <c r="JZ154" s="8"/>
      <c r="KA154" s="549"/>
      <c r="KB154" s="549"/>
      <c r="KC154" s="550"/>
      <c r="KD154" s="549"/>
      <c r="KE154" s="551"/>
      <c r="KF154" s="551"/>
      <c r="KG154" s="549"/>
      <c r="KH154" s="550"/>
      <c r="KI154" s="549"/>
      <c r="KJ154" s="549"/>
      <c r="KK154" s="549"/>
      <c r="KL154" s="549"/>
      <c r="KM154" s="549"/>
      <c r="KN154" s="549"/>
      <c r="KO154" s="549"/>
      <c r="KP154" s="549"/>
      <c r="KQ154" s="549"/>
      <c r="KR154" s="549"/>
      <c r="KS154" s="549"/>
      <c r="KT154" s="549"/>
      <c r="KU154" s="549"/>
      <c r="KV154" s="549"/>
      <c r="KW154" s="549"/>
      <c r="KX154" s="549"/>
      <c r="KY154" s="549"/>
      <c r="KZ154" s="549"/>
      <c r="LA154" s="549"/>
      <c r="LB154" s="549"/>
      <c r="LC154" s="549"/>
      <c r="LD154" s="549"/>
      <c r="LE154" s="549"/>
      <c r="LF154" s="549"/>
      <c r="LG154" s="549"/>
      <c r="LH154" s="8"/>
      <c r="LI154" s="549"/>
      <c r="LJ154" s="549"/>
      <c r="LK154" s="549"/>
      <c r="LL154" s="549"/>
      <c r="LM154" s="549"/>
      <c r="LN154" s="549"/>
      <c r="LO154" s="549"/>
      <c r="LP154" s="549"/>
      <c r="LQ154" s="549"/>
      <c r="LR154" s="549"/>
      <c r="LS154" s="549"/>
      <c r="LT154" s="549"/>
      <c r="LU154" s="549"/>
      <c r="LV154" s="549"/>
      <c r="LW154" s="549"/>
      <c r="LX154" s="549"/>
      <c r="LY154" s="549"/>
      <c r="LZ154" s="549"/>
      <c r="MA154" s="549"/>
      <c r="MB154" s="549"/>
      <c r="MC154" s="549"/>
      <c r="MD154" s="549"/>
      <c r="ME154" s="549"/>
      <c r="MF154" s="549"/>
      <c r="MG154" s="549"/>
      <c r="MH154" s="549"/>
      <c r="MI154" s="549"/>
      <c r="MJ154" s="549"/>
      <c r="MK154" s="549"/>
      <c r="ML154" s="549"/>
      <c r="MM154" s="549"/>
      <c r="MN154" s="549"/>
      <c r="MO154" s="549"/>
      <c r="MP154" s="549"/>
      <c r="MQ154" s="549"/>
      <c r="MR154" s="549"/>
      <c r="MS154" s="549"/>
      <c r="MT154" s="549"/>
      <c r="MU154" s="549"/>
      <c r="MV154" s="549"/>
      <c r="MW154" s="549"/>
      <c r="MX154" s="549"/>
      <c r="MY154" s="549"/>
      <c r="MZ154" s="549"/>
      <c r="NA154" s="549"/>
      <c r="NB154" s="549"/>
      <c r="NC154" s="549"/>
      <c r="ND154" s="549"/>
      <c r="NE154" s="549"/>
      <c r="NF154" s="8"/>
      <c r="NG154" s="549"/>
      <c r="NH154" s="549"/>
      <c r="NI154" s="549"/>
      <c r="NJ154" s="549"/>
      <c r="NK154" s="549"/>
      <c r="NL154" s="549"/>
      <c r="NM154" s="549"/>
      <c r="NN154" s="549"/>
      <c r="NO154" s="549"/>
      <c r="NP154" s="549"/>
      <c r="NQ154" s="549"/>
      <c r="NR154" s="549"/>
      <c r="NS154" s="549"/>
      <c r="NT154" s="549"/>
      <c r="NU154" s="549"/>
      <c r="NV154" s="549"/>
      <c r="NW154" s="549"/>
      <c r="NX154" s="549"/>
      <c r="NY154" s="549"/>
      <c r="NZ154" s="8"/>
      <c r="OA154" s="549"/>
      <c r="OB154" s="549"/>
      <c r="OC154" s="549"/>
      <c r="OD154" s="549"/>
      <c r="OE154" s="549"/>
      <c r="OF154" s="549"/>
      <c r="OG154" s="549"/>
      <c r="OH154" s="549"/>
      <c r="OI154" s="549"/>
      <c r="OJ154" s="549"/>
      <c r="OK154" s="549"/>
      <c r="OL154" s="549"/>
      <c r="OM154" s="549"/>
      <c r="ON154" s="549"/>
      <c r="OO154" s="549"/>
      <c r="OP154" s="549"/>
      <c r="OQ154" s="549"/>
      <c r="OR154" s="549"/>
      <c r="OS154" s="549"/>
      <c r="OT154" s="549"/>
      <c r="OU154" s="549"/>
      <c r="OV154" s="549"/>
      <c r="OW154" s="549"/>
      <c r="OX154" s="549"/>
      <c r="OY154" s="549"/>
      <c r="OZ154" s="549"/>
      <c r="PA154" s="549"/>
      <c r="PB154" s="549"/>
      <c r="PC154" s="549"/>
      <c r="PD154" s="8"/>
      <c r="PE154" s="549"/>
      <c r="PF154" s="549"/>
      <c r="PG154" s="549"/>
      <c r="PH154" s="549"/>
      <c r="PI154" s="549"/>
      <c r="PJ154" s="549"/>
      <c r="PK154" s="549"/>
      <c r="PL154" s="549"/>
      <c r="PM154" s="8"/>
      <c r="PN154" s="549"/>
      <c r="PO154" s="8"/>
      <c r="PP154" s="549"/>
      <c r="PQ154" s="549"/>
      <c r="PR154" s="549"/>
      <c r="PS154" s="549"/>
      <c r="PT154" s="549"/>
      <c r="PU154" s="514">
        <v>0</v>
      </c>
    </row>
    <row r="155" spans="1:437" ht="6.75" customHeight="1">
      <c r="A155" s="18">
        <f t="shared" si="478"/>
        <v>142</v>
      </c>
      <c r="B155" s="7">
        <f t="shared" ref="B155:G155" si="479">B$13</f>
        <v>0</v>
      </c>
      <c r="C155" s="7">
        <f t="shared" si="479"/>
        <v>1</v>
      </c>
      <c r="D155" s="7" t="str">
        <f t="shared" si="479"/>
        <v>GSW</v>
      </c>
      <c r="E155" s="7" t="b">
        <f t="shared" si="479"/>
        <v>0</v>
      </c>
      <c r="F155" s="7" t="b">
        <f t="shared" si="479"/>
        <v>0</v>
      </c>
      <c r="G155" s="7" t="b">
        <f t="shared" si="479"/>
        <v>0</v>
      </c>
      <c r="H155" s="19" t="b">
        <v>0</v>
      </c>
      <c r="I155" s="19" t="b">
        <v>0</v>
      </c>
      <c r="J155" s="19" t="b">
        <v>0</v>
      </c>
      <c r="K155" s="19" t="b">
        <v>0</v>
      </c>
      <c r="L155" s="19" t="b">
        <v>0</v>
      </c>
      <c r="M155" s="19" t="b">
        <v>0</v>
      </c>
      <c r="N155" s="19" t="b">
        <v>0</v>
      </c>
      <c r="O155" s="19" t="b">
        <v>0</v>
      </c>
      <c r="P155" s="19" t="b">
        <v>0</v>
      </c>
      <c r="Q155" s="19" t="b">
        <v>0</v>
      </c>
      <c r="R155" s="19" t="b">
        <v>0</v>
      </c>
      <c r="S155" s="19" t="b">
        <v>0</v>
      </c>
      <c r="T155" s="19" t="b">
        <v>0</v>
      </c>
      <c r="U155" s="19" t="b">
        <v>0</v>
      </c>
      <c r="V155" s="19" t="b">
        <v>0</v>
      </c>
      <c r="W155" s="19" t="b">
        <v>0</v>
      </c>
      <c r="X155" s="19" t="b">
        <v>0</v>
      </c>
      <c r="Y155" s="19" t="b">
        <v>0</v>
      </c>
      <c r="Z155" s="19" t="b">
        <v>0</v>
      </c>
      <c r="AA155" s="19" t="b">
        <v>0</v>
      </c>
      <c r="AB155" s="19" t="b">
        <v>0</v>
      </c>
      <c r="AC155" s="19" t="b">
        <v>0</v>
      </c>
      <c r="AD155" s="19" t="b">
        <v>0</v>
      </c>
      <c r="AE155" s="19" t="b">
        <v>0</v>
      </c>
      <c r="AF155" s="19" t="b">
        <v>0</v>
      </c>
      <c r="AG155" s="19" t="b">
        <v>0</v>
      </c>
      <c r="AH155" s="19" t="b">
        <v>0</v>
      </c>
      <c r="AI155" s="247" t="b">
        <v>0</v>
      </c>
      <c r="AJ155" s="247" t="b">
        <v>0</v>
      </c>
      <c r="AK155" s="247" t="b">
        <v>0</v>
      </c>
      <c r="AL155" s="247" t="b">
        <v>0</v>
      </c>
      <c r="AM155" s="247" t="b">
        <v>0</v>
      </c>
      <c r="AN155" s="247" t="b">
        <v>0</v>
      </c>
      <c r="AO155" s="247" t="b">
        <v>0</v>
      </c>
      <c r="AP155" s="247" t="b">
        <v>0</v>
      </c>
      <c r="AQ155" s="247" t="b">
        <v>0</v>
      </c>
      <c r="AR155" s="247" t="b">
        <v>0</v>
      </c>
      <c r="AS155" s="247" t="b">
        <v>0</v>
      </c>
      <c r="AT155" s="247" t="b">
        <v>0</v>
      </c>
      <c r="AU155" s="247" t="b">
        <v>0</v>
      </c>
      <c r="AV155" s="19" t="b">
        <v>0</v>
      </c>
      <c r="AW155" s="19" t="b">
        <v>0</v>
      </c>
      <c r="AX155" s="19" t="b">
        <v>0</v>
      </c>
      <c r="AY155" s="19" t="b">
        <v>0</v>
      </c>
      <c r="AZ155" s="19" t="b">
        <v>0</v>
      </c>
      <c r="BA155" s="213" t="s">
        <v>23</v>
      </c>
      <c r="BB155" s="9" t="str">
        <f ca="1">IF(COUNTIF(BA$13:BA155,BA155)=1,"-","Dup")</f>
        <v>-</v>
      </c>
      <c r="BC155" s="580">
        <f t="shared" ref="BC155:GK155" si="480">BC$13</f>
        <v>0</v>
      </c>
      <c r="BD155" s="580" t="str">
        <f t="shared" si="480"/>
        <v>-</v>
      </c>
      <c r="BE155" s="580" t="str">
        <f t="shared" si="480"/>
        <v>-</v>
      </c>
      <c r="BF155" s="580" t="str">
        <f t="shared" si="480"/>
        <v>-</v>
      </c>
      <c r="BG155" s="580" t="str">
        <f t="shared" si="480"/>
        <v>-</v>
      </c>
      <c r="BH155" s="580" t="str">
        <f t="shared" si="480"/>
        <v>-</v>
      </c>
      <c r="BI155" s="580" t="str">
        <f t="shared" si="480"/>
        <v>-</v>
      </c>
      <c r="BJ155" s="580" t="str">
        <f t="shared" si="480"/>
        <v>-</v>
      </c>
      <c r="BK155" s="580" t="str">
        <f t="shared" si="480"/>
        <v>-</v>
      </c>
      <c r="BL155" s="580" t="str">
        <f t="shared" si="480"/>
        <v>-</v>
      </c>
      <c r="BM155" s="580">
        <f t="shared" si="480"/>
        <v>0</v>
      </c>
      <c r="BN155" s="580" t="str">
        <f t="shared" si="480"/>
        <v>-</v>
      </c>
      <c r="BO155" s="580" t="str">
        <f t="shared" si="480"/>
        <v>-</v>
      </c>
      <c r="BP155" s="580" t="str">
        <f t="shared" si="480"/>
        <v>-</v>
      </c>
      <c r="BQ155" s="580" t="str">
        <f t="shared" si="480"/>
        <v>-</v>
      </c>
      <c r="BR155" s="580" t="str">
        <f t="shared" si="480"/>
        <v>-</v>
      </c>
      <c r="BS155" s="580" t="str">
        <f t="shared" si="480"/>
        <v>-</v>
      </c>
      <c r="BT155" s="580" t="str">
        <f t="shared" si="480"/>
        <v>-</v>
      </c>
      <c r="BU155" s="580" t="str">
        <f t="shared" si="480"/>
        <v>-</v>
      </c>
      <c r="BV155" s="580" t="str">
        <f t="shared" si="480"/>
        <v>-</v>
      </c>
      <c r="BW155" s="580" t="str">
        <f t="shared" si="480"/>
        <v>-</v>
      </c>
      <c r="BX155" s="580" t="str">
        <f t="shared" si="480"/>
        <v>-</v>
      </c>
      <c r="BY155" s="580" t="str">
        <f t="shared" si="480"/>
        <v>-</v>
      </c>
      <c r="BZ155" s="580" t="str">
        <f t="shared" si="480"/>
        <v>-</v>
      </c>
      <c r="CA155" s="580" t="str">
        <f t="shared" si="480"/>
        <v>-</v>
      </c>
      <c r="CB155" s="580" t="str">
        <f t="shared" si="480"/>
        <v>-</v>
      </c>
      <c r="CC155" s="580" t="str">
        <f t="shared" si="480"/>
        <v>-</v>
      </c>
      <c r="CD155" s="580" t="str">
        <f t="shared" si="480"/>
        <v>-</v>
      </c>
      <c r="CE155" s="580" t="str">
        <f t="shared" si="480"/>
        <v>-</v>
      </c>
      <c r="CF155" s="580"/>
      <c r="CG155" s="580"/>
      <c r="CH155" s="580"/>
      <c r="CI155" s="580"/>
      <c r="CJ155" s="580"/>
      <c r="CK155" s="580"/>
      <c r="CL155" s="580"/>
      <c r="CM155" s="580"/>
      <c r="CN155" s="580" t="str">
        <f t="shared" si="480"/>
        <v>-</v>
      </c>
      <c r="CO155" s="580" t="str">
        <f t="shared" si="480"/>
        <v>-</v>
      </c>
      <c r="CP155" s="580" t="str">
        <f t="shared" si="480"/>
        <v>-</v>
      </c>
      <c r="CQ155" s="580" t="str">
        <f t="shared" si="480"/>
        <v>-</v>
      </c>
      <c r="CR155" s="580" t="str">
        <f t="shared" si="480"/>
        <v>-</v>
      </c>
      <c r="CS155" s="580" t="str">
        <f t="shared" si="480"/>
        <v>-</v>
      </c>
      <c r="CT155" s="580" t="str">
        <f t="shared" si="480"/>
        <v>-</v>
      </c>
      <c r="CU155" s="580" t="str">
        <f t="shared" si="480"/>
        <v>-</v>
      </c>
      <c r="CV155" s="580" t="str">
        <f t="shared" si="480"/>
        <v>-</v>
      </c>
      <c r="CW155" s="580" t="str">
        <f t="shared" si="480"/>
        <v>-</v>
      </c>
      <c r="CX155" s="580" t="str">
        <f t="shared" si="480"/>
        <v>-</v>
      </c>
      <c r="CY155" s="580" t="str">
        <f t="shared" si="480"/>
        <v>-</v>
      </c>
      <c r="CZ155" s="580" t="str">
        <f t="shared" si="480"/>
        <v>-</v>
      </c>
      <c r="DA155" s="580" t="str">
        <f t="shared" si="480"/>
        <v>-</v>
      </c>
      <c r="DB155" s="580" t="str">
        <f t="shared" si="480"/>
        <v>-</v>
      </c>
      <c r="DC155" s="580" t="str">
        <f t="shared" si="480"/>
        <v>-</v>
      </c>
      <c r="DD155" s="580" t="str">
        <f t="shared" si="480"/>
        <v>-</v>
      </c>
      <c r="DE155" s="580" t="str">
        <f t="shared" si="480"/>
        <v>-</v>
      </c>
      <c r="DF155" s="580" t="str">
        <f t="shared" si="480"/>
        <v>-</v>
      </c>
      <c r="DG155" s="580" t="str">
        <f t="shared" si="480"/>
        <v>-</v>
      </c>
      <c r="DH155" s="580" t="str">
        <f t="shared" si="480"/>
        <v>-</v>
      </c>
      <c r="DI155" s="580" t="str">
        <f t="shared" si="480"/>
        <v>-</v>
      </c>
      <c r="DJ155" s="580" t="str">
        <f t="shared" si="480"/>
        <v>-</v>
      </c>
      <c r="DK155" s="580" t="str">
        <f t="shared" si="480"/>
        <v>-</v>
      </c>
      <c r="DL155" s="580" t="str">
        <f t="shared" si="480"/>
        <v>-</v>
      </c>
      <c r="DM155" s="580" t="str">
        <f t="shared" si="480"/>
        <v>-</v>
      </c>
      <c r="DN155" s="580" t="str">
        <f t="shared" si="480"/>
        <v>-</v>
      </c>
      <c r="DO155" s="580" t="str">
        <f t="shared" si="480"/>
        <v>-</v>
      </c>
      <c r="DP155" s="580" t="str">
        <f t="shared" si="480"/>
        <v>-</v>
      </c>
      <c r="DQ155" s="580" t="str">
        <f t="shared" si="480"/>
        <v>-</v>
      </c>
      <c r="DR155" s="580" t="str">
        <f t="shared" si="480"/>
        <v>-</v>
      </c>
      <c r="DS155" s="580" t="str">
        <f t="shared" si="480"/>
        <v>-</v>
      </c>
      <c r="DT155" s="580" t="str">
        <f t="shared" si="480"/>
        <v>-</v>
      </c>
      <c r="DU155" s="580" t="str">
        <f t="shared" si="480"/>
        <v>-</v>
      </c>
      <c r="DV155" s="580" t="str">
        <f t="shared" si="480"/>
        <v>-</v>
      </c>
      <c r="DW155" s="580" t="str">
        <f t="shared" si="480"/>
        <v>-</v>
      </c>
      <c r="DX155" s="580" t="str">
        <f t="shared" si="480"/>
        <v>-</v>
      </c>
      <c r="DY155" s="580" t="str">
        <f t="shared" si="480"/>
        <v>-</v>
      </c>
      <c r="DZ155" s="580" t="str">
        <f t="shared" si="480"/>
        <v>-</v>
      </c>
      <c r="EA155" s="580" t="str">
        <f t="shared" si="480"/>
        <v>-</v>
      </c>
      <c r="EB155" s="580" t="str">
        <f t="shared" si="480"/>
        <v>-</v>
      </c>
      <c r="EC155" s="580" t="str">
        <f t="shared" si="480"/>
        <v>-</v>
      </c>
      <c r="ED155" s="580" t="str">
        <f t="shared" si="480"/>
        <v>-</v>
      </c>
      <c r="EE155" s="580" t="str">
        <f t="shared" si="480"/>
        <v>-</v>
      </c>
      <c r="EF155" s="580" t="str">
        <f t="shared" si="480"/>
        <v>-</v>
      </c>
      <c r="EG155" s="580" t="str">
        <f t="shared" si="480"/>
        <v>-</v>
      </c>
      <c r="EH155" s="580" t="str">
        <f t="shared" si="480"/>
        <v>-</v>
      </c>
      <c r="EI155" s="580" t="str">
        <f t="shared" si="480"/>
        <v>-</v>
      </c>
      <c r="EJ155" s="580" t="str">
        <f t="shared" si="480"/>
        <v>-</v>
      </c>
      <c r="EK155" s="580" t="str">
        <f t="shared" si="480"/>
        <v>-</v>
      </c>
      <c r="EL155" s="580" t="str">
        <f t="shared" si="480"/>
        <v>-</v>
      </c>
      <c r="EM155" s="580" t="str">
        <f t="shared" si="480"/>
        <v>-</v>
      </c>
      <c r="EN155" s="580" t="str">
        <f t="shared" si="480"/>
        <v>-</v>
      </c>
      <c r="EO155" s="580" t="str">
        <f t="shared" si="480"/>
        <v>-</v>
      </c>
      <c r="EP155" s="580" t="str">
        <f t="shared" si="480"/>
        <v>-</v>
      </c>
      <c r="EQ155" s="580" t="str">
        <f t="shared" si="480"/>
        <v>-</v>
      </c>
      <c r="ER155" s="580" t="str">
        <f t="shared" si="480"/>
        <v>-</v>
      </c>
      <c r="ES155" s="580" t="str">
        <f t="shared" si="480"/>
        <v>-</v>
      </c>
      <c r="ET155" s="580" t="str">
        <f t="shared" si="480"/>
        <v>-</v>
      </c>
      <c r="EU155" s="580" t="str">
        <f t="shared" si="480"/>
        <v>-</v>
      </c>
      <c r="EV155" s="580" t="str">
        <f t="shared" si="480"/>
        <v>-</v>
      </c>
      <c r="EW155" s="580" t="str">
        <f t="shared" si="480"/>
        <v>-</v>
      </c>
      <c r="EX155" s="580" t="str">
        <f t="shared" si="480"/>
        <v>-</v>
      </c>
      <c r="EY155" s="580" t="str">
        <f t="shared" si="480"/>
        <v>-</v>
      </c>
      <c r="EZ155" s="580" t="str">
        <f t="shared" si="480"/>
        <v>-</v>
      </c>
      <c r="FA155" s="580" t="str">
        <f t="shared" si="480"/>
        <v>-</v>
      </c>
      <c r="FB155" s="580">
        <f t="shared" si="480"/>
        <v>0</v>
      </c>
      <c r="FC155" s="580" t="str">
        <f t="shared" si="480"/>
        <v>-</v>
      </c>
      <c r="FD155" s="580" t="str">
        <f t="shared" si="480"/>
        <v>-</v>
      </c>
      <c r="FE155" s="580" t="str">
        <f t="shared" si="480"/>
        <v>-</v>
      </c>
      <c r="FF155" s="580" t="str">
        <f t="shared" si="480"/>
        <v>-</v>
      </c>
      <c r="FG155" s="580" t="str">
        <f t="shared" si="480"/>
        <v>-</v>
      </c>
      <c r="FH155" s="580" t="str">
        <f t="shared" si="480"/>
        <v>-</v>
      </c>
      <c r="FI155" s="580" t="str">
        <f t="shared" si="480"/>
        <v>-</v>
      </c>
      <c r="FJ155" s="580" t="str">
        <f t="shared" si="480"/>
        <v>-</v>
      </c>
      <c r="FK155" s="580" t="str">
        <f t="shared" si="480"/>
        <v>-</v>
      </c>
      <c r="FL155" s="580" t="str">
        <f t="shared" si="480"/>
        <v>-</v>
      </c>
      <c r="FM155" s="580" t="str">
        <f t="shared" si="480"/>
        <v>-</v>
      </c>
      <c r="FN155" s="580" t="str">
        <f t="shared" si="480"/>
        <v>-</v>
      </c>
      <c r="FO155" s="580" t="str">
        <f t="shared" si="480"/>
        <v>-</v>
      </c>
      <c r="FP155" s="580" t="str">
        <f t="shared" si="480"/>
        <v>-</v>
      </c>
      <c r="FQ155" s="580" t="str">
        <f t="shared" si="480"/>
        <v>-</v>
      </c>
      <c r="FR155" s="580" t="str">
        <f t="shared" si="480"/>
        <v>-</v>
      </c>
      <c r="FS155" s="580" t="str">
        <f t="shared" si="480"/>
        <v>-</v>
      </c>
      <c r="FT155" s="580" t="str">
        <f t="shared" si="480"/>
        <v>-</v>
      </c>
      <c r="FU155" s="580" t="str">
        <f t="shared" si="480"/>
        <v>-</v>
      </c>
      <c r="FV155" s="580" t="str">
        <f t="shared" si="480"/>
        <v>-</v>
      </c>
      <c r="FW155" s="580">
        <f t="shared" si="480"/>
        <v>0</v>
      </c>
      <c r="FX155" s="580" t="str">
        <f t="shared" si="480"/>
        <v>-</v>
      </c>
      <c r="FY155" s="580" t="str">
        <f t="shared" si="480"/>
        <v>-</v>
      </c>
      <c r="FZ155" s="581" t="str">
        <f t="shared" si="480"/>
        <v>-</v>
      </c>
      <c r="GA155" s="580" t="str">
        <f t="shared" si="480"/>
        <v>-</v>
      </c>
      <c r="GB155" s="580" t="str">
        <f t="shared" si="480"/>
        <v>-</v>
      </c>
      <c r="GC155" s="580" t="str">
        <f t="shared" si="480"/>
        <v>-</v>
      </c>
      <c r="GD155" s="580" t="str">
        <f t="shared" si="480"/>
        <v>-</v>
      </c>
      <c r="GE155" s="580" t="str">
        <f t="shared" si="480"/>
        <v>-</v>
      </c>
      <c r="GF155" s="580" t="str">
        <f t="shared" si="480"/>
        <v>-</v>
      </c>
      <c r="GG155" s="580" t="str">
        <f t="shared" si="480"/>
        <v>-</v>
      </c>
      <c r="GH155" s="580" t="str">
        <f t="shared" si="480"/>
        <v>-</v>
      </c>
      <c r="GI155" s="580" t="str">
        <f t="shared" si="480"/>
        <v>-</v>
      </c>
      <c r="GJ155" s="580" t="str">
        <f t="shared" si="480"/>
        <v>-</v>
      </c>
      <c r="GK155" s="580" t="str">
        <f t="shared" si="480"/>
        <v>-</v>
      </c>
      <c r="GL155" s="580" t="str">
        <f t="shared" ref="GL155:IX155" si="481">GL$13</f>
        <v>-</v>
      </c>
      <c r="GM155" s="580" t="str">
        <f t="shared" si="481"/>
        <v>-</v>
      </c>
      <c r="GN155" s="580" t="str">
        <f t="shared" si="481"/>
        <v>-</v>
      </c>
      <c r="GO155" s="580" t="str">
        <f t="shared" si="481"/>
        <v>-</v>
      </c>
      <c r="GP155" s="580" t="str">
        <f t="shared" si="481"/>
        <v>-</v>
      </c>
      <c r="GQ155" s="580" t="str">
        <f t="shared" si="481"/>
        <v>-</v>
      </c>
      <c r="GR155" s="580" t="str">
        <f t="shared" si="481"/>
        <v>-</v>
      </c>
      <c r="GS155" s="580" t="str">
        <f t="shared" si="481"/>
        <v>-</v>
      </c>
      <c r="GT155" s="580" t="str">
        <f t="shared" si="481"/>
        <v>-</v>
      </c>
      <c r="GU155" s="580" t="str">
        <f t="shared" si="481"/>
        <v>-</v>
      </c>
      <c r="GV155" s="580" t="str">
        <f t="shared" si="481"/>
        <v>-</v>
      </c>
      <c r="GW155" s="580" t="str">
        <f t="shared" si="481"/>
        <v>-</v>
      </c>
      <c r="GX155" s="580" t="str">
        <f t="shared" si="481"/>
        <v>-</v>
      </c>
      <c r="GY155" s="580" t="str">
        <f t="shared" si="481"/>
        <v>-</v>
      </c>
      <c r="GZ155" s="580" t="str">
        <f t="shared" si="481"/>
        <v>-</v>
      </c>
      <c r="HA155" s="580" t="str">
        <f t="shared" si="481"/>
        <v>-</v>
      </c>
      <c r="HB155" s="580">
        <f t="shared" si="481"/>
        <v>0</v>
      </c>
      <c r="HC155" s="580">
        <f t="shared" si="481"/>
        <v>0</v>
      </c>
      <c r="HD155" s="580">
        <f t="shared" si="481"/>
        <v>0</v>
      </c>
      <c r="HE155" s="580">
        <f t="shared" si="481"/>
        <v>0</v>
      </c>
      <c r="HF155" s="580">
        <f t="shared" si="481"/>
        <v>0</v>
      </c>
      <c r="HG155" s="580">
        <f t="shared" si="481"/>
        <v>0</v>
      </c>
      <c r="HH155" s="580" t="str">
        <f t="shared" si="481"/>
        <v>-</v>
      </c>
      <c r="HI155" s="580" t="str">
        <f t="shared" si="481"/>
        <v>-</v>
      </c>
      <c r="HJ155" s="580" t="str">
        <f t="shared" si="481"/>
        <v>-</v>
      </c>
      <c r="HK155" s="580" t="str">
        <f t="shared" si="481"/>
        <v>-</v>
      </c>
      <c r="HL155" s="580" t="str">
        <f t="shared" si="481"/>
        <v>-</v>
      </c>
      <c r="HM155" s="580" t="str">
        <f t="shared" si="481"/>
        <v>-</v>
      </c>
      <c r="HN155" s="580" t="str">
        <f t="shared" si="481"/>
        <v>-</v>
      </c>
      <c r="HO155" s="580" t="str">
        <f t="shared" si="481"/>
        <v>-</v>
      </c>
      <c r="HP155" s="580" t="str">
        <f t="shared" si="481"/>
        <v>-</v>
      </c>
      <c r="HQ155" s="580" t="str">
        <f t="shared" si="481"/>
        <v>-</v>
      </c>
      <c r="HR155" s="580" t="str">
        <f t="shared" si="481"/>
        <v>-</v>
      </c>
      <c r="HS155" s="580" t="str">
        <f t="shared" si="481"/>
        <v>-</v>
      </c>
      <c r="HT155" s="580">
        <f t="shared" si="481"/>
        <v>1</v>
      </c>
      <c r="HU155" s="580">
        <f t="shared" si="481"/>
        <v>1</v>
      </c>
      <c r="HV155" s="580">
        <f t="shared" si="481"/>
        <v>1</v>
      </c>
      <c r="HW155" s="580">
        <f t="shared" si="481"/>
        <v>1</v>
      </c>
      <c r="HX155" s="580">
        <f t="shared" si="481"/>
        <v>1</v>
      </c>
      <c r="HY155" s="580" t="str">
        <f t="shared" si="481"/>
        <v>-</v>
      </c>
      <c r="HZ155" s="580" t="str">
        <f t="shared" si="481"/>
        <v>-</v>
      </c>
      <c r="IA155" s="580" t="str">
        <f t="shared" si="481"/>
        <v>-</v>
      </c>
      <c r="IB155" s="580" t="str">
        <f t="shared" si="481"/>
        <v>-</v>
      </c>
      <c r="IC155" s="580" t="str">
        <f t="shared" si="481"/>
        <v>-</v>
      </c>
      <c r="ID155" s="580">
        <f t="shared" si="481"/>
        <v>1</v>
      </c>
      <c r="IE155" s="580">
        <f t="shared" si="481"/>
        <v>1</v>
      </c>
      <c r="IF155" s="580">
        <f t="shared" si="481"/>
        <v>1</v>
      </c>
      <c r="IG155" s="580">
        <f t="shared" si="481"/>
        <v>1</v>
      </c>
      <c r="IH155" s="580">
        <f t="shared" si="481"/>
        <v>1</v>
      </c>
      <c r="II155" s="580">
        <f t="shared" si="481"/>
        <v>1</v>
      </c>
      <c r="IJ155" s="580">
        <f t="shared" si="481"/>
        <v>1</v>
      </c>
      <c r="IK155" s="580">
        <f t="shared" si="481"/>
        <v>1</v>
      </c>
      <c r="IL155" s="580">
        <f t="shared" si="481"/>
        <v>0</v>
      </c>
      <c r="IM155" s="580" t="str">
        <f t="shared" si="481"/>
        <v>-</v>
      </c>
      <c r="IN155" s="580" t="str">
        <f t="shared" si="481"/>
        <v>-</v>
      </c>
      <c r="IO155" s="580" t="str">
        <f t="shared" si="481"/>
        <v>-</v>
      </c>
      <c r="IP155" s="580" t="str">
        <f t="shared" si="481"/>
        <v>-</v>
      </c>
      <c r="IQ155" s="580" t="str">
        <f t="shared" si="481"/>
        <v>-</v>
      </c>
      <c r="IR155" s="580">
        <f t="shared" si="481"/>
        <v>1</v>
      </c>
      <c r="IS155" s="580">
        <f t="shared" si="481"/>
        <v>1</v>
      </c>
      <c r="IT155" s="580" t="str">
        <f t="shared" si="481"/>
        <v>-</v>
      </c>
      <c r="IU155" s="580" t="str">
        <f t="shared" si="481"/>
        <v>-</v>
      </c>
      <c r="IV155" s="580" t="str">
        <f t="shared" si="481"/>
        <v>-</v>
      </c>
      <c r="IW155" s="580" t="str">
        <f t="shared" si="481"/>
        <v>-</v>
      </c>
      <c r="IX155" s="580" t="str">
        <f t="shared" si="481"/>
        <v>-</v>
      </c>
      <c r="IY155" s="580" t="str">
        <f t="shared" ref="IY155:LJ155" si="482">IY$13</f>
        <v>-</v>
      </c>
      <c r="IZ155" s="580" t="str">
        <f t="shared" si="482"/>
        <v>-</v>
      </c>
      <c r="JA155" s="580" t="str">
        <f t="shared" si="482"/>
        <v>-</v>
      </c>
      <c r="JB155" s="580" t="str">
        <f t="shared" si="482"/>
        <v>-</v>
      </c>
      <c r="JC155" s="580" t="str">
        <f t="shared" si="482"/>
        <v>-</v>
      </c>
      <c r="JD155" s="580" t="str">
        <f t="shared" si="482"/>
        <v>-</v>
      </c>
      <c r="JE155" s="580" t="str">
        <f t="shared" si="482"/>
        <v>-</v>
      </c>
      <c r="JF155" s="580" t="str">
        <f t="shared" si="482"/>
        <v>-</v>
      </c>
      <c r="JG155" s="580" t="str">
        <f t="shared" si="482"/>
        <v>-</v>
      </c>
      <c r="JH155" s="580" t="str">
        <f t="shared" si="482"/>
        <v>-</v>
      </c>
      <c r="JI155" s="580" t="str">
        <f t="shared" si="482"/>
        <v>-</v>
      </c>
      <c r="JJ155" s="580" t="str">
        <f t="shared" si="482"/>
        <v>-</v>
      </c>
      <c r="JK155" s="580" t="str">
        <f t="shared" si="482"/>
        <v>-</v>
      </c>
      <c r="JL155" s="580">
        <f t="shared" si="482"/>
        <v>0</v>
      </c>
      <c r="JM155" s="580" t="str">
        <f t="shared" si="482"/>
        <v>-</v>
      </c>
      <c r="JN155" s="580">
        <f t="shared" si="482"/>
        <v>1</v>
      </c>
      <c r="JO155" s="580">
        <f t="shared" si="482"/>
        <v>0</v>
      </c>
      <c r="JP155" s="580">
        <f t="shared" si="482"/>
        <v>0</v>
      </c>
      <c r="JQ155" s="580">
        <f t="shared" si="482"/>
        <v>0</v>
      </c>
      <c r="JR155" s="580">
        <f t="shared" si="482"/>
        <v>0</v>
      </c>
      <c r="JS155" s="580">
        <f t="shared" si="482"/>
        <v>0</v>
      </c>
      <c r="JT155" s="580">
        <f t="shared" si="482"/>
        <v>0</v>
      </c>
      <c r="JU155" s="580">
        <f t="shared" si="482"/>
        <v>1</v>
      </c>
      <c r="JV155" s="580">
        <f t="shared" si="482"/>
        <v>0</v>
      </c>
      <c r="JW155" s="580">
        <f t="shared" si="482"/>
        <v>0</v>
      </c>
      <c r="JX155" s="580">
        <f t="shared" si="482"/>
        <v>0</v>
      </c>
      <c r="JY155" s="580">
        <f t="shared" si="482"/>
        <v>0</v>
      </c>
      <c r="JZ155" s="580">
        <f t="shared" si="482"/>
        <v>0</v>
      </c>
      <c r="KA155" s="580" t="str">
        <f t="shared" si="482"/>
        <v>-</v>
      </c>
      <c r="KB155" s="580" t="str">
        <f t="shared" si="482"/>
        <v>-</v>
      </c>
      <c r="KC155" s="581" t="str">
        <f t="shared" si="482"/>
        <v>-</v>
      </c>
      <c r="KD155" s="580" t="str">
        <f t="shared" si="482"/>
        <v>-</v>
      </c>
      <c r="KE155" s="580">
        <f t="shared" si="482"/>
        <v>0</v>
      </c>
      <c r="KF155" s="580" t="str">
        <f t="shared" si="482"/>
        <v>-</v>
      </c>
      <c r="KG155" s="580" t="str">
        <f t="shared" si="482"/>
        <v>-</v>
      </c>
      <c r="KH155" s="581" t="str">
        <f t="shared" si="482"/>
        <v>-</v>
      </c>
      <c r="KI155" s="580" t="str">
        <f t="shared" si="482"/>
        <v>-</v>
      </c>
      <c r="KJ155" s="580" t="str">
        <f t="shared" si="482"/>
        <v>-</v>
      </c>
      <c r="KK155" s="580" t="str">
        <f t="shared" si="482"/>
        <v>-</v>
      </c>
      <c r="KL155" s="580" t="str">
        <f t="shared" si="482"/>
        <v>-</v>
      </c>
      <c r="KM155" s="580" t="str">
        <f t="shared" si="482"/>
        <v>-</v>
      </c>
      <c r="KN155" s="580" t="str">
        <f t="shared" si="482"/>
        <v>-</v>
      </c>
      <c r="KO155" s="580" t="str">
        <f t="shared" si="482"/>
        <v>-</v>
      </c>
      <c r="KP155" s="580" t="str">
        <f t="shared" si="482"/>
        <v>-</v>
      </c>
      <c r="KQ155" s="580" t="str">
        <f t="shared" si="482"/>
        <v>-</v>
      </c>
      <c r="KR155" s="580" t="str">
        <f t="shared" si="482"/>
        <v>-</v>
      </c>
      <c r="KS155" s="580" t="str">
        <f t="shared" si="482"/>
        <v>-</v>
      </c>
      <c r="KT155" s="580" t="str">
        <f t="shared" si="482"/>
        <v>-</v>
      </c>
      <c r="KU155" s="580" t="str">
        <f t="shared" si="482"/>
        <v>-</v>
      </c>
      <c r="KV155" s="580" t="str">
        <f t="shared" si="482"/>
        <v>-</v>
      </c>
      <c r="KW155" s="580" t="str">
        <f t="shared" si="482"/>
        <v>-</v>
      </c>
      <c r="KX155" s="580" t="str">
        <f t="shared" si="482"/>
        <v>-</v>
      </c>
      <c r="KY155" s="580" t="str">
        <f t="shared" si="482"/>
        <v>-</v>
      </c>
      <c r="KZ155" s="580" t="str">
        <f t="shared" si="482"/>
        <v>-</v>
      </c>
      <c r="LA155" s="580" t="str">
        <f t="shared" si="482"/>
        <v>-</v>
      </c>
      <c r="LB155" s="580" t="str">
        <f t="shared" si="482"/>
        <v>-</v>
      </c>
      <c r="LC155" s="580" t="str">
        <f t="shared" si="482"/>
        <v>-</v>
      </c>
      <c r="LD155" s="580" t="str">
        <f t="shared" si="482"/>
        <v>-</v>
      </c>
      <c r="LE155" s="580" t="str">
        <f t="shared" si="482"/>
        <v>-</v>
      </c>
      <c r="LF155" s="580">
        <f t="shared" si="482"/>
        <v>1</v>
      </c>
      <c r="LG155" s="580">
        <f t="shared" si="482"/>
        <v>1</v>
      </c>
      <c r="LH155" s="580">
        <f t="shared" si="482"/>
        <v>0</v>
      </c>
      <c r="LI155" s="580" t="str">
        <f t="shared" si="482"/>
        <v>-</v>
      </c>
      <c r="LJ155" s="580" t="str">
        <f t="shared" si="482"/>
        <v>-</v>
      </c>
      <c r="LK155" s="580" t="str">
        <f t="shared" ref="LK155:MC155" si="483">LK$13</f>
        <v>-</v>
      </c>
      <c r="LL155" s="580" t="str">
        <f t="shared" si="483"/>
        <v>-</v>
      </c>
      <c r="LM155" s="580" t="str">
        <f t="shared" si="483"/>
        <v>-</v>
      </c>
      <c r="LN155" s="580" t="str">
        <f t="shared" si="483"/>
        <v>-</v>
      </c>
      <c r="LO155" s="580" t="str">
        <f t="shared" si="483"/>
        <v>-</v>
      </c>
      <c r="LP155" s="580" t="str">
        <f t="shared" si="483"/>
        <v>-</v>
      </c>
      <c r="LQ155" s="580" t="str">
        <f t="shared" si="483"/>
        <v>-</v>
      </c>
      <c r="LR155" s="580" t="str">
        <f t="shared" si="483"/>
        <v>-</v>
      </c>
      <c r="LS155" s="580" t="str">
        <f t="shared" si="483"/>
        <v>-</v>
      </c>
      <c r="LT155" s="580" t="str">
        <f t="shared" si="483"/>
        <v>-</v>
      </c>
      <c r="LU155" s="580" t="str">
        <f t="shared" si="483"/>
        <v>-</v>
      </c>
      <c r="LV155" s="580" t="str">
        <f t="shared" si="483"/>
        <v>-</v>
      </c>
      <c r="LW155" s="580" t="str">
        <f t="shared" si="483"/>
        <v>-</v>
      </c>
      <c r="LX155" s="580" t="str">
        <f t="shared" si="483"/>
        <v>-</v>
      </c>
      <c r="LY155" s="580">
        <f t="shared" si="483"/>
        <v>0</v>
      </c>
      <c r="LZ155" s="580">
        <f t="shared" si="483"/>
        <v>0</v>
      </c>
      <c r="MA155" s="580">
        <f t="shared" si="483"/>
        <v>0</v>
      </c>
      <c r="MB155" s="580">
        <f t="shared" si="483"/>
        <v>0</v>
      </c>
      <c r="MC155" s="580">
        <f t="shared" si="483"/>
        <v>0</v>
      </c>
      <c r="MD155" s="580"/>
      <c r="ME155" s="580">
        <f>ME$13</f>
        <v>0</v>
      </c>
      <c r="MF155" s="580"/>
      <c r="MG155" s="580">
        <f t="shared" ref="MG155:MN155" si="484">MG$13</f>
        <v>0</v>
      </c>
      <c r="MH155" s="580">
        <f t="shared" si="484"/>
        <v>0</v>
      </c>
      <c r="MI155" s="580">
        <f t="shared" si="484"/>
        <v>0</v>
      </c>
      <c r="MJ155" s="580">
        <f t="shared" si="484"/>
        <v>0</v>
      </c>
      <c r="MK155" s="580">
        <f t="shared" si="484"/>
        <v>0</v>
      </c>
      <c r="ML155" s="580">
        <f t="shared" si="484"/>
        <v>0</v>
      </c>
      <c r="MM155" s="580">
        <f t="shared" si="484"/>
        <v>0</v>
      </c>
      <c r="MN155" s="580">
        <f t="shared" si="484"/>
        <v>0</v>
      </c>
      <c r="MO155" s="580"/>
      <c r="MP155" s="580">
        <f>MP$13</f>
        <v>0</v>
      </c>
      <c r="MQ155" s="580"/>
      <c r="MR155" s="580">
        <f>MR$13</f>
        <v>0</v>
      </c>
      <c r="MS155" s="580">
        <f>MS$13</f>
        <v>0</v>
      </c>
      <c r="MT155" s="580"/>
      <c r="MU155" s="580">
        <f>MU$13</f>
        <v>0</v>
      </c>
      <c r="MV155" s="580"/>
      <c r="MW155" s="580">
        <f>MW$13</f>
        <v>0</v>
      </c>
      <c r="MX155" s="580">
        <f>MX$13</f>
        <v>0</v>
      </c>
      <c r="MY155" s="580"/>
      <c r="MZ155" s="580">
        <f>MZ$13</f>
        <v>0</v>
      </c>
      <c r="NA155" s="580"/>
      <c r="NB155" s="580">
        <f t="shared" ref="NB155:OI155" si="485">NB$13</f>
        <v>0</v>
      </c>
      <c r="NC155" s="580">
        <f t="shared" si="485"/>
        <v>0</v>
      </c>
      <c r="ND155" s="580">
        <f t="shared" si="485"/>
        <v>0</v>
      </c>
      <c r="NE155" s="580" t="str">
        <f t="shared" si="485"/>
        <v>-</v>
      </c>
      <c r="NF155" s="580">
        <f t="shared" si="485"/>
        <v>0</v>
      </c>
      <c r="NG155" s="580">
        <f t="shared" si="485"/>
        <v>0</v>
      </c>
      <c r="NH155" s="580">
        <f t="shared" si="485"/>
        <v>0</v>
      </c>
      <c r="NI155" s="580">
        <f t="shared" si="485"/>
        <v>0</v>
      </c>
      <c r="NJ155" s="580" t="str">
        <f t="shared" si="485"/>
        <v>-</v>
      </c>
      <c r="NK155" s="580" t="str">
        <f t="shared" si="485"/>
        <v>-</v>
      </c>
      <c r="NL155" s="580" t="str">
        <f t="shared" si="485"/>
        <v>-</v>
      </c>
      <c r="NM155" s="580" t="str">
        <f t="shared" si="485"/>
        <v>-</v>
      </c>
      <c r="NN155" s="580" t="str">
        <f t="shared" si="485"/>
        <v>-</v>
      </c>
      <c r="NO155" s="580" t="str">
        <f t="shared" si="485"/>
        <v>-</v>
      </c>
      <c r="NP155" s="580" t="str">
        <f t="shared" si="485"/>
        <v>-</v>
      </c>
      <c r="NQ155" s="580" t="str">
        <f t="shared" si="485"/>
        <v>-</v>
      </c>
      <c r="NR155" s="580" t="str">
        <f t="shared" si="485"/>
        <v>-</v>
      </c>
      <c r="NS155" s="580" t="str">
        <f t="shared" si="485"/>
        <v>-</v>
      </c>
      <c r="NT155" s="580" t="str">
        <f t="shared" si="485"/>
        <v>-</v>
      </c>
      <c r="NU155" s="580" t="str">
        <f t="shared" si="485"/>
        <v>-</v>
      </c>
      <c r="NV155" s="580" t="str">
        <f t="shared" si="485"/>
        <v>-</v>
      </c>
      <c r="NW155" s="580" t="str">
        <f t="shared" si="485"/>
        <v>-</v>
      </c>
      <c r="NX155" s="580" t="str">
        <f t="shared" si="485"/>
        <v>-</v>
      </c>
      <c r="NY155" s="580" t="str">
        <f t="shared" si="485"/>
        <v>-</v>
      </c>
      <c r="NZ155" s="580">
        <f t="shared" si="485"/>
        <v>0</v>
      </c>
      <c r="OA155" s="580" t="str">
        <f t="shared" si="485"/>
        <v>-</v>
      </c>
      <c r="OB155" s="580" t="str">
        <f t="shared" si="485"/>
        <v>-</v>
      </c>
      <c r="OC155" s="580" t="str">
        <f t="shared" si="485"/>
        <v>-</v>
      </c>
      <c r="OD155" s="580" t="str">
        <f t="shared" si="485"/>
        <v>-</v>
      </c>
      <c r="OE155" s="580" t="str">
        <f t="shared" si="485"/>
        <v>-</v>
      </c>
      <c r="OF155" s="580" t="str">
        <f t="shared" si="485"/>
        <v>-</v>
      </c>
      <c r="OG155" s="580" t="str">
        <f t="shared" si="485"/>
        <v>-</v>
      </c>
      <c r="OH155" s="580" t="str">
        <f t="shared" si="485"/>
        <v>-</v>
      </c>
      <c r="OI155" s="580" t="str">
        <f t="shared" si="485"/>
        <v>-</v>
      </c>
      <c r="OJ155" s="580" t="str">
        <f t="shared" ref="OJ155:PT155" si="486">OJ$13</f>
        <v>-</v>
      </c>
      <c r="OK155" s="580" t="str">
        <f t="shared" si="486"/>
        <v>-</v>
      </c>
      <c r="OL155" s="580" t="str">
        <f t="shared" si="486"/>
        <v>-</v>
      </c>
      <c r="OM155" s="580" t="str">
        <f t="shared" si="486"/>
        <v>-</v>
      </c>
      <c r="ON155" s="580" t="str">
        <f t="shared" si="486"/>
        <v>-</v>
      </c>
      <c r="OO155" s="580" t="str">
        <f t="shared" si="486"/>
        <v>-</v>
      </c>
      <c r="OP155" s="580" t="str">
        <f t="shared" si="486"/>
        <v>-</v>
      </c>
      <c r="OQ155" s="580" t="str">
        <f t="shared" si="486"/>
        <v>-</v>
      </c>
      <c r="OR155" s="580" t="str">
        <f t="shared" si="486"/>
        <v>-</v>
      </c>
      <c r="OS155" s="580" t="str">
        <f t="shared" si="486"/>
        <v>-</v>
      </c>
      <c r="OT155" s="580" t="str">
        <f t="shared" si="486"/>
        <v>-</v>
      </c>
      <c r="OU155" s="580" t="str">
        <f t="shared" si="486"/>
        <v>-</v>
      </c>
      <c r="OV155" s="580" t="str">
        <f t="shared" si="486"/>
        <v>-</v>
      </c>
      <c r="OW155" s="580" t="str">
        <f t="shared" si="486"/>
        <v>-</v>
      </c>
      <c r="OX155" s="580" t="str">
        <f t="shared" si="486"/>
        <v>-</v>
      </c>
      <c r="OY155" s="580" t="str">
        <f t="shared" si="486"/>
        <v>-</v>
      </c>
      <c r="OZ155" s="580" t="str">
        <f t="shared" si="486"/>
        <v>-</v>
      </c>
      <c r="PA155" s="580" t="str">
        <f t="shared" si="486"/>
        <v>-</v>
      </c>
      <c r="PB155" s="580" t="str">
        <f t="shared" si="486"/>
        <v>-</v>
      </c>
      <c r="PC155" s="580" t="str">
        <f t="shared" si="486"/>
        <v>-</v>
      </c>
      <c r="PD155" s="580">
        <f t="shared" si="486"/>
        <v>0</v>
      </c>
      <c r="PE155" s="580" t="str">
        <f t="shared" si="486"/>
        <v>-</v>
      </c>
      <c r="PF155" s="580" t="str">
        <f t="shared" si="486"/>
        <v>-</v>
      </c>
      <c r="PG155" s="580" t="str">
        <f t="shared" si="486"/>
        <v>-</v>
      </c>
      <c r="PH155" s="580" t="str">
        <f t="shared" si="486"/>
        <v>-</v>
      </c>
      <c r="PI155" s="580">
        <f t="shared" si="486"/>
        <v>1</v>
      </c>
      <c r="PJ155" s="580">
        <f t="shared" si="486"/>
        <v>1</v>
      </c>
      <c r="PK155" s="580">
        <f t="shared" si="486"/>
        <v>1</v>
      </c>
      <c r="PL155" s="580">
        <f t="shared" si="486"/>
        <v>1</v>
      </c>
      <c r="PM155" s="580">
        <f t="shared" si="486"/>
        <v>0</v>
      </c>
      <c r="PN155" s="580">
        <f t="shared" si="486"/>
        <v>1</v>
      </c>
      <c r="PO155" s="580">
        <f t="shared" si="486"/>
        <v>0</v>
      </c>
      <c r="PP155" s="580" t="str">
        <f t="shared" si="486"/>
        <v>-</v>
      </c>
      <c r="PQ155" s="580" t="str">
        <f t="shared" si="486"/>
        <v>-</v>
      </c>
      <c r="PR155" s="580" t="str">
        <f t="shared" si="486"/>
        <v>-</v>
      </c>
      <c r="PS155" s="580" t="str">
        <f t="shared" si="486"/>
        <v>-</v>
      </c>
      <c r="PT155" s="580">
        <f t="shared" si="486"/>
        <v>0</v>
      </c>
      <c r="PU155" s="19">
        <v>0</v>
      </c>
    </row>
  </sheetData>
  <autoFilter ref="A13:PU155"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0:KN120 KJ122:KN122 KJ124:KN124 KJ126:KN126">
    <cfRule type="cellIs" dxfId="52" priority="1" operator="equal">
      <formula>FALSE</formula>
    </cfRule>
  </conditionalFormatting>
  <conditionalFormatting sqref="KJ1:KQ72 KJ94:KQ95 KJ111:KQ112 KJ128:KQ1048576">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8" stopIfTrue="1" operator="containsText" text="saa">
      <formula>NOT(ISERROR(SEARCH("saa",B3)))</formula>
    </cfRule>
    <cfRule type="containsText" dxfId="47" priority="196" stopIfTrue="1" operator="containsText" text="sam">
      <formula>NOT(ISERROR(SEARCH("sam",B3)))</formula>
    </cfRule>
    <cfRule type="containsText" dxfId="46" priority="197" stopIfTrue="1" operator="containsText" text="sap">
      <formula>NOT(ISERROR(SEARCH("sap",B3)))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ontainsText" dxfId="42" priority="191" stopIfTrue="1" operator="containsText" text="sap">
      <formula>NOT(ISERROR(SEARCH("sap",B11)))</formula>
    </cfRule>
    <cfRule type="containsText" dxfId="41" priority="190" stopIfTrue="1" operator="containsText" text="sam">
      <formula>NOT(ISERROR(SEARCH("sam",B11)))</formula>
    </cfRule>
    <cfRule type="cellIs" dxfId="40" priority="189" stopIfTrue="1" operator="equal">
      <formula>"sav"</formula>
    </cfRule>
    <cfRule type="cellIs" dxfId="39" priority="188" stopIfTrue="1" operator="equal">
      <formula>"sat"</formula>
    </cfRule>
    <cfRule type="cellIs" dxfId="38" priority="187" stopIfTrue="1" operator="equal">
      <formula>"sar"</formula>
    </cfRule>
    <cfRule type="containsText" dxfId="37" priority="192" stopIfTrue="1" operator="containsText" text="saa">
      <formula>NOT(ISERROR(SEARCH("saa",B11)))</formula>
    </cfRule>
  </conditionalFormatting>
  <conditionalFormatting sqref="B34:B35">
    <cfRule type="containsText" dxfId="36" priority="82" stopIfTrue="1" operator="containsText" text="sap">
      <formula>NOT(ISERROR(SEARCH("sap",B34)))</formula>
    </cfRule>
    <cfRule type="containsText" dxfId="35" priority="81" stopIfTrue="1" operator="containsText" text="sam">
      <formula>NOT(ISERROR(SEARCH("sam",B34)))</formula>
    </cfRule>
    <cfRule type="cellIs" dxfId="34" priority="80" stopIfTrue="1" operator="equal">
      <formula>"sav"</formula>
    </cfRule>
    <cfRule type="cellIs" dxfId="33" priority="79" stopIfTrue="1" operator="equal">
      <formula>"sat"</formula>
    </cfRule>
    <cfRule type="cellIs" dxfId="32" priority="78" stopIfTrue="1" operator="equal">
      <formula>"sar"</formula>
    </cfRule>
    <cfRule type="containsText" dxfId="31" priority="83" stopIfTrue="1" operator="containsText" text="saa">
      <formula>NOT(ISERROR(SEARCH("saa",B34)))</formula>
    </cfRule>
  </conditionalFormatting>
  <conditionalFormatting sqref="B68:B87">
    <cfRule type="containsText" dxfId="30" priority="88" stopIfTrue="1" operator="containsText" text="sap">
      <formula>NOT(ISERROR(SEARCH("sap",B68)))</formula>
    </cfRule>
    <cfRule type="containsText" dxfId="29" priority="87" stopIfTrue="1" operator="containsText" text="sam">
      <formula>NOT(ISERROR(SEARCH("sam",B68)))</formula>
    </cfRule>
    <cfRule type="cellIs" dxfId="28" priority="86" stopIfTrue="1" operator="equal">
      <formula>"sav"</formula>
    </cfRule>
    <cfRule type="cellIs" dxfId="27" priority="85" stopIfTrue="1" operator="equal">
      <formula>"sat"</formula>
    </cfRule>
    <cfRule type="cellIs" dxfId="26" priority="84" stopIfTrue="1" operator="equal">
      <formula>"sar"</formula>
    </cfRule>
    <cfRule type="containsText" dxfId="25" priority="89" stopIfTrue="1" operator="containsText" text="saa">
      <formula>NOT(ISERROR(SEARCH("saa",B68)))</formula>
    </cfRule>
  </conditionalFormatting>
  <conditionalFormatting sqref="B83">
    <cfRule type="containsText" dxfId="24" priority="71" stopIfTrue="1" operator="containsText" text="saa">
      <formula>NOT(ISERROR(SEARCH("saa",B83)))</formula>
    </cfRule>
    <cfRule type="cellIs" dxfId="23" priority="66" stopIfTrue="1" operator="equal">
      <formula>"sar"</formula>
    </cfRule>
    <cfRule type="cellIs" dxfId="22" priority="67" stopIfTrue="1" operator="equal">
      <formula>"sat"</formula>
    </cfRule>
    <cfRule type="cellIs" dxfId="21" priority="68" stopIfTrue="1" operator="equal">
      <formula>"sav"</formula>
    </cfRule>
    <cfRule type="containsText" dxfId="20" priority="69" stopIfTrue="1" operator="containsText" text="sam">
      <formula>NOT(ISERROR(SEARCH("sam",B83)))</formula>
    </cfRule>
    <cfRule type="containsText" dxfId="19" priority="70" stopIfTrue="1" operator="containsText" text="sap">
      <formula>NOT(ISERROR(SEARCH("sap",B83)))</formula>
    </cfRule>
  </conditionalFormatting>
  <conditionalFormatting sqref="B85">
    <cfRule type="containsText" dxfId="18" priority="47" stopIfTrue="1" operator="containsText" text="saa">
      <formula>NOT(ISERROR(SEARCH("saa",B85)))</formula>
    </cfRule>
    <cfRule type="containsText" dxfId="17" priority="46" stopIfTrue="1" operator="containsText" text="sap">
      <formula>NOT(ISERROR(SEARCH("sap",B85)))</formula>
    </cfRule>
    <cfRule type="containsText" dxfId="16" priority="45" stopIfTrue="1" operator="containsText" text="sam">
      <formula>NOT(ISERROR(SEARCH("sam",B85)))</formula>
    </cfRule>
    <cfRule type="cellIs" dxfId="15" priority="44" stopIfTrue="1" operator="equal">
      <formula>"sav"</formula>
    </cfRule>
    <cfRule type="cellIs" dxfId="14" priority="43" stopIfTrue="1" operator="equal">
      <formula>"sat"</formula>
    </cfRule>
    <cfRule type="cellIs" dxfId="13" priority="42" stopIfTrue="1" operator="equal">
      <formula>"sar"</formula>
    </cfRule>
  </conditionalFormatting>
  <conditionalFormatting sqref="G3">
    <cfRule type="cellIs" dxfId="12" priority="40" stopIfTrue="1" operator="equal">
      <formula>"sat"</formula>
    </cfRule>
    <cfRule type="cellIs" dxfId="11" priority="39" stopIfTrue="1" operator="equal">
      <formula>"sar"</formula>
    </cfRule>
    <cfRule type="cellIs" dxfId="10" priority="38" stopIfTrue="1" operator="equal">
      <formula>"saa"</formula>
    </cfRule>
    <cfRule type="cellIs" dxfId="9" priority="37" stopIfTrue="1" operator="equal">
      <formula>"sap"</formula>
    </cfRule>
    <cfRule type="cellIs" dxfId="8" priority="36" stopIfTrue="1" operator="equal">
      <formula>"sam"</formula>
    </cfRule>
    <cfRule type="cellIs" dxfId="7" priority="41" stopIfTrue="1" operator="equal">
      <formula>"sav"</formula>
    </cfRule>
  </conditionalFormatting>
  <conditionalFormatting sqref="H3:H265">
    <cfRule type="cellIs" dxfId="6" priority="4" stopIfTrue="1" operator="equal">
      <formula>"saa"</formula>
    </cfRule>
    <cfRule type="cellIs" dxfId="5" priority="3" stopIfTrue="1" operator="equal">
      <formula>"sap"</formula>
    </cfRule>
    <cfRule type="cellIs" dxfId="4" priority="2" stopIfTrue="1" operator="equal">
      <formula>"sam"</formula>
    </cfRule>
  </conditionalFormatting>
  <conditionalFormatting sqref="H3:H266">
    <cfRule type="cellIs" dxfId="3" priority="6" stopIfTrue="1" operator="equal">
      <formula>"sat"</formula>
    </cfRule>
    <cfRule type="cellIs" dxfId="2" priority="5" stopIfTrue="1" operator="equal">
      <formula>"sar"</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2025-09-23T11:46:20Z</dcterms:modified>
</cp:coreProperties>
</file>