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ExcelInputs\"/>
    </mc:Choice>
  </mc:AlternateContent>
  <xr:revisionPtr revIDLastSave="0" documentId="13_ncr:1_{4C181A69-6433-40B2-B06A-1EEBCCDC9425}" xr6:coauthVersionLast="47" xr6:coauthVersionMax="47"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General!$R$79:$R$114</definedName>
    <definedName name="i_i_pos">Stock!$I$50</definedName>
    <definedName name="i_idx_k" localSheetId="0">General!$P$79:$P$114</definedName>
    <definedName name="i_idx_k1" localSheetId="0">General!$I$79:$I$95</definedName>
    <definedName name="i_idx_k2" localSheetId="0">General!$L$79:$L$97</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General!$Q$79:$Q$114</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Stock!$I$62</definedName>
    <definedName name="i_store_cs_rep" localSheetId="3">'Report Settings'!$K$18</definedName>
    <definedName name="i_store_feedbud" localSheetId="3">'Report Settings'!$U$18</definedName>
    <definedName name="i_store_ffcfw_rep">'Report Settings'!$G$18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6" i="25" l="1"/>
  <c r="U45" i="25"/>
  <c r="R47" i="25"/>
  <c r="R46" i="25"/>
  <c r="R45" i="25"/>
  <c r="Q47" i="25"/>
  <c r="U47" i="25" s="1"/>
  <c r="Q46" i="25"/>
  <c r="Q45" i="25"/>
  <c r="S156" i="12" l="1"/>
  <c r="R156" i="12"/>
  <c r="V156" i="12"/>
  <c r="T156" i="12"/>
  <c r="U156" i="12"/>
  <c r="Q156" i="12"/>
  <c r="O47" i="25"/>
  <c r="P47" i="25" s="1"/>
  <c r="O46" i="25"/>
  <c r="P46" i="25" s="1"/>
  <c r="O45" i="25"/>
  <c r="P45"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109" i="24"/>
  <c r="R110" i="24"/>
  <c r="R111" i="24"/>
  <c r="R112" i="24"/>
  <c r="R113" i="24"/>
  <c r="R114" i="24"/>
  <c r="R79" i="24"/>
  <c r="V47" i="25" l="1"/>
  <c r="V46" i="25"/>
  <c r="V45" i="25"/>
  <c r="R56" i="25"/>
  <c r="Q56" i="25"/>
  <c r="P56" i="25"/>
  <c r="R55" i="25"/>
  <c r="Q55" i="25"/>
  <c r="P55" i="25"/>
  <c r="R54" i="25"/>
  <c r="Q54" i="25"/>
  <c r="P54" i="25"/>
  <c r="T45" i="25" l="1"/>
  <c r="T46" i="25"/>
  <c r="T47" i="25"/>
  <c r="S46" i="25" l="1"/>
  <c r="S47" i="25"/>
  <c r="S45" i="25"/>
  <c r="C123"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charset val="1"/>
          </rPr>
          <t>Michael Young (21512438):</t>
        </r>
        <r>
          <rPr>
            <sz val="9"/>
            <color indexed="81"/>
            <rFont val="Tahoma"/>
            <charset val="1"/>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<sst xmlns="http://schemas.openxmlformats.org/spreadsheetml/2006/main" count="718" uniqueCount="391">
  <si>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</si>
  <si>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</si>
  <si>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</si>
  <si>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</si>
  <si>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</si>
  <si>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</si>
  <si>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</si>
  <si>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</si>
  <si>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</si>
  <si>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</si>
  <si>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</si>
  <si>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</si>
  <si>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</si>
  <si>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</si>
  <si>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</si>
  <si>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</si>
  <si>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</si>
  <si>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</si>
  <si>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</si>
  <si>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</si>
  <si>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</si>
  <si>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</si>
  <si>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</si>
  <si>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</si>
  <si>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</si>
  <si>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</si>
  <si>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</si>
  <si>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</si>
  <si>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</si>
  <si>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</si>
  <si>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</si>
  <si>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</si>
  <si>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</si>
  <si>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</si>
  <si>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</si>
  <si>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</si>
  <si>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</si>
  <si>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</si>
  <si>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</si>
  <si>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</si>
  <si>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</si>
  <si>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</si>
  <si>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</si>
  <si>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</si>
  <si>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</si>
  <si>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</si>
  <si>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</si>
  <si>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</si>
  <si>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</si>
  <si>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</si>
  <si>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</si>
  <si>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</si>
  <si>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</si>
  <si>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</si>
  <si>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</si>
  <si>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</si>
  <si>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</si>
  <si>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</si>
  <si>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</si>
  <si>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</si>
  <si>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</si>
  <si>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</si>
  <si>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</si>
  <si>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</si>
  <si>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</si>
  <si>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</si>
  <si>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</si>
  <si>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</si>
  <si>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</si>
  <si>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</si>
  <si>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</si>
  <si>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</si>
  <si>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</si>
  <si>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</si>
  <si>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</si>
  <si>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</si>
  <si>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</si>
  <si>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</si>
  <si>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</si>
  <si>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</si>
  <si>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</si>
  <si>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</si>
  <si>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</si>
  <si>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</si>
  <si>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</si>
  <si>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</si>
  <si>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</si>
  <si>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</si>
  <si>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</si>
  <si>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</si>
  <si>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</si>
  <si>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</si>
  <si>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</si>
  <si>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</si>
  <si>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</si>
  <si>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</si>
  <si>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</si>
  <si>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</si>
  <si>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</si>
  <si>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</si>
  <si>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</si>
  <si>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</si>
  <si>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</si>
  <si>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</si>
  <si>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</si>
  <si>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</si>
  <si>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</si>
  <si>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</si>
  <si>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</si>
  <si>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</si>
  <si>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</si>
  <si>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</si>
  <si>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</si>
  <si>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</si>
  <si>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</si>
  <si>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</si>
  <si>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</si>
  <si>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</si>
  <si>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</si>
  <si>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</si>
  <si>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</si>
  <si>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</si>
  <si>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</si>
  <si>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</si>
  <si>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</si>
  <si>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</si>
  <si>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</si>
  <si>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</si>
  <si>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</si>
  <si>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</si>
  <si>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</si>
  <si>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</si>
  <si>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</si>
  <si>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</si>
  <si>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</si>
  <si>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</si>
  <si>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</si>
  <si>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</si>
  <si>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</si>
  <si>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</si>
  <si>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</si>
  <si>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</si>
  <si>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</si>
  <si>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</si>
  <si>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</si>
  <si>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</si>
  <si>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</si>
  <si>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</si>
  <si>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</si>
  <si>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</si>
  <si>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</si>
  <si>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</si>
  <si>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</si>
  <si>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</si>
  <si>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</si>
  <si>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</si>
  <si>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</si>
  <si>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</si>
  <si>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</si>
  <si>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</si>
  <si>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</si>
  <si>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</si>
  <si>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</si>
  <si>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</si>
  <si>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</si>
  <si>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</si>
  <si>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</si>
  <si>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</si>
  <si>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</si>
  <si>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</si>
  <si>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</si>
  <si>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</si>
  <si>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</si>
  <si>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</si>
  <si>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</si>
  <si>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</si>
  <si>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</si>
  <si>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</si>
  <si>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</si>
  <si>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</si>
  <si>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</si>
  <si>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</si>
  <si>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</si>
  <si>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</si>
  <si>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</si>
  <si>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</si>
  <si>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</si>
  <si>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</si>
  <si>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</si>
  <si>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</si>
  <si>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</si>
  <si>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</si>
  <si>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</si>
  <si>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</si>
  <si>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</si>
  <si>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</si>
  <si>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</si>
  <si>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</si>
  <si>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</si>
  <si>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</si>
  <si>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</si>
  <si>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</si>
  <si>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</si>
  <si>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</si>
  <si>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</si>
  <si>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</si>
  <si>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</si>
  <si>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</si>
  <si>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</si>
  <si>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</si>
  <si>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</si>
  <si>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</si>
  <si>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</si>
  <si>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</si>
  <si>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</si>
  <si>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</si>
  <si>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</si>
  <si>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</si>
  <si>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</si>
  <si>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</si>
  <si>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</si>
  <si>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</si>
  <si>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</si>
  <si>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</si>
  <si>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</si>
  <si>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</si>
  <si>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</si>
  <si>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</si>
  <si>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</si>
  <si>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</si>
  <si>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</si>
  <si>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</si>
  <si>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</si>
  <si>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</si>
  <si>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</si>
  <si>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</si>
  <si>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</si>
  <si>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</si>
  <si>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</si>
  <si>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</si>
  <si>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</si>
  <si>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</si>
  <si>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</si>
  <si>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</si>
  <si>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</si>
  <si>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</si>
  <si>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</si>
  <si>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</si>
  <si>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</si>
  <si>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</si>
  <si>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</si>
  <si>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</si>
  <si>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</si>
  <si>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</si>
  <si>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</si>
  <si>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</si>
  <si>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</si>
  <si>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</si>
  <si>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</si>
  <si>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</si>
  <si>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</si>
  <si>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</si>
  <si>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</si>
  <si>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</si>
  <si>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</si>
  <si>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</si>
  <si>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</si>
  <si>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</si>
  <si>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</si>
  <si>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</si>
  <si>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</si>
  <si>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</si>
  <si>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</si>
  <si>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</si>
  <si>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</si>
  <si>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</si>
  <si>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</si>
  <si>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</si>
  <si>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</si>
  <si>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</si>
  <si>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</si>
  <si>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</si>
  <si>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</si>
  <si>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</si>
  <si>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</si>
  <si>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</si>
  <si>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</si>
  <si>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</si>
  <si>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</si>
  <si>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</si>
  <si>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</si>
  <si>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</si>
  <si>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</si>
  <si>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</si>
  <si>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</si>
  <si>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</si>
  <si>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</si>
  <si>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</si>
  <si>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</si>
  <si>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</si>
  <si>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</si>
  <si>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</si>
  <si>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</si>
  <si>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</si>
  <si>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</si>
  <si>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</si>
  <si>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</si>
  <si>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</si>
  <si>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</si>
  <si>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</si>
  <si>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</si>
  <si>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</si>
  <si>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</si>
  <si>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</si>
  <si>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</si>
  <si>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</si>
  <si>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</si>
  <si>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</si>
  <si>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</si>
  <si>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</si>
  <si>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</si>
  <si>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</si>
  <si>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</si>
  <si>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</si>
  <si>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</si>
  <si>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</si>
  <si>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</si>
  <si>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</si>
  <si>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</si>
  <si>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</si>
  <si>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</si>
  <si>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</si>
  <si>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</si>
  <si>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</si>
  <si>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</si>
  <si>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</si>
  <si>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</si>
  <si>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</si>
  <si>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</si>
  <si>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</si>
  <si>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</si>
  <si>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</si>
  <si>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</si>
  <si>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</si>
  <si>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</si>
  <si>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</si>
  <si>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</si>
  <si>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</si>
  <si>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</si>
  <si>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</si>
  <si>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</si>
  <si>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</si>
  <si>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</si>
  <si>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</si>
  <si>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</si>
  <si>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</si>
  <si>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</si>
  <si>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</si>
  <si>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</si>
  <si>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</si>
  <si>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</si>
  <si>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</si>
  <si>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</si>
  <si>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</si>
  <si>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</si>
  <si>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</si>
  <si>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</si>
  <si>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</si>
  <si>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</si>
  <si>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</si>
  <si>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</si>
  <si>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</si>
  <si>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</si>
  <si>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</si>
  <si>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</si>
  <si>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</si>
  <si>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</si>
  <si>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</si>
  <si>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</si>
  <si>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</si>
  <si>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</si>
  <si>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</si>
  <si>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</si>
  <si>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</si>
  <si>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</si>
  <si>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</si>
  <si>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CS</t>
  </si>
  <si>
    <t>FS</t>
  </si>
  <si>
    <t>store fat score</t>
  </si>
  <si>
    <t>store condition score</t>
  </si>
  <si>
    <t>is baled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</si>
</sst>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35" activePane="bottomRight" state="frozen"/>
      <selection activeCell="A6" sqref="A6"/>
      <selection pane="topRight" activeCell="J6" sqref="J6"/>
      <selection pane="bottomLeft" activeCell="A21" sqref="A21"/>
      <selection pane="bottomRight" activeCell="K43" sqref="K4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298</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5" t="s">
        <v>366</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364</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266</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303</v>
      </c>
      <c r="I55" s="97" t="s">
        <v>304</v>
      </c>
      <c r="J55" s="97" t="s">
        <v>305</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310</v>
      </c>
      <c r="I76" s="2"/>
      <c r="J76" s="2" t="s">
        <v>348</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311</v>
      </c>
      <c r="J78" s="161" t="s">
        <v>390</v>
      </c>
      <c r="K78" s="2"/>
      <c r="L78" s="161" t="s">
        <v>312</v>
      </c>
      <c r="M78" s="2"/>
      <c r="N78" s="161" t="s">
        <v>376</v>
      </c>
      <c r="O78" s="2"/>
      <c r="P78" s="161" t="s">
        <v>313</v>
      </c>
      <c r="Q78" s="161" t="s">
        <v>374</v>
      </c>
      <c r="R78" s="161" t="s">
        <v>375</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314</v>
      </c>
      <c r="J79" s="162" t="b">
        <v>0</v>
      </c>
      <c r="K79" s="55"/>
      <c r="L79" s="162" t="s">
        <v>315</v>
      </c>
      <c r="M79" s="165"/>
      <c r="N79" s="210" t="s">
        <v>373</v>
      </c>
      <c r="O79" s="165"/>
      <c r="P79" s="162" t="s">
        <v>315</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316</v>
      </c>
      <c r="J80" s="163" t="b">
        <v>0</v>
      </c>
      <c r="K80" s="55"/>
      <c r="L80" s="163" t="s">
        <v>317</v>
      </c>
      <c r="M80" s="165"/>
      <c r="N80" s="209"/>
      <c r="O80" s="165"/>
      <c r="P80" s="163" t="s">
        <v>317</v>
      </c>
      <c r="Q80" s="163" t="b">
        <v>0</v>
      </c>
      <c r="R80" s="207" t="str">
        <f t="shared" ref="R80:R114" si="4">P80</f>
        <v>ar</v>
      </c>
      <c r="S80" s="2"/>
      <c r="T80" s="2"/>
      <c r="U80" s="2"/>
      <c r="V80" s="2"/>
      <c r="W80" s="2"/>
      <c r="X80" s="4"/>
      <c r="Y80" s="16"/>
      <c r="Z80" s="1"/>
      <c r="AA80" s="1"/>
      <c r="AB80" s="1"/>
    </row>
    <row r="81" spans="1:28" outlineLevel="2" x14ac:dyDescent="0.25">
      <c r="A81" s="1"/>
      <c r="B81" s="33"/>
      <c r="C81" s="73"/>
      <c r="D81" s="4"/>
      <c r="E81" s="5"/>
      <c r="F81" s="5"/>
      <c r="G81" s="4"/>
      <c r="H81" s="148"/>
      <c r="I81" s="163" t="s">
        <v>318</v>
      </c>
      <c r="J81" s="163" t="b">
        <v>0</v>
      </c>
      <c r="K81" s="55"/>
      <c r="L81" s="163" t="s">
        <v>373</v>
      </c>
      <c r="M81" s="165"/>
      <c r="N81" s="165"/>
      <c r="O81" s="165"/>
      <c r="P81" s="163" t="s">
        <v>373</v>
      </c>
      <c r="Q81" s="163" t="b">
        <v>0</v>
      </c>
      <c r="R81" s="207" t="str">
        <f t="shared" si="4"/>
        <v>a2</v>
      </c>
      <c r="S81" s="2"/>
      <c r="T81" s="2"/>
      <c r="U81" s="2"/>
      <c r="V81" s="2"/>
      <c r="W81" s="2"/>
      <c r="X81" s="4"/>
      <c r="Y81" s="16"/>
      <c r="Z81" s="1"/>
      <c r="AA81" s="1"/>
      <c r="AB81" s="1"/>
    </row>
    <row r="82" spans="1:28" outlineLevel="2" x14ac:dyDescent="0.25">
      <c r="A82" s="1"/>
      <c r="B82" s="33"/>
      <c r="C82" s="73"/>
      <c r="D82" s="4"/>
      <c r="E82" s="5"/>
      <c r="F82" s="5"/>
      <c r="G82" s="4"/>
      <c r="H82" s="148"/>
      <c r="I82" s="163" t="s">
        <v>320</v>
      </c>
      <c r="J82" s="163" t="b">
        <v>1</v>
      </c>
      <c r="K82" s="55"/>
      <c r="L82" s="163" t="s">
        <v>319</v>
      </c>
      <c r="M82" s="165"/>
      <c r="N82" s="165"/>
      <c r="O82" s="165"/>
      <c r="P82" s="163" t="s">
        <v>314</v>
      </c>
      <c r="Q82" s="163" t="b">
        <v>0</v>
      </c>
      <c r="R82" s="207" t="str">
        <f t="shared" si="4"/>
        <v>b</v>
      </c>
      <c r="S82" s="2"/>
      <c r="T82" s="2"/>
      <c r="U82" s="2"/>
      <c r="V82" s="2"/>
      <c r="W82" s="2"/>
      <c r="X82" s="4"/>
      <c r="Y82" s="16"/>
      <c r="Z82" s="1"/>
      <c r="AA82" s="1"/>
      <c r="AB82" s="1"/>
    </row>
    <row r="83" spans="1:28" outlineLevel="2" x14ac:dyDescent="0.25">
      <c r="A83" s="1"/>
      <c r="B83" s="33"/>
      <c r="C83" s="73"/>
      <c r="D83" s="4"/>
      <c r="E83" s="5"/>
      <c r="F83" s="5"/>
      <c r="G83" s="4"/>
      <c r="H83" s="148"/>
      <c r="I83" s="163" t="s">
        <v>322</v>
      </c>
      <c r="J83" s="163" t="b">
        <v>0</v>
      </c>
      <c r="K83" s="55"/>
      <c r="L83" s="163" t="s">
        <v>321</v>
      </c>
      <c r="M83" s="165"/>
      <c r="N83" s="165"/>
      <c r="O83" s="165"/>
      <c r="P83" s="163" t="s">
        <v>316</v>
      </c>
      <c r="Q83" s="163" t="b">
        <v>0</v>
      </c>
      <c r="R83" s="207" t="str">
        <f t="shared" si="4"/>
        <v>bd</v>
      </c>
      <c r="S83" s="2"/>
      <c r="T83" s="2"/>
      <c r="U83" s="2"/>
      <c r="V83" s="2"/>
      <c r="W83" s="2"/>
      <c r="X83" s="4"/>
      <c r="Y83" s="16"/>
      <c r="Z83" s="1"/>
      <c r="AA83" s="1"/>
      <c r="AB83" s="1"/>
    </row>
    <row r="84" spans="1:28" outlineLevel="2" x14ac:dyDescent="0.25">
      <c r="A84" s="1"/>
      <c r="B84" s="33"/>
      <c r="C84" s="73"/>
      <c r="D84" s="4"/>
      <c r="E84" s="5"/>
      <c r="F84" s="5"/>
      <c r="G84" s="4"/>
      <c r="H84" s="148"/>
      <c r="I84" s="163" t="s">
        <v>324</v>
      </c>
      <c r="J84" s="163" t="b">
        <v>0</v>
      </c>
      <c r="K84" s="55"/>
      <c r="L84" s="163" t="s">
        <v>323</v>
      </c>
      <c r="M84" s="165"/>
      <c r="N84" s="165"/>
      <c r="O84" s="165"/>
      <c r="P84" s="163" t="s">
        <v>318</v>
      </c>
      <c r="Q84" s="163" t="b">
        <v>0</v>
      </c>
      <c r="R84" s="207" t="str">
        <f t="shared" si="4"/>
        <v>f</v>
      </c>
      <c r="S84" s="2"/>
      <c r="T84" s="2"/>
      <c r="U84" s="2"/>
      <c r="V84" s="2"/>
      <c r="W84" s="2"/>
      <c r="X84" s="4"/>
      <c r="Y84" s="16"/>
      <c r="Z84" s="1"/>
      <c r="AA84" s="1"/>
      <c r="AB84" s="1"/>
    </row>
    <row r="85" spans="1:28" outlineLevel="2" x14ac:dyDescent="0.25">
      <c r="A85" s="1"/>
      <c r="B85" s="33"/>
      <c r="C85" s="73"/>
      <c r="D85" s="4"/>
      <c r="E85" s="5"/>
      <c r="F85" s="5"/>
      <c r="G85" s="4"/>
      <c r="H85" s="148"/>
      <c r="I85" s="163" t="s">
        <v>326</v>
      </c>
      <c r="J85" s="163" t="b">
        <v>0</v>
      </c>
      <c r="K85" s="55"/>
      <c r="L85" s="163" t="s">
        <v>325</v>
      </c>
      <c r="M85" s="165"/>
      <c r="N85" s="165"/>
      <c r="O85" s="165"/>
      <c r="P85" s="163" t="s">
        <v>320</v>
      </c>
      <c r="Q85" s="163" t="b">
        <v>0</v>
      </c>
      <c r="R85" s="207" t="str">
        <f t="shared" si="4"/>
        <v>h</v>
      </c>
      <c r="S85" s="2"/>
      <c r="T85" s="2"/>
      <c r="U85" s="2"/>
      <c r="V85" s="2"/>
      <c r="W85" s="2"/>
      <c r="X85" s="4"/>
      <c r="Y85" s="16"/>
      <c r="Z85" s="1"/>
      <c r="AA85" s="1"/>
      <c r="AB85" s="1"/>
    </row>
    <row r="86" spans="1:28" outlineLevel="2" x14ac:dyDescent="0.25">
      <c r="A86" s="1"/>
      <c r="B86" s="33"/>
      <c r="C86" s="73"/>
      <c r="D86" s="4"/>
      <c r="E86" s="5"/>
      <c r="F86" s="5"/>
      <c r="G86" s="4"/>
      <c r="H86" s="148"/>
      <c r="I86" s="163" t="s">
        <v>328</v>
      </c>
      <c r="J86" s="163" t="b">
        <v>0</v>
      </c>
      <c r="K86" s="55"/>
      <c r="L86" s="163" t="s">
        <v>327</v>
      </c>
      <c r="M86" s="165"/>
      <c r="N86" s="165"/>
      <c r="O86" s="165"/>
      <c r="P86" s="163" t="s">
        <v>322</v>
      </c>
      <c r="Q86" s="163" t="b">
        <v>0</v>
      </c>
      <c r="R86" s="207" t="str">
        <f t="shared" si="4"/>
        <v>i</v>
      </c>
      <c r="S86" s="2"/>
      <c r="T86" s="2"/>
      <c r="U86" s="2"/>
      <c r="V86" s="2"/>
      <c r="W86" s="2"/>
      <c r="X86" s="4"/>
      <c r="Y86" s="16"/>
      <c r="Z86" s="1"/>
      <c r="AA86" s="1"/>
      <c r="AB86" s="1"/>
    </row>
    <row r="87" spans="1:28" outlineLevel="2" x14ac:dyDescent="0.25">
      <c r="A87" s="1"/>
      <c r="B87" s="33"/>
      <c r="C87" s="73"/>
      <c r="D87" s="4"/>
      <c r="E87" s="5"/>
      <c r="F87" s="5"/>
      <c r="G87" s="4"/>
      <c r="H87" s="148"/>
      <c r="I87" s="163" t="s">
        <v>330</v>
      </c>
      <c r="J87" s="163" t="b">
        <v>0</v>
      </c>
      <c r="K87" s="55"/>
      <c r="L87" s="163" t="s">
        <v>365</v>
      </c>
      <c r="M87" s="165"/>
      <c r="N87" s="165"/>
      <c r="O87" s="165"/>
      <c r="P87" s="163" t="s">
        <v>321</v>
      </c>
      <c r="Q87" s="163" t="b">
        <v>0</v>
      </c>
      <c r="R87" s="207" t="str">
        <f t="shared" si="4"/>
        <v>j</v>
      </c>
      <c r="S87" s="2"/>
      <c r="T87" s="2"/>
      <c r="U87" s="2"/>
      <c r="V87" s="2"/>
      <c r="W87" s="2"/>
      <c r="X87" s="4"/>
      <c r="Y87" s="16"/>
      <c r="Z87" s="1"/>
      <c r="AA87" s="1"/>
      <c r="AB87" s="1"/>
    </row>
    <row r="88" spans="1:28" outlineLevel="2" x14ac:dyDescent="0.25">
      <c r="A88" s="1"/>
      <c r="B88" s="33"/>
      <c r="C88" s="73"/>
      <c r="D88" s="4"/>
      <c r="E88" s="5"/>
      <c r="F88" s="5"/>
      <c r="G88" s="4"/>
      <c r="H88" s="148"/>
      <c r="I88" s="163" t="s">
        <v>332</v>
      </c>
      <c r="J88" s="163" t="b">
        <v>0</v>
      </c>
      <c r="K88" s="55"/>
      <c r="L88" s="163" t="s">
        <v>329</v>
      </c>
      <c r="M88" s="165"/>
      <c r="N88" s="165"/>
      <c r="O88" s="165"/>
      <c r="P88" s="163" t="s">
        <v>323</v>
      </c>
      <c r="Q88" s="163" t="b">
        <v>0</v>
      </c>
      <c r="R88" s="207" t="str">
        <f t="shared" si="4"/>
        <v>jc</v>
      </c>
      <c r="S88" s="2"/>
      <c r="T88" s="2"/>
      <c r="U88" s="2"/>
      <c r="V88" s="2"/>
      <c r="W88" s="2"/>
      <c r="X88" s="4"/>
      <c r="Y88" s="16"/>
      <c r="Z88" s="1"/>
      <c r="AA88" s="1"/>
      <c r="AB88" s="1"/>
    </row>
    <row r="89" spans="1:28" outlineLevel="2" x14ac:dyDescent="0.25">
      <c r="A89" s="1"/>
      <c r="B89" s="33"/>
      <c r="C89" s="73"/>
      <c r="D89" s="4"/>
      <c r="E89" s="5"/>
      <c r="F89" s="5"/>
      <c r="G89" s="4"/>
      <c r="H89" s="148"/>
      <c r="I89" s="163" t="s">
        <v>334</v>
      </c>
      <c r="J89" s="163" t="b">
        <v>0</v>
      </c>
      <c r="K89" s="55"/>
      <c r="L89" s="163" t="s">
        <v>331</v>
      </c>
      <c r="M89" s="165"/>
      <c r="N89" s="165"/>
      <c r="O89" s="165"/>
      <c r="P89" s="163" t="s">
        <v>325</v>
      </c>
      <c r="Q89" s="163" t="b">
        <v>0</v>
      </c>
      <c r="R89" s="207" t="str">
        <f t="shared" si="4"/>
        <v>jr</v>
      </c>
      <c r="S89" s="2"/>
      <c r="T89" s="2"/>
      <c r="U89" s="2"/>
      <c r="V89" s="2"/>
      <c r="W89" s="2"/>
      <c r="X89" s="4"/>
      <c r="Y89" s="16"/>
      <c r="Z89" s="1"/>
      <c r="AA89" s="1"/>
      <c r="AB89" s="1"/>
    </row>
    <row r="90" spans="1:28" outlineLevel="2" x14ac:dyDescent="0.25">
      <c r="A90" s="1"/>
      <c r="B90" s="33"/>
      <c r="C90" s="73"/>
      <c r="D90" s="4"/>
      <c r="E90" s="5"/>
      <c r="F90" s="5"/>
      <c r="G90" s="4"/>
      <c r="H90" s="148"/>
      <c r="I90" s="163" t="s">
        <v>336</v>
      </c>
      <c r="J90" s="163" t="b">
        <v>0</v>
      </c>
      <c r="K90" s="55"/>
      <c r="L90" s="163" t="s">
        <v>333</v>
      </c>
      <c r="M90" s="165"/>
      <c r="N90" s="165"/>
      <c r="O90" s="165"/>
      <c r="P90" s="163" t="s">
        <v>324</v>
      </c>
      <c r="Q90" s="163" t="b">
        <v>0</v>
      </c>
      <c r="R90" s="207" t="str">
        <f t="shared" si="4"/>
        <v>k</v>
      </c>
      <c r="S90" s="2"/>
      <c r="T90" s="2"/>
      <c r="U90" s="2"/>
      <c r="V90" s="2"/>
      <c r="W90" s="2"/>
      <c r="X90" s="4"/>
      <c r="Y90" s="16"/>
      <c r="Z90" s="1"/>
      <c r="AA90" s="1"/>
      <c r="AB90" s="1"/>
    </row>
    <row r="91" spans="1:28" outlineLevel="2" x14ac:dyDescent="0.25">
      <c r="A91" s="1"/>
      <c r="B91" s="33"/>
      <c r="C91" s="73"/>
      <c r="D91" s="4"/>
      <c r="E91" s="5"/>
      <c r="F91" s="5"/>
      <c r="G91" s="4"/>
      <c r="H91" s="148"/>
      <c r="I91" s="163" t="s">
        <v>338</v>
      </c>
      <c r="J91" s="163" t="b">
        <v>0</v>
      </c>
      <c r="K91" s="55"/>
      <c r="L91" s="163" t="s">
        <v>335</v>
      </c>
      <c r="M91" s="165"/>
      <c r="N91" s="165"/>
      <c r="O91" s="165"/>
      <c r="P91" s="163" t="s">
        <v>326</v>
      </c>
      <c r="Q91" s="163" t="b">
        <v>0</v>
      </c>
      <c r="R91" s="207" t="str">
        <f t="shared" si="4"/>
        <v>l</v>
      </c>
      <c r="S91" s="2"/>
      <c r="T91" s="2"/>
      <c r="U91" s="2"/>
      <c r="V91" s="2"/>
      <c r="W91" s="2"/>
      <c r="X91" s="4"/>
      <c r="Y91" s="16"/>
      <c r="Z91" s="1"/>
      <c r="AA91" s="1"/>
      <c r="AB91" s="1"/>
    </row>
    <row r="92" spans="1:28" outlineLevel="2" x14ac:dyDescent="0.25">
      <c r="A92" s="1"/>
      <c r="B92" s="33"/>
      <c r="C92" s="73"/>
      <c r="D92" s="4"/>
      <c r="E92" s="5"/>
      <c r="F92" s="5"/>
      <c r="G92" s="4"/>
      <c r="H92" s="148"/>
      <c r="I92" s="163" t="s">
        <v>340</v>
      </c>
      <c r="J92" s="163" t="b">
        <v>0</v>
      </c>
      <c r="K92" s="55"/>
      <c r="L92" s="163" t="s">
        <v>337</v>
      </c>
      <c r="M92" s="165"/>
      <c r="N92" s="165"/>
      <c r="O92" s="165"/>
      <c r="P92" s="163" t="s">
        <v>319</v>
      </c>
      <c r="Q92" s="163" t="b">
        <v>0</v>
      </c>
      <c r="R92" s="207" t="str">
        <f t="shared" si="4"/>
        <v>m</v>
      </c>
      <c r="S92" s="2"/>
      <c r="T92" s="2"/>
      <c r="U92" s="2"/>
      <c r="V92" s="2"/>
      <c r="W92" s="2"/>
      <c r="X92" s="4"/>
      <c r="Y92" s="16"/>
      <c r="Z92" s="1"/>
      <c r="AA92" s="1"/>
      <c r="AB92" s="1"/>
    </row>
    <row r="93" spans="1:28" outlineLevel="2" x14ac:dyDescent="0.25">
      <c r="A93" s="1"/>
      <c r="B93" s="33"/>
      <c r="C93" s="73"/>
      <c r="D93" s="4"/>
      <c r="E93" s="5"/>
      <c r="F93" s="5"/>
      <c r="G93" s="4"/>
      <c r="H93" s="148"/>
      <c r="I93" s="163" t="s">
        <v>342</v>
      </c>
      <c r="J93" s="163" t="b">
        <v>0</v>
      </c>
      <c r="K93" s="55"/>
      <c r="L93" s="163" t="s">
        <v>339</v>
      </c>
      <c r="M93" s="165"/>
      <c r="N93" s="165"/>
      <c r="O93" s="165"/>
      <c r="P93" s="163" t="s">
        <v>328</v>
      </c>
      <c r="Q93" s="163" t="b">
        <v>0</v>
      </c>
      <c r="R93" s="207" t="str">
        <f t="shared" si="4"/>
        <v>o</v>
      </c>
      <c r="S93" s="2"/>
      <c r="T93" s="2"/>
      <c r="U93" s="2"/>
      <c r="V93" s="2"/>
      <c r="W93" s="2"/>
      <c r="X93" s="4"/>
      <c r="Y93" s="16"/>
      <c r="Z93" s="1"/>
      <c r="AA93" s="1"/>
      <c r="AB93" s="1"/>
    </row>
    <row r="94" spans="1:28" outlineLevel="2" x14ac:dyDescent="0.25">
      <c r="A94" s="1"/>
      <c r="B94" s="33"/>
      <c r="C94" s="73"/>
      <c r="D94" s="4"/>
      <c r="E94" s="5"/>
      <c r="F94" s="5"/>
      <c r="G94" s="4"/>
      <c r="H94" s="148"/>
      <c r="I94" s="163" t="s">
        <v>344</v>
      </c>
      <c r="J94" s="163" t="b">
        <v>0</v>
      </c>
      <c r="K94" s="55"/>
      <c r="L94" s="163" t="s">
        <v>341</v>
      </c>
      <c r="M94" s="165"/>
      <c r="N94" s="165"/>
      <c r="O94" s="165"/>
      <c r="P94" s="163" t="s">
        <v>330</v>
      </c>
      <c r="Q94" s="163" t="b">
        <v>0</v>
      </c>
      <c r="R94" s="207" t="str">
        <f t="shared" si="4"/>
        <v>od</v>
      </c>
      <c r="S94" s="2"/>
      <c r="T94" s="2"/>
      <c r="U94" s="2"/>
      <c r="V94" s="2"/>
      <c r="W94" s="2"/>
      <c r="X94" s="4"/>
      <c r="Y94" s="16"/>
      <c r="Z94" s="1"/>
      <c r="AA94" s="1"/>
      <c r="AB94" s="1"/>
    </row>
    <row r="95" spans="1:28" outlineLevel="2" x14ac:dyDescent="0.25">
      <c r="A95" s="1"/>
      <c r="B95" s="33"/>
      <c r="C95" s="73"/>
      <c r="D95" s="4"/>
      <c r="E95" s="5"/>
      <c r="F95" s="5"/>
      <c r="G95" s="4"/>
      <c r="H95" s="148"/>
      <c r="I95" s="164" t="s">
        <v>346</v>
      </c>
      <c r="J95" s="164" t="b">
        <v>0</v>
      </c>
      <c r="K95" s="55"/>
      <c r="L95" s="163" t="s">
        <v>343</v>
      </c>
      <c r="M95" s="165"/>
      <c r="N95" s="165"/>
      <c r="O95" s="165"/>
      <c r="P95" s="163" t="s">
        <v>332</v>
      </c>
      <c r="Q95" s="163" t="b">
        <v>0</v>
      </c>
      <c r="R95" s="207" t="str">
        <f t="shared" si="4"/>
        <v>of</v>
      </c>
      <c r="S95" s="2"/>
      <c r="T95" s="2"/>
      <c r="U95" s="2"/>
      <c r="V95" s="2"/>
      <c r="W95" s="2"/>
      <c r="X95" s="4"/>
      <c r="Y95" s="16"/>
      <c r="Z95" s="1"/>
      <c r="AA95" s="1"/>
      <c r="AB95" s="1"/>
    </row>
    <row r="96" spans="1:28" outlineLevel="2" x14ac:dyDescent="0.25">
      <c r="A96" s="1"/>
      <c r="B96" s="33"/>
      <c r="C96" s="73"/>
      <c r="D96" s="4"/>
      <c r="E96" s="5"/>
      <c r="F96" s="5"/>
      <c r="G96" s="4"/>
      <c r="H96" s="2"/>
      <c r="I96" s="53"/>
      <c r="J96" s="53"/>
      <c r="K96" s="2"/>
      <c r="L96" s="163" t="s">
        <v>345</v>
      </c>
      <c r="M96" s="165"/>
      <c r="N96" s="165"/>
      <c r="O96" s="165"/>
      <c r="P96" s="163" t="s">
        <v>334</v>
      </c>
      <c r="Q96" s="163" t="b">
        <v>0</v>
      </c>
      <c r="R96" s="207" t="str">
        <f t="shared" si="4"/>
        <v>r</v>
      </c>
      <c r="S96" s="2"/>
      <c r="T96" s="2"/>
      <c r="U96" s="2"/>
      <c r="V96" s="2"/>
      <c r="W96" s="2"/>
      <c r="X96" s="4"/>
      <c r="Y96" s="16"/>
      <c r="Z96" s="1"/>
      <c r="AA96" s="1"/>
      <c r="AB96" s="1"/>
    </row>
    <row r="97" spans="1:28" outlineLevel="2" x14ac:dyDescent="0.25">
      <c r="A97" s="1"/>
      <c r="B97" s="33"/>
      <c r="C97" s="73"/>
      <c r="D97" s="4"/>
      <c r="E97" s="5"/>
      <c r="F97" s="5"/>
      <c r="G97" s="4"/>
      <c r="H97" s="2"/>
      <c r="I97" s="2"/>
      <c r="J97" s="2"/>
      <c r="K97" s="2"/>
      <c r="L97" s="164" t="s">
        <v>347</v>
      </c>
      <c r="M97" s="148"/>
      <c r="N97" s="148"/>
      <c r="O97" s="148"/>
      <c r="P97" s="163" t="s">
        <v>336</v>
      </c>
      <c r="Q97" s="163" t="b">
        <v>0</v>
      </c>
      <c r="R97" s="207" t="str">
        <f t="shared" si="4"/>
        <v>rd</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327</v>
      </c>
      <c r="Q98" s="163" t="b">
        <v>0</v>
      </c>
      <c r="R98" s="207" t="str">
        <f t="shared" si="4"/>
        <v>s</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365</v>
      </c>
      <c r="Q99" s="163" t="b">
        <v>0</v>
      </c>
      <c r="R99" s="207" t="str">
        <f t="shared" si="4"/>
        <v>sp</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329</v>
      </c>
      <c r="Q100" s="163" t="b">
        <v>0</v>
      </c>
      <c r="R100" s="207" t="str">
        <f t="shared" si="4"/>
        <v>sr</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t</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tc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335</v>
      </c>
      <c r="Q103" s="163" t="b">
        <v>0</v>
      </c>
      <c r="R103" s="207" t="str">
        <f t="shared" si="4"/>
        <v>tr</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337</v>
      </c>
      <c r="Q104" s="163" t="b">
        <v>0</v>
      </c>
      <c r="R104" s="207" t="str">
        <f t="shared" si="4"/>
        <v>u</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339</v>
      </c>
      <c r="Q105" s="163" t="b">
        <v>0</v>
      </c>
      <c r="R105" s="207" t="str">
        <f t="shared" si="4"/>
        <v>uc</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341</v>
      </c>
      <c r="Q106" s="163" t="b">
        <v>0</v>
      </c>
      <c r="R106" s="207" t="str">
        <f t="shared" si="4"/>
        <v>ur</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v</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340</v>
      </c>
      <c r="Q108" s="163" t="b">
        <v>0</v>
      </c>
      <c r="R108" s="207" t="str">
        <f t="shared" si="4"/>
        <v>w</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3" t="s">
        <v>342</v>
      </c>
      <c r="Q109" s="163" t="b">
        <v>0</v>
      </c>
      <c r="R109" s="207" t="str">
        <f t="shared" si="4"/>
        <v>wd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163" t="s">
        <v>343</v>
      </c>
      <c r="Q110" s="163" t="b">
        <v>0</v>
      </c>
      <c r="R110" s="207" t="str">
        <f t="shared" si="4"/>
        <v>x</v>
      </c>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163" t="s">
        <v>345</v>
      </c>
      <c r="Q111" s="163" t="b">
        <v>0</v>
      </c>
      <c r="R111" s="207" t="str">
        <f t="shared" si="4"/>
        <v>xc</v>
      </c>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163" t="s">
        <v>347</v>
      </c>
      <c r="Q112" s="163" t="b">
        <v>0</v>
      </c>
      <c r="R112" s="207" t="str">
        <f t="shared" si="4"/>
        <v>xr</v>
      </c>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163" t="s">
        <v>344</v>
      </c>
      <c r="Q113" s="163" t="b">
        <v>0</v>
      </c>
      <c r="R113" s="207" t="str">
        <f t="shared" si="4"/>
        <v>z</v>
      </c>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164" t="s">
        <v>346</v>
      </c>
      <c r="Q114" s="164" t="b">
        <v>0</v>
      </c>
      <c r="R114" s="208" t="str">
        <f t="shared" si="4"/>
        <v>zd</v>
      </c>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abSelected="1"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H13" sqref="H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378</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371</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292</v>
      </c>
      <c r="I42" s="36" t="s">
        <v>273</v>
      </c>
      <c r="J42" s="2" t="s">
        <v>277</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274</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275</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276</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368</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280</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282</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281</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283</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284</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285</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286</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287</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288</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272</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45076.548888773097</v>
      </c>
      <c r="J13" s="212" t="s">
        <v>385</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383</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370</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377</v>
      </c>
      <c r="L37" s="29"/>
      <c r="M37" s="156"/>
      <c r="N37" s="156" t="s">
        <v>379</v>
      </c>
      <c r="O37" s="156" t="s">
        <v>380</v>
      </c>
      <c r="P37" s="156" t="s">
        <v>381</v>
      </c>
      <c r="Q37" s="156" t="s">
        <v>382</v>
      </c>
      <c r="R37" s="156" t="s">
        <v>384</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11">
        <v>43600</v>
      </c>
      <c r="L45" s="211"/>
      <c r="M45" s="211"/>
      <c r="N45" s="211"/>
      <c r="O45" s="203">
        <f>$K45+91+126/2</f>
        <v>43754</v>
      </c>
      <c r="P45" s="203">
        <f>O45+126/4</f>
        <v>43785.5</v>
      </c>
      <c r="Q45" s="203">
        <f>$K45-150+129</f>
        <v>43579</v>
      </c>
      <c r="R45" s="203">
        <f>$K45-150+35</f>
        <v>43485</v>
      </c>
      <c r="S45" s="204">
        <f t="shared" ref="S45:V47" si="2">MIN(364,INT((O45 - DATE(YEAR(O45),1,1))))</f>
        <v>288</v>
      </c>
      <c r="T45" s="204">
        <f t="shared" si="2"/>
        <v>319</v>
      </c>
      <c r="U45" s="204">
        <f t="shared" si="2"/>
        <v>113</v>
      </c>
      <c r="V45" s="204">
        <f t="shared" si="2"/>
        <v>19</v>
      </c>
      <c r="W45" s="2"/>
      <c r="X45" s="4"/>
      <c r="Y45" s="16"/>
      <c r="Z45" s="1"/>
      <c r="AA45" s="1"/>
      <c r="AB45" s="1"/>
    </row>
    <row r="46" spans="1:28" outlineLevel="3" x14ac:dyDescent="0.25">
      <c r="A46" s="1"/>
      <c r="B46" s="33"/>
      <c r="C46" s="73">
        <f t="shared" si="1"/>
        <v>4</v>
      </c>
      <c r="D46" s="4"/>
      <c r="E46" s="5"/>
      <c r="F46" s="5"/>
      <c r="G46" s="4"/>
      <c r="H46" s="2" t="s">
        <v>270</v>
      </c>
      <c r="I46" s="2"/>
      <c r="J46" s="2"/>
      <c r="K46" s="211">
        <v>43634</v>
      </c>
      <c r="L46" s="211"/>
      <c r="M46" s="211"/>
      <c r="N46" s="211"/>
      <c r="O46" s="203">
        <f t="shared" ref="O46:O47" si="3">$K46+91+126/2</f>
        <v>43788</v>
      </c>
      <c r="P46" s="203">
        <f t="shared" ref="P46:P47" si="4">O46+126/4</f>
        <v>43819.5</v>
      </c>
      <c r="Q46" s="203">
        <f>$K46-150+129</f>
        <v>43613</v>
      </c>
      <c r="R46" s="203">
        <f t="shared" ref="R46:R47" si="5">$K46-150+35</f>
        <v>43519</v>
      </c>
      <c r="S46" s="204">
        <f t="shared" si="2"/>
        <v>322</v>
      </c>
      <c r="T46" s="204">
        <f t="shared" si="2"/>
        <v>353</v>
      </c>
      <c r="U46" s="204">
        <f t="shared" si="2"/>
        <v>147</v>
      </c>
      <c r="V46" s="204">
        <f t="shared" si="2"/>
        <v>53</v>
      </c>
      <c r="W46" s="2"/>
      <c r="X46" s="4"/>
      <c r="Y46" s="16"/>
      <c r="Z46" s="1"/>
      <c r="AA46" s="1"/>
      <c r="AB46" s="1"/>
    </row>
    <row r="47" spans="1:28" outlineLevel="3" x14ac:dyDescent="0.25">
      <c r="A47" s="1"/>
      <c r="B47" s="33"/>
      <c r="C47" s="73">
        <f t="shared" si="1"/>
        <v>4</v>
      </c>
      <c r="D47" s="4"/>
      <c r="E47" s="5"/>
      <c r="F47" s="5"/>
      <c r="G47" s="4"/>
      <c r="H47" s="2" t="s">
        <v>271</v>
      </c>
      <c r="I47" s="2"/>
      <c r="J47" s="2"/>
      <c r="K47" s="211">
        <v>43669</v>
      </c>
      <c r="L47" s="211"/>
      <c r="M47" s="211"/>
      <c r="N47" s="211"/>
      <c r="O47" s="203">
        <f t="shared" si="3"/>
        <v>43823</v>
      </c>
      <c r="P47" s="203">
        <f t="shared" si="4"/>
        <v>43854.5</v>
      </c>
      <c r="Q47" s="203">
        <f>$K47-150+129</f>
        <v>43648</v>
      </c>
      <c r="R47" s="203">
        <f t="shared" si="5"/>
        <v>43554</v>
      </c>
      <c r="S47" s="204">
        <f t="shared" si="2"/>
        <v>357</v>
      </c>
      <c r="T47" s="204">
        <f t="shared" si="2"/>
        <v>23</v>
      </c>
      <c r="U47" s="204">
        <f t="shared" si="2"/>
        <v>182</v>
      </c>
      <c r="V47" s="204">
        <f t="shared" si="2"/>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369</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03">
        <v>43479</v>
      </c>
      <c r="N54" s="203">
        <v>43600</v>
      </c>
      <c r="O54" s="203">
        <v>43721</v>
      </c>
      <c r="P54" s="204">
        <f>MIN(364,INT((M54 - DATE(YEAR(M54),1,1))))</f>
        <v>13</v>
      </c>
      <c r="Q54" s="204">
        <f t="shared" ref="Q54:Q56" si="6">MIN(364,INT((N54 - DATE(YEAR(N54),1,1))))</f>
        <v>134</v>
      </c>
      <c r="R54" s="204">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03">
        <v>43509</v>
      </c>
      <c r="N55" s="203">
        <v>43630</v>
      </c>
      <c r="O55" s="203">
        <v>43751</v>
      </c>
      <c r="P55" s="204">
        <f>MIN(364,INT((M55 - DATE(YEAR(M55),1,1))))</f>
        <v>43</v>
      </c>
      <c r="Q55" s="204">
        <f t="shared" si="6"/>
        <v>164</v>
      </c>
      <c r="R55" s="204">
        <f t="shared" si="7"/>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03">
        <v>43905</v>
      </c>
      <c r="N56" s="203">
        <v>43661</v>
      </c>
      <c r="O56" s="203">
        <v>43782</v>
      </c>
      <c r="P56" s="204">
        <f>MIN(364,INT((M56 - DATE(YEAR(M56),1,1))))</f>
        <v>74</v>
      </c>
      <c r="Q56" s="204">
        <f t="shared" si="6"/>
        <v>195</v>
      </c>
      <c r="R56" s="204">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8">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8"/>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8"/>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8"/>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9">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9"/>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54"/>
      <c r="I102" s="155"/>
      <c r="J102" s="2"/>
      <c r="K102" s="2"/>
      <c r="L102" s="96"/>
      <c r="M102" s="2"/>
      <c r="N102" s="2"/>
      <c r="O102" s="26" t="s">
        <v>367</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349</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351</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350</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372</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265</v>
      </c>
      <c r="I134" s="31" t="b">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267</v>
      </c>
      <c r="I135" s="31" t="b">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268</v>
      </c>
      <c r="I136" s="31" t="b">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INT(C$112+3)</f>
        <v>4</v>
      </c>
      <c r="D137" s="4"/>
      <c r="E137" s="5"/>
      <c r="F137" s="5"/>
      <c r="G137" s="4"/>
      <c r="H137" s="148"/>
      <c r="I137" s="148"/>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INT(C$112+3)</f>
        <v>4</v>
      </c>
      <c r="D138" s="4"/>
      <c r="E138" s="5"/>
      <c r="F138" s="5"/>
      <c r="G138" s="4"/>
      <c r="H138" s="148"/>
      <c r="I138" s="148"/>
      <c r="J138" s="148"/>
      <c r="K138" s="148"/>
      <c r="L138" s="148"/>
      <c r="M138" s="148"/>
      <c r="N138" s="148"/>
      <c r="O138" s="148"/>
      <c r="P138" s="148"/>
      <c r="Q138" s="148"/>
      <c r="R138" s="148"/>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47"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58"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57"/>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59"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59"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48"/>
      <c r="I162" s="148"/>
      <c r="J162" s="148"/>
      <c r="K162" s="148"/>
      <c r="L162" s="148"/>
      <c r="M162" s="148"/>
      <c r="N162" s="148"/>
      <c r="O162" s="148"/>
      <c r="P162" s="148"/>
      <c r="Q162" s="148"/>
      <c r="R162" s="148"/>
      <c r="S162" s="148"/>
      <c r="T162" s="2"/>
      <c r="U162" s="2"/>
      <c r="V162" s="2"/>
      <c r="W162" s="2"/>
      <c r="X162" s="4"/>
      <c r="Y162" s="16"/>
      <c r="Z162" s="1"/>
      <c r="AA162" s="1"/>
      <c r="AB162" s="1"/>
    </row>
    <row r="163" spans="1:28" outlineLevel="3" x14ac:dyDescent="0.25">
      <c r="A163" s="1"/>
      <c r="B163" s="33"/>
      <c r="C163" s="73">
        <f>INT(C$148+3)</f>
        <v>4</v>
      </c>
      <c r="D163" s="4"/>
      <c r="E163" s="5"/>
      <c r="F163" s="5"/>
      <c r="G163" s="4"/>
      <c r="H163" s="148"/>
      <c r="I163" s="148"/>
      <c r="J163" s="148"/>
      <c r="K163" s="148"/>
      <c r="L163" s="148"/>
      <c r="M163" s="148"/>
      <c r="N163" s="148"/>
      <c r="O163" s="148"/>
      <c r="P163" s="148"/>
      <c r="Q163" s="148"/>
      <c r="R163" s="148"/>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M18" sqref="M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352</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353</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354</v>
      </c>
      <c r="H16" s="191"/>
      <c r="I16" s="193" t="s">
        <v>249</v>
      </c>
      <c r="K16" s="193" t="s">
        <v>386</v>
      </c>
      <c r="L16" s="192"/>
      <c r="M16" s="193" t="s">
        <v>387</v>
      </c>
      <c r="O16" s="193" t="s">
        <v>355</v>
      </c>
      <c r="P16" s="191"/>
      <c r="Q16" s="193" t="s">
        <v>356</v>
      </c>
      <c r="R16" s="191"/>
      <c r="S16" s="193" t="s">
        <v>357</v>
      </c>
      <c r="T16" s="192"/>
      <c r="U16" s="193" t="s">
        <v>362</v>
      </c>
      <c r="V16" s="190"/>
      <c r="W16" s="176"/>
      <c r="X16" s="168"/>
      <c r="Y16" s="168"/>
      <c r="Z16" s="168"/>
    </row>
    <row r="17" spans="1:26" ht="12" customHeight="1" outlineLevel="1" x14ac:dyDescent="0.25">
      <c r="A17" s="166"/>
      <c r="B17" s="167"/>
      <c r="C17" s="177"/>
      <c r="D17" s="177"/>
      <c r="E17" s="177"/>
      <c r="F17" s="185"/>
      <c r="G17" s="191" t="s">
        <v>358</v>
      </c>
      <c r="H17" s="191"/>
      <c r="I17" s="191" t="s">
        <v>358</v>
      </c>
      <c r="J17" s="194"/>
      <c r="K17" s="191" t="s">
        <v>389</v>
      </c>
      <c r="L17" s="192"/>
      <c r="M17" s="191" t="s">
        <v>388</v>
      </c>
      <c r="O17" s="191" t="s">
        <v>359</v>
      </c>
      <c r="P17" s="191"/>
      <c r="Q17" s="191" t="s">
        <v>360</v>
      </c>
      <c r="R17" s="191"/>
      <c r="S17" s="191" t="s">
        <v>361</v>
      </c>
      <c r="T17" s="192"/>
      <c r="U17" s="191" t="s">
        <v>363</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149</vt:i4>
      </vt:variant>
    </vt:vector>
  </HeadingPairs>
  <TitlesOfParts>
    <vt:vector size="15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Settings'!i_store_cs_rep</vt:lpstr>
      <vt:lpstr>'Report Settings'!i_store_feedbud</vt:lpstr>
      <vt:lpstr>i_store_ffcfw_rep</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2023-07-28T01:41:15Z</dcterms:modified>
</cp:coreProperties>
</file>