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F4C77015-AFD3-4F37-ACFC-55D0E33F16DE}" xr6:coauthVersionLast="47" xr6:coauthVersionMax="47" xr10:uidLastSave="{00000000-0000-0000-0000-000000000000}"/>
  <bookViews>
    <workbookView xWindow="1800" yWindow="300" windowWidth="27000" windowHeight="15900" xr2:uid="{33425ACE-F55C-4F12-99C8-C0A12683F784}"/>
    <workbookView xWindow="810" yWindow="-120" windowWidth="28110" windowHeight="16440" activeTab="1"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Experiment!$A$13:$AEK$109</definedName>
    <definedName name="_xlnm._FilterDatabase" localSheetId="6" hidden="1">RunReport!$A$2:$M$115</definedName>
    <definedName name="_xlnm._FilterDatabase" localSheetId="7" hidden="1">'SA variables'!$A$3:$AA$867</definedName>
    <definedName name="cStep">Experiment!$H$58:$AZ$58</definedName>
    <definedName name="cStepFS">Experiment!$H$78:$AZ$78</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Experiment!$A$5:$AEK$109</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Experiment!$H$59:$AZ$59</definedName>
    <definedName name="IsSequentialFS">Experiment!$H$79:$AZ$79</definedName>
    <definedName name="LMU_Data">DataMaster!$C$257:$BY$296</definedName>
    <definedName name="nLevels">Experiment!$C$57:$AZ$57</definedName>
    <definedName name="nLevelsFS">Experiment!$C$77:$AZ$77</definedName>
    <definedName name="sStep">Experiment!$H$61:$AZ$61</definedName>
    <definedName name="sStepFS">Experiment!$H$81:$AZ$81</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N84" i="1" l="1" a="1"/>
  <c r="GN84" i="1" s="1"/>
  <c r="GN64" i="1" a="1"/>
  <c r="GN64" i="1" s="1"/>
  <c r="GN55" i="1"/>
  <c r="GN55" i="1" a="1"/>
  <c r="GN54" i="1" a="1"/>
  <c r="GN54" i="1" s="1"/>
  <c r="GN53" i="1" a="1"/>
  <c r="GN53" i="1" s="1"/>
  <c r="GN52" i="1" a="1"/>
  <c r="GN52" i="1" s="1"/>
  <c r="GN51" i="1" a="1"/>
  <c r="GN51" i="1" s="1"/>
  <c r="GN50" i="1" a="1"/>
  <c r="GN50" i="1" s="1"/>
  <c r="GN49" i="1" a="1"/>
  <c r="GN49" i="1" s="1"/>
  <c r="GN48" i="1" a="1"/>
  <c r="GN48" i="1" s="1"/>
  <c r="GN47" i="1" a="1"/>
  <c r="GN47" i="1" s="1"/>
  <c r="GN46" i="1"/>
  <c r="GN46" i="1" a="1"/>
  <c r="GN45" i="1" a="1"/>
  <c r="GN45" i="1" s="1"/>
  <c r="GN44" i="1" a="1"/>
  <c r="GN44" i="1" s="1"/>
  <c r="GN43" i="1" a="1"/>
  <c r="GN43" i="1" s="1"/>
  <c r="GN42" i="1" a="1"/>
  <c r="GN42" i="1" s="1"/>
  <c r="GN41" i="1" a="1"/>
  <c r="GN41" i="1" s="1"/>
  <c r="GN40" i="1" a="1"/>
  <c r="GN40" i="1" s="1"/>
  <c r="GN39" i="1"/>
  <c r="GN39" i="1" a="1"/>
  <c r="GN38" i="1" a="1"/>
  <c r="GN38" i="1" s="1"/>
  <c r="GN37" i="1" a="1"/>
  <c r="GN37" i="1" s="1"/>
  <c r="GN36" i="1" a="1"/>
  <c r="GN36" i="1" s="1"/>
  <c r="GN35" i="1" a="1"/>
  <c r="GN35" i="1" s="1"/>
  <c r="GN34" i="1" a="1"/>
  <c r="GN34" i="1" s="1"/>
  <c r="GN33" i="1" a="1"/>
  <c r="GN33" i="1" s="1"/>
  <c r="GN32" i="1" a="1"/>
  <c r="GN32" i="1" s="1"/>
  <c r="GN31" i="1" a="1"/>
  <c r="GN31" i="1" s="1"/>
  <c r="GN30" i="1" a="1"/>
  <c r="GN30" i="1" s="1"/>
  <c r="GN29" i="1" a="1"/>
  <c r="GN29" i="1" s="1"/>
  <c r="GN28" i="1" a="1"/>
  <c r="GN28" i="1" s="1"/>
  <c r="GN27" i="1" a="1"/>
  <c r="GN27" i="1" s="1"/>
  <c r="GN26" i="1" a="1"/>
  <c r="GN26" i="1" s="1"/>
  <c r="GN25" i="1" a="1"/>
  <c r="GN25" i="1" s="1"/>
  <c r="GN24" i="1" a="1"/>
  <c r="GN24" i="1" s="1"/>
  <c r="GN23" i="1"/>
  <c r="GN23" i="1" a="1"/>
  <c r="GN22" i="1" a="1"/>
  <c r="GN22" i="1" s="1"/>
  <c r="GN21" i="1" a="1"/>
  <c r="GN21" i="1" s="1"/>
  <c r="GN20" i="1" a="1"/>
  <c r="GN20" i="1" s="1"/>
  <c r="GN19" i="1" a="1"/>
  <c r="GN19" i="1" s="1"/>
  <c r="GN18" i="1" a="1"/>
  <c r="GN18" i="1" s="1"/>
  <c r="GN17" i="1" a="1"/>
  <c r="GN17" i="1" s="1"/>
  <c r="GN15" i="1" a="1"/>
  <c r="GN15" i="1" s="1"/>
  <c r="C88" i="8" l="1"/>
  <c r="C88" i="7"/>
  <c r="C88" i="6"/>
  <c r="C88" i="4"/>
  <c r="CG42" i="1" a="1"/>
  <c r="CG42" i="1" s="1"/>
  <c r="CZ41" i="1"/>
  <c r="CY41" i="1"/>
  <c r="CV41" i="1"/>
  <c r="CS41" i="1"/>
  <c r="CP41" i="1"/>
  <c r="CO41" i="1"/>
  <c r="CJ41" i="1"/>
  <c r="CI41" i="1"/>
  <c r="G41" i="1"/>
  <c r="A41" i="1"/>
  <c r="EY47" i="1" l="1" a="1"/>
  <c r="EY47" i="1" s="1"/>
  <c r="J70" i="3"/>
  <c r="I70" i="3"/>
  <c r="H70" i="3"/>
  <c r="G70" i="3"/>
  <c r="F70" i="3"/>
  <c r="E70" i="3"/>
  <c r="D70" i="3"/>
  <c r="C70" i="3"/>
  <c r="B70" i="3"/>
  <c r="J69" i="3"/>
  <c r="I69" i="3"/>
  <c r="H69" i="3"/>
  <c r="G69" i="3"/>
  <c r="F69" i="3"/>
  <c r="E69" i="3"/>
  <c r="D69" i="3"/>
  <c r="C69" i="3"/>
  <c r="B69" i="3"/>
  <c r="V757" i="4"/>
  <c r="U757" i="4"/>
  <c r="V756" i="4"/>
  <c r="U756" i="4"/>
  <c r="V755" i="4"/>
  <c r="U755" i="4"/>
  <c r="V754" i="4"/>
  <c r="U754" i="4"/>
  <c r="G19" i="1"/>
  <c r="A19" i="1"/>
  <c r="YY8" i="1"/>
  <c r="YY84" i="1" a="1"/>
  <c r="YY84" i="1" s="1"/>
  <c r="YY7" i="1"/>
  <c r="YZ7" i="1" s="1"/>
  <c r="G206" i="4"/>
  <c r="F206" i="4"/>
  <c r="E206" i="4"/>
  <c r="D206" i="4"/>
  <c r="AB28"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AR85" i="1" l="1"/>
  <c r="AAR86" i="1" s="1"/>
  <c r="AAR87" i="1" s="1"/>
  <c r="AAR88" i="1" s="1"/>
  <c r="AAR89" i="1" s="1"/>
  <c r="AAR90" i="1" s="1"/>
  <c r="AAR91" i="1" s="1"/>
  <c r="AAR92" i="1" s="1"/>
  <c r="AAR93" i="1" s="1"/>
  <c r="AAR94" i="1" s="1"/>
  <c r="AAR95" i="1" s="1"/>
  <c r="AAR96" i="1" s="1"/>
  <c r="AAR97" i="1" s="1"/>
  <c r="AAR98" i="1" s="1"/>
  <c r="AAR99" i="1" s="1"/>
  <c r="AAR100" i="1" s="1"/>
  <c r="AAR101" i="1" s="1"/>
  <c r="AAR102" i="1" s="1"/>
  <c r="AAR103" i="1" s="1"/>
  <c r="AAR104" i="1" s="1"/>
  <c r="AAR105" i="1" s="1"/>
  <c r="AAR106" i="1" s="1"/>
  <c r="AAR107" i="1" s="1"/>
  <c r="AAR13" i="1"/>
  <c r="AAR109" i="1" s="1"/>
  <c r="FA13" i="1"/>
  <c r="FA109" i="1" s="1"/>
  <c r="FD85" i="1"/>
  <c r="FD86" i="1" s="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65" i="1"/>
  <c r="FD66" i="1" s="1"/>
  <c r="FD67" i="1" s="1"/>
  <c r="FD68" i="1" s="1"/>
  <c r="FD69" i="1" s="1"/>
  <c r="FD70" i="1" s="1"/>
  <c r="FD71" i="1" s="1"/>
  <c r="FD72" i="1" s="1"/>
  <c r="FD73" i="1" s="1"/>
  <c r="FD74" i="1" s="1"/>
  <c r="FD75" i="1" s="1"/>
  <c r="FD13" i="1"/>
  <c r="FD109" i="1" s="1"/>
  <c r="AA757" i="4"/>
  <c r="AA756" i="4"/>
  <c r="AA755" i="4"/>
  <c r="AA754" i="4"/>
  <c r="FE13" i="1"/>
  <c r="FE109" i="1" s="1"/>
  <c r="J145" i="4"/>
  <c r="J144" i="4"/>
  <c r="J143" i="4"/>
  <c r="J142" i="4"/>
  <c r="U29" i="1"/>
  <c r="T29" i="1"/>
  <c r="U28" i="1"/>
  <c r="T28" i="1"/>
  <c r="U27" i="1"/>
  <c r="T27" i="1"/>
  <c r="U26" i="1"/>
  <c r="T26" i="1"/>
  <c r="BL39" i="4"/>
  <c r="BK39" i="4"/>
  <c r="BE38" i="4"/>
  <c r="BB38" i="4"/>
  <c r="BJ35" i="4"/>
  <c r="AZ40" i="4"/>
  <c r="AZ35" i="4"/>
  <c r="BI35" i="4" s="1"/>
  <c r="AZ38" i="4"/>
  <c r="BF38" i="4" s="1"/>
  <c r="BL33" i="4"/>
  <c r="BK33" i="4"/>
  <c r="BJ33" i="4"/>
  <c r="BI33" i="4"/>
  <c r="BH33" i="4"/>
  <c r="BG33" i="4"/>
  <c r="BF33" i="4"/>
  <c r="BE33" i="4"/>
  <c r="BD33" i="4"/>
  <c r="BC33" i="4"/>
  <c r="BB33" i="4"/>
  <c r="BA33" i="4"/>
  <c r="DB13" i="1"/>
  <c r="DB109"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BA38" i="4" l="1"/>
  <c r="BB35" i="4"/>
  <c r="BC35" i="4"/>
  <c r="BE35" i="4"/>
  <c r="AAR14" i="1"/>
  <c r="AAR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ER13" i="1" l="1"/>
  <c r="ER109" i="1" s="1"/>
  <c r="ZI13" i="1"/>
  <c r="ZI109" i="1" s="1"/>
  <c r="ZH13" i="1"/>
  <c r="ZH109" i="1" s="1"/>
  <c r="ZG13" i="1"/>
  <c r="ZG109" i="1" s="1"/>
  <c r="T239" i="4"/>
  <c r="S239" i="4"/>
  <c r="R239" i="4"/>
  <c r="Q239" i="4"/>
  <c r="P239" i="4"/>
  <c r="O239" i="4"/>
  <c r="N239" i="4"/>
  <c r="M239" i="4"/>
  <c r="L239" i="4"/>
  <c r="K239" i="4"/>
  <c r="J239" i="4"/>
  <c r="I239" i="4"/>
  <c r="H239" i="4"/>
  <c r="G239" i="4"/>
  <c r="F239" i="4"/>
  <c r="ET13" i="1"/>
  <c r="ET109" i="1" s="1"/>
  <c r="ES13" i="1"/>
  <c r="EQ13" i="1"/>
  <c r="EQ109" i="1" s="1"/>
  <c r="EO13" i="1"/>
  <c r="EO14" i="1" s="1"/>
  <c r="XT4" i="1"/>
  <c r="XS4" i="1"/>
  <c r="XR4" i="1"/>
  <c r="EU17" i="1"/>
  <c r="EM13" i="1"/>
  <c r="EM109" i="1" s="1"/>
  <c r="EL13" i="1"/>
  <c r="EL109" i="1" s="1"/>
  <c r="EK13" i="1"/>
  <c r="EK109" i="1" s="1"/>
  <c r="EJ13" i="1"/>
  <c r="EJ109" i="1" s="1"/>
  <c r="EI13" i="1"/>
  <c r="EI109" i="1" s="1"/>
  <c r="EH13" i="1"/>
  <c r="EH109" i="1" s="1"/>
  <c r="ER14" i="1" l="1"/>
  <c r="ER17" i="1" s="1"/>
  <c r="ZG14" i="1"/>
  <c r="ZI14" i="1"/>
  <c r="ZH14" i="1"/>
  <c r="ET14" i="1"/>
  <c r="ET17" i="1" s="1"/>
  <c r="EO109" i="1"/>
  <c r="EQ14" i="1"/>
  <c r="EQ17" i="1" s="1"/>
  <c r="EH14" i="1"/>
  <c r="EI14" i="1"/>
  <c r="EJ14" i="1"/>
  <c r="EK14" i="1"/>
  <c r="EL14" i="1"/>
  <c r="EM14" i="1"/>
  <c r="H61" i="1" l="1"/>
  <c r="XU13" i="1"/>
  <c r="XU109" i="1" s="1"/>
  <c r="XT13" i="1"/>
  <c r="XT109" i="1" s="1"/>
  <c r="XS13" i="1"/>
  <c r="XS109" i="1" s="1"/>
  <c r="XR13" i="1"/>
  <c r="XR109" i="1" s="1"/>
  <c r="W18" i="1"/>
  <c r="W19" i="1" s="1"/>
  <c r="Y54" i="1"/>
  <c r="EW54" i="1" s="1"/>
  <c r="X54" i="1"/>
  <c r="EV54" i="1" s="1"/>
  <c r="Y52" i="1"/>
  <c r="EW52" i="1" s="1"/>
  <c r="X52" i="1"/>
  <c r="EV52" i="1" s="1"/>
  <c r="Y50" i="1"/>
  <c r="EW50" i="1" s="1"/>
  <c r="X50" i="1"/>
  <c r="EV50" i="1" s="1"/>
  <c r="Y49" i="1"/>
  <c r="EW49" i="1" s="1"/>
  <c r="X49" i="1"/>
  <c r="EV49" i="1" s="1"/>
  <c r="Y29" i="1"/>
  <c r="EW29" i="1" s="1"/>
  <c r="X29" i="1"/>
  <c r="EV29" i="1" s="1"/>
  <c r="Y28" i="1"/>
  <c r="EW28" i="1" s="1"/>
  <c r="X28" i="1"/>
  <c r="EV28" i="1" s="1"/>
  <c r="Y27" i="1"/>
  <c r="EW27" i="1" s="1"/>
  <c r="X27" i="1"/>
  <c r="EV27" i="1" s="1"/>
  <c r="Y26" i="1"/>
  <c r="EW26" i="1" s="1"/>
  <c r="X26" i="1"/>
  <c r="EV26"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0" i="1" l="1"/>
  <c r="EU19" i="1"/>
  <c r="EU18" i="1"/>
  <c r="XU14" i="1"/>
  <c r="XS14" i="1"/>
  <c r="XS17" i="1" s="1"/>
  <c r="XR14" i="1"/>
  <c r="XT14" i="1"/>
  <c r="EW109"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1" i="1" l="1"/>
  <c r="EU20" i="1"/>
  <c r="XT17" i="1"/>
  <c r="XR17" i="1"/>
  <c r="XU17" i="1"/>
  <c r="AO58" i="1"/>
  <c r="AN58" i="1"/>
  <c r="HT13" i="1"/>
  <c r="HT109" i="1" s="1"/>
  <c r="HS13" i="1"/>
  <c r="HS109" i="1" s="1"/>
  <c r="HR13" i="1"/>
  <c r="HR109" i="1" s="1"/>
  <c r="HX13" i="1"/>
  <c r="IH13" i="1"/>
  <c r="IH109" i="1" l="1"/>
  <c r="HX109" i="1"/>
  <c r="W22" i="1"/>
  <c r="EU21" i="1"/>
  <c r="AN64" i="1"/>
  <c r="IH64" i="1" s="1"/>
  <c r="AO64" i="1"/>
  <c r="GV64" i="1" s="1"/>
  <c r="HT14" i="1"/>
  <c r="HT17" i="1" s="1"/>
  <c r="HS14" i="1"/>
  <c r="HS17" i="1" s="1"/>
  <c r="HR14" i="1"/>
  <c r="HR17" i="1" s="1"/>
  <c r="HX14" i="1"/>
  <c r="HX17" i="1" s="1"/>
  <c r="IH14" i="1"/>
  <c r="IH17" i="1" s="1"/>
  <c r="EG13" i="1"/>
  <c r="EG109" i="1" s="1"/>
  <c r="EF13" i="1"/>
  <c r="EF109" i="1" s="1"/>
  <c r="N170" i="4"/>
  <c r="EV13" i="1"/>
  <c r="EV109" i="1" s="1"/>
  <c r="EU13" i="1"/>
  <c r="EU109" i="1" s="1"/>
  <c r="A8" i="5"/>
  <c r="A7" i="5"/>
  <c r="W23" i="1" l="1"/>
  <c r="EU22" i="1"/>
  <c r="HX64" i="1"/>
  <c r="EF14" i="1"/>
  <c r="EG14" i="1"/>
  <c r="EU14" i="1"/>
  <c r="EV14" i="1"/>
  <c r="EP13" i="1"/>
  <c r="EP109" i="1" s="1"/>
  <c r="W24" i="1" l="1"/>
  <c r="EU23" i="1"/>
  <c r="EP14" i="1"/>
  <c r="W25" i="1" l="1"/>
  <c r="EU24" i="1"/>
  <c r="L186" i="4"/>
  <c r="L185" i="4"/>
  <c r="L184" i="4"/>
  <c r="L183" i="4"/>
  <c r="L182" i="4"/>
  <c r="L181" i="4"/>
  <c r="L180" i="4"/>
  <c r="L179" i="4"/>
  <c r="L178" i="4"/>
  <c r="L177" i="4"/>
  <c r="L176" i="4"/>
  <c r="L175" i="4"/>
  <c r="L174" i="4"/>
  <c r="L173" i="4"/>
  <c r="L172" i="4"/>
  <c r="L171" i="4"/>
  <c r="L170" i="4"/>
  <c r="XJ6" i="1"/>
  <c r="XJ13" i="1"/>
  <c r="XJ109" i="1" s="1"/>
  <c r="M14" i="1"/>
  <c r="H81" i="1"/>
  <c r="H191" i="4"/>
  <c r="W26" i="1" l="1"/>
  <c r="EU25" i="1"/>
  <c r="XJ14" i="1"/>
  <c r="XJ17" i="1" s="1"/>
  <c r="AAU6" i="1"/>
  <c r="AAT6" i="1"/>
  <c r="AAS6" i="1"/>
  <c r="AAQ6" i="1"/>
  <c r="YS6" i="1"/>
  <c r="AAV6" i="1"/>
  <c r="AAP6" i="1"/>
  <c r="AAO6" i="1"/>
  <c r="AAN6" i="1"/>
  <c r="AAM6" i="1"/>
  <c r="AAL6" i="1"/>
  <c r="AAK6" i="1"/>
  <c r="AAJ84" i="1"/>
  <c r="AAU13" i="1"/>
  <c r="AAU109" i="1" s="1"/>
  <c r="AAT13" i="1"/>
  <c r="AAT109" i="1" s="1"/>
  <c r="AAS13" i="1"/>
  <c r="AAS109" i="1" s="1"/>
  <c r="AAQ13" i="1"/>
  <c r="AAQ109" i="1" s="1"/>
  <c r="YS13" i="1"/>
  <c r="YS109" i="1" s="1"/>
  <c r="AAV13" i="1"/>
  <c r="AAV109" i="1" s="1"/>
  <c r="AAP13" i="1"/>
  <c r="AAP109" i="1" s="1"/>
  <c r="AAO13" i="1"/>
  <c r="AAO109" i="1" s="1"/>
  <c r="AAN13" i="1"/>
  <c r="AAN109" i="1" s="1"/>
  <c r="AAM13" i="1"/>
  <c r="AAM109" i="1" s="1"/>
  <c r="AAL13" i="1"/>
  <c r="AAL109" i="1" s="1"/>
  <c r="AAK13" i="1"/>
  <c r="AAK109" i="1" s="1"/>
  <c r="AAJ13" i="1"/>
  <c r="AAJ109" i="1" s="1"/>
  <c r="AAK84" i="1" l="1"/>
  <c r="AAT84" i="1"/>
  <c r="AAU84" i="1"/>
  <c r="AAS84" i="1"/>
  <c r="YS84" i="1"/>
  <c r="AAQ84" i="1"/>
  <c r="W27" i="1"/>
  <c r="EU26" i="1"/>
  <c r="AAV14" i="1"/>
  <c r="AAV17" i="1" s="1"/>
  <c r="AAT14" i="1"/>
  <c r="AAT17" i="1" s="1"/>
  <c r="AAU14" i="1"/>
  <c r="AAU17" i="1" s="1"/>
  <c r="AAN14" i="1"/>
  <c r="AAN17" i="1" s="1"/>
  <c r="AAL84" i="1"/>
  <c r="AAJ14" i="1"/>
  <c r="AAJ17" i="1" s="1"/>
  <c r="AAM14" i="1"/>
  <c r="AAM17" i="1" s="1"/>
  <c r="AAL14" i="1"/>
  <c r="AAL17" i="1" s="1"/>
  <c r="AAO14" i="1"/>
  <c r="AAO17" i="1" s="1"/>
  <c r="AAP14" i="1"/>
  <c r="AAP17" i="1" s="1"/>
  <c r="YS14" i="1"/>
  <c r="YS17" i="1" s="1"/>
  <c r="AAQ14" i="1"/>
  <c r="AAQ17" i="1" s="1"/>
  <c r="AAK14" i="1"/>
  <c r="AAK17" i="1" s="1"/>
  <c r="AAS14" i="1"/>
  <c r="AAS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8" i="1" l="1"/>
  <c r="EU27" i="1"/>
  <c r="G212" i="4"/>
  <c r="F212" i="4"/>
  <c r="E212" i="4"/>
  <c r="D212" i="4"/>
  <c r="G211" i="4"/>
  <c r="F211" i="4"/>
  <c r="E211" i="4"/>
  <c r="D211" i="4"/>
  <c r="G210" i="4"/>
  <c r="F210" i="4"/>
  <c r="E210" i="4"/>
  <c r="D210" i="4"/>
  <c r="G209" i="4"/>
  <c r="F209" i="4"/>
  <c r="E209" i="4"/>
  <c r="D209" i="4"/>
  <c r="G208" i="4"/>
  <c r="F208" i="4"/>
  <c r="E208" i="4"/>
  <c r="D208" i="4"/>
  <c r="G207" i="4"/>
  <c r="F207" i="4"/>
  <c r="E207" i="4"/>
  <c r="D207" i="4"/>
  <c r="W29" i="1" l="1"/>
  <c r="EU28" i="1"/>
  <c r="AAM84" i="1"/>
  <c r="AAN84" i="1"/>
  <c r="FJ13" i="1"/>
  <c r="FJ109"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09"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F134" i="6" l="1"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0" i="1"/>
  <c r="EU29" i="1"/>
  <c r="N109" i="7"/>
  <c r="N108" i="8"/>
  <c r="AAO84"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1" i="1" l="1"/>
  <c r="EU30" i="1"/>
  <c r="AAP84"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09" i="1" s="1"/>
  <c r="VH13" i="1"/>
  <c r="VH109" i="1" s="1"/>
  <c r="VG13" i="1"/>
  <c r="VG109" i="1" s="1"/>
  <c r="VF13" i="1"/>
  <c r="VF109" i="1" s="1"/>
  <c r="VE13" i="1"/>
  <c r="VE109" i="1" s="1"/>
  <c r="VD13" i="1"/>
  <c r="VD109" i="1" s="1"/>
  <c r="VC13" i="1"/>
  <c r="VB13" i="1"/>
  <c r="VB109" i="1" s="1"/>
  <c r="VA13" i="1"/>
  <c r="VA109" i="1" s="1"/>
  <c r="UZ13" i="1"/>
  <c r="UZ109" i="1" s="1"/>
  <c r="UY13" i="1"/>
  <c r="UY109" i="1" s="1"/>
  <c r="UX13" i="1"/>
  <c r="UX109" i="1" s="1"/>
  <c r="UW13" i="1"/>
  <c r="UW109" i="1" s="1"/>
  <c r="UV13" i="1"/>
  <c r="UV109" i="1" s="1"/>
  <c r="UU13" i="1"/>
  <c r="UU109" i="1" s="1"/>
  <c r="UT13" i="1"/>
  <c r="UT109" i="1" s="1"/>
  <c r="US13" i="1"/>
  <c r="US109" i="1" s="1"/>
  <c r="UR13" i="1"/>
  <c r="UR109" i="1" s="1"/>
  <c r="UQ13" i="1"/>
  <c r="UQ109" i="1" s="1"/>
  <c r="UP13" i="1"/>
  <c r="UP109" i="1" s="1"/>
  <c r="UO13" i="1"/>
  <c r="UO109" i="1" s="1"/>
  <c r="UN13" i="1"/>
  <c r="UN109" i="1" s="1"/>
  <c r="UM13" i="1"/>
  <c r="UM109" i="1" s="1"/>
  <c r="UL13" i="1"/>
  <c r="UL109" i="1" s="1"/>
  <c r="UK13" i="1"/>
  <c r="UK109" i="1" s="1"/>
  <c r="UJ13" i="1"/>
  <c r="UJ109" i="1" s="1"/>
  <c r="UI13" i="1"/>
  <c r="UI109" i="1" s="1"/>
  <c r="UH13" i="1"/>
  <c r="UH109" i="1" s="1"/>
  <c r="UG13" i="1"/>
  <c r="UG109" i="1" s="1"/>
  <c r="UF13" i="1"/>
  <c r="UF109" i="1" s="1"/>
  <c r="UE13" i="1"/>
  <c r="UE109" i="1" s="1"/>
  <c r="UD13" i="1"/>
  <c r="UD109" i="1" s="1"/>
  <c r="UC13" i="1"/>
  <c r="UC109" i="1" s="1"/>
  <c r="UB13" i="1"/>
  <c r="UB109" i="1" s="1"/>
  <c r="UA13" i="1"/>
  <c r="UA109" i="1" s="1"/>
  <c r="TZ13" i="1"/>
  <c r="TZ109" i="1" s="1"/>
  <c r="TY13" i="1"/>
  <c r="TY109" i="1" s="1"/>
  <c r="TX13" i="1"/>
  <c r="TX109" i="1" s="1"/>
  <c r="TW13" i="1"/>
  <c r="TV13" i="1"/>
  <c r="TV109" i="1" s="1"/>
  <c r="TU13" i="1"/>
  <c r="TU109" i="1" s="1"/>
  <c r="TT13" i="1"/>
  <c r="TT109" i="1" s="1"/>
  <c r="TS13" i="1"/>
  <c r="TS109" i="1" s="1"/>
  <c r="TR13" i="1"/>
  <c r="TR109" i="1" s="1"/>
  <c r="TQ13" i="1"/>
  <c r="TQ109" i="1" s="1"/>
  <c r="TP13" i="1"/>
  <c r="TP109" i="1" s="1"/>
  <c r="TO13" i="1"/>
  <c r="TO109" i="1" s="1"/>
  <c r="TN13" i="1"/>
  <c r="TN109" i="1" s="1"/>
  <c r="TM13" i="1"/>
  <c r="TM109" i="1" s="1"/>
  <c r="TL13" i="1"/>
  <c r="TL109" i="1" s="1"/>
  <c r="TK13" i="1"/>
  <c r="TK109" i="1" s="1"/>
  <c r="TJ13" i="1"/>
  <c r="TJ109" i="1" s="1"/>
  <c r="TI13" i="1"/>
  <c r="TI109" i="1" s="1"/>
  <c r="TH13" i="1"/>
  <c r="TH109" i="1" s="1"/>
  <c r="TG13" i="1"/>
  <c r="TG109" i="1" s="1"/>
  <c r="TF13" i="1"/>
  <c r="TF109" i="1" s="1"/>
  <c r="TE13" i="1"/>
  <c r="TE109" i="1" s="1"/>
  <c r="TD13" i="1"/>
  <c r="TD109" i="1" s="1"/>
  <c r="TC13" i="1"/>
  <c r="TC109" i="1" s="1"/>
  <c r="TB13" i="1"/>
  <c r="TB109" i="1" s="1"/>
  <c r="TA13" i="1"/>
  <c r="TA109" i="1" s="1"/>
  <c r="SZ13" i="1"/>
  <c r="SZ109" i="1" s="1"/>
  <c r="SY13" i="1"/>
  <c r="SY109" i="1" s="1"/>
  <c r="SX13" i="1"/>
  <c r="SX109" i="1" s="1"/>
  <c r="SW13" i="1"/>
  <c r="SW109" i="1" s="1"/>
  <c r="SV13" i="1"/>
  <c r="SV109" i="1" s="1"/>
  <c r="SU13" i="1"/>
  <c r="SU109" i="1" s="1"/>
  <c r="ST13" i="1"/>
  <c r="ST109" i="1" s="1"/>
  <c r="SS13" i="1"/>
  <c r="SS109" i="1" s="1"/>
  <c r="SR13" i="1"/>
  <c r="SR109" i="1" s="1"/>
  <c r="SQ13" i="1"/>
  <c r="SP13" i="1"/>
  <c r="SP109" i="1" s="1"/>
  <c r="SO13" i="1"/>
  <c r="SO109" i="1" s="1"/>
  <c r="SN13" i="1"/>
  <c r="SN109" i="1" s="1"/>
  <c r="SM13" i="1"/>
  <c r="SM109" i="1" s="1"/>
  <c r="SL13" i="1"/>
  <c r="SL109" i="1" s="1"/>
  <c r="SK13" i="1"/>
  <c r="SK109" i="1" s="1"/>
  <c r="SJ13" i="1"/>
  <c r="SJ109" i="1" s="1"/>
  <c r="SI13" i="1"/>
  <c r="SI109" i="1" s="1"/>
  <c r="SH13" i="1"/>
  <c r="SH109" i="1" s="1"/>
  <c r="SG13" i="1"/>
  <c r="SG109" i="1" s="1"/>
  <c r="SF13" i="1"/>
  <c r="SF109" i="1" s="1"/>
  <c r="SE13" i="1"/>
  <c r="SE109" i="1" s="1"/>
  <c r="SD13" i="1"/>
  <c r="SD109" i="1" s="1"/>
  <c r="SC13" i="1"/>
  <c r="SC109" i="1" s="1"/>
  <c r="SB13" i="1"/>
  <c r="SB109" i="1" s="1"/>
  <c r="SA13" i="1"/>
  <c r="SA109" i="1" s="1"/>
  <c r="RZ13" i="1"/>
  <c r="RZ109" i="1" s="1"/>
  <c r="RY13" i="1"/>
  <c r="RY109" i="1" s="1"/>
  <c r="RX13" i="1"/>
  <c r="RW13" i="1"/>
  <c r="RW109" i="1" s="1"/>
  <c r="RV13" i="1"/>
  <c r="RV109" i="1" s="1"/>
  <c r="RU13" i="1"/>
  <c r="RU109" i="1" s="1"/>
  <c r="RT13" i="1"/>
  <c r="RT109" i="1" s="1"/>
  <c r="RS13" i="1"/>
  <c r="RS109" i="1" s="1"/>
  <c r="RR13" i="1"/>
  <c r="RR109" i="1" s="1"/>
  <c r="RQ13" i="1"/>
  <c r="RQ109" i="1" s="1"/>
  <c r="RP13" i="1"/>
  <c r="RP109" i="1" s="1"/>
  <c r="RO13" i="1"/>
  <c r="RO109" i="1" s="1"/>
  <c r="RN13" i="1"/>
  <c r="RN109" i="1" s="1"/>
  <c r="RM13" i="1"/>
  <c r="RM109" i="1" s="1"/>
  <c r="RL13" i="1"/>
  <c r="RL109" i="1" s="1"/>
  <c r="RK13" i="1"/>
  <c r="RJ13" i="1"/>
  <c r="RJ109" i="1" s="1"/>
  <c r="RI13" i="1"/>
  <c r="RI109" i="1" s="1"/>
  <c r="RH13" i="1"/>
  <c r="RH109" i="1" s="1"/>
  <c r="RG13" i="1"/>
  <c r="RG109" i="1" s="1"/>
  <c r="RF13" i="1"/>
  <c r="RF109" i="1" s="1"/>
  <c r="RE13" i="1"/>
  <c r="RE109" i="1" s="1"/>
  <c r="RD13" i="1"/>
  <c r="RD109" i="1" s="1"/>
  <c r="RC13" i="1"/>
  <c r="RC109" i="1" s="1"/>
  <c r="RB13" i="1"/>
  <c r="RB109" i="1" s="1"/>
  <c r="RA13" i="1"/>
  <c r="RA109" i="1" s="1"/>
  <c r="QZ13" i="1"/>
  <c r="QZ109" i="1" s="1"/>
  <c r="QY13" i="1"/>
  <c r="QY109" i="1" s="1"/>
  <c r="QX13" i="1"/>
  <c r="QX109" i="1" s="1"/>
  <c r="QW13" i="1"/>
  <c r="QW109" i="1" s="1"/>
  <c r="QV13" i="1"/>
  <c r="QV109" i="1" s="1"/>
  <c r="QU13" i="1"/>
  <c r="QU109" i="1" s="1"/>
  <c r="QT13" i="1"/>
  <c r="QT109" i="1" s="1"/>
  <c r="QS13" i="1"/>
  <c r="QS109" i="1" s="1"/>
  <c r="QR13" i="1"/>
  <c r="QR109" i="1" s="1"/>
  <c r="QQ13" i="1"/>
  <c r="QQ109" i="1" s="1"/>
  <c r="QP13" i="1"/>
  <c r="QP109" i="1" s="1"/>
  <c r="QO13" i="1"/>
  <c r="QO109" i="1" s="1"/>
  <c r="QN13" i="1"/>
  <c r="QN109" i="1" s="1"/>
  <c r="QM13" i="1"/>
  <c r="QM109" i="1" s="1"/>
  <c r="QL13" i="1"/>
  <c r="QL109" i="1" s="1"/>
  <c r="QK13" i="1"/>
  <c r="QK109" i="1" s="1"/>
  <c r="QJ13" i="1"/>
  <c r="QJ109" i="1" s="1"/>
  <c r="QI13" i="1"/>
  <c r="QI109" i="1" s="1"/>
  <c r="QH13" i="1"/>
  <c r="QH109" i="1" s="1"/>
  <c r="QG13" i="1"/>
  <c r="QG109" i="1" s="1"/>
  <c r="QF13" i="1"/>
  <c r="QF109" i="1" s="1"/>
  <c r="QE13" i="1"/>
  <c r="QD13" i="1"/>
  <c r="QD109" i="1" s="1"/>
  <c r="QC13" i="1"/>
  <c r="QC109" i="1" s="1"/>
  <c r="QB13" i="1"/>
  <c r="QB109" i="1" s="1"/>
  <c r="QA13" i="1"/>
  <c r="QA109" i="1" s="1"/>
  <c r="PZ13" i="1"/>
  <c r="PZ109" i="1" s="1"/>
  <c r="PY13" i="1"/>
  <c r="PY109" i="1" s="1"/>
  <c r="PX13" i="1"/>
  <c r="PX109" i="1" s="1"/>
  <c r="PW13" i="1"/>
  <c r="PW109" i="1" s="1"/>
  <c r="PV13" i="1"/>
  <c r="PV109" i="1" s="1"/>
  <c r="PU13" i="1"/>
  <c r="PU109" i="1" s="1"/>
  <c r="PT13" i="1"/>
  <c r="PT109" i="1" s="1"/>
  <c r="PS13" i="1"/>
  <c r="PS109" i="1" s="1"/>
  <c r="PR13" i="1"/>
  <c r="PR109" i="1" s="1"/>
  <c r="PQ13" i="1"/>
  <c r="PQ109" i="1" s="1"/>
  <c r="PP13" i="1"/>
  <c r="PP109" i="1" s="1"/>
  <c r="PO13" i="1"/>
  <c r="PO109" i="1" s="1"/>
  <c r="PN13" i="1"/>
  <c r="PN109" i="1" s="1"/>
  <c r="PM13" i="1"/>
  <c r="PM109" i="1" s="1"/>
  <c r="PL13" i="1"/>
  <c r="PL109" i="1" s="1"/>
  <c r="PK13" i="1"/>
  <c r="PK109" i="1" s="1"/>
  <c r="PJ13" i="1"/>
  <c r="PJ109" i="1" s="1"/>
  <c r="PI13" i="1"/>
  <c r="PI109" i="1" s="1"/>
  <c r="PH13" i="1"/>
  <c r="PH109" i="1" s="1"/>
  <c r="PG13" i="1"/>
  <c r="PG109" i="1" s="1"/>
  <c r="PF13" i="1"/>
  <c r="PF109" i="1" s="1"/>
  <c r="PE13" i="1"/>
  <c r="PD13" i="1"/>
  <c r="PC13" i="1"/>
  <c r="PC109" i="1" s="1"/>
  <c r="PB13" i="1"/>
  <c r="PB109" i="1" s="1"/>
  <c r="PA13" i="1"/>
  <c r="OZ13" i="1"/>
  <c r="OY13" i="1"/>
  <c r="OX13" i="1"/>
  <c r="OX109" i="1" s="1"/>
  <c r="OW13" i="1"/>
  <c r="OW109" i="1" s="1"/>
  <c r="OV13" i="1"/>
  <c r="OV109" i="1" s="1"/>
  <c r="OU13" i="1"/>
  <c r="OU109" i="1" s="1"/>
  <c r="OT13" i="1"/>
  <c r="OT109" i="1" s="1"/>
  <c r="OS13" i="1"/>
  <c r="OS109" i="1" s="1"/>
  <c r="OR13" i="1"/>
  <c r="OR109" i="1" s="1"/>
  <c r="OQ13" i="1"/>
  <c r="OQ109" i="1" s="1"/>
  <c r="OP13" i="1"/>
  <c r="OP109" i="1" s="1"/>
  <c r="OO13" i="1"/>
  <c r="OO109" i="1" s="1"/>
  <c r="ON13" i="1"/>
  <c r="ON109" i="1" s="1"/>
  <c r="OM13" i="1"/>
  <c r="OM109" i="1" s="1"/>
  <c r="OL13" i="1"/>
  <c r="OL109" i="1" s="1"/>
  <c r="OK13" i="1"/>
  <c r="OK109" i="1" s="1"/>
  <c r="OJ13" i="1"/>
  <c r="OJ109" i="1" s="1"/>
  <c r="OI13" i="1"/>
  <c r="OI109" i="1" s="1"/>
  <c r="OH13" i="1"/>
  <c r="OH109" i="1" s="1"/>
  <c r="OG13" i="1"/>
  <c r="OG109" i="1" s="1"/>
  <c r="OF13" i="1"/>
  <c r="OF109" i="1" s="1"/>
  <c r="OE13" i="1"/>
  <c r="OD13" i="1"/>
  <c r="OC13" i="1"/>
  <c r="OB13" i="1"/>
  <c r="OA13" i="1"/>
  <c r="NZ13" i="1"/>
  <c r="NY13" i="1"/>
  <c r="NX13" i="1"/>
  <c r="NW13" i="1"/>
  <c r="NV13" i="1"/>
  <c r="NU13" i="1"/>
  <c r="NT13" i="1"/>
  <c r="NS13" i="1"/>
  <c r="NR13" i="1"/>
  <c r="NR109" i="1" s="1"/>
  <c r="NQ13" i="1"/>
  <c r="NQ109" i="1" s="1"/>
  <c r="NP13" i="1"/>
  <c r="NP109" i="1" s="1"/>
  <c r="NO13" i="1"/>
  <c r="NO109" i="1" s="1"/>
  <c r="NN13" i="1"/>
  <c r="NN109" i="1" s="1"/>
  <c r="NM13" i="1"/>
  <c r="NM109" i="1" s="1"/>
  <c r="NL13" i="1"/>
  <c r="NL109" i="1" s="1"/>
  <c r="NK13" i="1"/>
  <c r="NK109" i="1" s="1"/>
  <c r="NJ13" i="1"/>
  <c r="NJ109" i="1" s="1"/>
  <c r="NI13" i="1"/>
  <c r="NI109" i="1" s="1"/>
  <c r="NH13" i="1"/>
  <c r="NH109" i="1" s="1"/>
  <c r="NG13" i="1"/>
  <c r="NG109" i="1" s="1"/>
  <c r="NF13" i="1"/>
  <c r="NF109" i="1" s="1"/>
  <c r="NE13" i="1"/>
  <c r="NE109" i="1" s="1"/>
  <c r="ND13" i="1"/>
  <c r="ND109" i="1" s="1"/>
  <c r="NC13" i="1"/>
  <c r="NC109" i="1" s="1"/>
  <c r="NB13" i="1"/>
  <c r="NB109" i="1" s="1"/>
  <c r="NA13" i="1"/>
  <c r="NA109" i="1" s="1"/>
  <c r="MZ13" i="1"/>
  <c r="MZ109" i="1" s="1"/>
  <c r="MY13" i="1"/>
  <c r="MX13" i="1"/>
  <c r="MW13" i="1"/>
  <c r="MV13" i="1"/>
  <c r="MU13" i="1"/>
  <c r="MT13" i="1"/>
  <c r="MS13" i="1"/>
  <c r="MR13" i="1"/>
  <c r="MQ13" i="1"/>
  <c r="MP13" i="1"/>
  <c r="MO13" i="1"/>
  <c r="MN6" i="1"/>
  <c r="MM12" i="1"/>
  <c r="B386" i="8"/>
  <c r="B386" i="7"/>
  <c r="B386" i="6"/>
  <c r="B386" i="4"/>
  <c r="W32" i="1" l="1"/>
  <c r="EU31"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09" i="1"/>
  <c r="TW14" i="1"/>
  <c r="TW17" i="1" s="1"/>
  <c r="VC109" i="1"/>
  <c r="VC14" i="1"/>
  <c r="VC17" i="1" s="1"/>
  <c r="MP109" i="1"/>
  <c r="MP14" i="1"/>
  <c r="MP17" i="1" s="1"/>
  <c r="MQ109" i="1"/>
  <c r="MQ14" i="1"/>
  <c r="MQ17" i="1" s="1"/>
  <c r="MU109" i="1"/>
  <c r="MU14" i="1"/>
  <c r="MU17" i="1" s="1"/>
  <c r="MW109" i="1"/>
  <c r="MW14" i="1"/>
  <c r="MW17" i="1" s="1"/>
  <c r="OC109" i="1"/>
  <c r="OC14" i="1"/>
  <c r="OC17" i="1" s="1"/>
  <c r="NS109" i="1"/>
  <c r="NS14" i="1"/>
  <c r="NS17" i="1" s="1"/>
  <c r="NU109" i="1"/>
  <c r="NU14" i="1"/>
  <c r="NU17" i="1" s="1"/>
  <c r="MT109" i="1"/>
  <c r="MT14" i="1"/>
  <c r="MT17" i="1" s="1"/>
  <c r="OA109" i="1"/>
  <c r="OA14" i="1"/>
  <c r="OA17" i="1" s="1"/>
  <c r="MX109" i="1"/>
  <c r="MX14" i="1"/>
  <c r="MX17" i="1" s="1"/>
  <c r="OD109" i="1"/>
  <c r="OD14" i="1"/>
  <c r="OD17" i="1" s="1"/>
  <c r="QE109" i="1"/>
  <c r="QE14" i="1"/>
  <c r="QE17" i="1" s="1"/>
  <c r="MN12" i="1"/>
  <c r="MO6" i="1"/>
  <c r="NV109" i="1"/>
  <c r="NV14" i="1"/>
  <c r="NV17" i="1" s="1"/>
  <c r="MS109" i="1"/>
  <c r="MS14" i="1"/>
  <c r="MS17" i="1" s="1"/>
  <c r="MV109" i="1"/>
  <c r="MV14" i="1"/>
  <c r="MV17" i="1" s="1"/>
  <c r="OE109" i="1"/>
  <c r="OE14" i="1"/>
  <c r="OE17" i="1" s="1"/>
  <c r="OZ109" i="1"/>
  <c r="OZ14" i="1"/>
  <c r="OZ17" i="1" s="1"/>
  <c r="NT109" i="1"/>
  <c r="NT14" i="1"/>
  <c r="NT17" i="1" s="1"/>
  <c r="MR109" i="1"/>
  <c r="MR14" i="1"/>
  <c r="MR17" i="1" s="1"/>
  <c r="MY109" i="1"/>
  <c r="MY14" i="1"/>
  <c r="MY17" i="1" s="1"/>
  <c r="RX109" i="1"/>
  <c r="RX14" i="1"/>
  <c r="RX17" i="1" s="1"/>
  <c r="MO109" i="1"/>
  <c r="MO14" i="1"/>
  <c r="MO17" i="1" s="1"/>
  <c r="NY109" i="1"/>
  <c r="NY14" i="1"/>
  <c r="NY17" i="1" s="1"/>
  <c r="SQ109" i="1"/>
  <c r="SQ14" i="1"/>
  <c r="SQ17" i="1" s="1"/>
  <c r="RK109" i="1"/>
  <c r="RK14" i="1"/>
  <c r="RK17" i="1" s="1"/>
  <c r="NX109" i="1"/>
  <c r="NX14" i="1"/>
  <c r="NX17" i="1" s="1"/>
  <c r="PD109" i="1"/>
  <c r="PD14" i="1"/>
  <c r="PD17" i="1" s="1"/>
  <c r="OB109" i="1"/>
  <c r="OB14" i="1"/>
  <c r="OB17" i="1" s="1"/>
  <c r="OY109" i="1"/>
  <c r="OY14" i="1"/>
  <c r="OY17" i="1" s="1"/>
  <c r="PA109" i="1"/>
  <c r="PA14" i="1"/>
  <c r="PA17" i="1" s="1"/>
  <c r="PE109" i="1"/>
  <c r="PE14" i="1"/>
  <c r="PE17" i="1" s="1"/>
  <c r="NW109" i="1"/>
  <c r="NW14" i="1"/>
  <c r="NW17" i="1" s="1"/>
  <c r="NZ109"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3" i="1" l="1"/>
  <c r="EU32" i="1"/>
  <c r="MO12" i="1"/>
  <c r="MP6" i="1"/>
  <c r="W34" i="1" l="1"/>
  <c r="EU33" i="1"/>
  <c r="MP12" i="1"/>
  <c r="MQ6" i="1"/>
  <c r="W35" i="1" l="1"/>
  <c r="EU34" i="1"/>
  <c r="AAV84" i="1"/>
  <c r="MQ12" i="1"/>
  <c r="MR6" i="1"/>
  <c r="W36" i="1" l="1"/>
  <c r="EU35" i="1"/>
  <c r="MS6" i="1"/>
  <c r="MR12" i="1"/>
  <c r="W37" i="1" l="1"/>
  <c r="EU36" i="1"/>
  <c r="MT6" i="1"/>
  <c r="MS12" i="1"/>
  <c r="W38" i="1" l="1"/>
  <c r="EU37" i="1"/>
  <c r="MU6" i="1"/>
  <c r="MT12" i="1"/>
  <c r="W39" i="1" l="1"/>
  <c r="W41" i="1" s="1"/>
  <c r="EU41" i="1" s="1"/>
  <c r="EU38" i="1"/>
  <c r="MV6" i="1"/>
  <c r="MU12" i="1"/>
  <c r="W40" i="1" l="1"/>
  <c r="EU39" i="1"/>
  <c r="MV12" i="1"/>
  <c r="MW6" i="1"/>
  <c r="W42" i="1" l="1"/>
  <c r="EU40" i="1"/>
  <c r="MX6" i="1"/>
  <c r="MW12" i="1"/>
  <c r="W43" i="1" l="1"/>
  <c r="EU42" i="1"/>
  <c r="MX12" i="1"/>
  <c r="MY6" i="1"/>
  <c r="W44" i="1" l="1"/>
  <c r="EU43" i="1"/>
  <c r="MY12" i="1"/>
  <c r="MZ6" i="1"/>
  <c r="G35" i="1"/>
  <c r="A35" i="1"/>
  <c r="DG64" i="1"/>
  <c r="H82" i="1"/>
  <c r="H62" i="1"/>
  <c r="R78" i="1"/>
  <c r="R84" i="1" s="1"/>
  <c r="P78" i="1"/>
  <c r="P84" i="1" s="1"/>
  <c r="AH78" i="1"/>
  <c r="AH84" i="1" s="1"/>
  <c r="AG78" i="1"/>
  <c r="AG84" i="1" s="1"/>
  <c r="AF78" i="1"/>
  <c r="AF84" i="1" s="1"/>
  <c r="AE78" i="1"/>
  <c r="AE84" i="1" s="1"/>
  <c r="AI78" i="1"/>
  <c r="AD78" i="1"/>
  <c r="AD84" i="1" s="1"/>
  <c r="AC78" i="1"/>
  <c r="AC84" i="1" s="1"/>
  <c r="N78" i="1"/>
  <c r="N84" i="1" s="1"/>
  <c r="O78" i="1"/>
  <c r="O84" i="1" s="1"/>
  <c r="BA108" i="1"/>
  <c r="A108" i="1"/>
  <c r="YF107" i="1"/>
  <c r="YE107" i="1"/>
  <c r="YD107" i="1"/>
  <c r="YC107" i="1"/>
  <c r="WP107" i="1"/>
  <c r="G107" i="1"/>
  <c r="A107" i="1"/>
  <c r="YF106" i="1"/>
  <c r="YE106" i="1"/>
  <c r="YD106" i="1"/>
  <c r="YC106" i="1"/>
  <c r="WP106" i="1"/>
  <c r="G106" i="1"/>
  <c r="A106" i="1"/>
  <c r="YF105" i="1"/>
  <c r="YE105" i="1"/>
  <c r="YD105" i="1"/>
  <c r="YC105" i="1"/>
  <c r="WP105" i="1"/>
  <c r="G105" i="1"/>
  <c r="A105" i="1"/>
  <c r="YF104" i="1"/>
  <c r="YE104" i="1"/>
  <c r="YD104" i="1"/>
  <c r="YC104" i="1"/>
  <c r="WP104" i="1"/>
  <c r="G104" i="1"/>
  <c r="A104" i="1"/>
  <c r="YF103" i="1"/>
  <c r="YE103" i="1"/>
  <c r="YD103" i="1"/>
  <c r="YC103" i="1"/>
  <c r="WP103" i="1"/>
  <c r="AAF103" i="1"/>
  <c r="AAE103" i="1"/>
  <c r="G103" i="1"/>
  <c r="A103" i="1"/>
  <c r="YF102" i="1"/>
  <c r="YE102" i="1"/>
  <c r="YD102" i="1"/>
  <c r="YC102" i="1"/>
  <c r="WP102" i="1"/>
  <c r="G102" i="1"/>
  <c r="A102" i="1"/>
  <c r="B104" i="1" s="1"/>
  <c r="YF101" i="1"/>
  <c r="YE101" i="1"/>
  <c r="YD101" i="1"/>
  <c r="YC101" i="1"/>
  <c r="WP101" i="1"/>
  <c r="AAF101" i="1"/>
  <c r="AAE101" i="1"/>
  <c r="G101" i="1"/>
  <c r="A101" i="1"/>
  <c r="B103" i="1" s="1"/>
  <c r="YF100" i="1"/>
  <c r="YE100" i="1"/>
  <c r="YD100" i="1"/>
  <c r="YC100" i="1"/>
  <c r="WP100" i="1"/>
  <c r="G100" i="1"/>
  <c r="A100" i="1"/>
  <c r="B102" i="1" s="1"/>
  <c r="YF99" i="1"/>
  <c r="YE99" i="1"/>
  <c r="YD99" i="1"/>
  <c r="YC99" i="1"/>
  <c r="WP99" i="1"/>
  <c r="AAF99" i="1"/>
  <c r="AAE99" i="1"/>
  <c r="G99" i="1"/>
  <c r="A99" i="1"/>
  <c r="B101" i="1" s="1"/>
  <c r="YF98" i="1"/>
  <c r="YE98" i="1"/>
  <c r="YD98" i="1"/>
  <c r="YC98" i="1"/>
  <c r="WP98" i="1"/>
  <c r="G98" i="1"/>
  <c r="A98" i="1"/>
  <c r="B100" i="1" s="1"/>
  <c r="YF97" i="1"/>
  <c r="YE97" i="1"/>
  <c r="YD97" i="1"/>
  <c r="YC97" i="1"/>
  <c r="WP97" i="1"/>
  <c r="AAF97" i="1"/>
  <c r="AAE97" i="1"/>
  <c r="G97" i="1"/>
  <c r="A97" i="1"/>
  <c r="B99" i="1" s="1"/>
  <c r="YF96" i="1"/>
  <c r="YE96" i="1"/>
  <c r="YD96" i="1"/>
  <c r="YC96" i="1"/>
  <c r="WP96" i="1"/>
  <c r="G96" i="1"/>
  <c r="A96" i="1"/>
  <c r="B98" i="1" s="1"/>
  <c r="YF95" i="1"/>
  <c r="YE95" i="1"/>
  <c r="YD95" i="1"/>
  <c r="YC95" i="1"/>
  <c r="WP95" i="1"/>
  <c r="AAF95" i="1"/>
  <c r="AAE95" i="1"/>
  <c r="G95" i="1"/>
  <c r="A95" i="1"/>
  <c r="B97" i="1" s="1"/>
  <c r="YF94" i="1"/>
  <c r="YE94" i="1"/>
  <c r="YD94" i="1"/>
  <c r="YC94" i="1"/>
  <c r="WP94" i="1"/>
  <c r="G94" i="1"/>
  <c r="A94" i="1"/>
  <c r="B96" i="1" s="1"/>
  <c r="YF93" i="1"/>
  <c r="YE93" i="1"/>
  <c r="YD93" i="1"/>
  <c r="YC93" i="1"/>
  <c r="WP93" i="1"/>
  <c r="AAF93" i="1"/>
  <c r="AAE93" i="1"/>
  <c r="G93" i="1"/>
  <c r="A93" i="1"/>
  <c r="B95" i="1" s="1"/>
  <c r="YF92" i="1"/>
  <c r="YE92" i="1"/>
  <c r="YD92" i="1"/>
  <c r="YC92" i="1"/>
  <c r="WP92" i="1"/>
  <c r="G92" i="1"/>
  <c r="A92" i="1"/>
  <c r="B94" i="1" s="1"/>
  <c r="YF91" i="1"/>
  <c r="YE91" i="1"/>
  <c r="YD91" i="1"/>
  <c r="YC91" i="1"/>
  <c r="WP91" i="1"/>
  <c r="AAF91" i="1"/>
  <c r="AAE91" i="1"/>
  <c r="G91" i="1"/>
  <c r="A91" i="1"/>
  <c r="B93" i="1" s="1"/>
  <c r="YF90" i="1"/>
  <c r="YE90" i="1"/>
  <c r="YD90" i="1"/>
  <c r="YC90" i="1"/>
  <c r="WP90" i="1"/>
  <c r="G90" i="1"/>
  <c r="A90" i="1"/>
  <c r="B92" i="1" s="1"/>
  <c r="YF89" i="1"/>
  <c r="YE89" i="1"/>
  <c r="YD89" i="1"/>
  <c r="YC89" i="1"/>
  <c r="WP89" i="1"/>
  <c r="AAF89" i="1"/>
  <c r="AAE89" i="1"/>
  <c r="G89" i="1"/>
  <c r="A89" i="1"/>
  <c r="B91" i="1" s="1"/>
  <c r="YF88" i="1"/>
  <c r="YE88" i="1"/>
  <c r="YD88" i="1"/>
  <c r="YC88" i="1"/>
  <c r="WP88" i="1"/>
  <c r="G88" i="1"/>
  <c r="A88" i="1"/>
  <c r="B90" i="1" s="1"/>
  <c r="YF87" i="1"/>
  <c r="YE87" i="1"/>
  <c r="YD87" i="1"/>
  <c r="YC87" i="1"/>
  <c r="WP87" i="1"/>
  <c r="AAF87" i="1"/>
  <c r="AAE87" i="1"/>
  <c r="YV87" i="1"/>
  <c r="G87" i="1"/>
  <c r="A87" i="1"/>
  <c r="B89" i="1" s="1"/>
  <c r="YF86" i="1"/>
  <c r="YE86" i="1"/>
  <c r="YD86" i="1"/>
  <c r="YC86" i="1"/>
  <c r="WP86" i="1"/>
  <c r="YV86" i="1"/>
  <c r="G86" i="1"/>
  <c r="A86" i="1"/>
  <c r="YF85" i="1"/>
  <c r="YE85" i="1"/>
  <c r="YD85" i="1"/>
  <c r="YC85" i="1"/>
  <c r="WP85" i="1"/>
  <c r="AAF85" i="1"/>
  <c r="AAE85" i="1"/>
  <c r="H85" i="1"/>
  <c r="G85" i="1"/>
  <c r="A85" i="1"/>
  <c r="B106" i="1" s="1"/>
  <c r="YF84" i="1"/>
  <c r="YE84" i="1"/>
  <c r="YD84" i="1"/>
  <c r="YC84" i="1"/>
  <c r="WP84" i="1"/>
  <c r="YV84" i="1"/>
  <c r="G84" i="1"/>
  <c r="A84" i="1"/>
  <c r="B105" i="1" s="1"/>
  <c r="BA83" i="1"/>
  <c r="A83" i="1"/>
  <c r="A82" i="1"/>
  <c r="A81" i="1"/>
  <c r="A80" i="1"/>
  <c r="A79" i="1"/>
  <c r="A78" i="1"/>
  <c r="A77" i="1"/>
  <c r="YZ6" i="1"/>
  <c r="ZJ13" i="1"/>
  <c r="ZJ14" i="1" s="1"/>
  <c r="AI58" i="1"/>
  <c r="P58" i="1"/>
  <c r="N58" i="1"/>
  <c r="O58" i="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D58" i="1"/>
  <c r="XN13" i="1"/>
  <c r="XN14" i="1" s="1"/>
  <c r="AC58" i="1"/>
  <c r="AAQ85" i="1" l="1"/>
  <c r="AAQ106" i="1" s="1" a="1"/>
  <c r="AAQ106" i="1" s="1"/>
  <c r="AB84" i="1"/>
  <c r="AAQ105" i="1" a="1"/>
  <c r="AAQ105" i="1" s="1"/>
  <c r="W45" i="1"/>
  <c r="EU44" i="1"/>
  <c r="N64" i="1"/>
  <c r="AC64" i="1"/>
  <c r="O64" i="1"/>
  <c r="V64" i="1" s="1"/>
  <c r="AI64" i="1"/>
  <c r="AD64" i="1"/>
  <c r="P64" i="1"/>
  <c r="X84" i="1"/>
  <c r="W84" i="1"/>
  <c r="EU84" i="1" s="1"/>
  <c r="Y84" i="1"/>
  <c r="V84" i="1"/>
  <c r="AC85" i="1"/>
  <c r="AG85" i="1"/>
  <c r="AE85" i="1"/>
  <c r="P85" i="1"/>
  <c r="AF85" i="1"/>
  <c r="R85" i="1"/>
  <c r="AH85" i="1"/>
  <c r="N85" i="1"/>
  <c r="AD85" i="1"/>
  <c r="O85" i="1"/>
  <c r="U78" i="1"/>
  <c r="AK78" i="1"/>
  <c r="AK84" i="1" s="1"/>
  <c r="FU84" i="1" s="1"/>
  <c r="Q78" i="1"/>
  <c r="Q84" i="1" s="1"/>
  <c r="AAV105" i="1" a="1"/>
  <c r="AAV105" i="1" s="1"/>
  <c r="AAP105" i="1" a="1"/>
  <c r="AAP105" i="1" s="1"/>
  <c r="AAO105" i="1" a="1"/>
  <c r="AAO105" i="1" s="1"/>
  <c r="AAU105" i="1" a="1"/>
  <c r="AAU105" i="1" s="1"/>
  <c r="AAN105" i="1" a="1"/>
  <c r="AAN105" i="1" s="1"/>
  <c r="AAT105" i="1" a="1"/>
  <c r="AAT105" i="1" s="1"/>
  <c r="AAM105" i="1" a="1"/>
  <c r="AAM105" i="1" s="1"/>
  <c r="AAJ105" i="1" a="1"/>
  <c r="AAJ105" i="1" s="1"/>
  <c r="AAS105" i="1" a="1"/>
  <c r="AAS105" i="1" s="1"/>
  <c r="AAL105" i="1" a="1"/>
  <c r="AAL105" i="1" s="1"/>
  <c r="AAK105" i="1" a="1"/>
  <c r="AAK105" i="1" s="1"/>
  <c r="YS105" i="1" a="1"/>
  <c r="YS105" i="1" s="1"/>
  <c r="AAT85" i="1"/>
  <c r="AAT106" i="1" s="1" a="1"/>
  <c r="AAT106" i="1" s="1"/>
  <c r="AAU85" i="1"/>
  <c r="AAU106" i="1" s="1" a="1"/>
  <c r="AAU106" i="1" s="1"/>
  <c r="AAS85" i="1"/>
  <c r="AAS106" i="1" s="1" a="1"/>
  <c r="AAS106" i="1" s="1"/>
  <c r="YS85" i="1"/>
  <c r="YS106" i="1" s="1" a="1"/>
  <c r="YS106" i="1" s="1"/>
  <c r="AAV85" i="1"/>
  <c r="AAV106" i="1" s="1" a="1"/>
  <c r="AAV106" i="1" s="1"/>
  <c r="AAP85" i="1"/>
  <c r="AAP106" i="1" s="1" a="1"/>
  <c r="AAP106" i="1" s="1"/>
  <c r="AAN85" i="1"/>
  <c r="AAN106" i="1" s="1" a="1"/>
  <c r="AAN106" i="1" s="1"/>
  <c r="AAO85" i="1"/>
  <c r="AAO106" i="1" s="1" a="1"/>
  <c r="AAO106" i="1" s="1"/>
  <c r="AAJ85" i="1"/>
  <c r="AAJ106" i="1" s="1" a="1"/>
  <c r="AAJ106" i="1" s="1"/>
  <c r="AAL85" i="1"/>
  <c r="AAL106" i="1" s="1" a="1"/>
  <c r="AAL106" i="1" s="1"/>
  <c r="AAM85" i="1"/>
  <c r="AAM106" i="1" s="1" a="1"/>
  <c r="AAM106" i="1" s="1"/>
  <c r="AAK85" i="1"/>
  <c r="AAK106" i="1" s="1" a="1"/>
  <c r="AAK106" i="1" s="1"/>
  <c r="NA6" i="1"/>
  <c r="MZ12" i="1"/>
  <c r="T78" i="1"/>
  <c r="YX89" i="1" a="1"/>
  <c r="YX89" i="1" s="1"/>
  <c r="YX91" i="1" s="1" a="1"/>
  <c r="YX91" i="1" s="1"/>
  <c r="YX93" i="1" s="1" a="1"/>
  <c r="YX93" i="1" s="1"/>
  <c r="YX95" i="1" s="1" a="1"/>
  <c r="YX95" i="1" s="1"/>
  <c r="YX97" i="1" s="1" a="1"/>
  <c r="YX97" i="1" s="1"/>
  <c r="YX99" i="1" s="1" a="1"/>
  <c r="YX99" i="1" s="1"/>
  <c r="YX101" i="1" s="1" a="1"/>
  <c r="YX101" i="1" s="1"/>
  <c r="YX103" i="1" s="1" a="1"/>
  <c r="YX103" i="1" s="1"/>
  <c r="YT89" i="1" a="1"/>
  <c r="YT89" i="1" s="1"/>
  <c r="B87" i="1"/>
  <c r="YT105" i="1" a="1"/>
  <c r="YT105" i="1" s="1"/>
  <c r="YY105" i="1" s="1" a="1"/>
  <c r="YY105" i="1" s="1"/>
  <c r="YV105" i="1" a="1"/>
  <c r="YV105" i="1" s="1"/>
  <c r="ZW105" i="1" a="1"/>
  <c r="ZW105" i="1" s="1"/>
  <c r="ZV105" i="1" a="1"/>
  <c r="ZV105" i="1" s="1"/>
  <c r="YX105" i="1" a="1"/>
  <c r="YX105" i="1" s="1"/>
  <c r="YW105" i="1" a="1"/>
  <c r="YW105" i="1" s="1"/>
  <c r="B85" i="1"/>
  <c r="B107" i="1"/>
  <c r="B88" i="1"/>
  <c r="B86" i="1"/>
  <c r="AAF106" i="1" a="1"/>
  <c r="AAF106" i="1" s="1"/>
  <c r="AAE106" i="1" a="1"/>
  <c r="AAE106" i="1" s="1"/>
  <c r="YU106" i="1" a="1"/>
  <c r="YU106" i="1" s="1"/>
  <c r="YX106" i="1" a="1"/>
  <c r="YX106" i="1" s="1"/>
  <c r="ZZ106" i="1" a="1"/>
  <c r="ZZ106" i="1" s="1"/>
  <c r="ZY106" i="1" a="1"/>
  <c r="ZY106" i="1" s="1"/>
  <c r="ZW106" i="1" a="1"/>
  <c r="ZW106" i="1" s="1"/>
  <c r="ZV106" i="1" a="1"/>
  <c r="ZV106" i="1" s="1"/>
  <c r="H86" i="1"/>
  <c r="ZJ109" i="1"/>
  <c r="XN109" i="1"/>
  <c r="XN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09" i="1" s="1"/>
  <c r="MK13" i="1"/>
  <c r="MK109" i="1" s="1"/>
  <c r="MJ13" i="1"/>
  <c r="MJ109" i="1" s="1"/>
  <c r="MI13" i="1"/>
  <c r="MI109" i="1" s="1"/>
  <c r="MH13" i="1"/>
  <c r="MH109" i="1" s="1"/>
  <c r="MG13" i="1"/>
  <c r="MG109" i="1" s="1"/>
  <c r="MF13" i="1"/>
  <c r="MF109" i="1" s="1"/>
  <c r="ME13" i="1"/>
  <c r="ME109" i="1" s="1"/>
  <c r="MD13" i="1"/>
  <c r="MD109" i="1" s="1"/>
  <c r="MC13" i="1"/>
  <c r="MB13" i="1"/>
  <c r="MB109" i="1" s="1"/>
  <c r="MA13" i="1"/>
  <c r="LZ13" i="1"/>
  <c r="LZ109" i="1" s="1"/>
  <c r="LY13" i="1"/>
  <c r="LY109" i="1" s="1"/>
  <c r="LX13" i="1"/>
  <c r="LX109" i="1" s="1"/>
  <c r="LW13" i="1"/>
  <c r="LW109" i="1" s="1"/>
  <c r="LV13" i="1"/>
  <c r="LV109" i="1" s="1"/>
  <c r="LU13" i="1"/>
  <c r="LU109" i="1" s="1"/>
  <c r="LT13" i="1"/>
  <c r="LT109" i="1" s="1"/>
  <c r="LS13" i="1"/>
  <c r="LS109" i="1" s="1"/>
  <c r="LR13" i="1"/>
  <c r="LR109" i="1" s="1"/>
  <c r="LQ13" i="1"/>
  <c r="LQ109" i="1" s="1"/>
  <c r="LP13" i="1"/>
  <c r="LP109" i="1" s="1"/>
  <c r="LO13" i="1"/>
  <c r="LO109" i="1" s="1"/>
  <c r="LN13" i="1"/>
  <c r="LN109" i="1" s="1"/>
  <c r="LM13" i="1"/>
  <c r="LM109" i="1" s="1"/>
  <c r="LL13" i="1"/>
  <c r="LL109" i="1" s="1"/>
  <c r="LK13" i="1"/>
  <c r="LK109" i="1" s="1"/>
  <c r="LJ13" i="1"/>
  <c r="LJ109" i="1" s="1"/>
  <c r="LI13" i="1"/>
  <c r="LH13" i="1"/>
  <c r="LH109" i="1" s="1"/>
  <c r="LG13" i="1"/>
  <c r="LF13" i="1"/>
  <c r="LF109" i="1" s="1"/>
  <c r="LE13" i="1"/>
  <c r="LE109" i="1" s="1"/>
  <c r="LD13" i="1"/>
  <c r="LD109" i="1" s="1"/>
  <c r="LC13" i="1"/>
  <c r="LC109" i="1" s="1"/>
  <c r="LB13" i="1"/>
  <c r="LB109" i="1" s="1"/>
  <c r="LA13" i="1"/>
  <c r="LA109" i="1" s="1"/>
  <c r="KZ13" i="1"/>
  <c r="KZ109" i="1" s="1"/>
  <c r="KY13" i="1"/>
  <c r="KY109" i="1" s="1"/>
  <c r="KX13" i="1"/>
  <c r="KX109" i="1" s="1"/>
  <c r="KW13" i="1"/>
  <c r="KW109" i="1" s="1"/>
  <c r="KV13" i="1"/>
  <c r="KV109" i="1" s="1"/>
  <c r="KU13" i="1"/>
  <c r="KU109" i="1" s="1"/>
  <c r="KT13" i="1"/>
  <c r="KT109" i="1" s="1"/>
  <c r="KS13" i="1"/>
  <c r="KS109" i="1" s="1"/>
  <c r="KR13" i="1"/>
  <c r="KR109" i="1" s="1"/>
  <c r="KQ13" i="1"/>
  <c r="KQ109" i="1" s="1"/>
  <c r="KP13" i="1"/>
  <c r="KP109" i="1" s="1"/>
  <c r="KO13" i="1"/>
  <c r="KN13" i="1"/>
  <c r="KN109" i="1" s="1"/>
  <c r="KM13" i="1"/>
  <c r="KL13" i="1"/>
  <c r="KL109" i="1" s="1"/>
  <c r="KK13" i="1"/>
  <c r="KK109" i="1" s="1"/>
  <c r="KJ13" i="1"/>
  <c r="KJ109" i="1" s="1"/>
  <c r="KI13" i="1"/>
  <c r="KI109" i="1" s="1"/>
  <c r="KH13" i="1"/>
  <c r="KH109" i="1" s="1"/>
  <c r="KG13" i="1"/>
  <c r="KG109" i="1" s="1"/>
  <c r="KF13" i="1"/>
  <c r="KF109" i="1" s="1"/>
  <c r="KE13" i="1"/>
  <c r="KE109" i="1" s="1"/>
  <c r="KD13" i="1"/>
  <c r="KD109" i="1" s="1"/>
  <c r="KC13" i="1"/>
  <c r="KC109" i="1" s="1"/>
  <c r="KB13" i="1"/>
  <c r="KB109" i="1" s="1"/>
  <c r="KA13" i="1"/>
  <c r="KA109" i="1" s="1"/>
  <c r="JZ13" i="1"/>
  <c r="JZ109" i="1" s="1"/>
  <c r="JY13" i="1"/>
  <c r="JY109" i="1" s="1"/>
  <c r="JX13" i="1"/>
  <c r="JX109" i="1" s="1"/>
  <c r="JW13" i="1"/>
  <c r="JW109" i="1" s="1"/>
  <c r="JV13" i="1"/>
  <c r="JV109" i="1" s="1"/>
  <c r="JU13" i="1"/>
  <c r="JU109" i="1" s="1"/>
  <c r="JT13" i="1"/>
  <c r="JT109" i="1" s="1"/>
  <c r="JS13" i="1"/>
  <c r="AH58" i="1"/>
  <c r="AG58" i="1"/>
  <c r="AF58" i="1"/>
  <c r="AE58"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8" i="1"/>
  <c r="AS58"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C10" i="1"/>
  <c r="ABB10" i="1"/>
  <c r="ABA10" i="1"/>
  <c r="AEI13" i="1"/>
  <c r="AEI109" i="1" s="1"/>
  <c r="AEH13" i="1"/>
  <c r="AEH109" i="1" s="1"/>
  <c r="AEG13" i="1"/>
  <c r="AEG109" i="1" s="1"/>
  <c r="AEF13" i="1"/>
  <c r="AEF109" i="1" s="1"/>
  <c r="AEE13" i="1"/>
  <c r="AEE109" i="1" s="1"/>
  <c r="AED13" i="1"/>
  <c r="AED109" i="1" s="1"/>
  <c r="AEC13" i="1"/>
  <c r="AEC109" i="1" s="1"/>
  <c r="AEB13" i="1"/>
  <c r="AEB109" i="1" s="1"/>
  <c r="AEA13" i="1"/>
  <c r="AEA109" i="1" s="1"/>
  <c r="ADZ13" i="1"/>
  <c r="ADZ109" i="1" s="1"/>
  <c r="ADY13" i="1"/>
  <c r="ADY109" i="1" s="1"/>
  <c r="ADX13" i="1"/>
  <c r="ADX109" i="1" s="1"/>
  <c r="ADW13" i="1"/>
  <c r="ADV13" i="1"/>
  <c r="ADU13" i="1"/>
  <c r="ADT13" i="1"/>
  <c r="ADT109" i="1" s="1"/>
  <c r="ADS13" i="1"/>
  <c r="ADS109" i="1" s="1"/>
  <c r="ADR13" i="1"/>
  <c r="ADR109" i="1" s="1"/>
  <c r="ADQ13" i="1"/>
  <c r="ADQ109" i="1" s="1"/>
  <c r="ADP13" i="1"/>
  <c r="ADP109" i="1" s="1"/>
  <c r="ADO13" i="1"/>
  <c r="ADO109" i="1" s="1"/>
  <c r="ADN13" i="1"/>
  <c r="ADN109" i="1" s="1"/>
  <c r="ADM13" i="1"/>
  <c r="ADM109" i="1" s="1"/>
  <c r="ADL13" i="1"/>
  <c r="ADL109" i="1" s="1"/>
  <c r="ADK13" i="1"/>
  <c r="ADJ13" i="1"/>
  <c r="ADI13" i="1"/>
  <c r="ADI109" i="1" s="1"/>
  <c r="ADH13" i="1"/>
  <c r="ADH109" i="1" s="1"/>
  <c r="ADG13" i="1"/>
  <c r="ADG109" i="1" s="1"/>
  <c r="ADF13" i="1"/>
  <c r="ADF109" i="1" s="1"/>
  <c r="ADE13" i="1"/>
  <c r="ADE109" i="1" s="1"/>
  <c r="ADD13" i="1"/>
  <c r="ADD109" i="1" s="1"/>
  <c r="ADC13" i="1"/>
  <c r="ADC109" i="1" s="1"/>
  <c r="ADB13" i="1"/>
  <c r="ADB109" i="1" s="1"/>
  <c r="ADA13" i="1"/>
  <c r="ADA109" i="1" s="1"/>
  <c r="ACZ13" i="1"/>
  <c r="ACZ109" i="1" s="1"/>
  <c r="ACY13" i="1"/>
  <c r="ACY109" i="1" s="1"/>
  <c r="ACX13" i="1"/>
  <c r="ACX109" i="1" s="1"/>
  <c r="ACW13" i="1"/>
  <c r="ACW109" i="1" s="1"/>
  <c r="ACV13" i="1"/>
  <c r="ACV109" i="1" s="1"/>
  <c r="ACU13" i="1"/>
  <c r="ACU109" i="1" s="1"/>
  <c r="ACT13" i="1"/>
  <c r="ACT109" i="1" s="1"/>
  <c r="ACS13" i="1"/>
  <c r="ACS109" i="1" s="1"/>
  <c r="ACR13" i="1"/>
  <c r="ACR109" i="1" s="1"/>
  <c r="ACQ13" i="1"/>
  <c r="ACP13" i="1"/>
  <c r="ACO13" i="1"/>
  <c r="ACN13" i="1"/>
  <c r="ACN109" i="1" s="1"/>
  <c r="ACM13" i="1"/>
  <c r="ACM109" i="1" s="1"/>
  <c r="ACL13" i="1"/>
  <c r="ACL109" i="1" s="1"/>
  <c r="ACK13" i="1"/>
  <c r="ACK109" i="1" s="1"/>
  <c r="ACJ13" i="1"/>
  <c r="ACJ109" i="1" s="1"/>
  <c r="ACI13" i="1"/>
  <c r="ACI109" i="1" s="1"/>
  <c r="ACH13" i="1"/>
  <c r="ACH109" i="1" s="1"/>
  <c r="ACG13" i="1"/>
  <c r="ACG109" i="1" s="1"/>
  <c r="ACF13" i="1"/>
  <c r="ACF109" i="1" s="1"/>
  <c r="ACE13" i="1"/>
  <c r="ACD13" i="1"/>
  <c r="ACA13" i="1"/>
  <c r="ABZ13" i="1"/>
  <c r="ABZ109" i="1" s="1"/>
  <c r="ABY13" i="1"/>
  <c r="ABX13" i="1"/>
  <c r="ABX109" i="1" s="1"/>
  <c r="ABW13" i="1"/>
  <c r="ABV13" i="1"/>
  <c r="ABU13" i="1"/>
  <c r="ABT13" i="1"/>
  <c r="ABT109" i="1" s="1"/>
  <c r="ABS13" i="1"/>
  <c r="ABR13" i="1"/>
  <c r="ABQ13" i="1"/>
  <c r="ABQ109" i="1" s="1"/>
  <c r="ABP13" i="1"/>
  <c r="ABP109" i="1" s="1"/>
  <c r="ABO13" i="1"/>
  <c r="ABO109" i="1" s="1"/>
  <c r="ABN13" i="1"/>
  <c r="ABN109" i="1" s="1"/>
  <c r="ABM13" i="1"/>
  <c r="ABM109" i="1" s="1"/>
  <c r="ABL13" i="1"/>
  <c r="ABL109" i="1" s="1"/>
  <c r="ABK13" i="1"/>
  <c r="ABK109" i="1" s="1"/>
  <c r="ABJ13" i="1"/>
  <c r="ABJ109" i="1" s="1"/>
  <c r="ABI13" i="1"/>
  <c r="ABI109" i="1" s="1"/>
  <c r="ABH13" i="1"/>
  <c r="ABH109" i="1" s="1"/>
  <c r="ABG13" i="1"/>
  <c r="ABG109" i="1" s="1"/>
  <c r="ABF13" i="1"/>
  <c r="ABF109" i="1" s="1"/>
  <c r="ABE13" i="1"/>
  <c r="ABD13" i="1"/>
  <c r="ABD109" i="1" s="1"/>
  <c r="ABC13" i="1"/>
  <c r="ABB13" i="1"/>
  <c r="ABB109" i="1" s="1"/>
  <c r="ABA13" i="1"/>
  <c r="AAZ13" i="1"/>
  <c r="A13" i="1"/>
  <c r="A109"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B48" i="1" s="1"/>
  <c r="A46" i="1"/>
  <c r="A45" i="1"/>
  <c r="A44" i="1"/>
  <c r="A43" i="1"/>
  <c r="A42" i="1"/>
  <c r="A40" i="1"/>
  <c r="A39" i="1"/>
  <c r="A38" i="1"/>
  <c r="A37" i="1"/>
  <c r="A36" i="1"/>
  <c r="A34" i="1"/>
  <c r="A33" i="1"/>
  <c r="A32" i="1"/>
  <c r="A31" i="1"/>
  <c r="A30" i="1"/>
  <c r="A29" i="1"/>
  <c r="A28" i="1"/>
  <c r="A27" i="1"/>
  <c r="A26" i="1"/>
  <c r="A25" i="1"/>
  <c r="A24" i="1"/>
  <c r="A23" i="1"/>
  <c r="A22" i="1"/>
  <c r="A21" i="1"/>
  <c r="A20" i="1"/>
  <c r="A18" i="1"/>
  <c r="B41" i="1" s="1"/>
  <c r="A17" i="1"/>
  <c r="A15" i="1"/>
  <c r="A14" i="1"/>
  <c r="O14" i="1"/>
  <c r="A175" i="4"/>
  <c r="A176" i="4" s="1"/>
  <c r="A177" i="4" s="1"/>
  <c r="A178" i="4" s="1"/>
  <c r="A179" i="4" s="1"/>
  <c r="A180" i="4" s="1"/>
  <c r="A181" i="4" s="1"/>
  <c r="A182" i="4" s="1"/>
  <c r="A183" i="4" s="1"/>
  <c r="A184" i="4" s="1"/>
  <c r="A185" i="4" s="1"/>
  <c r="A186" i="4" s="1"/>
  <c r="F73" i="3"/>
  <c r="F72" i="3"/>
  <c r="F71" i="3"/>
  <c r="F68" i="3"/>
  <c r="F67" i="3"/>
  <c r="F66" i="3"/>
  <c r="F65" i="3"/>
  <c r="F64" i="3"/>
  <c r="F63" i="3"/>
  <c r="F62" i="3"/>
  <c r="F61" i="3"/>
  <c r="F60" i="3"/>
  <c r="F59" i="3"/>
  <c r="F58" i="3"/>
  <c r="F57" i="3"/>
  <c r="F56" i="3"/>
  <c r="G48" i="1"/>
  <c r="G47" i="1"/>
  <c r="H25" i="1"/>
  <c r="H24" i="1"/>
  <c r="H23" i="1"/>
  <c r="H34" i="1"/>
  <c r="H33" i="1"/>
  <c r="H32" i="1"/>
  <c r="H31" i="1"/>
  <c r="H30" i="1"/>
  <c r="H27" i="1"/>
  <c r="H26" i="1"/>
  <c r="BL41" i="1" l="1" a="1"/>
  <c r="BL41" i="1" s="1"/>
  <c r="BK41" i="1" a="1"/>
  <c r="BK41" i="1" s="1"/>
  <c r="BJ41" i="1" a="1"/>
  <c r="BJ41" i="1" s="1"/>
  <c r="BI41" i="1" a="1"/>
  <c r="BI41" i="1" s="1"/>
  <c r="BH41" i="1" a="1"/>
  <c r="BH41" i="1" s="1"/>
  <c r="BG41" i="1" a="1"/>
  <c r="BG41" i="1" s="1"/>
  <c r="BF41" i="1" a="1"/>
  <c r="BF41" i="1" s="1"/>
  <c r="BE41" i="1" a="1"/>
  <c r="BE41" i="1" s="1"/>
  <c r="BD41" i="1" a="1"/>
  <c r="BD41" i="1" s="1"/>
  <c r="B35" i="1"/>
  <c r="BI35" i="1" s="1" a="1"/>
  <c r="BI35" i="1" s="1"/>
  <c r="B19" i="1"/>
  <c r="AB64" i="1"/>
  <c r="AB85" i="1"/>
  <c r="DB48" i="1" a="1"/>
  <c r="DB48" i="1" s="1"/>
  <c r="AAQ86" i="1"/>
  <c r="AAQ107" i="1" s="1" a="1"/>
  <c r="AAQ107" i="1" s="1"/>
  <c r="ER64" i="1"/>
  <c r="EQ64" i="1"/>
  <c r="EO84" i="1"/>
  <c r="FM64" i="1"/>
  <c r="EO64" i="1"/>
  <c r="W46" i="1"/>
  <c r="EU45" i="1"/>
  <c r="YT91" i="1" a="1"/>
  <c r="YT91" i="1" s="1"/>
  <c r="AS64" i="1"/>
  <c r="AT64" i="1"/>
  <c r="AE64" i="1"/>
  <c r="AF64" i="1"/>
  <c r="AG64" i="1"/>
  <c r="AH64" i="1"/>
  <c r="Y64" i="1"/>
  <c r="EW64" i="1" s="1"/>
  <c r="W64" i="1"/>
  <c r="EU64" i="1" s="1"/>
  <c r="X64" i="1"/>
  <c r="EV64" i="1" s="1"/>
  <c r="EW84" i="1"/>
  <c r="EV84" i="1"/>
  <c r="Y14" i="1"/>
  <c r="X14" i="1"/>
  <c r="W14" i="1"/>
  <c r="Y85" i="1"/>
  <c r="X85" i="1"/>
  <c r="W85" i="1"/>
  <c r="EU85" i="1" s="1"/>
  <c r="EP84" i="1"/>
  <c r="EN84" i="1"/>
  <c r="EP64" i="1"/>
  <c r="EN64" i="1"/>
  <c r="AK85" i="1"/>
  <c r="S78" i="1"/>
  <c r="S86" i="1" s="1"/>
  <c r="FZ86" i="1" s="1"/>
  <c r="FV84" i="1"/>
  <c r="Q85" i="1"/>
  <c r="AD86" i="1"/>
  <c r="AC86" i="1"/>
  <c r="R86" i="1"/>
  <c r="AH86" i="1"/>
  <c r="Q86" i="1"/>
  <c r="FW86" i="1" s="1"/>
  <c r="P86" i="1"/>
  <c r="O86" i="1"/>
  <c r="N86" i="1"/>
  <c r="AE86" i="1"/>
  <c r="AG86" i="1"/>
  <c r="AF86" i="1"/>
  <c r="V85" i="1"/>
  <c r="FW84" i="1"/>
  <c r="AAT86" i="1"/>
  <c r="AAT107" i="1" s="1" a="1"/>
  <c r="AAT107" i="1" s="1"/>
  <c r="AAU86" i="1"/>
  <c r="AAU107" i="1" s="1" a="1"/>
  <c r="AAU107" i="1" s="1"/>
  <c r="AAS86" i="1"/>
  <c r="AAS107" i="1" s="1" a="1"/>
  <c r="AAS107" i="1" s="1"/>
  <c r="YS86" i="1"/>
  <c r="YS107" i="1" s="1" a="1"/>
  <c r="YS107" i="1" s="1"/>
  <c r="AAV86" i="1"/>
  <c r="AAV107" i="1" s="1" a="1"/>
  <c r="AAV107" i="1" s="1"/>
  <c r="AAP86" i="1"/>
  <c r="AAP107" i="1" s="1" a="1"/>
  <c r="AAP107" i="1" s="1"/>
  <c r="AAN86" i="1"/>
  <c r="AAN107" i="1" s="1" a="1"/>
  <c r="AAN107" i="1" s="1"/>
  <c r="AAO86" i="1"/>
  <c r="AAO107" i="1" s="1" a="1"/>
  <c r="AAO107" i="1" s="1"/>
  <c r="AAM86" i="1"/>
  <c r="AAM107" i="1" s="1" a="1"/>
  <c r="AAM107" i="1" s="1"/>
  <c r="AAJ86" i="1"/>
  <c r="AAJ107" i="1" s="1" a="1"/>
  <c r="AAJ107" i="1" s="1"/>
  <c r="AAK86" i="1"/>
  <c r="AAK107" i="1" s="1" a="1"/>
  <c r="AAK107" i="1" s="1"/>
  <c r="AAL86" i="1"/>
  <c r="AAL107" i="1" s="1" a="1"/>
  <c r="AAL107" i="1" s="1"/>
  <c r="LP84" i="1"/>
  <c r="KW84" i="1"/>
  <c r="KU84" i="1"/>
  <c r="LV84" i="1"/>
  <c r="LU84" i="1"/>
  <c r="LT84" i="1"/>
  <c r="JZ84" i="1"/>
  <c r="JY84" i="1"/>
  <c r="LS84" i="1"/>
  <c r="KV84" i="1"/>
  <c r="LO84" i="1"/>
  <c r="LR84" i="1"/>
  <c r="KX84" i="1"/>
  <c r="LQ84" i="1"/>
  <c r="KT84" i="1"/>
  <c r="KS84" i="1"/>
  <c r="KR84" i="1"/>
  <c r="JX84" i="1"/>
  <c r="KQ84" i="1"/>
  <c r="JW84" i="1"/>
  <c r="JV84" i="1"/>
  <c r="JU84" i="1"/>
  <c r="JT84" i="1"/>
  <c r="JS84" i="1"/>
  <c r="KA6" i="1"/>
  <c r="KA7" i="1" s="1"/>
  <c r="JW7" i="1"/>
  <c r="LZ6" i="1"/>
  <c r="LV7" i="1"/>
  <c r="LV85" i="1"/>
  <c r="LU85" i="1"/>
  <c r="LT85" i="1"/>
  <c r="LS85" i="1"/>
  <c r="LR85" i="1"/>
  <c r="KX85" i="1"/>
  <c r="LQ85" i="1"/>
  <c r="KW85" i="1"/>
  <c r="LP85" i="1"/>
  <c r="KV85" i="1"/>
  <c r="LO85" i="1"/>
  <c r="KU85" i="1"/>
  <c r="KT85" i="1"/>
  <c r="JZ85" i="1"/>
  <c r="KS85" i="1"/>
  <c r="JY85" i="1"/>
  <c r="KR85" i="1"/>
  <c r="JX85" i="1"/>
  <c r="KQ85" i="1"/>
  <c r="JW85" i="1"/>
  <c r="JV85" i="1"/>
  <c r="JU85" i="1"/>
  <c r="JT85" i="1"/>
  <c r="JS85" i="1"/>
  <c r="YW88" i="1" a="1"/>
  <c r="YW88" i="1" s="1"/>
  <c r="YW90" i="1" s="1" a="1"/>
  <c r="YW90" i="1" s="1"/>
  <c r="YW92" i="1" s="1" a="1"/>
  <c r="YW92" i="1" s="1"/>
  <c r="YW94" i="1" s="1" a="1"/>
  <c r="YW94" i="1" s="1"/>
  <c r="YW96" i="1" s="1" a="1"/>
  <c r="YW96" i="1" s="1"/>
  <c r="YW98" i="1" s="1" a="1"/>
  <c r="YW98" i="1" s="1"/>
  <c r="YW100" i="1" s="1" a="1"/>
  <c r="YW100" i="1" s="1"/>
  <c r="YW102" i="1" s="1" a="1"/>
  <c r="YW102" i="1" s="1"/>
  <c r="YW104" i="1" s="1" a="1"/>
  <c r="YW104" i="1" s="1"/>
  <c r="YW85" i="1" a="1"/>
  <c r="YW85" i="1" s="1"/>
  <c r="YW89" i="1" s="1" a="1"/>
  <c r="YW89" i="1" s="1"/>
  <c r="YW91" i="1" s="1" a="1"/>
  <c r="YW91" i="1" s="1"/>
  <c r="YW93" i="1" s="1" a="1"/>
  <c r="YW93" i="1" s="1"/>
  <c r="YW95" i="1" s="1" a="1"/>
  <c r="YW95" i="1" s="1"/>
  <c r="YW97" i="1" s="1" a="1"/>
  <c r="YW97" i="1" s="1"/>
  <c r="YW99" i="1" s="1" a="1"/>
  <c r="YW99" i="1" s="1"/>
  <c r="YW101" i="1" s="1" a="1"/>
  <c r="YW101" i="1" s="1"/>
  <c r="YW103" i="1" s="1" a="1"/>
  <c r="YW103" i="1" s="1"/>
  <c r="MZ84" i="1"/>
  <c r="MY84" i="1"/>
  <c r="MX84" i="1"/>
  <c r="MW84" i="1"/>
  <c r="MV84" i="1"/>
  <c r="MU84" i="1"/>
  <c r="MT84" i="1"/>
  <c r="MS84" i="1"/>
  <c r="MR84" i="1"/>
  <c r="MQ84" i="1"/>
  <c r="MP84" i="1"/>
  <c r="MO84" i="1"/>
  <c r="MN84" i="1"/>
  <c r="MM84" i="1"/>
  <c r="KA12" i="1"/>
  <c r="KB12" i="1"/>
  <c r="KC12" i="1"/>
  <c r="KD12" i="1"/>
  <c r="KY12" i="1"/>
  <c r="KZ12" i="1"/>
  <c r="ABF10" i="1"/>
  <c r="LA12" i="1"/>
  <c r="LB12" i="1"/>
  <c r="LW12" i="1"/>
  <c r="LX12" i="1"/>
  <c r="LY12" i="1"/>
  <c r="LZ12" i="1"/>
  <c r="ABD10" i="1"/>
  <c r="MS85" i="1"/>
  <c r="MR85" i="1"/>
  <c r="MQ85" i="1"/>
  <c r="MP85" i="1"/>
  <c r="MO85" i="1"/>
  <c r="MN85" i="1"/>
  <c r="MM85" i="1"/>
  <c r="MZ85" i="1"/>
  <c r="MY85" i="1"/>
  <c r="MX85" i="1"/>
  <c r="MW85" i="1"/>
  <c r="MV85" i="1"/>
  <c r="MU85" i="1"/>
  <c r="MT85" i="1"/>
  <c r="NB6" i="1"/>
  <c r="NA12" i="1"/>
  <c r="B84" i="1"/>
  <c r="AK86" i="1"/>
  <c r="YT107" i="1" a="1"/>
  <c r="YT107" i="1" s="1"/>
  <c r="YV107" i="1" a="1"/>
  <c r="YV107" i="1" s="1"/>
  <c r="ZW107" i="1" a="1"/>
  <c r="ZW107" i="1" s="1"/>
  <c r="ZV107" i="1" a="1"/>
  <c r="ZV107" i="1" s="1"/>
  <c r="YX107" i="1" a="1"/>
  <c r="YX107" i="1" s="1"/>
  <c r="YT85" i="1" a="1"/>
  <c r="YT85" i="1" s="1"/>
  <c r="YY85" i="1" s="1" a="1"/>
  <c r="YY85" i="1" s="1"/>
  <c r="H87" i="1"/>
  <c r="YV89" i="1"/>
  <c r="YT88" i="1" a="1"/>
  <c r="YT88" i="1" s="1"/>
  <c r="YX88" i="1" a="1"/>
  <c r="YX88" i="1" s="1"/>
  <c r="YX90" i="1" s="1" a="1"/>
  <c r="YX90" i="1" s="1"/>
  <c r="YX92" i="1" s="1" a="1"/>
  <c r="YX92" i="1" s="1"/>
  <c r="YX94" i="1" s="1" a="1"/>
  <c r="YX94" i="1" s="1"/>
  <c r="YX96" i="1" s="1" a="1"/>
  <c r="YX96" i="1" s="1"/>
  <c r="YX98" i="1" s="1" a="1"/>
  <c r="YX98" i="1" s="1"/>
  <c r="YX100" i="1" s="1" a="1"/>
  <c r="YX100" i="1" s="1"/>
  <c r="YX102" i="1" s="1" a="1"/>
  <c r="YX102" i="1" s="1"/>
  <c r="YX104" i="1" s="1" a="1"/>
  <c r="YX104" i="1" s="1"/>
  <c r="YU87" i="1" a="1"/>
  <c r="YU87" i="1" s="1"/>
  <c r="KU14" i="1"/>
  <c r="KU17" i="1" s="1"/>
  <c r="LD14" i="1"/>
  <c r="LD17" i="1" s="1"/>
  <c r="LJ14" i="1"/>
  <c r="LJ17" i="1" s="1"/>
  <c r="KF14" i="1"/>
  <c r="KF17" i="1" s="1"/>
  <c r="KG14" i="1"/>
  <c r="KG17" i="1" s="1"/>
  <c r="KZ14" i="1"/>
  <c r="KZ17" i="1" s="1"/>
  <c r="LA14" i="1"/>
  <c r="LA17" i="1" s="1"/>
  <c r="LC14" i="1"/>
  <c r="LC17" i="1" s="1"/>
  <c r="LF14" i="1"/>
  <c r="LF17" i="1" s="1"/>
  <c r="LK14" i="1"/>
  <c r="LK17" i="1" s="1"/>
  <c r="ME14" i="1"/>
  <c r="ME17" i="1" s="1"/>
  <c r="ACJ14" i="1"/>
  <c r="ACJ17" i="1" s="1"/>
  <c r="KD14" i="1"/>
  <c r="KD17" i="1" s="1"/>
  <c r="LE14" i="1"/>
  <c r="LE17" i="1" s="1"/>
  <c r="LO14" i="1"/>
  <c r="LO17" i="1" s="1"/>
  <c r="LP14" i="1"/>
  <c r="LP17" i="1" s="1"/>
  <c r="LQ14" i="1"/>
  <c r="LQ17" i="1" s="1"/>
  <c r="LR14" i="1"/>
  <c r="LR17" i="1" s="1"/>
  <c r="KA14" i="1"/>
  <c r="KA17" i="1" s="1"/>
  <c r="LS14" i="1"/>
  <c r="LS17" i="1" s="1"/>
  <c r="KB14" i="1"/>
  <c r="KB17" i="1" s="1"/>
  <c r="LT14" i="1"/>
  <c r="LT17" i="1" s="1"/>
  <c r="KC14" i="1"/>
  <c r="KC17" i="1" s="1"/>
  <c r="LU14" i="1"/>
  <c r="LU17" i="1" s="1"/>
  <c r="LV14" i="1"/>
  <c r="LV17" i="1" s="1"/>
  <c r="KE14" i="1"/>
  <c r="KE17" i="1" s="1"/>
  <c r="LW14" i="1"/>
  <c r="LW17" i="1" s="1"/>
  <c r="LX14" i="1"/>
  <c r="LX17" i="1" s="1"/>
  <c r="KH14" i="1"/>
  <c r="KH17" i="1" s="1"/>
  <c r="LZ14" i="1"/>
  <c r="LZ17" i="1" s="1"/>
  <c r="KI14" i="1"/>
  <c r="KI17" i="1" s="1"/>
  <c r="MD14" i="1"/>
  <c r="MD17" i="1" s="1"/>
  <c r="KJ14" i="1"/>
  <c r="KJ17" i="1" s="1"/>
  <c r="KK14" i="1"/>
  <c r="KK17" i="1" s="1"/>
  <c r="KL14" i="1"/>
  <c r="KL17" i="1" s="1"/>
  <c r="KP14" i="1"/>
  <c r="KP17" i="1" s="1"/>
  <c r="LY14" i="1"/>
  <c r="LY17" i="1" s="1"/>
  <c r="KV14" i="1"/>
  <c r="KV17" i="1" s="1"/>
  <c r="KW14" i="1"/>
  <c r="KW17" i="1" s="1"/>
  <c r="ADR14" i="1"/>
  <c r="ADR17" i="1" s="1"/>
  <c r="KX14" i="1"/>
  <c r="KX17" i="1" s="1"/>
  <c r="KY14" i="1"/>
  <c r="KY17" i="1" s="1"/>
  <c r="ABG14" i="1"/>
  <c r="ABG17" i="1" s="1"/>
  <c r="LB14" i="1"/>
  <c r="LB17" i="1" s="1"/>
  <c r="U921" i="7"/>
  <c r="U922" i="7" s="1"/>
  <c r="L922" i="7" s="1"/>
  <c r="U922" i="8"/>
  <c r="U923" i="8" s="1"/>
  <c r="L921" i="8"/>
  <c r="L920" i="8"/>
  <c r="LW6" i="1"/>
  <c r="LW7" i="1" s="1"/>
  <c r="LX6" i="1"/>
  <c r="LX7" i="1" s="1"/>
  <c r="LY6" i="1"/>
  <c r="LY7" i="1" s="1"/>
  <c r="KB6" i="1"/>
  <c r="KB7" i="1" s="1"/>
  <c r="KC6" i="1"/>
  <c r="KC7" i="1" s="1"/>
  <c r="KD6" i="1"/>
  <c r="KD7" i="1" s="1"/>
  <c r="KM109" i="1"/>
  <c r="KM14" i="1"/>
  <c r="KM17" i="1" s="1"/>
  <c r="LG109" i="1"/>
  <c r="LG14" i="1"/>
  <c r="LG17" i="1" s="1"/>
  <c r="MA109" i="1"/>
  <c r="MA14" i="1"/>
  <c r="MA17" i="1" s="1"/>
  <c r="KO109" i="1"/>
  <c r="KO14" i="1"/>
  <c r="KO17" i="1" s="1"/>
  <c r="LI109" i="1"/>
  <c r="LI14" i="1"/>
  <c r="LI17" i="1" s="1"/>
  <c r="MC109" i="1"/>
  <c r="MC14" i="1"/>
  <c r="MC17" i="1" s="1"/>
  <c r="KN14" i="1"/>
  <c r="KN17" i="1" s="1"/>
  <c r="LH14" i="1"/>
  <c r="LH17" i="1" s="1"/>
  <c r="MB14" i="1"/>
  <c r="MB17" i="1" s="1"/>
  <c r="LL14" i="1"/>
  <c r="LL17" i="1" s="1"/>
  <c r="MF14" i="1"/>
  <c r="MF17" i="1" s="1"/>
  <c r="LM14" i="1"/>
  <c r="LM17" i="1" s="1"/>
  <c r="MG14" i="1"/>
  <c r="MG17" i="1" s="1"/>
  <c r="MH14" i="1"/>
  <c r="MH17" i="1" s="1"/>
  <c r="MI14" i="1"/>
  <c r="MI17" i="1" s="1"/>
  <c r="MJ14" i="1"/>
  <c r="MJ17" i="1" s="1"/>
  <c r="MK14" i="1"/>
  <c r="MK17" i="1" s="1"/>
  <c r="ML14" i="1"/>
  <c r="ML17" i="1" s="1"/>
  <c r="JS14" i="1"/>
  <c r="JS17" i="1" s="1"/>
  <c r="ADT48" i="1" a="1"/>
  <c r="ADT48" i="1" s="1"/>
  <c r="JT14" i="1"/>
  <c r="JT17" i="1" s="1"/>
  <c r="JU14" i="1"/>
  <c r="JU17" i="1" s="1"/>
  <c r="JV14" i="1"/>
  <c r="JV17" i="1" s="1"/>
  <c r="LN14" i="1"/>
  <c r="LN17" i="1" s="1"/>
  <c r="JW14" i="1"/>
  <c r="JW17" i="1" s="1"/>
  <c r="KQ14" i="1"/>
  <c r="KQ17" i="1" s="1"/>
  <c r="JX14" i="1"/>
  <c r="JX17" i="1" s="1"/>
  <c r="KR14" i="1"/>
  <c r="KR17" i="1" s="1"/>
  <c r="JY14" i="1"/>
  <c r="JY17" i="1" s="1"/>
  <c r="KS14" i="1"/>
  <c r="KS17" i="1" s="1"/>
  <c r="JZ14" i="1"/>
  <c r="JZ17" i="1" s="1"/>
  <c r="KT14" i="1"/>
  <c r="KT17" i="1" s="1"/>
  <c r="ABD14" i="1"/>
  <c r="ABD17" i="1" s="1"/>
  <c r="ABO14" i="1"/>
  <c r="ABO17" i="1" s="1"/>
  <c r="ABN14" i="1"/>
  <c r="ABN17" i="1" s="1"/>
  <c r="ABP14" i="1"/>
  <c r="ABP17" i="1" s="1"/>
  <c r="ABQ14" i="1"/>
  <c r="ABQ17" i="1" s="1"/>
  <c r="ADC14" i="1"/>
  <c r="ADC17" i="1" s="1"/>
  <c r="ABM14" i="1"/>
  <c r="ABM17" i="1" s="1"/>
  <c r="U922" i="6"/>
  <c r="L921" i="6"/>
  <c r="L920" i="6"/>
  <c r="ACK14" i="1"/>
  <c r="ACK17" i="1" s="1"/>
  <c r="ACV14" i="1"/>
  <c r="ACV17" i="1" s="1"/>
  <c r="ACW14" i="1"/>
  <c r="ACW17" i="1" s="1"/>
  <c r="ACX14" i="1"/>
  <c r="ACX17" i="1" s="1"/>
  <c r="ACY14" i="1"/>
  <c r="ACY17" i="1" s="1"/>
  <c r="ACZ14" i="1"/>
  <c r="ACZ17" i="1" s="1"/>
  <c r="ADA14" i="1"/>
  <c r="ADA17" i="1" s="1"/>
  <c r="ADB14" i="1"/>
  <c r="ADB17" i="1" s="1"/>
  <c r="ADD14" i="1"/>
  <c r="ADD17" i="1" s="1"/>
  <c r="ADL14" i="1"/>
  <c r="ADL17" i="1" s="1"/>
  <c r="ADQ14" i="1"/>
  <c r="ADQ17" i="1" s="1"/>
  <c r="AEC14" i="1"/>
  <c r="AEC17" i="1" s="1"/>
  <c r="AED14" i="1"/>
  <c r="AED17" i="1" s="1"/>
  <c r="AEE14" i="1"/>
  <c r="AEE17" i="1" s="1"/>
  <c r="AEF14" i="1"/>
  <c r="AEF17" i="1" s="1"/>
  <c r="AEG14" i="1"/>
  <c r="AEG17" i="1" s="1"/>
  <c r="AEH14" i="1"/>
  <c r="AEH17" i="1" s="1"/>
  <c r="AEI14" i="1"/>
  <c r="AEI17" i="1" s="1"/>
  <c r="ABE10" i="1"/>
  <c r="ACD109" i="1"/>
  <c r="ACD14" i="1"/>
  <c r="ACD17" i="1" s="1"/>
  <c r="ADJ109" i="1"/>
  <c r="ADJ14" i="1"/>
  <c r="ADJ17" i="1" s="1"/>
  <c r="ACE109" i="1"/>
  <c r="ACE14" i="1"/>
  <c r="ACE17" i="1" s="1"/>
  <c r="ADK109" i="1"/>
  <c r="ADK14" i="1"/>
  <c r="ADK17" i="1" s="1"/>
  <c r="ACO109" i="1"/>
  <c r="ACO14" i="1"/>
  <c r="ACO17" i="1" s="1"/>
  <c r="ADU109" i="1"/>
  <c r="ADU14" i="1"/>
  <c r="ADU17" i="1" s="1"/>
  <c r="ADV109" i="1"/>
  <c r="ADV14" i="1"/>
  <c r="ADV17" i="1" s="1"/>
  <c r="ACP109" i="1"/>
  <c r="ACP14" i="1"/>
  <c r="ACP17" i="1" s="1"/>
  <c r="ABR109" i="1"/>
  <c r="ABR14" i="1"/>
  <c r="ABR17" i="1" s="1"/>
  <c r="ABS109" i="1"/>
  <c r="ABS14" i="1"/>
  <c r="ABS17" i="1" s="1"/>
  <c r="ABU109" i="1"/>
  <c r="ABU14" i="1"/>
  <c r="ABU17" i="1" s="1"/>
  <c r="ABV109" i="1"/>
  <c r="ABV14" i="1"/>
  <c r="ABV17" i="1" s="1"/>
  <c r="ABW109" i="1"/>
  <c r="ABW14" i="1"/>
  <c r="ABW17" i="1" s="1"/>
  <c r="ACL14" i="1"/>
  <c r="ACL17" i="1" s="1"/>
  <c r="ADS14" i="1"/>
  <c r="ADS17" i="1" s="1"/>
  <c r="ACM14" i="1"/>
  <c r="ACM17" i="1" s="1"/>
  <c r="ADT14" i="1"/>
  <c r="ADT17" i="1" s="1"/>
  <c r="ACN14" i="1"/>
  <c r="ACN17" i="1" s="1"/>
  <c r="ADX14" i="1"/>
  <c r="ADX17" i="1" s="1"/>
  <c r="ACR14" i="1"/>
  <c r="ACR17" i="1" s="1"/>
  <c r="ADY14" i="1"/>
  <c r="ADY17" i="1" s="1"/>
  <c r="ACS14" i="1"/>
  <c r="ACS17" i="1" s="1"/>
  <c r="ADZ14" i="1"/>
  <c r="ADZ17" i="1" s="1"/>
  <c r="ACT14" i="1"/>
  <c r="ACT17" i="1" s="1"/>
  <c r="AEA14" i="1"/>
  <c r="AEA17" i="1" s="1"/>
  <c r="ACU14" i="1"/>
  <c r="ACU17" i="1" s="1"/>
  <c r="AEB14" i="1"/>
  <c r="AEB17" i="1" s="1"/>
  <c r="ACQ109" i="1"/>
  <c r="ACQ14" i="1"/>
  <c r="ACQ17" i="1" s="1"/>
  <c r="ADW109" i="1"/>
  <c r="ADW14" i="1"/>
  <c r="ADW17" i="1" s="1"/>
  <c r="ACO48" i="1" a="1"/>
  <c r="ACO48" i="1" s="1"/>
  <c r="ABT14" i="1"/>
  <c r="ABT17" i="1" s="1"/>
  <c r="ADE14" i="1"/>
  <c r="ADE17" i="1" s="1"/>
  <c r="ADF14" i="1"/>
  <c r="ADF17" i="1" s="1"/>
  <c r="ADG14" i="1"/>
  <c r="ADG17" i="1" s="1"/>
  <c r="ABX14" i="1"/>
  <c r="ABX17" i="1" s="1"/>
  <c r="ADH14" i="1"/>
  <c r="ADH17" i="1" s="1"/>
  <c r="ABY48" i="1" a="1"/>
  <c r="ABY48" i="1" s="1"/>
  <c r="AEB48" i="1" a="1"/>
  <c r="AEB48" i="1" s="1"/>
  <c r="ADL48" i="1" a="1"/>
  <c r="ADL48" i="1" s="1"/>
  <c r="ACV48" i="1" a="1"/>
  <c r="ACV48" i="1" s="1"/>
  <c r="ACF48" i="1" a="1"/>
  <c r="ACF48" i="1" s="1"/>
  <c r="AEA48" i="1" a="1"/>
  <c r="AEA48" i="1" s="1"/>
  <c r="ADK48" i="1" a="1"/>
  <c r="ADK48" i="1" s="1"/>
  <c r="ACU48" i="1" a="1"/>
  <c r="ACU48" i="1" s="1"/>
  <c r="ACE48" i="1" a="1"/>
  <c r="ACE48" i="1" s="1"/>
  <c r="ADZ48" i="1" a="1"/>
  <c r="ADZ48" i="1" s="1"/>
  <c r="ADJ48" i="1" a="1"/>
  <c r="ADJ48" i="1" s="1"/>
  <c r="ACT48" i="1" a="1"/>
  <c r="ACT48" i="1" s="1"/>
  <c r="ACD48" i="1" a="1"/>
  <c r="ACD48" i="1" s="1"/>
  <c r="ADY48" i="1" a="1"/>
  <c r="ADY48" i="1" s="1"/>
  <c r="ADI48" i="1" a="1"/>
  <c r="ADI48" i="1" s="1"/>
  <c r="ACS48" i="1" a="1"/>
  <c r="ACS48" i="1" s="1"/>
  <c r="ADW48" i="1" a="1"/>
  <c r="ADW48" i="1" s="1"/>
  <c r="ADA48" i="1" a="1"/>
  <c r="ADA48" i="1" s="1"/>
  <c r="ADU48" i="1" a="1"/>
  <c r="ADU48" i="1" s="1"/>
  <c r="ACX48" i="1" a="1"/>
  <c r="ACX48" i="1" s="1"/>
  <c r="AED48" i="1" a="1"/>
  <c r="AED48" i="1" s="1"/>
  <c r="ADC48" i="1" a="1"/>
  <c r="ADC48" i="1" s="1"/>
  <c r="ACM48" i="1" a="1"/>
  <c r="ACM48" i="1" s="1"/>
  <c r="ADQ48" i="1" a="1"/>
  <c r="ADQ48" i="1" s="1"/>
  <c r="ACL48" i="1" a="1"/>
  <c r="ACL48" i="1" s="1"/>
  <c r="ADP48" i="1" a="1"/>
  <c r="ADP48" i="1" s="1"/>
  <c r="ADO48" i="1" a="1"/>
  <c r="ADO48" i="1" s="1"/>
  <c r="ACK48" i="1" a="1"/>
  <c r="ACK48" i="1" s="1"/>
  <c r="ADN48" i="1" a="1"/>
  <c r="ADN48" i="1" s="1"/>
  <c r="ADM48" i="1" a="1"/>
  <c r="ADM48" i="1" s="1"/>
  <c r="ACJ48" i="1" a="1"/>
  <c r="ACJ48" i="1" s="1"/>
  <c r="ADH48" i="1" a="1"/>
  <c r="ADH48" i="1" s="1"/>
  <c r="ACI48" i="1" a="1"/>
  <c r="ACI48" i="1" s="1"/>
  <c r="ACH48" i="1" a="1"/>
  <c r="ACH48" i="1" s="1"/>
  <c r="ADG48" i="1" a="1"/>
  <c r="ADG48" i="1" s="1"/>
  <c r="ACG48" i="1" a="1"/>
  <c r="ACG48" i="1" s="1"/>
  <c r="ADF48" i="1" a="1"/>
  <c r="ADF48" i="1" s="1"/>
  <c r="ADE48" i="1" a="1"/>
  <c r="ADE48" i="1" s="1"/>
  <c r="AEI48" i="1" a="1"/>
  <c r="AEI48" i="1" s="1"/>
  <c r="ADD48" i="1" a="1"/>
  <c r="ADD48" i="1" s="1"/>
  <c r="AEH48" i="1" a="1"/>
  <c r="AEH48" i="1" s="1"/>
  <c r="AEG48" i="1" a="1"/>
  <c r="AEG48" i="1" s="1"/>
  <c r="ADB48" i="1" a="1"/>
  <c r="ADB48" i="1" s="1"/>
  <c r="AEF48" i="1" a="1"/>
  <c r="AEF48" i="1" s="1"/>
  <c r="AEE48" i="1" a="1"/>
  <c r="AEE48" i="1" s="1"/>
  <c r="ACZ48" i="1" a="1"/>
  <c r="ACZ48" i="1" s="1"/>
  <c r="AEC48" i="1" a="1"/>
  <c r="AEC48" i="1" s="1"/>
  <c r="ACY48" i="1" a="1"/>
  <c r="ACY48" i="1" s="1"/>
  <c r="ADX48" i="1" a="1"/>
  <c r="ADX48" i="1" s="1"/>
  <c r="ACW48" i="1" a="1"/>
  <c r="ACW48" i="1" s="1"/>
  <c r="ACR48" i="1" a="1"/>
  <c r="ACR48" i="1" s="1"/>
  <c r="ACQ48" i="1" a="1"/>
  <c r="ACQ48" i="1" s="1"/>
  <c r="ADV48" i="1" a="1"/>
  <c r="ADV48" i="1" s="1"/>
  <c r="ACP48" i="1" a="1"/>
  <c r="ACP48" i="1" s="1"/>
  <c r="ADS48" i="1" a="1"/>
  <c r="ADS48" i="1" s="1"/>
  <c r="ACN48" i="1" a="1"/>
  <c r="ACN48" i="1" s="1"/>
  <c r="ADR48" i="1" a="1"/>
  <c r="ADR48" i="1" s="1"/>
  <c r="ADI14" i="1"/>
  <c r="ADI17" i="1" s="1"/>
  <c r="ACF14" i="1"/>
  <c r="ACF17" i="1" s="1"/>
  <c r="ADM14" i="1"/>
  <c r="ADM17" i="1" s="1"/>
  <c r="ACG14" i="1"/>
  <c r="ACG17" i="1" s="1"/>
  <c r="ADN14" i="1"/>
  <c r="ADN17" i="1" s="1"/>
  <c r="ACH14" i="1"/>
  <c r="ACH17" i="1" s="1"/>
  <c r="ADO14" i="1"/>
  <c r="ADO17" i="1" s="1"/>
  <c r="ACI14" i="1"/>
  <c r="ACI17" i="1" s="1"/>
  <c r="ADP14" i="1"/>
  <c r="ADP17" i="1" s="1"/>
  <c r="AAZ14" i="1"/>
  <c r="AAZ17" i="1" s="1"/>
  <c r="AAZ109" i="1"/>
  <c r="ABF14" i="1"/>
  <c r="ABF17" i="1" s="1"/>
  <c r="ABH48" i="1" a="1"/>
  <c r="ABH48" i="1" s="1"/>
  <c r="ABA109" i="1"/>
  <c r="ABA14" i="1"/>
  <c r="ABA17" i="1" s="1"/>
  <c r="ABH14" i="1"/>
  <c r="ABH17" i="1" s="1"/>
  <c r="ABI48" i="1" a="1"/>
  <c r="ABI48" i="1" s="1"/>
  <c r="ABI14" i="1"/>
  <c r="ABI17" i="1" s="1"/>
  <c r="ABC109" i="1"/>
  <c r="ABC14" i="1"/>
  <c r="ABC17" i="1" s="1"/>
  <c r="ABJ14" i="1"/>
  <c r="ABJ17" i="1" s="1"/>
  <c r="ABJ48" i="1" a="1"/>
  <c r="ABJ48" i="1" s="1"/>
  <c r="ABK14" i="1"/>
  <c r="ABK17" i="1" s="1"/>
  <c r="ABE109" i="1"/>
  <c r="ABE14" i="1"/>
  <c r="ABE17" i="1" s="1"/>
  <c r="ABL14" i="1"/>
  <c r="ABL17" i="1" s="1"/>
  <c r="ABK48" i="1" a="1"/>
  <c r="ABK48" i="1" s="1"/>
  <c r="ABN48" i="1" a="1"/>
  <c r="ABN48" i="1" s="1"/>
  <c r="ABO48" i="1" a="1"/>
  <c r="ABO48" i="1" s="1"/>
  <c r="ABP48" i="1" a="1"/>
  <c r="ABP48" i="1" s="1"/>
  <c r="ABU48" i="1" a="1"/>
  <c r="ABU48" i="1" s="1"/>
  <c r="ABV48" i="1" a="1"/>
  <c r="ABV48" i="1" s="1"/>
  <c r="ABW48" i="1" a="1"/>
  <c r="ABW48" i="1" s="1"/>
  <c r="ABZ14" i="1"/>
  <c r="ABZ17" i="1" s="1"/>
  <c r="ABX48" i="1" a="1"/>
  <c r="ABX48" i="1" s="1"/>
  <c r="ABM48" i="1" a="1"/>
  <c r="ABM48" i="1" s="1"/>
  <c r="ABL48" i="1" a="1"/>
  <c r="ABL48" i="1" s="1"/>
  <c r="ABT48" i="1" a="1"/>
  <c r="ABT48" i="1" s="1"/>
  <c r="ABD48" i="1" a="1"/>
  <c r="ABD48" i="1" s="1"/>
  <c r="ABS48" i="1" a="1"/>
  <c r="ABS48" i="1" s="1"/>
  <c r="ABC48" i="1" a="1"/>
  <c r="ABC48" i="1" s="1"/>
  <c r="ABR48" i="1" a="1"/>
  <c r="ABR48" i="1" s="1"/>
  <c r="ABB48" i="1" a="1"/>
  <c r="ABB48" i="1" s="1"/>
  <c r="ABQ48" i="1" a="1"/>
  <c r="ABQ48" i="1" s="1"/>
  <c r="ABA48" i="1" a="1"/>
  <c r="ABA48" i="1" s="1"/>
  <c r="ABZ48" i="1" a="1"/>
  <c r="ABZ48" i="1" s="1"/>
  <c r="AAZ48" i="1" a="1"/>
  <c r="AAZ48" i="1" s="1"/>
  <c r="ACA48" i="1" a="1"/>
  <c r="ACA48" i="1" s="1"/>
  <c r="ABY109" i="1"/>
  <c r="ABY14" i="1"/>
  <c r="ABY17" i="1" s="1"/>
  <c r="ABE48" i="1" a="1"/>
  <c r="ABE48" i="1" s="1"/>
  <c r="ACA109" i="1"/>
  <c r="ACA14" i="1"/>
  <c r="ACA17" i="1" s="1"/>
  <c r="ABF48" i="1" a="1"/>
  <c r="ABF48" i="1" s="1"/>
  <c r="ABB14" i="1"/>
  <c r="ABB17" i="1" s="1"/>
  <c r="ABG48" i="1" a="1"/>
  <c r="ABG48" i="1" s="1"/>
  <c r="CZ54" i="1"/>
  <c r="CZ52" i="1"/>
  <c r="CZ50" i="1"/>
  <c r="CZ49" i="1"/>
  <c r="CZ42" i="1"/>
  <c r="CZ17" i="1"/>
  <c r="CZ13" i="1"/>
  <c r="CZ109" i="1" s="1"/>
  <c r="BJ35" i="1" l="1" a="1"/>
  <c r="BJ35" i="1" s="1"/>
  <c r="BK35" i="1" a="1"/>
  <c r="BK35" i="1" s="1"/>
  <c r="BL35" i="1" a="1"/>
  <c r="BL35" i="1" s="1"/>
  <c r="BD35" i="1" a="1"/>
  <c r="BD35" i="1" s="1"/>
  <c r="BE35" i="1" a="1"/>
  <c r="BE35" i="1" s="1"/>
  <c r="BF35" i="1" a="1"/>
  <c r="BF35" i="1" s="1"/>
  <c r="BG35" i="1" a="1"/>
  <c r="BG35" i="1" s="1"/>
  <c r="BH35" i="1" a="1"/>
  <c r="BH35" i="1" s="1"/>
  <c r="BH19" i="1" a="1"/>
  <c r="BH19" i="1" s="1"/>
  <c r="BG19" i="1" a="1"/>
  <c r="BG19" i="1" s="1"/>
  <c r="BE19" i="1" a="1"/>
  <c r="BE19" i="1" s="1"/>
  <c r="BF19" i="1" a="1"/>
  <c r="BF19" i="1" s="1"/>
  <c r="BL19" i="1" a="1"/>
  <c r="BL19" i="1" s="1"/>
  <c r="BK19" i="1" a="1"/>
  <c r="BK19" i="1" s="1"/>
  <c r="BJ19" i="1" a="1"/>
  <c r="BJ19" i="1" s="1"/>
  <c r="BI19" i="1" a="1"/>
  <c r="BI19" i="1" s="1"/>
  <c r="BD19" i="1" a="1"/>
  <c r="BD19" i="1" s="1"/>
  <c r="AB86" i="1"/>
  <c r="Z84" i="1" a="1"/>
  <c r="Z84" i="1" s="1"/>
  <c r="AA84" i="1" s="1"/>
  <c r="AAQ87" i="1"/>
  <c r="YV91" i="1"/>
  <c r="EO85" i="1"/>
  <c r="W47" i="1"/>
  <c r="EU46" i="1"/>
  <c r="YT93" i="1" a="1"/>
  <c r="YT93" i="1" s="1"/>
  <c r="EH84" i="1" a="1"/>
  <c r="EH84" i="1" s="1"/>
  <c r="EI84" i="1" a="1"/>
  <c r="EI84" i="1" s="1"/>
  <c r="EJ84" i="1" a="1"/>
  <c r="EJ84" i="1" s="1"/>
  <c r="EM84" i="1" a="1"/>
  <c r="EM84" i="1" s="1"/>
  <c r="EL84" i="1" a="1"/>
  <c r="EL84" i="1" s="1"/>
  <c r="EK84" i="1" a="1"/>
  <c r="EK84" i="1" s="1"/>
  <c r="KE6" i="1"/>
  <c r="KE7" i="1" s="1"/>
  <c r="LY84" i="1"/>
  <c r="KY84" i="1"/>
  <c r="KC85" i="1"/>
  <c r="KA84" i="1"/>
  <c r="KZ84" i="1"/>
  <c r="EV85" i="1"/>
  <c r="EW85" i="1"/>
  <c r="X86" i="1"/>
  <c r="W86" i="1"/>
  <c r="EU86" i="1" s="1"/>
  <c r="Y86" i="1"/>
  <c r="EP85" i="1"/>
  <c r="EN85" i="1"/>
  <c r="AZ78" i="1"/>
  <c r="BA79" i="1" s="1"/>
  <c r="EF84" i="1" a="1"/>
  <c r="EF84" i="1" s="1"/>
  <c r="EG84" i="1" a="1"/>
  <c r="EG84" i="1" s="1"/>
  <c r="S84" i="1"/>
  <c r="FZ84" i="1" s="1"/>
  <c r="S85" i="1"/>
  <c r="FZ85" i="1" s="1"/>
  <c r="M84" i="1" a="1"/>
  <c r="M84" i="1" s="1"/>
  <c r="M86" i="1" s="1" a="1"/>
  <c r="M86" i="1" s="1"/>
  <c r="XJ86" i="1" s="1"/>
  <c r="AG87" i="1"/>
  <c r="AE87" i="1"/>
  <c r="AF87" i="1"/>
  <c r="AD87" i="1"/>
  <c r="S87" i="1"/>
  <c r="FZ87" i="1" s="1"/>
  <c r="P87" i="1"/>
  <c r="O87" i="1"/>
  <c r="N87" i="1"/>
  <c r="AH87" i="1"/>
  <c r="AC87" i="1"/>
  <c r="R87" i="1"/>
  <c r="Q87" i="1"/>
  <c r="FW87" i="1" s="1"/>
  <c r="V86" i="1"/>
  <c r="AAT87" i="1"/>
  <c r="AAU87" i="1"/>
  <c r="AAS87" i="1"/>
  <c r="YS87" i="1"/>
  <c r="AAV87" i="1"/>
  <c r="LW84" i="1"/>
  <c r="AAP87" i="1"/>
  <c r="AAN87" i="1"/>
  <c r="AAO87" i="1"/>
  <c r="AAK87" i="1"/>
  <c r="AAJ87" i="1"/>
  <c r="AAL87" i="1"/>
  <c r="AAM87" i="1"/>
  <c r="KD84" i="1"/>
  <c r="LX84" i="1"/>
  <c r="KD85" i="1"/>
  <c r="KB84" i="1"/>
  <c r="MD6" i="1"/>
  <c r="LZ7" i="1"/>
  <c r="KY85" i="1"/>
  <c r="KZ85" i="1"/>
  <c r="LZ84" i="1"/>
  <c r="LY85" i="1"/>
  <c r="LA85" i="1"/>
  <c r="LZ85" i="1"/>
  <c r="LX85" i="1"/>
  <c r="LB85" i="1"/>
  <c r="LA84" i="1"/>
  <c r="KA85" i="1"/>
  <c r="LW85" i="1"/>
  <c r="LB84" i="1"/>
  <c r="KB85" i="1"/>
  <c r="KC84" i="1"/>
  <c r="YW107" i="1" a="1"/>
  <c r="YW107" i="1" s="1"/>
  <c r="LT86" i="1"/>
  <c r="LP86" i="1"/>
  <c r="KR86" i="1"/>
  <c r="JW86" i="1"/>
  <c r="KQ86" i="1"/>
  <c r="JV86" i="1"/>
  <c r="JU86" i="1"/>
  <c r="KS86" i="1"/>
  <c r="JT86" i="1"/>
  <c r="JS86" i="1"/>
  <c r="LO86" i="1"/>
  <c r="LZ86" i="1"/>
  <c r="LB86" i="1"/>
  <c r="LY86" i="1"/>
  <c r="LA86" i="1"/>
  <c r="LX86" i="1"/>
  <c r="KZ86" i="1"/>
  <c r="LW86" i="1"/>
  <c r="KY86" i="1"/>
  <c r="KD86" i="1"/>
  <c r="LV86" i="1"/>
  <c r="KX86" i="1"/>
  <c r="KC86" i="1"/>
  <c r="LU86" i="1"/>
  <c r="KW86" i="1"/>
  <c r="KB86" i="1"/>
  <c r="LS86" i="1"/>
  <c r="KV86" i="1"/>
  <c r="KA86" i="1"/>
  <c r="LR86" i="1"/>
  <c r="KU86" i="1"/>
  <c r="JZ86" i="1"/>
  <c r="JX86" i="1"/>
  <c r="LQ86" i="1"/>
  <c r="KT86" i="1"/>
  <c r="JY86" i="1"/>
  <c r="EC84" i="1" a="1"/>
  <c r="EC84" i="1" s="1"/>
  <c r="EC105" i="1" s="1" a="1"/>
  <c r="EC105" i="1" s="1"/>
  <c r="ABI10" i="1"/>
  <c r="NA84" i="1"/>
  <c r="ED84" i="1" a="1"/>
  <c r="ED84" i="1" s="1"/>
  <c r="ED105" i="1" s="1" a="1"/>
  <c r="ED105" i="1" s="1"/>
  <c r="ABG10" i="1"/>
  <c r="NA85" i="1"/>
  <c r="EE84" i="1" a="1"/>
  <c r="EE84" i="1" s="1"/>
  <c r="EE105" i="1" s="1" a="1"/>
  <c r="EE105" i="1" s="1"/>
  <c r="AM84" i="1" a="1"/>
  <c r="AM84" i="1" s="1"/>
  <c r="AM85" i="1" s="1" a="1"/>
  <c r="AM85" i="1" s="1"/>
  <c r="AM87" i="1" s="1" a="1"/>
  <c r="AM87" i="1" s="1"/>
  <c r="AM89" i="1" s="1" a="1"/>
  <c r="AM89" i="1" s="1"/>
  <c r="AAD84" i="1" a="1"/>
  <c r="AAD84" i="1" s="1"/>
  <c r="AAD105" i="1" s="1" a="1"/>
  <c r="AAD105" i="1" s="1"/>
  <c r="ZX84" i="1" a="1"/>
  <c r="ZX84" i="1" s="1"/>
  <c r="ZX105" i="1" s="1" a="1"/>
  <c r="ZX105" i="1" s="1"/>
  <c r="AL84" i="1" a="1"/>
  <c r="AL84" i="1" s="1"/>
  <c r="CE84" i="1" a="1"/>
  <c r="CE84" i="1" s="1"/>
  <c r="CE105" i="1" s="1" a="1"/>
  <c r="CE105" i="1" s="1"/>
  <c r="K84" i="1" a="1"/>
  <c r="K84" i="1" s="1"/>
  <c r="I84" i="1" a="1"/>
  <c r="I84" i="1" s="1"/>
  <c r="EA84" i="1" a="1"/>
  <c r="EA84" i="1" s="1"/>
  <c r="EA105" i="1" s="1" a="1"/>
  <c r="EA105" i="1" s="1"/>
  <c r="DI84" i="1" a="1"/>
  <c r="DI84" i="1" s="1"/>
  <c r="DI105" i="1" s="1" a="1"/>
  <c r="DI105" i="1" s="1"/>
  <c r="DE105" i="1" a="1"/>
  <c r="DE105" i="1" s="1"/>
  <c r="DJ84" i="1" a="1"/>
  <c r="DJ84" i="1" s="1"/>
  <c r="DJ105" i="1" s="1" a="1"/>
  <c r="DJ105" i="1" s="1"/>
  <c r="DF105" i="1" a="1"/>
  <c r="DF105" i="1" s="1"/>
  <c r="J84" i="1" a="1"/>
  <c r="J84" i="1" s="1"/>
  <c r="J105" i="1" s="1" a="1"/>
  <c r="J105" i="1" s="1"/>
  <c r="EB84" i="1" a="1"/>
  <c r="EB84" i="1" s="1"/>
  <c r="EB105" i="1" s="1" a="1"/>
  <c r="EB105" i="1" s="1"/>
  <c r="MC12" i="1"/>
  <c r="LF12" i="1"/>
  <c r="LC12" i="1"/>
  <c r="KF12" i="1"/>
  <c r="LD12" i="1"/>
  <c r="KH12" i="1"/>
  <c r="MB12" i="1"/>
  <c r="LE12" i="1"/>
  <c r="KE12" i="1"/>
  <c r="MD12" i="1"/>
  <c r="KG12" i="1"/>
  <c r="MA12" i="1"/>
  <c r="NA86" i="1"/>
  <c r="MZ86" i="1"/>
  <c r="MY86" i="1"/>
  <c r="MV86" i="1"/>
  <c r="MU86" i="1"/>
  <c r="MN86" i="1"/>
  <c r="MM86" i="1"/>
  <c r="MX86" i="1"/>
  <c r="MW86" i="1"/>
  <c r="MT86" i="1"/>
  <c r="MS86" i="1"/>
  <c r="MR86" i="1"/>
  <c r="MQ86" i="1"/>
  <c r="MP86" i="1"/>
  <c r="MO86" i="1"/>
  <c r="NB12" i="1"/>
  <c r="NC6" i="1"/>
  <c r="U923" i="7"/>
  <c r="L923" i="7" s="1"/>
  <c r="L921" i="7"/>
  <c r="AK87" i="1"/>
  <c r="FV87" i="1" s="1"/>
  <c r="YV85" i="1"/>
  <c r="YV106" i="1" s="1" a="1"/>
  <c r="YV106" i="1" s="1"/>
  <c r="YW106" i="1" a="1"/>
  <c r="YW106" i="1" s="1"/>
  <c r="YT106" i="1" a="1"/>
  <c r="YT106" i="1" s="1"/>
  <c r="YY106" i="1" s="1" a="1"/>
  <c r="YY106" i="1" s="1"/>
  <c r="FV85" i="1"/>
  <c r="FU85" i="1"/>
  <c r="FV86" i="1"/>
  <c r="FU86" i="1"/>
  <c r="YV88" i="1"/>
  <c r="YT90" i="1" a="1"/>
  <c r="YT90" i="1" s="1"/>
  <c r="H88" i="1"/>
  <c r="YU89" i="1" a="1"/>
  <c r="YU89" i="1" s="1"/>
  <c r="FX86" i="1"/>
  <c r="FY86" i="1"/>
  <c r="FY85" i="1"/>
  <c r="FX85" i="1"/>
  <c r="FW85" i="1"/>
  <c r="FY84" i="1"/>
  <c r="FX84" i="1"/>
  <c r="L922" i="8"/>
  <c r="MC6" i="1"/>
  <c r="MC7" i="1" s="1"/>
  <c r="MB6" i="1"/>
  <c r="MB7" i="1" s="1"/>
  <c r="MA6" i="1"/>
  <c r="MA7" i="1" s="1"/>
  <c r="KH6" i="1"/>
  <c r="KH7" i="1" s="1"/>
  <c r="KG6" i="1"/>
  <c r="KG7" i="1" s="1"/>
  <c r="KF6" i="1"/>
  <c r="KF7" i="1" s="1"/>
  <c r="U924" i="8"/>
  <c r="L923" i="8"/>
  <c r="U923" i="6"/>
  <c r="L922" i="6"/>
  <c r="ABH10" i="1"/>
  <c r="CZ14" i="1"/>
  <c r="AB87" i="1" l="1"/>
  <c r="Z105" i="1" a="1"/>
  <c r="Z105" i="1" s="1"/>
  <c r="Z86" i="1" a="1"/>
  <c r="Z86" i="1" s="1"/>
  <c r="AA86" i="1" s="1"/>
  <c r="Z85" i="1" a="1"/>
  <c r="Z85" i="1" s="1"/>
  <c r="AA85" i="1" s="1"/>
  <c r="AAQ88" i="1"/>
  <c r="KI6" i="1"/>
  <c r="KI7" i="1" s="1"/>
  <c r="EO86" i="1"/>
  <c r="W48" i="1"/>
  <c r="EU47" i="1"/>
  <c r="YV93" i="1"/>
  <c r="YT95" i="1" a="1"/>
  <c r="YT95" i="1" s="1"/>
  <c r="EK105" i="1" a="1"/>
  <c r="EK105" i="1" s="1"/>
  <c r="EK86" i="1" a="1"/>
  <c r="EK86" i="1" s="1"/>
  <c r="EK85" i="1" a="1"/>
  <c r="EK85" i="1" s="1"/>
  <c r="EL105" i="1" a="1"/>
  <c r="EL105" i="1" s="1"/>
  <c r="EL86" i="1" a="1"/>
  <c r="EL86" i="1" s="1"/>
  <c r="EL85" i="1" a="1"/>
  <c r="EL85" i="1" s="1"/>
  <c r="EM105" i="1" a="1"/>
  <c r="EM105" i="1" s="1"/>
  <c r="EM86" i="1" a="1"/>
  <c r="EM86" i="1" s="1"/>
  <c r="EM85" i="1" a="1"/>
  <c r="EM85" i="1" s="1"/>
  <c r="EJ105" i="1" a="1"/>
  <c r="EJ105" i="1" s="1"/>
  <c r="EJ86" i="1" a="1"/>
  <c r="EJ86" i="1" s="1"/>
  <c r="EJ85" i="1" a="1"/>
  <c r="EJ85" i="1" s="1"/>
  <c r="EI105" i="1" a="1"/>
  <c r="EI105" i="1" s="1"/>
  <c r="EI86" i="1" a="1"/>
  <c r="EI86" i="1" s="1"/>
  <c r="EI85" i="1" a="1"/>
  <c r="EI85" i="1" s="1"/>
  <c r="EH105" i="1" a="1"/>
  <c r="EH105" i="1" s="1"/>
  <c r="EH86" i="1" a="1"/>
  <c r="EH86" i="1" s="1"/>
  <c r="EH85" i="1" a="1"/>
  <c r="EH85" i="1" s="1"/>
  <c r="K85" i="1" a="1"/>
  <c r="K85" i="1" s="1"/>
  <c r="MD86" i="1"/>
  <c r="KE86" i="1"/>
  <c r="KH86" i="1"/>
  <c r="LD86" i="1"/>
  <c r="LC86" i="1"/>
  <c r="LF86" i="1"/>
  <c r="EW86" i="1"/>
  <c r="EV86" i="1"/>
  <c r="X87" i="1"/>
  <c r="Y87" i="1"/>
  <c r="W87" i="1"/>
  <c r="EU87" i="1" s="1"/>
  <c r="EP86" i="1"/>
  <c r="EN86" i="1"/>
  <c r="EG105" i="1" a="1"/>
  <c r="EG105" i="1" s="1"/>
  <c r="EG85" i="1" a="1"/>
  <c r="EG85" i="1" s="1"/>
  <c r="EG86" i="1" a="1"/>
  <c r="EG86" i="1" s="1"/>
  <c r="EF105" i="1" a="1"/>
  <c r="EF105" i="1" s="1"/>
  <c r="EF85" i="1" a="1"/>
  <c r="EF85" i="1" s="1"/>
  <c r="EF86" i="1" a="1"/>
  <c r="EF86" i="1" s="1"/>
  <c r="AL85" i="1" a="1"/>
  <c r="AL85" i="1" s="1"/>
  <c r="AL106" i="1" s="1" a="1"/>
  <c r="AL106" i="1" s="1"/>
  <c r="XJ84" i="1"/>
  <c r="M105" i="1" a="1"/>
  <c r="M105" i="1" s="1"/>
  <c r="XJ105" i="1" s="1"/>
  <c r="M85" i="1" a="1"/>
  <c r="M85" i="1" s="1"/>
  <c r="XJ85" i="1" s="1"/>
  <c r="Q88" i="1"/>
  <c r="FW88" i="1" s="1"/>
  <c r="P88" i="1"/>
  <c r="AH88" i="1"/>
  <c r="AG88" i="1"/>
  <c r="O88" i="1"/>
  <c r="AF88" i="1"/>
  <c r="AE88" i="1"/>
  <c r="AD88" i="1"/>
  <c r="AC88" i="1"/>
  <c r="S88" i="1"/>
  <c r="FZ88" i="1" s="1"/>
  <c r="N88" i="1"/>
  <c r="R88" i="1"/>
  <c r="V87" i="1"/>
  <c r="M88" i="1" a="1"/>
  <c r="M88" i="1" s="1"/>
  <c r="M107" i="1" a="1"/>
  <c r="M107" i="1" s="1"/>
  <c r="XJ107" i="1" s="1"/>
  <c r="AAT88" i="1"/>
  <c r="AAU88" i="1"/>
  <c r="AAS88" i="1"/>
  <c r="YS88" i="1"/>
  <c r="AAV88" i="1"/>
  <c r="LE86" i="1"/>
  <c r="AAP88" i="1"/>
  <c r="AAN88" i="1"/>
  <c r="AAO88" i="1"/>
  <c r="AAM88" i="1"/>
  <c r="AAL88" i="1"/>
  <c r="AAK88" i="1"/>
  <c r="AAJ88" i="1"/>
  <c r="MB85" i="1"/>
  <c r="MB84" i="1"/>
  <c r="MC85" i="1"/>
  <c r="MC84" i="1"/>
  <c r="MA85" i="1"/>
  <c r="MA84" i="1"/>
  <c r="KG84" i="1"/>
  <c r="KG85" i="1"/>
  <c r="KF84" i="1"/>
  <c r="KF85" i="1"/>
  <c r="KF86" i="1"/>
  <c r="MD7" i="1"/>
  <c r="MH6" i="1"/>
  <c r="KG86" i="1"/>
  <c r="MA86" i="1"/>
  <c r="EC86" i="1" a="1"/>
  <c r="EC86" i="1" s="1"/>
  <c r="EC107" i="1" s="1" a="1"/>
  <c r="EC107" i="1" s="1"/>
  <c r="MB86" i="1"/>
  <c r="MC86" i="1"/>
  <c r="I86" i="1" a="1"/>
  <c r="I86" i="1" s="1"/>
  <c r="I107" i="1" s="1" a="1"/>
  <c r="I107" i="1" s="1"/>
  <c r="CA107" i="1" s="1"/>
  <c r="KE84" i="1"/>
  <c r="KE85" i="1"/>
  <c r="KH84" i="1"/>
  <c r="KH85" i="1"/>
  <c r="LC85" i="1"/>
  <c r="LC84" i="1"/>
  <c r="LF85" i="1"/>
  <c r="LF84" i="1"/>
  <c r="EC85" i="1" a="1"/>
  <c r="EC85" i="1" s="1"/>
  <c r="EC106" i="1" s="1" a="1"/>
  <c r="EC106" i="1" s="1"/>
  <c r="MD85" i="1"/>
  <c r="MD84" i="1"/>
  <c r="LE85" i="1"/>
  <c r="LE84" i="1"/>
  <c r="LD85" i="1"/>
  <c r="LD84" i="1"/>
  <c r="JT87" i="1"/>
  <c r="MD87" i="1"/>
  <c r="MC87" i="1"/>
  <c r="LR87" i="1"/>
  <c r="KS87" i="1"/>
  <c r="JS87" i="1"/>
  <c r="LQ87" i="1"/>
  <c r="KR87" i="1"/>
  <c r="LP87" i="1"/>
  <c r="KQ87" i="1"/>
  <c r="LO87" i="1"/>
  <c r="LF87" i="1"/>
  <c r="LS87" i="1"/>
  <c r="KG87" i="1"/>
  <c r="JU87" i="1"/>
  <c r="KH87" i="1"/>
  <c r="LE87" i="1"/>
  <c r="KF87" i="1"/>
  <c r="LD87" i="1"/>
  <c r="KE87" i="1"/>
  <c r="KT87" i="1"/>
  <c r="MB87" i="1"/>
  <c r="LC87" i="1"/>
  <c r="KD87" i="1"/>
  <c r="MA87" i="1"/>
  <c r="LB87" i="1"/>
  <c r="KC87" i="1"/>
  <c r="LZ87" i="1"/>
  <c r="LA87" i="1"/>
  <c r="KB87" i="1"/>
  <c r="LY87" i="1"/>
  <c r="KZ87" i="1"/>
  <c r="KA87" i="1"/>
  <c r="LX87" i="1"/>
  <c r="KY87" i="1"/>
  <c r="JZ87" i="1"/>
  <c r="LW87" i="1"/>
  <c r="KX87" i="1"/>
  <c r="JY87" i="1"/>
  <c r="LV87" i="1"/>
  <c r="KW87" i="1"/>
  <c r="JX87" i="1"/>
  <c r="LU87" i="1"/>
  <c r="KV87" i="1"/>
  <c r="JW87" i="1"/>
  <c r="LT87" i="1"/>
  <c r="KU87" i="1"/>
  <c r="JV87" i="1"/>
  <c r="EB85" i="1" a="1"/>
  <c r="EB85" i="1" s="1"/>
  <c r="EB106" i="1" s="1" a="1"/>
  <c r="EB106" i="1" s="1"/>
  <c r="EB86" i="1" a="1"/>
  <c r="EB86" i="1" s="1"/>
  <c r="EB88" i="1" s="1" a="1"/>
  <c r="EB88" i="1" s="1"/>
  <c r="EB90" i="1" s="1" a="1"/>
  <c r="EB90" i="1" s="1"/>
  <c r="EB92" i="1" s="1" a="1"/>
  <c r="EB92" i="1" s="1"/>
  <c r="EB94" i="1" s="1" a="1"/>
  <c r="EB94" i="1" s="1"/>
  <c r="EB96" i="1" s="1" a="1"/>
  <c r="EB96" i="1" s="1"/>
  <c r="EB98" i="1" s="1" a="1"/>
  <c r="EB98" i="1" s="1"/>
  <c r="EB100" i="1" s="1" a="1"/>
  <c r="EB100" i="1" s="1"/>
  <c r="EB102" i="1" s="1" a="1"/>
  <c r="EB102" i="1" s="1"/>
  <c r="EB104" i="1" s="1" a="1"/>
  <c r="EB104" i="1" s="1"/>
  <c r="U924" i="7"/>
  <c r="J85" i="1" a="1"/>
  <c r="J85" i="1" s="1"/>
  <c r="J106" i="1" s="1" a="1"/>
  <c r="J106" i="1" s="1"/>
  <c r="J86" i="1" a="1"/>
  <c r="J86" i="1" s="1"/>
  <c r="J107" i="1" s="1" a="1"/>
  <c r="J107" i="1" s="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4" i="1" s="1" a="1"/>
  <c r="ED104" i="1" s="1"/>
  <c r="ABL10" i="1"/>
  <c r="AM105" i="1" a="1"/>
  <c r="AM105" i="1" s="1"/>
  <c r="XI105" i="1" s="1"/>
  <c r="XI84" i="1"/>
  <c r="BO84" i="1"/>
  <c r="BP84" i="1"/>
  <c r="I85" i="1" a="1"/>
  <c r="I85" i="1" s="1"/>
  <c r="EA85" i="1" a="1"/>
  <c r="EA85" i="1" s="1"/>
  <c r="EA106" i="1" s="1" a="1"/>
  <c r="EA106" i="1" s="1"/>
  <c r="K105" i="1" a="1"/>
  <c r="K105" i="1" s="1"/>
  <c r="I105" i="1" a="1"/>
  <c r="I105" i="1" s="1"/>
  <c r="BV105" i="1" s="1"/>
  <c r="BR84" i="1"/>
  <c r="BT84" i="1"/>
  <c r="BU84" i="1"/>
  <c r="EE86" i="1" a="1"/>
  <c r="EE86" i="1" s="1"/>
  <c r="EE107" i="1" s="1" a="1"/>
  <c r="EE107" i="1" s="1"/>
  <c r="BV84" i="1"/>
  <c r="EE85" i="1" a="1"/>
  <c r="EE85" i="1" s="1"/>
  <c r="EE106" i="1" s="1" a="1"/>
  <c r="EE106" i="1" s="1"/>
  <c r="BY84" i="1"/>
  <c r="BZ84" i="1"/>
  <c r="BX84" i="1"/>
  <c r="CA84" i="1"/>
  <c r="BQ84" i="1"/>
  <c r="BW84" i="1"/>
  <c r="BS84" i="1"/>
  <c r="BN84" i="1"/>
  <c r="XI87" i="1"/>
  <c r="CV84" i="1"/>
  <c r="CY84" i="1"/>
  <c r="CI84" i="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4" i="1" s="1" a="1"/>
  <c r="DE104" i="1" s="1"/>
  <c r="CS84" i="1"/>
  <c r="NB86" i="1"/>
  <c r="CP84" i="1"/>
  <c r="DI85" i="1" a="1"/>
  <c r="DI85" i="1" s="1"/>
  <c r="DI106" i="1" s="1" a="1"/>
  <c r="DI106" i="1" s="1"/>
  <c r="CJ84" i="1"/>
  <c r="CO84" i="1"/>
  <c r="AL105" i="1" a="1"/>
  <c r="AL105" i="1" s="1"/>
  <c r="CZ84" i="1"/>
  <c r="K86" i="1" a="1"/>
  <c r="K86" i="1" s="1"/>
  <c r="DI86" i="1" a="1"/>
  <c r="DI86" i="1" s="1"/>
  <c r="DI88" i="1" s="1" a="1"/>
  <c r="DI88" i="1" s="1"/>
  <c r="DI90" i="1" s="1" a="1"/>
  <c r="DI90" i="1" s="1"/>
  <c r="DI92" i="1" s="1" a="1"/>
  <c r="DI92" i="1" s="1"/>
  <c r="DI94" i="1" s="1" a="1"/>
  <c r="DI94" i="1" s="1"/>
  <c r="DI96" i="1" s="1" a="1"/>
  <c r="DI96" i="1" s="1"/>
  <c r="DI98" i="1" s="1" a="1"/>
  <c r="DI98" i="1" s="1"/>
  <c r="DI100" i="1" s="1" a="1"/>
  <c r="DI100" i="1" s="1"/>
  <c r="DI102" i="1" s="1" a="1"/>
  <c r="DI102" i="1" s="1"/>
  <c r="DI104" i="1" s="1" a="1"/>
  <c r="DI104" i="1" s="1"/>
  <c r="ZX85" i="1" a="1"/>
  <c r="ZX85" i="1" s="1"/>
  <c r="AAD85" i="1" s="1"/>
  <c r="AAD106" i="1" s="1" a="1"/>
  <c r="AAD106" i="1" s="1"/>
  <c r="DE85" i="1" a="1"/>
  <c r="DE85" i="1" s="1"/>
  <c r="DE106" i="1" s="1" a="1"/>
  <c r="DE106" i="1" s="1"/>
  <c r="EA86" i="1" a="1"/>
  <c r="EA86" i="1" s="1"/>
  <c r="EA107" i="1" s="1" a="1"/>
  <c r="EA107" i="1" s="1"/>
  <c r="CE85" i="1" a="1"/>
  <c r="CE85" i="1" s="1"/>
  <c r="CE106" i="1" s="1" a="1"/>
  <c r="CE106" i="1" s="1"/>
  <c r="AM86" i="1" a="1"/>
  <c r="AM86" i="1" s="1"/>
  <c r="AM107" i="1" s="1" a="1"/>
  <c r="AM107" i="1" s="1"/>
  <c r="XI107" i="1" s="1"/>
  <c r="AL86" i="1" a="1"/>
  <c r="AL86" i="1" s="1"/>
  <c r="ZX86" i="1" a="1"/>
  <c r="ZX86" i="1" s="1"/>
  <c r="ZX88" i="1" s="1" a="1"/>
  <c r="ZX88" i="1" s="1"/>
  <c r="ZX90" i="1" s="1" a="1"/>
  <c r="ZX90" i="1" s="1"/>
  <c r="ZX92" i="1" s="1" a="1"/>
  <c r="ZX92" i="1" s="1"/>
  <c r="ZX94" i="1" s="1" a="1"/>
  <c r="ZX94" i="1" s="1"/>
  <c r="ZX96" i="1" s="1" a="1"/>
  <c r="ZX96" i="1" s="1"/>
  <c r="ZX98" i="1" s="1" a="1"/>
  <c r="ZX98" i="1" s="1"/>
  <c r="ZX100" i="1" s="1" a="1"/>
  <c r="ZX100" i="1" s="1"/>
  <c r="ZX102" i="1" s="1" a="1"/>
  <c r="ZX102" i="1" s="1"/>
  <c r="ZX104" i="1" s="1" a="1"/>
  <c r="ZX104" i="1" s="1"/>
  <c r="AAD86" i="1" a="1"/>
  <c r="AAD86" i="1" s="1"/>
  <c r="AAD107" i="1" s="1" a="1"/>
  <c r="AAD107" i="1" s="1"/>
  <c r="CE86" i="1" a="1"/>
  <c r="CE86" i="1" s="1"/>
  <c r="CE107" i="1" s="1" a="1"/>
  <c r="CE107" i="1" s="1"/>
  <c r="DF85" i="1" a="1"/>
  <c r="DF85" i="1" s="1"/>
  <c r="DF106" i="1" s="1" a="1"/>
  <c r="DF106" i="1" s="1"/>
  <c r="DF86" i="1" a="1"/>
  <c r="DF86" i="1" s="1"/>
  <c r="DF107" i="1" s="1" a="1"/>
  <c r="DF107" i="1" s="1"/>
  <c r="AM106" i="1" a="1"/>
  <c r="AM106" i="1" s="1"/>
  <c r="XI106" i="1" s="1"/>
  <c r="XI85" i="1"/>
  <c r="ABJ10" i="1"/>
  <c r="ED85" i="1" a="1"/>
  <c r="ED85" i="1" s="1"/>
  <c r="ED106" i="1" s="1" a="1"/>
  <c r="ED106" i="1" s="1"/>
  <c r="DJ86" i="1" a="1"/>
  <c r="DJ86" i="1" s="1"/>
  <c r="DJ88" i="1" s="1" a="1"/>
  <c r="DJ88" i="1" s="1"/>
  <c r="DJ90" i="1" s="1" a="1"/>
  <c r="DJ90" i="1" s="1"/>
  <c r="DJ92" i="1" s="1" a="1"/>
  <c r="DJ92" i="1" s="1"/>
  <c r="DJ94" i="1" s="1" a="1"/>
  <c r="DJ94" i="1" s="1"/>
  <c r="DJ96" i="1" s="1" a="1"/>
  <c r="DJ96" i="1" s="1"/>
  <c r="DJ98" i="1" s="1" a="1"/>
  <c r="DJ98" i="1" s="1"/>
  <c r="DJ100" i="1" s="1" a="1"/>
  <c r="DJ100" i="1" s="1"/>
  <c r="DJ102" i="1" s="1" a="1"/>
  <c r="DJ102" i="1" s="1"/>
  <c r="DJ104" i="1" s="1" a="1"/>
  <c r="DJ104" i="1" s="1"/>
  <c r="DD105" i="1" a="1"/>
  <c r="DD105" i="1" s="1"/>
  <c r="DD86" i="1" a="1"/>
  <c r="DD86" i="1" s="1"/>
  <c r="DD85" i="1" a="1"/>
  <c r="DD85" i="1" s="1"/>
  <c r="DJ85" i="1" a="1"/>
  <c r="DJ85" i="1" s="1"/>
  <c r="DJ106" i="1" s="1" a="1"/>
  <c r="DJ106" i="1" s="1"/>
  <c r="MF12" i="1"/>
  <c r="KJ12" i="1"/>
  <c r="KI12" i="1"/>
  <c r="LJ12" i="1"/>
  <c r="MH12" i="1"/>
  <c r="KK12" i="1"/>
  <c r="KL12" i="1"/>
  <c r="LI12" i="1"/>
  <c r="MG12" i="1"/>
  <c r="ME12" i="1"/>
  <c r="LH12" i="1"/>
  <c r="LG12" i="1"/>
  <c r="NB84" i="1"/>
  <c r="NB85" i="1"/>
  <c r="MR87" i="1"/>
  <c r="NA87" i="1"/>
  <c r="MZ87" i="1"/>
  <c r="MV87" i="1"/>
  <c r="MU87" i="1"/>
  <c r="MT87" i="1"/>
  <c r="MS87" i="1"/>
  <c r="MO87" i="1"/>
  <c r="MN87" i="1"/>
  <c r="MW87" i="1"/>
  <c r="MQ87" i="1"/>
  <c r="NB87" i="1"/>
  <c r="MX87" i="1"/>
  <c r="MY87" i="1"/>
  <c r="MP87" i="1"/>
  <c r="MM87" i="1"/>
  <c r="NC12" i="1"/>
  <c r="ND6" i="1"/>
  <c r="FU87" i="1"/>
  <c r="AK88" i="1"/>
  <c r="ABH84" i="1"/>
  <c r="JE84" i="1" a="1"/>
  <c r="JE84" i="1" s="1"/>
  <c r="JF84" i="1" s="1"/>
  <c r="JG84" i="1" s="1"/>
  <c r="JH84" i="1" s="1"/>
  <c r="ABG84" i="1"/>
  <c r="WM84" i="1"/>
  <c r="ABF84" i="1"/>
  <c r="JD84" i="1" a="1"/>
  <c r="JD84" i="1" s="1"/>
  <c r="ABI84" i="1"/>
  <c r="ABE84" i="1"/>
  <c r="FT84" i="1"/>
  <c r="ABD84" i="1"/>
  <c r="FS84" i="1"/>
  <c r="ABC84" i="1"/>
  <c r="FR84" i="1"/>
  <c r="ABB84" i="1"/>
  <c r="ABA84" i="1"/>
  <c r="AAZ84" i="1"/>
  <c r="AAY84" i="1"/>
  <c r="AAX84" i="1"/>
  <c r="JO84" i="1" a="1"/>
  <c r="JO84" i="1" s="1"/>
  <c r="JP84" i="1" s="1"/>
  <c r="JQ84" i="1" s="1"/>
  <c r="JR84" i="1" s="1"/>
  <c r="JN84" i="1" a="1"/>
  <c r="JN84" i="1" s="1"/>
  <c r="JJ84" i="1" a="1"/>
  <c r="JJ84" i="1" s="1"/>
  <c r="JK84" i="1" s="1"/>
  <c r="JL84" i="1" s="1"/>
  <c r="JM84" i="1" s="1"/>
  <c r="JI84" i="1" a="1"/>
  <c r="JI84" i="1" s="1"/>
  <c r="DZ87" i="1"/>
  <c r="DY87" i="1"/>
  <c r="DX87" i="1"/>
  <c r="DW87" i="1"/>
  <c r="T87" i="1"/>
  <c r="DU87" i="1"/>
  <c r="DT87" i="1"/>
  <c r="DS87" i="1"/>
  <c r="DR87" i="1"/>
  <c r="DV87" i="1"/>
  <c r="U87" i="1"/>
  <c r="ABH85" i="1"/>
  <c r="JE85" i="1" a="1"/>
  <c r="JE85" i="1" s="1"/>
  <c r="JF85" i="1" s="1"/>
  <c r="JG85" i="1" s="1"/>
  <c r="JH85" i="1" s="1"/>
  <c r="ABG85" i="1"/>
  <c r="WM85" i="1"/>
  <c r="ABF85" i="1"/>
  <c r="JD85" i="1" a="1"/>
  <c r="JD85" i="1" s="1"/>
  <c r="ABE85" i="1"/>
  <c r="ABD85" i="1"/>
  <c r="ABB85" i="1"/>
  <c r="ABA85" i="1"/>
  <c r="AAZ85" i="1"/>
  <c r="AAX85" i="1"/>
  <c r="ABI85" i="1"/>
  <c r="ABC85" i="1"/>
  <c r="AAY85" i="1"/>
  <c r="FT85" i="1"/>
  <c r="JO85" i="1" a="1"/>
  <c r="JO85" i="1" s="1"/>
  <c r="JP85" i="1" s="1"/>
  <c r="JQ85" i="1" s="1"/>
  <c r="JR85" i="1" s="1"/>
  <c r="FS85" i="1"/>
  <c r="FR85" i="1"/>
  <c r="JN85" i="1" a="1"/>
  <c r="JN85" i="1" s="1"/>
  <c r="JJ85" i="1" a="1"/>
  <c r="JJ85" i="1" s="1"/>
  <c r="JK85" i="1" s="1"/>
  <c r="JL85" i="1" s="1"/>
  <c r="JM85" i="1" s="1"/>
  <c r="JI85" i="1" a="1"/>
  <c r="JI85" i="1" s="1"/>
  <c r="YV90" i="1"/>
  <c r="YT92" i="1" a="1"/>
  <c r="YT92" i="1" s="1"/>
  <c r="XI89" i="1"/>
  <c r="AM91" i="1" a="1"/>
  <c r="AM91" i="1" s="1"/>
  <c r="FY87" i="1"/>
  <c r="FX87" i="1"/>
  <c r="JJ86" i="1" a="1"/>
  <c r="JJ86" i="1" s="1"/>
  <c r="JK86" i="1" s="1"/>
  <c r="JL86" i="1" s="1"/>
  <c r="JM86" i="1" s="1"/>
  <c r="JI86" i="1" a="1"/>
  <c r="JI86" i="1" s="1"/>
  <c r="ABI86" i="1"/>
  <c r="ABH86" i="1"/>
  <c r="JE86" i="1" a="1"/>
  <c r="JE86" i="1" s="1"/>
  <c r="JF86" i="1" s="1"/>
  <c r="JG86" i="1" s="1"/>
  <c r="JH86" i="1" s="1"/>
  <c r="ABG86" i="1"/>
  <c r="WM86" i="1"/>
  <c r="ABF86" i="1"/>
  <c r="JD86" i="1" a="1"/>
  <c r="JD86" i="1" s="1"/>
  <c r="ABE86" i="1"/>
  <c r="FT86" i="1"/>
  <c r="ABD86" i="1"/>
  <c r="FS86" i="1"/>
  <c r="ABC86" i="1"/>
  <c r="ABB86" i="1"/>
  <c r="ABA86" i="1"/>
  <c r="AAZ86" i="1"/>
  <c r="AAY86" i="1"/>
  <c r="AAX86" i="1"/>
  <c r="JO86" i="1" a="1"/>
  <c r="JO86" i="1" s="1"/>
  <c r="JP86" i="1" s="1"/>
  <c r="JQ86" i="1" s="1"/>
  <c r="JR86" i="1" s="1"/>
  <c r="JN86" i="1" a="1"/>
  <c r="JN86" i="1" s="1"/>
  <c r="FR86" i="1"/>
  <c r="JO87" i="1" a="1"/>
  <c r="JO87" i="1" s="1"/>
  <c r="JP87" i="1" s="1"/>
  <c r="JQ87" i="1" s="1"/>
  <c r="JR87" i="1" s="1"/>
  <c r="JN87" i="1" a="1"/>
  <c r="JN87" i="1" s="1"/>
  <c r="ABI87" i="1"/>
  <c r="ABH87" i="1"/>
  <c r="ABG87" i="1"/>
  <c r="ABF87" i="1"/>
  <c r="ABE87" i="1"/>
  <c r="ABD87" i="1"/>
  <c r="ABC87" i="1"/>
  <c r="ABB87" i="1"/>
  <c r="ABA87" i="1"/>
  <c r="JJ87" i="1" a="1"/>
  <c r="JJ87" i="1" s="1"/>
  <c r="JK87" i="1" s="1"/>
  <c r="JL87" i="1" s="1"/>
  <c r="JM87" i="1" s="1"/>
  <c r="JI87" i="1" a="1"/>
  <c r="JI87" i="1" s="1"/>
  <c r="JE87" i="1" a="1"/>
  <c r="JE87" i="1" s="1"/>
  <c r="JF87" i="1" s="1"/>
  <c r="JG87" i="1" s="1"/>
  <c r="JH87" i="1" s="1"/>
  <c r="JD87" i="1" a="1"/>
  <c r="JD87" i="1" s="1"/>
  <c r="AAZ87" i="1"/>
  <c r="AAY87" i="1"/>
  <c r="AAX87" i="1"/>
  <c r="WM87" i="1"/>
  <c r="FT87" i="1"/>
  <c r="FS87" i="1"/>
  <c r="FR87" i="1"/>
  <c r="YU91" i="1" a="1"/>
  <c r="YU91" i="1" s="1"/>
  <c r="H89" i="1"/>
  <c r="ME6" i="1"/>
  <c r="ME7" i="1" s="1"/>
  <c r="MF6" i="1"/>
  <c r="MF7" i="1" s="1"/>
  <c r="MG6" i="1"/>
  <c r="MG7" i="1" s="1"/>
  <c r="KJ6" i="1"/>
  <c r="KJ7" i="1" s="1"/>
  <c r="KK6" i="1"/>
  <c r="KK7" i="1" s="1"/>
  <c r="KL6" i="1"/>
  <c r="KL7" i="1" s="1"/>
  <c r="L923" i="6"/>
  <c r="U924" i="6"/>
  <c r="U925" i="8"/>
  <c r="L924" i="8"/>
  <c r="U925" i="7"/>
  <c r="L924" i="7"/>
  <c r="ABK10" i="1"/>
  <c r="GN13" i="1"/>
  <c r="GN109" i="1" s="1"/>
  <c r="AB88" i="1" l="1"/>
  <c r="Z87" i="1" a="1"/>
  <c r="Z87" i="1" s="1"/>
  <c r="AA87" i="1" s="1"/>
  <c r="Z106" i="1" a="1"/>
  <c r="Z106" i="1" s="1"/>
  <c r="Z107" i="1" a="1"/>
  <c r="Z107" i="1" s="1"/>
  <c r="Z88" i="1" a="1"/>
  <c r="Z88" i="1" s="1"/>
  <c r="KM6" i="1"/>
  <c r="KM7" i="1" s="1"/>
  <c r="AAQ89" i="1"/>
  <c r="EO87" i="1"/>
  <c r="W49" i="1"/>
  <c r="EU48" i="1"/>
  <c r="YV95" i="1"/>
  <c r="YT97" i="1" a="1"/>
  <c r="YT97" i="1" s="1"/>
  <c r="CS85" i="1"/>
  <c r="EL106" i="1" a="1"/>
  <c r="EL106" i="1" s="1"/>
  <c r="EL87" i="1" a="1"/>
  <c r="EL87" i="1" s="1"/>
  <c r="EL89" i="1" s="1" a="1"/>
  <c r="EL89" i="1" s="1"/>
  <c r="EL91" i="1" s="1" a="1"/>
  <c r="EL91" i="1" s="1"/>
  <c r="EL93" i="1" s="1" a="1"/>
  <c r="EL93" i="1" s="1"/>
  <c r="EL95" i="1" s="1" a="1"/>
  <c r="EL95" i="1" s="1"/>
  <c r="EL97" i="1" s="1" a="1"/>
  <c r="EL97" i="1" s="1"/>
  <c r="EL99" i="1" s="1" a="1"/>
  <c r="EL99" i="1" s="1"/>
  <c r="EL101" i="1" s="1" a="1"/>
  <c r="EL101" i="1" s="1"/>
  <c r="EL103" i="1" s="1" a="1"/>
  <c r="EL103"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107" i="1" a="1"/>
  <c r="EL107" i="1" s="1"/>
  <c r="EK106" i="1" a="1"/>
  <c r="EK106"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J106" i="1" a="1"/>
  <c r="EJ106" i="1" s="1"/>
  <c r="EJ87" i="1" a="1"/>
  <c r="EJ87" i="1" s="1"/>
  <c r="EJ89" i="1" s="1" a="1"/>
  <c r="EJ89" i="1" s="1"/>
  <c r="EJ91" i="1" s="1" a="1"/>
  <c r="EJ91" i="1" s="1"/>
  <c r="EJ93" i="1" s="1" a="1"/>
  <c r="EJ93" i="1" s="1"/>
  <c r="EJ95" i="1" s="1" a="1"/>
  <c r="EJ95" i="1" s="1"/>
  <c r="EJ97" i="1" s="1" a="1"/>
  <c r="EJ97" i="1" s="1"/>
  <c r="EJ99" i="1" s="1" a="1"/>
  <c r="EJ99" i="1" s="1"/>
  <c r="EJ101" i="1" s="1" a="1"/>
  <c r="EJ101" i="1" s="1"/>
  <c r="EJ103" i="1" s="1" a="1"/>
  <c r="EJ103"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K107" i="1" a="1"/>
  <c r="EK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J107" i="1" a="1"/>
  <c r="EJ107" i="1" s="1"/>
  <c r="EH106" i="1" a="1"/>
  <c r="EH106" i="1" s="1"/>
  <c r="EH87" i="1" a="1"/>
  <c r="EH87" i="1" s="1"/>
  <c r="EH89" i="1" s="1" a="1"/>
  <c r="EH89" i="1" s="1"/>
  <c r="EH91" i="1" s="1" a="1"/>
  <c r="EH91" i="1" s="1"/>
  <c r="EH93" i="1" s="1" a="1"/>
  <c r="EH93" i="1" s="1"/>
  <c r="EH95" i="1" s="1" a="1"/>
  <c r="EH95" i="1" s="1"/>
  <c r="EH97" i="1" s="1" a="1"/>
  <c r="EH97" i="1" s="1"/>
  <c r="EH99" i="1" s="1" a="1"/>
  <c r="EH99" i="1" s="1"/>
  <c r="EH101" i="1" s="1" a="1"/>
  <c r="EH101" i="1" s="1"/>
  <c r="EH103" i="1" s="1" a="1"/>
  <c r="EH103"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107" i="1" a="1"/>
  <c r="EH107" i="1" s="1"/>
  <c r="EM106" i="1" a="1"/>
  <c r="EM106"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107" i="1" a="1"/>
  <c r="EM107" i="1" s="1"/>
  <c r="EI106" i="1" a="1"/>
  <c r="EI106" i="1" s="1"/>
  <c r="EI87" i="1" a="1"/>
  <c r="EI87" i="1" s="1"/>
  <c r="EI89" i="1" s="1" a="1"/>
  <c r="EI89" i="1" s="1"/>
  <c r="EI91" i="1" s="1" a="1"/>
  <c r="EI91" i="1" s="1"/>
  <c r="EI93" i="1" s="1" a="1"/>
  <c r="EI93" i="1" s="1"/>
  <c r="EI95" i="1" s="1" a="1"/>
  <c r="EI95" i="1" s="1"/>
  <c r="EI97" i="1" s="1" a="1"/>
  <c r="EI97" i="1" s="1"/>
  <c r="EI99" i="1" s="1" a="1"/>
  <c r="EI99" i="1" s="1"/>
  <c r="EI101" i="1" s="1" a="1"/>
  <c r="EI101" i="1" s="1"/>
  <c r="EI103" i="1" s="1" a="1"/>
  <c r="EI103"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107" i="1" a="1"/>
  <c r="EI107" i="1" s="1"/>
  <c r="K87" i="1" a="1"/>
  <c r="K87" i="1" s="1"/>
  <c r="CY85" i="1"/>
  <c r="K106" i="1" a="1"/>
  <c r="K106" i="1" s="1"/>
  <c r="CZ85" i="1"/>
  <c r="CI85" i="1"/>
  <c r="CJ85" i="1"/>
  <c r="CO85" i="1"/>
  <c r="CV85" i="1"/>
  <c r="CP85" i="1"/>
  <c r="CP86" i="1"/>
  <c r="CJ105" i="1"/>
  <c r="LG87" i="1"/>
  <c r="KK87" i="1"/>
  <c r="ME87" i="1"/>
  <c r="MH87" i="1"/>
  <c r="ABJ87" i="1"/>
  <c r="KI87" i="1"/>
  <c r="MG87" i="1"/>
  <c r="MF87" i="1"/>
  <c r="EW87" i="1"/>
  <c r="EV87" i="1"/>
  <c r="Y88" i="1"/>
  <c r="X88" i="1"/>
  <c r="W88" i="1"/>
  <c r="EU88" i="1" s="1"/>
  <c r="EN87" i="1"/>
  <c r="EP87" i="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F107" i="1" a="1"/>
  <c r="EF107" i="1" s="1"/>
  <c r="EF106" i="1" a="1"/>
  <c r="EF106" i="1" s="1"/>
  <c r="EF87" i="1" a="1"/>
  <c r="EF87" i="1" s="1"/>
  <c r="EF89" i="1" s="1" a="1"/>
  <c r="EF89" i="1" s="1"/>
  <c r="EF91" i="1" s="1" a="1"/>
  <c r="EF91" i="1" s="1"/>
  <c r="EF93" i="1" s="1" a="1"/>
  <c r="EF93" i="1" s="1"/>
  <c r="EF95" i="1" s="1" a="1"/>
  <c r="EF95" i="1" s="1"/>
  <c r="EF97" i="1" s="1" a="1"/>
  <c r="EF97" i="1" s="1"/>
  <c r="EF99" i="1" s="1" a="1"/>
  <c r="EF99" i="1" s="1"/>
  <c r="EF101" i="1" s="1" a="1"/>
  <c r="EF101" i="1" s="1"/>
  <c r="EF103" i="1" s="1" a="1"/>
  <c r="EF103"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EG107" i="1" a="1"/>
  <c r="EG107" i="1" s="1"/>
  <c r="EG106" i="1" a="1"/>
  <c r="EG106" i="1" s="1"/>
  <c r="EG87" i="1" a="1"/>
  <c r="EG87" i="1" s="1"/>
  <c r="EG89" i="1" s="1" a="1"/>
  <c r="EG89" i="1" s="1"/>
  <c r="EG91" i="1" s="1" a="1"/>
  <c r="EG91" i="1" s="1"/>
  <c r="EG93" i="1" s="1" a="1"/>
  <c r="EG93" i="1" s="1"/>
  <c r="EG95" i="1" s="1" a="1"/>
  <c r="EG95" i="1" s="1"/>
  <c r="EG97" i="1" s="1" a="1"/>
  <c r="EG97" i="1" s="1"/>
  <c r="EG99" i="1" s="1" a="1"/>
  <c r="EG99" i="1" s="1"/>
  <c r="EG101" i="1" s="1" a="1"/>
  <c r="EG101" i="1" s="1"/>
  <c r="EG103" i="1" s="1" a="1"/>
  <c r="EG103" i="1" s="1"/>
  <c r="M87" i="1" a="1"/>
  <c r="M87" i="1" s="1"/>
  <c r="M89" i="1" s="1" a="1"/>
  <c r="M89" i="1" s="1"/>
  <c r="M106" i="1" a="1"/>
  <c r="M106" i="1" s="1"/>
  <c r="XJ106" i="1" s="1"/>
  <c r="AL87" i="1" a="1"/>
  <c r="AL87" i="1" s="1"/>
  <c r="AL89" i="1" s="1" a="1"/>
  <c r="AL89" i="1" s="1"/>
  <c r="AL91" i="1" s="1" a="1"/>
  <c r="AL91" i="1" s="1"/>
  <c r="Q89" i="1"/>
  <c r="FW89" i="1" s="1"/>
  <c r="P89" i="1"/>
  <c r="O89" i="1"/>
  <c r="R89" i="1"/>
  <c r="AH89" i="1"/>
  <c r="AD89" i="1"/>
  <c r="AC89" i="1"/>
  <c r="N89" i="1"/>
  <c r="AF89" i="1"/>
  <c r="AE89" i="1"/>
  <c r="AG89" i="1"/>
  <c r="S89" i="1"/>
  <c r="FZ89" i="1" s="1"/>
  <c r="AL88" i="1" a="1"/>
  <c r="AL88" i="1" s="1"/>
  <c r="V88" i="1"/>
  <c r="M90" i="1" a="1"/>
  <c r="M90" i="1" s="1"/>
  <c r="XJ88" i="1"/>
  <c r="AAT89" i="1"/>
  <c r="AAU89" i="1"/>
  <c r="AAS89" i="1"/>
  <c r="YS89" i="1"/>
  <c r="AAV89" i="1"/>
  <c r="KL87" i="1"/>
  <c r="BU86" i="1"/>
  <c r="CA86" i="1"/>
  <c r="BR86" i="1"/>
  <c r="BP86" i="1"/>
  <c r="I88" i="1" a="1"/>
  <c r="I88" i="1" s="1"/>
  <c r="BO88" i="1" s="1"/>
  <c r="BO86" i="1"/>
  <c r="BN86" i="1"/>
  <c r="BT86" i="1"/>
  <c r="BZ86" i="1"/>
  <c r="EB107" i="1" a="1"/>
  <c r="EB107" i="1" s="1"/>
  <c r="BW107" i="1"/>
  <c r="BY107" i="1"/>
  <c r="BV107" i="1"/>
  <c r="BZ107" i="1"/>
  <c r="BS107" i="1"/>
  <c r="BX107" i="1"/>
  <c r="BT107" i="1"/>
  <c r="BR107" i="1"/>
  <c r="BY86" i="1"/>
  <c r="BN107" i="1"/>
  <c r="BX86" i="1"/>
  <c r="BU107" i="1"/>
  <c r="BO107" i="1"/>
  <c r="BW86" i="1"/>
  <c r="BP107" i="1"/>
  <c r="BV86" i="1"/>
  <c r="BQ107" i="1"/>
  <c r="BS86" i="1"/>
  <c r="BQ86" i="1"/>
  <c r="AAP89" i="1"/>
  <c r="AAN89" i="1"/>
  <c r="AAO89" i="1"/>
  <c r="AAM89" i="1"/>
  <c r="AAL89" i="1"/>
  <c r="AAK89" i="1"/>
  <c r="AAJ89" i="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EC87" i="1" a="1"/>
  <c r="EC87" i="1" s="1"/>
  <c r="EC89" i="1" s="1" a="1"/>
  <c r="EC89" i="1" s="1"/>
  <c r="EC91" i="1" s="1" a="1"/>
  <c r="EC91" i="1" s="1"/>
  <c r="EC93" i="1" s="1" a="1"/>
  <c r="EC93" i="1" s="1"/>
  <c r="EC95" i="1" s="1" a="1"/>
  <c r="EC95" i="1" s="1"/>
  <c r="EC97" i="1" s="1" a="1"/>
  <c r="EC97" i="1" s="1"/>
  <c r="EC99" i="1" s="1" a="1"/>
  <c r="EC99" i="1" s="1"/>
  <c r="EC101" i="1" s="1" a="1"/>
  <c r="EC101" i="1" s="1"/>
  <c r="EC103" i="1" s="1" a="1"/>
  <c r="EC103" i="1" s="1"/>
  <c r="LJ84" i="1"/>
  <c r="LJ85" i="1"/>
  <c r="LJ86" i="1"/>
  <c r="LI87" i="1"/>
  <c r="MH7" i="1"/>
  <c r="ML6" i="1"/>
  <c r="ML7" i="1" s="1"/>
  <c r="LJ87" i="1"/>
  <c r="KJ85" i="1"/>
  <c r="KJ84" i="1"/>
  <c r="KJ86" i="1"/>
  <c r="LG85" i="1"/>
  <c r="LG84" i="1"/>
  <c r="LG86" i="1"/>
  <c r="LH85" i="1"/>
  <c r="LH84" i="1"/>
  <c r="LH86" i="1"/>
  <c r="ME84" i="1"/>
  <c r="ME85" i="1"/>
  <c r="ME86" i="1"/>
  <c r="LH87" i="1"/>
  <c r="MH84" i="1"/>
  <c r="MH85" i="1"/>
  <c r="MH86" i="1"/>
  <c r="KJ87" i="1"/>
  <c r="MG84" i="1"/>
  <c r="MG85" i="1"/>
  <c r="MG86" i="1"/>
  <c r="LI85" i="1"/>
  <c r="LI84" i="1"/>
  <c r="LI86" i="1"/>
  <c r="KI85" i="1"/>
  <c r="KI84" i="1"/>
  <c r="KI86" i="1"/>
  <c r="MF84" i="1"/>
  <c r="MF85" i="1"/>
  <c r="MF86" i="1"/>
  <c r="KL85" i="1"/>
  <c r="KL84" i="1"/>
  <c r="KL86" i="1"/>
  <c r="KK85" i="1"/>
  <c r="KK84" i="1"/>
  <c r="KK86" i="1"/>
  <c r="BU85" i="1"/>
  <c r="MC88" i="1"/>
  <c r="LI88" i="1"/>
  <c r="MB88" i="1"/>
  <c r="LH88" i="1"/>
  <c r="MA88" i="1"/>
  <c r="LG88" i="1"/>
  <c r="LZ88" i="1"/>
  <c r="LX88" i="1"/>
  <c r="LD88" i="1"/>
  <c r="KJ88" i="1"/>
  <c r="LV88" i="1"/>
  <c r="LU88" i="1"/>
  <c r="LA88" i="1"/>
  <c r="KG88" i="1"/>
  <c r="LT88" i="1"/>
  <c r="KZ88" i="1"/>
  <c r="KF88" i="1"/>
  <c r="LS88" i="1"/>
  <c r="KY88" i="1"/>
  <c r="KE88" i="1"/>
  <c r="LR88" i="1"/>
  <c r="KX88" i="1"/>
  <c r="KD88" i="1"/>
  <c r="LQ88" i="1"/>
  <c r="KW88" i="1"/>
  <c r="KC88" i="1"/>
  <c r="LJ88" i="1"/>
  <c r="JX88" i="1"/>
  <c r="LF88" i="1"/>
  <c r="JW88" i="1"/>
  <c r="LE88" i="1"/>
  <c r="JV88" i="1"/>
  <c r="LC88" i="1"/>
  <c r="JU88" i="1"/>
  <c r="LB88" i="1"/>
  <c r="JT88" i="1"/>
  <c r="KV88" i="1"/>
  <c r="JS88" i="1"/>
  <c r="KU88" i="1"/>
  <c r="MH88" i="1"/>
  <c r="KT88" i="1"/>
  <c r="MG88" i="1"/>
  <c r="KS88" i="1"/>
  <c r="MF88" i="1"/>
  <c r="KR88" i="1"/>
  <c r="ME88" i="1"/>
  <c r="KQ88" i="1"/>
  <c r="MD88" i="1"/>
  <c r="LY88" i="1"/>
  <c r="JY88" i="1"/>
  <c r="LW88" i="1"/>
  <c r="LP88" i="1"/>
  <c r="LO88" i="1"/>
  <c r="KL88" i="1"/>
  <c r="KK88" i="1"/>
  <c r="KI88" i="1"/>
  <c r="KH88" i="1"/>
  <c r="KB88" i="1"/>
  <c r="KA88" i="1"/>
  <c r="JZ88" i="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J88" i="1" a="1"/>
  <c r="J88" i="1" s="1"/>
  <c r="J90" i="1" s="1" a="1"/>
  <c r="J90" i="1" s="1"/>
  <c r="J92" i="1" s="1" a="1"/>
  <c r="J92" i="1" s="1"/>
  <c r="J94" i="1" s="1" a="1"/>
  <c r="J94" i="1" s="1"/>
  <c r="J96" i="1" s="1" a="1"/>
  <c r="J96" i="1" s="1"/>
  <c r="J98" i="1" s="1" a="1"/>
  <c r="J98" i="1" s="1"/>
  <c r="J100" i="1" s="1" a="1"/>
  <c r="J100" i="1" s="1"/>
  <c r="J102" i="1" s="1" a="1"/>
  <c r="J102" i="1" s="1"/>
  <c r="J104" i="1" s="1" a="1"/>
  <c r="J104" i="1" s="1"/>
  <c r="ABL85" i="1"/>
  <c r="ABL84" i="1"/>
  <c r="ABL87" i="1"/>
  <c r="ABL86" i="1"/>
  <c r="ABO10" i="1"/>
  <c r="J87" i="1" a="1"/>
  <c r="J87" i="1" s="1"/>
  <c r="J89" i="1" s="1" a="1"/>
  <c r="J89" i="1" s="1"/>
  <c r="J91" i="1" s="1" a="1"/>
  <c r="J91" i="1" s="1"/>
  <c r="J93" i="1" s="1" a="1"/>
  <c r="J93" i="1" s="1"/>
  <c r="J95" i="1" s="1" a="1"/>
  <c r="J95" i="1" s="1"/>
  <c r="J97" i="1" s="1" a="1"/>
  <c r="J97" i="1" s="1"/>
  <c r="J99" i="1" s="1" a="1"/>
  <c r="J99" i="1" s="1"/>
  <c r="J101" i="1" s="1" a="1"/>
  <c r="J101" i="1" s="1"/>
  <c r="J103" i="1" s="1" a="1"/>
  <c r="J103" i="1" s="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EA87" i="1" a="1"/>
  <c r="EA87" i="1" s="1"/>
  <c r="EA89" i="1" s="1" a="1"/>
  <c r="EA89" i="1" s="1"/>
  <c r="EA91" i="1" s="1" a="1"/>
  <c r="EA91" i="1" s="1"/>
  <c r="EA93" i="1" s="1" a="1"/>
  <c r="EA93" i="1" s="1"/>
  <c r="EA95" i="1" s="1" a="1"/>
  <c r="EA95" i="1" s="1"/>
  <c r="EA97" i="1" s="1" a="1"/>
  <c r="EA97" i="1" s="1"/>
  <c r="EA99" i="1" s="1" a="1"/>
  <c r="EA99" i="1" s="1"/>
  <c r="EA101" i="1" s="1" a="1"/>
  <c r="EA101" i="1" s="1"/>
  <c r="EA103" i="1" s="1" a="1"/>
  <c r="EA103" i="1" s="1"/>
  <c r="AAD88" i="1" a="1"/>
  <c r="AAD88" i="1" s="1"/>
  <c r="AAD90" i="1" s="1" a="1"/>
  <c r="AAD90" i="1" s="1"/>
  <c r="AAD92" i="1" s="1" a="1"/>
  <c r="AAD92" i="1" s="1"/>
  <c r="AAD94" i="1" s="1" a="1"/>
  <c r="AAD94" i="1" s="1"/>
  <c r="AAD96" i="1" s="1" a="1"/>
  <c r="AAD96" i="1" s="1"/>
  <c r="AAD98" i="1" s="1" a="1"/>
  <c r="AAD98" i="1" s="1"/>
  <c r="AAD100" i="1" s="1" a="1"/>
  <c r="AAD100" i="1" s="1"/>
  <c r="AAD102" i="1" s="1" a="1"/>
  <c r="AAD102" i="1" s="1"/>
  <c r="AAD104" i="1" s="1" a="1"/>
  <c r="AAD104" i="1" s="1"/>
  <c r="BY105" i="1"/>
  <c r="BX105" i="1"/>
  <c r="BZ105" i="1"/>
  <c r="CA105" i="1"/>
  <c r="BT85" i="1"/>
  <c r="BQ105" i="1"/>
  <c r="BS85" i="1"/>
  <c r="BR105" i="1"/>
  <c r="CA85" i="1"/>
  <c r="BU105" i="1"/>
  <c r="BR85" i="1"/>
  <c r="BP85" i="1"/>
  <c r="BN105" i="1"/>
  <c r="BY85" i="1"/>
  <c r="BW105" i="1"/>
  <c r="BO105" i="1"/>
  <c r="BX85" i="1"/>
  <c r="BP105" i="1"/>
  <c r="BW85" i="1"/>
  <c r="BS105" i="1"/>
  <c r="BV85" i="1"/>
  <c r="BT105" i="1"/>
  <c r="BZ85" i="1"/>
  <c r="I87" i="1" a="1"/>
  <c r="I87" i="1" s="1"/>
  <c r="BQ87" i="1" s="1"/>
  <c r="BQ85" i="1"/>
  <c r="BO85" i="1"/>
  <c r="I106" i="1" a="1"/>
  <c r="I106" i="1" s="1"/>
  <c r="BR106" i="1" s="1"/>
  <c r="BN85" i="1"/>
  <c r="ED107" i="1" a="1"/>
  <c r="ED107" i="1" s="1"/>
  <c r="AL107" i="1" a="1"/>
  <c r="AL107" i="1" s="1"/>
  <c r="CY105" i="1"/>
  <c r="ABM10" i="1"/>
  <c r="CS86" i="1"/>
  <c r="CZ105" i="1"/>
  <c r="CP105" i="1"/>
  <c r="CS105" i="1"/>
  <c r="CV105" i="1"/>
  <c r="CO105" i="1"/>
  <c r="ZX107" i="1" a="1"/>
  <c r="ZX107" i="1" s="1"/>
  <c r="CI105" i="1"/>
  <c r="ABJ86" i="1"/>
  <c r="EE87" i="1" a="1"/>
  <c r="EE87" i="1" s="1"/>
  <c r="EE89" i="1" s="1" a="1"/>
  <c r="EE89" i="1" s="1"/>
  <c r="EE91" i="1" s="1" a="1"/>
  <c r="EE91" i="1" s="1"/>
  <c r="EE93" i="1" s="1" a="1"/>
  <c r="EE93" i="1" s="1"/>
  <c r="EE95" i="1" s="1" a="1"/>
  <c r="EE95" i="1" s="1"/>
  <c r="EE97" i="1" s="1" a="1"/>
  <c r="EE97" i="1" s="1"/>
  <c r="EE99" i="1" s="1" a="1"/>
  <c r="EE99" i="1" s="1"/>
  <c r="EE101" i="1" s="1" a="1"/>
  <c r="EE101" i="1" s="1"/>
  <c r="EE103" i="1" s="1" a="1"/>
  <c r="EE103"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ZX87" i="1" a="1"/>
  <c r="ZX87" i="1" s="1"/>
  <c r="ZX89" i="1" s="1" a="1"/>
  <c r="ZX89" i="1" s="1"/>
  <c r="ZX106" i="1" a="1"/>
  <c r="ZX106" i="1" s="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M88" i="1" a="1"/>
  <c r="AM88" i="1" s="1"/>
  <c r="XI88" i="1" s="1"/>
  <c r="XI86" i="1"/>
  <c r="DF87" i="1" a="1"/>
  <c r="DF87" i="1" s="1"/>
  <c r="DF89" i="1" s="1" a="1"/>
  <c r="DF89" i="1" s="1"/>
  <c r="DF91" i="1" s="1" a="1"/>
  <c r="DF91" i="1" s="1"/>
  <c r="DF93" i="1" s="1" a="1"/>
  <c r="DF93" i="1" s="1"/>
  <c r="DF95" i="1" s="1" a="1"/>
  <c r="DF95" i="1" s="1"/>
  <c r="DF97" i="1" s="1" a="1"/>
  <c r="DF97" i="1" s="1"/>
  <c r="DF99" i="1" s="1" a="1"/>
  <c r="DF99" i="1" s="1"/>
  <c r="DF101" i="1" s="1" a="1"/>
  <c r="DF101" i="1" s="1"/>
  <c r="DF103" i="1" s="1" a="1"/>
  <c r="DF103" i="1" s="1"/>
  <c r="K107" i="1" a="1"/>
  <c r="K107" i="1" s="1"/>
  <c r="CZ86" i="1"/>
  <c r="CY86" i="1"/>
  <c r="K88" i="1" a="1"/>
  <c r="K88" i="1" s="1"/>
  <c r="CI86" i="1"/>
  <c r="CJ86" i="1"/>
  <c r="CV86" i="1"/>
  <c r="DE107" i="1" a="1"/>
  <c r="DE107" i="1" s="1"/>
  <c r="CO86" i="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7" i="1" a="1"/>
  <c r="DI107" i="1" s="1"/>
  <c r="CE87" i="1" a="1"/>
  <c r="CE87" i="1" s="1"/>
  <c r="CE89" i="1" s="1" a="1"/>
  <c r="CE89" i="1" s="1"/>
  <c r="CE91" i="1" s="1" a="1"/>
  <c r="CE91" i="1" s="1"/>
  <c r="CE93" i="1" s="1" a="1"/>
  <c r="CE93" i="1" s="1"/>
  <c r="CE95" i="1" s="1" a="1"/>
  <c r="CE95" i="1" s="1"/>
  <c r="CE97" i="1" s="1" a="1"/>
  <c r="CE97" i="1" s="1"/>
  <c r="CE99" i="1" s="1" a="1"/>
  <c r="CE99" i="1" s="1"/>
  <c r="CE101" i="1" s="1" a="1"/>
  <c r="CE101" i="1" s="1"/>
  <c r="CE103" i="1" s="1" a="1"/>
  <c r="CE103" i="1" s="1"/>
  <c r="ABJ85" i="1"/>
  <c r="ABJ84" i="1"/>
  <c r="DJ107" i="1" a="1"/>
  <c r="DJ107"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NC87" i="1"/>
  <c r="DD106" i="1" a="1"/>
  <c r="DD106" i="1" s="1"/>
  <c r="DD87" i="1" a="1"/>
  <c r="DD87" i="1" s="1"/>
  <c r="DD89" i="1" s="1" a="1"/>
  <c r="DD89" i="1" s="1"/>
  <c r="DD91" i="1" s="1" a="1"/>
  <c r="DD91" i="1" s="1"/>
  <c r="DD93" i="1" s="1" a="1"/>
  <c r="DD93" i="1" s="1"/>
  <c r="DD95" i="1" s="1" a="1"/>
  <c r="DD95" i="1" s="1"/>
  <c r="DD97" i="1" s="1" a="1"/>
  <c r="DD97" i="1" s="1"/>
  <c r="DD99" i="1" s="1" a="1"/>
  <c r="DD99" i="1" s="1"/>
  <c r="DD101" i="1" s="1" a="1"/>
  <c r="DD101" i="1" s="1"/>
  <c r="DD103" i="1" s="1" a="1"/>
  <c r="DD103"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107" i="1" a="1"/>
  <c r="DD107" i="1" s="1"/>
  <c r="LL12" i="1"/>
  <c r="LM12" i="1"/>
  <c r="MK12" i="1"/>
  <c r="LK12" i="1"/>
  <c r="KP12" i="1"/>
  <c r="KO12" i="1"/>
  <c r="MJ12" i="1"/>
  <c r="NC84" i="1"/>
  <c r="NC85" i="1"/>
  <c r="NC86" i="1"/>
  <c r="KN12" i="1"/>
  <c r="KM12" i="1"/>
  <c r="ML12" i="1"/>
  <c r="MI12" i="1"/>
  <c r="LN12" i="1"/>
  <c r="NA88" i="1"/>
  <c r="MZ88" i="1"/>
  <c r="MY88" i="1"/>
  <c r="MX88" i="1"/>
  <c r="MW88" i="1"/>
  <c r="MV88" i="1"/>
  <c r="MU88" i="1"/>
  <c r="MT88" i="1"/>
  <c r="MS88" i="1"/>
  <c r="MR88" i="1"/>
  <c r="MQ88" i="1"/>
  <c r="MP88" i="1"/>
  <c r="MO88" i="1"/>
  <c r="MN88" i="1"/>
  <c r="NC88" i="1"/>
  <c r="NB88" i="1"/>
  <c r="MM88" i="1"/>
  <c r="ND12" i="1"/>
  <c r="NE6" i="1"/>
  <c r="ABK87" i="1"/>
  <c r="AK89" i="1"/>
  <c r="FV88" i="1"/>
  <c r="FU88" i="1"/>
  <c r="ABK85" i="1"/>
  <c r="DU86" i="1"/>
  <c r="DT86" i="1"/>
  <c r="DS86" i="1"/>
  <c r="DR86" i="1"/>
  <c r="U86" i="1"/>
  <c r="T86" i="1"/>
  <c r="DZ86" i="1"/>
  <c r="DY86" i="1"/>
  <c r="DX86" i="1"/>
  <c r="DW86" i="1"/>
  <c r="DV86" i="1"/>
  <c r="YU93" i="1" a="1"/>
  <c r="YU93" i="1" s="1"/>
  <c r="YV92" i="1"/>
  <c r="YT94" i="1" a="1"/>
  <c r="YT94" i="1" s="1"/>
  <c r="U84" i="1"/>
  <c r="T84" i="1"/>
  <c r="EY84" i="1" s="1" a="1"/>
  <c r="EY84" i="1" s="1"/>
  <c r="DZ84" i="1"/>
  <c r="DY84" i="1"/>
  <c r="DX84" i="1"/>
  <c r="DW84" i="1"/>
  <c r="DV84" i="1"/>
  <c r="DU84" i="1"/>
  <c r="DT84" i="1"/>
  <c r="DS84" i="1"/>
  <c r="DR84" i="1"/>
  <c r="DM87" i="1"/>
  <c r="DL87" i="1"/>
  <c r="DK87" i="1"/>
  <c r="DV85" i="1"/>
  <c r="T85" i="1"/>
  <c r="DU85" i="1"/>
  <c r="DT85" i="1"/>
  <c r="DS85" i="1"/>
  <c r="DR85" i="1"/>
  <c r="DW85" i="1"/>
  <c r="DZ85" i="1"/>
  <c r="DY85" i="1"/>
  <c r="DX85" i="1"/>
  <c r="U85" i="1"/>
  <c r="XI91" i="1"/>
  <c r="AM93" i="1" a="1"/>
  <c r="AM93" i="1" s="1"/>
  <c r="ABK84" i="1"/>
  <c r="ABK86" i="1"/>
  <c r="DQ87" i="1"/>
  <c r="FB87" i="1"/>
  <c r="DZ88" i="1"/>
  <c r="DY88" i="1"/>
  <c r="DX88" i="1"/>
  <c r="DW88" i="1"/>
  <c r="DV88" i="1"/>
  <c r="U88" i="1"/>
  <c r="T88" i="1"/>
  <c r="DU88" i="1"/>
  <c r="DT88" i="1"/>
  <c r="DS88" i="1"/>
  <c r="DR88" i="1"/>
  <c r="FY88" i="1"/>
  <c r="FX88" i="1"/>
  <c r="ABL88" i="1"/>
  <c r="ABK88" i="1"/>
  <c r="ABJ88" i="1"/>
  <c r="ABI88" i="1"/>
  <c r="ABH88" i="1"/>
  <c r="JE88" i="1" a="1"/>
  <c r="JE88" i="1" s="1"/>
  <c r="JF88" i="1" s="1"/>
  <c r="JG88" i="1" s="1"/>
  <c r="JH88" i="1" s="1"/>
  <c r="ABG88" i="1"/>
  <c r="ABF88" i="1"/>
  <c r="ABE88" i="1"/>
  <c r="ABD88" i="1"/>
  <c r="FS88" i="1"/>
  <c r="FR88" i="1"/>
  <c r="JJ88" i="1" a="1"/>
  <c r="JJ88" i="1" s="1"/>
  <c r="JK88" i="1" s="1"/>
  <c r="JL88" i="1" s="1"/>
  <c r="JM88" i="1" s="1"/>
  <c r="ABC88" i="1"/>
  <c r="ABB88" i="1"/>
  <c r="WM88" i="1"/>
  <c r="JI88" i="1" a="1"/>
  <c r="JI88" i="1" s="1"/>
  <c r="ABA88" i="1"/>
  <c r="AAZ88" i="1"/>
  <c r="AAY88" i="1"/>
  <c r="JD88" i="1" a="1"/>
  <c r="JD88" i="1" s="1"/>
  <c r="AAX88" i="1"/>
  <c r="JO88" i="1" a="1"/>
  <c r="JO88" i="1" s="1"/>
  <c r="JP88" i="1" s="1"/>
  <c r="JQ88" i="1" s="1"/>
  <c r="JR88" i="1" s="1"/>
  <c r="JN88" i="1" a="1"/>
  <c r="JN88" i="1" s="1"/>
  <c r="FT88" i="1"/>
  <c r="H90" i="1"/>
  <c r="MK6" i="1"/>
  <c r="MK7" i="1" s="1"/>
  <c r="MJ6" i="1"/>
  <c r="MJ7" i="1" s="1"/>
  <c r="MI6" i="1"/>
  <c r="MI7" i="1" s="1"/>
  <c r="KP6" i="1"/>
  <c r="KP7" i="1" s="1"/>
  <c r="KO6" i="1"/>
  <c r="KO7" i="1" s="1"/>
  <c r="KN6" i="1"/>
  <c r="KN7" i="1" s="1"/>
  <c r="U926" i="7"/>
  <c r="L925" i="7"/>
  <c r="U926" i="8"/>
  <c r="L925" i="8"/>
  <c r="U925" i="6"/>
  <c r="L924" i="6"/>
  <c r="ABN10" i="1"/>
  <c r="GN14" i="1"/>
  <c r="AA88" i="1" l="1"/>
  <c r="AB89" i="1"/>
  <c r="Z90" i="1" a="1"/>
  <c r="Z90" i="1" s="1"/>
  <c r="Z89" i="1" a="1"/>
  <c r="Z89" i="1" s="1"/>
  <c r="AAQ90" i="1"/>
  <c r="EO88" i="1"/>
  <c r="W50" i="1"/>
  <c r="EU49" i="1"/>
  <c r="CO87" i="1"/>
  <c r="YV97" i="1"/>
  <c r="YT99" i="1" a="1"/>
  <c r="YT99" i="1" s="1"/>
  <c r="CP87" i="1"/>
  <c r="CI87" i="1"/>
  <c r="CJ87" i="1"/>
  <c r="K89" i="1" a="1"/>
  <c r="K89" i="1" s="1"/>
  <c r="CS87" i="1"/>
  <c r="CV87" i="1"/>
  <c r="CY87" i="1"/>
  <c r="CZ87" i="1"/>
  <c r="CO106" i="1"/>
  <c r="CI106" i="1"/>
  <c r="CJ106" i="1"/>
  <c r="CP106" i="1"/>
  <c r="CY106" i="1"/>
  <c r="CZ106" i="1"/>
  <c r="CS106" i="1"/>
  <c r="CV106" i="1"/>
  <c r="CI88" i="1"/>
  <c r="CP107" i="1"/>
  <c r="EV88" i="1"/>
  <c r="EW88" i="1"/>
  <c r="Y89" i="1"/>
  <c r="X89" i="1"/>
  <c r="W89" i="1"/>
  <c r="EU89" i="1" s="1"/>
  <c r="EN88" i="1"/>
  <c r="EP88" i="1"/>
  <c r="XJ87" i="1"/>
  <c r="AD90" i="1"/>
  <c r="AE90" i="1"/>
  <c r="P90" i="1"/>
  <c r="O90" i="1"/>
  <c r="S90" i="1"/>
  <c r="FZ90" i="1" s="1"/>
  <c r="AH90" i="1"/>
  <c r="AF90" i="1"/>
  <c r="Q90" i="1"/>
  <c r="FW90" i="1" s="1"/>
  <c r="N90" i="1"/>
  <c r="R90" i="1"/>
  <c r="AG90" i="1"/>
  <c r="AC90" i="1"/>
  <c r="AL90" i="1" a="1"/>
  <c r="AL90" i="1" s="1"/>
  <c r="V89" i="1"/>
  <c r="M92" i="1" a="1"/>
  <c r="M92" i="1" s="1"/>
  <c r="XJ90" i="1"/>
  <c r="M91" i="1" a="1"/>
  <c r="M91" i="1" s="1"/>
  <c r="XJ89" i="1"/>
  <c r="AAT90" i="1"/>
  <c r="AAU90" i="1"/>
  <c r="AAS90" i="1"/>
  <c r="YS90" i="1"/>
  <c r="AAV90" i="1"/>
  <c r="I90" i="1" a="1"/>
  <c r="I90" i="1" s="1"/>
  <c r="BN90" i="1" s="1"/>
  <c r="BN88" i="1"/>
  <c r="BP88" i="1"/>
  <c r="CA88" i="1"/>
  <c r="BZ88" i="1"/>
  <c r="BT88" i="1"/>
  <c r="BS88" i="1"/>
  <c r="BV88" i="1"/>
  <c r="BW88" i="1"/>
  <c r="BU88" i="1"/>
  <c r="BQ88" i="1"/>
  <c r="BR88" i="1"/>
  <c r="BY88" i="1"/>
  <c r="BX88" i="1"/>
  <c r="KN88" i="1"/>
  <c r="KO88" i="1"/>
  <c r="AAP90" i="1"/>
  <c r="AAN90" i="1"/>
  <c r="AAO90" i="1"/>
  <c r="AAL90" i="1"/>
  <c r="AAM90" i="1"/>
  <c r="AAK90" i="1"/>
  <c r="AAJ90" i="1"/>
  <c r="ML85" i="1"/>
  <c r="ML84" i="1"/>
  <c r="ML86" i="1"/>
  <c r="ML87" i="1"/>
  <c r="KM85" i="1"/>
  <c r="KM84" i="1"/>
  <c r="KM86" i="1"/>
  <c r="KM87" i="1"/>
  <c r="LN88" i="1"/>
  <c r="KP88" i="1"/>
  <c r="LK88" i="1"/>
  <c r="MJ84" i="1"/>
  <c r="MJ85" i="1"/>
  <c r="MJ86" i="1"/>
  <c r="MJ87" i="1"/>
  <c r="LN84" i="1"/>
  <c r="LN85" i="1"/>
  <c r="LN86" i="1"/>
  <c r="LN87" i="1"/>
  <c r="KO85" i="1"/>
  <c r="KO84" i="1"/>
  <c r="KO86" i="1"/>
  <c r="KO87" i="1"/>
  <c r="MI88" i="1"/>
  <c r="KP84" i="1"/>
  <c r="KP85" i="1"/>
  <c r="KP86" i="1"/>
  <c r="KP87" i="1"/>
  <c r="LK85" i="1"/>
  <c r="LK84" i="1"/>
  <c r="LK86" i="1"/>
  <c r="LK87" i="1"/>
  <c r="ABO85" i="1"/>
  <c r="MK84" i="1"/>
  <c r="MK85" i="1"/>
  <c r="MK86" i="1"/>
  <c r="MK87" i="1"/>
  <c r="MJ88" i="1"/>
  <c r="LM85" i="1"/>
  <c r="LM84" i="1"/>
  <c r="LM86" i="1"/>
  <c r="LM87" i="1"/>
  <c r="ABO84" i="1"/>
  <c r="LL84" i="1"/>
  <c r="LL85" i="1"/>
  <c r="LL86" i="1"/>
  <c r="LL87" i="1"/>
  <c r="ABR10" i="1"/>
  <c r="ABO86" i="1"/>
  <c r="MK88" i="1"/>
  <c r="LL88" i="1"/>
  <c r="ABO88" i="1"/>
  <c r="ML88" i="1"/>
  <c r="KM88" i="1"/>
  <c r="LM88" i="1"/>
  <c r="ABO87" i="1"/>
  <c r="MI84" i="1"/>
  <c r="MI85" i="1"/>
  <c r="MI86" i="1"/>
  <c r="MI87" i="1"/>
  <c r="KN85" i="1"/>
  <c r="KN84" i="1"/>
  <c r="KN86" i="1"/>
  <c r="KN87" i="1"/>
  <c r="LQ89" i="1"/>
  <c r="KW89" i="1"/>
  <c r="KC89" i="1"/>
  <c r="LP89" i="1"/>
  <c r="KV89" i="1"/>
  <c r="KB89" i="1"/>
  <c r="LO89" i="1"/>
  <c r="KU89" i="1"/>
  <c r="KA89" i="1"/>
  <c r="KT89" i="1"/>
  <c r="JZ89" i="1"/>
  <c r="KS89" i="1"/>
  <c r="JY89" i="1"/>
  <c r="KR89" i="1"/>
  <c r="JX89" i="1"/>
  <c r="JV89" i="1"/>
  <c r="JU89" i="1"/>
  <c r="JT89" i="1"/>
  <c r="JS89" i="1"/>
  <c r="ML89" i="1"/>
  <c r="MK89" i="1"/>
  <c r="MJ89" i="1"/>
  <c r="MH89" i="1"/>
  <c r="LA89" i="1"/>
  <c r="MG89" i="1"/>
  <c r="KZ89" i="1"/>
  <c r="MI89" i="1"/>
  <c r="MF89" i="1"/>
  <c r="KY89" i="1"/>
  <c r="ME89" i="1"/>
  <c r="KX89" i="1"/>
  <c r="LN89" i="1"/>
  <c r="MD89" i="1"/>
  <c r="KQ89" i="1"/>
  <c r="MC89" i="1"/>
  <c r="MB89" i="1"/>
  <c r="MA89" i="1"/>
  <c r="LZ89" i="1"/>
  <c r="LY89" i="1"/>
  <c r="KH89" i="1"/>
  <c r="LB89" i="1"/>
  <c r="LX89" i="1"/>
  <c r="LW89" i="1"/>
  <c r="KP89" i="1"/>
  <c r="LV89" i="1"/>
  <c r="KO89" i="1"/>
  <c r="LU89" i="1"/>
  <c r="KN89" i="1"/>
  <c r="LT89" i="1"/>
  <c r="KM89" i="1"/>
  <c r="LS89" i="1"/>
  <c r="KL89" i="1"/>
  <c r="LR89" i="1"/>
  <c r="KK89" i="1"/>
  <c r="KJ89" i="1"/>
  <c r="KI89" i="1"/>
  <c r="LM89" i="1"/>
  <c r="KG89" i="1"/>
  <c r="LL89" i="1"/>
  <c r="KF89" i="1"/>
  <c r="LK89" i="1"/>
  <c r="KE89" i="1"/>
  <c r="LJ89" i="1"/>
  <c r="KD89" i="1"/>
  <c r="LI89" i="1"/>
  <c r="JW89" i="1"/>
  <c r="LH89" i="1"/>
  <c r="LG89" i="1"/>
  <c r="LF89" i="1"/>
  <c r="LE89" i="1"/>
  <c r="LD89" i="1"/>
  <c r="LC89" i="1"/>
  <c r="ABM87" i="1"/>
  <c r="ABM84" i="1"/>
  <c r="ABM86" i="1"/>
  <c r="ABM88" i="1"/>
  <c r="ABM85" i="1"/>
  <c r="ABP10" i="1"/>
  <c r="BP87" i="1"/>
  <c r="BR87" i="1"/>
  <c r="BN87" i="1"/>
  <c r="I89" i="1" a="1"/>
  <c r="I89" i="1" s="1"/>
  <c r="BN89" i="1" s="1"/>
  <c r="BY87" i="1"/>
  <c r="BW87" i="1"/>
  <c r="BT87" i="1"/>
  <c r="BZ87" i="1"/>
  <c r="BU87" i="1"/>
  <c r="CA87" i="1"/>
  <c r="BS87" i="1"/>
  <c r="BV87" i="1"/>
  <c r="BO87" i="1"/>
  <c r="BX87" i="1"/>
  <c r="BQ106" i="1"/>
  <c r="BP106" i="1"/>
  <c r="BU106" i="1"/>
  <c r="BV106" i="1"/>
  <c r="BT106" i="1"/>
  <c r="BO106" i="1"/>
  <c r="BN106" i="1"/>
  <c r="BW106" i="1"/>
  <c r="CA106" i="1"/>
  <c r="BZ106" i="1"/>
  <c r="BY106" i="1"/>
  <c r="BS106" i="1"/>
  <c r="BX106" i="1"/>
  <c r="AAD87" i="1"/>
  <c r="AM90" i="1" a="1"/>
  <c r="AM90" i="1" s="1"/>
  <c r="XI90" i="1" s="1"/>
  <c r="CJ88" i="1"/>
  <c r="CS107" i="1"/>
  <c r="CV107" i="1"/>
  <c r="CY107" i="1"/>
  <c r="CI107" i="1"/>
  <c r="CJ107" i="1"/>
  <c r="CZ107" i="1"/>
  <c r="CO107" i="1"/>
  <c r="K90" i="1" a="1"/>
  <c r="K90" i="1" s="1"/>
  <c r="CP88" i="1"/>
  <c r="CO88" i="1"/>
  <c r="CS88" i="1"/>
  <c r="CV88" i="1"/>
  <c r="CY88" i="1"/>
  <c r="CZ88" i="1"/>
  <c r="ND88" i="1"/>
  <c r="ND84" i="1"/>
  <c r="ND85" i="1"/>
  <c r="ND86" i="1"/>
  <c r="ND87" i="1"/>
  <c r="NA89" i="1"/>
  <c r="MZ89" i="1"/>
  <c r="MY89" i="1"/>
  <c r="MX89" i="1"/>
  <c r="MW89" i="1"/>
  <c r="MV89" i="1"/>
  <c r="MU89" i="1"/>
  <c r="MT89" i="1"/>
  <c r="MS89" i="1"/>
  <c r="MR89" i="1"/>
  <c r="MQ89" i="1"/>
  <c r="MP89" i="1"/>
  <c r="MO89" i="1"/>
  <c r="MN89" i="1"/>
  <c r="ND89" i="1"/>
  <c r="NC89" i="1"/>
  <c r="NB89" i="1"/>
  <c r="MM89" i="1"/>
  <c r="NE12" i="1"/>
  <c r="NF6" i="1"/>
  <c r="ABN88" i="1"/>
  <c r="AK90" i="1"/>
  <c r="FV89" i="1"/>
  <c r="FU89" i="1"/>
  <c r="DQ86" i="1"/>
  <c r="FB86" i="1"/>
  <c r="AL93" i="1" a="1"/>
  <c r="AL93" i="1" s="1"/>
  <c r="DM86" i="1"/>
  <c r="DL86" i="1"/>
  <c r="DK86" i="1"/>
  <c r="H91" i="1"/>
  <c r="DY89" i="1"/>
  <c r="DX89" i="1"/>
  <c r="DW89" i="1"/>
  <c r="DV89" i="1"/>
  <c r="U89" i="1"/>
  <c r="T89" i="1"/>
  <c r="DU89" i="1"/>
  <c r="DT89" i="1"/>
  <c r="DS89" i="1"/>
  <c r="DR89" i="1"/>
  <c r="DZ89" i="1"/>
  <c r="FY89" i="1"/>
  <c r="FX89" i="1"/>
  <c r="XI93" i="1"/>
  <c r="AM95" i="1" a="1"/>
  <c r="AM95" i="1" s="1"/>
  <c r="ABC89" i="1"/>
  <c r="ABH89" i="1"/>
  <c r="ABG89" i="1"/>
  <c r="ABF89" i="1"/>
  <c r="ABE89" i="1"/>
  <c r="ABD89" i="1"/>
  <c r="ABB89" i="1"/>
  <c r="ABA89" i="1"/>
  <c r="AAZ89" i="1"/>
  <c r="AAY89" i="1"/>
  <c r="AAX89" i="1"/>
  <c r="JO89" i="1" a="1"/>
  <c r="JO89" i="1" s="1"/>
  <c r="JP89" i="1" s="1"/>
  <c r="JQ89" i="1" s="1"/>
  <c r="JR89" i="1" s="1"/>
  <c r="JN89" i="1" a="1"/>
  <c r="JN89" i="1" s="1"/>
  <c r="FS89" i="1"/>
  <c r="FR89" i="1"/>
  <c r="ABO89" i="1"/>
  <c r="ABN89" i="1"/>
  <c r="ABM89" i="1"/>
  <c r="ABL89" i="1"/>
  <c r="JJ89" i="1" a="1"/>
  <c r="JJ89" i="1" s="1"/>
  <c r="JK89" i="1" s="1"/>
  <c r="JL89" i="1" s="1"/>
  <c r="JM89" i="1" s="1"/>
  <c r="ABK89" i="1"/>
  <c r="ABJ89" i="1"/>
  <c r="JI89" i="1" a="1"/>
  <c r="JI89" i="1" s="1"/>
  <c r="ABI89" i="1"/>
  <c r="JE89" i="1" a="1"/>
  <c r="JE89" i="1" s="1"/>
  <c r="JF89" i="1" s="1"/>
  <c r="JG89" i="1" s="1"/>
  <c r="JH89" i="1" s="1"/>
  <c r="WM89" i="1"/>
  <c r="JD89" i="1" a="1"/>
  <c r="JD89" i="1" s="1"/>
  <c r="FT89" i="1"/>
  <c r="AAD89" i="1"/>
  <c r="ZX91" i="1" a="1"/>
  <c r="ZX91" i="1" s="1"/>
  <c r="YU95" i="1" a="1"/>
  <c r="YU95" i="1" s="1"/>
  <c r="DQ88" i="1"/>
  <c r="FB88" i="1"/>
  <c r="DM85" i="1"/>
  <c r="DL85" i="1"/>
  <c r="DK85" i="1"/>
  <c r="DM88" i="1"/>
  <c r="DL88" i="1"/>
  <c r="DK88" i="1"/>
  <c r="ABN85" i="1"/>
  <c r="ABN84" i="1"/>
  <c r="ABN86" i="1"/>
  <c r="ABN87" i="1"/>
  <c r="DQ84" i="1"/>
  <c r="FB84" i="1"/>
  <c r="DM84" i="1"/>
  <c r="DL84" i="1"/>
  <c r="DK84" i="1"/>
  <c r="DQ85" i="1"/>
  <c r="FB85" i="1"/>
  <c r="YV94" i="1"/>
  <c r="YT96" i="1" a="1"/>
  <c r="YT96" i="1" s="1"/>
  <c r="U926" i="6"/>
  <c r="L925" i="6"/>
  <c r="L926" i="8"/>
  <c r="U927" i="8"/>
  <c r="U927" i="7"/>
  <c r="L926" i="7"/>
  <c r="ABQ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AA89" i="1" l="1"/>
  <c r="AB90" i="1"/>
  <c r="AA90" i="1" s="1"/>
  <c r="Z91" i="1" a="1"/>
  <c r="Z91" i="1" s="1"/>
  <c r="Z92" i="1" a="1"/>
  <c r="Z92" i="1" s="1"/>
  <c r="AAQ91" i="1"/>
  <c r="CY89" i="1"/>
  <c r="K91" i="1" a="1"/>
  <c r="K91" i="1" s="1"/>
  <c r="CI89" i="1"/>
  <c r="CJ89" i="1"/>
  <c r="CO89" i="1"/>
  <c r="CP89" i="1"/>
  <c r="CZ89" i="1"/>
  <c r="CS89" i="1"/>
  <c r="CV89" i="1"/>
  <c r="EO89" i="1"/>
  <c r="W51" i="1"/>
  <c r="EU50" i="1"/>
  <c r="YV99" i="1"/>
  <c r="YT101" i="1" a="1"/>
  <c r="YT101" i="1" s="1"/>
  <c r="CI90" i="1"/>
  <c r="EV89" i="1"/>
  <c r="EW89" i="1"/>
  <c r="Y90" i="1"/>
  <c r="X90" i="1"/>
  <c r="W90" i="1"/>
  <c r="EU90" i="1" s="1"/>
  <c r="EP89" i="1"/>
  <c r="EN89" i="1"/>
  <c r="AH91" i="1"/>
  <c r="AG91" i="1"/>
  <c r="AF91" i="1"/>
  <c r="AE91" i="1"/>
  <c r="N91" i="1"/>
  <c r="AD91" i="1"/>
  <c r="AC91" i="1"/>
  <c r="S91" i="1"/>
  <c r="FZ91" i="1" s="1"/>
  <c r="R91" i="1"/>
  <c r="P91" i="1"/>
  <c r="Q91" i="1"/>
  <c r="FW91" i="1" s="1"/>
  <c r="O91" i="1"/>
  <c r="AL92" i="1" a="1"/>
  <c r="AL92" i="1" s="1"/>
  <c r="V90" i="1"/>
  <c r="M93" i="1" a="1"/>
  <c r="M93" i="1" s="1"/>
  <c r="XJ91" i="1"/>
  <c r="M94" i="1" a="1"/>
  <c r="M94" i="1" s="1"/>
  <c r="XJ92" i="1"/>
  <c r="ABU10" i="1"/>
  <c r="ABR88" i="1"/>
  <c r="ABR84" i="1"/>
  <c r="ABR86" i="1"/>
  <c r="ABR85" i="1"/>
  <c r="ABR87" i="1"/>
  <c r="ABP89" i="1"/>
  <c r="ABR89" i="1"/>
  <c r="I92" i="1" a="1"/>
  <c r="I92" i="1" s="1"/>
  <c r="BY92" i="1" s="1"/>
  <c r="BO90" i="1"/>
  <c r="BZ90" i="1"/>
  <c r="BY90" i="1"/>
  <c r="BW90" i="1"/>
  <c r="BV90" i="1"/>
  <c r="BS90" i="1"/>
  <c r="BR90" i="1"/>
  <c r="BP90" i="1"/>
  <c r="BQ90" i="1"/>
  <c r="BT90" i="1"/>
  <c r="BX90" i="1"/>
  <c r="CA90" i="1"/>
  <c r="BU90" i="1"/>
  <c r="AAT91" i="1"/>
  <c r="AAU91" i="1"/>
  <c r="AAS91" i="1"/>
  <c r="YS91" i="1"/>
  <c r="AAV91" i="1"/>
  <c r="ABP85" i="1"/>
  <c r="ABS10" i="1"/>
  <c r="ABP87" i="1"/>
  <c r="ABP84" i="1"/>
  <c r="ABP88" i="1"/>
  <c r="ABP86" i="1"/>
  <c r="AAP91" i="1"/>
  <c r="AAN91" i="1"/>
  <c r="AAO91" i="1"/>
  <c r="AAM91" i="1"/>
  <c r="AAL91" i="1"/>
  <c r="AAK91" i="1"/>
  <c r="AAJ91" i="1"/>
  <c r="MK90" i="1"/>
  <c r="MJ90" i="1"/>
  <c r="MI90" i="1"/>
  <c r="MH90" i="1"/>
  <c r="LN90" i="1"/>
  <c r="MG90" i="1"/>
  <c r="LM90" i="1"/>
  <c r="MF90" i="1"/>
  <c r="LL90" i="1"/>
  <c r="MD90" i="1"/>
  <c r="LJ90" i="1"/>
  <c r="KP90" i="1"/>
  <c r="MC90" i="1"/>
  <c r="LI90" i="1"/>
  <c r="KO90" i="1"/>
  <c r="MB90" i="1"/>
  <c r="LH90" i="1"/>
  <c r="KN90" i="1"/>
  <c r="MA90" i="1"/>
  <c r="LG90" i="1"/>
  <c r="KM90" i="1"/>
  <c r="LZ90" i="1"/>
  <c r="LF90" i="1"/>
  <c r="KL90" i="1"/>
  <c r="LY90" i="1"/>
  <c r="LE90" i="1"/>
  <c r="KK90" i="1"/>
  <c r="LX90" i="1"/>
  <c r="LD90" i="1"/>
  <c r="KJ90" i="1"/>
  <c r="KV90" i="1"/>
  <c r="KU90" i="1"/>
  <c r="KT90" i="1"/>
  <c r="KS90" i="1"/>
  <c r="ML90" i="1"/>
  <c r="KR90" i="1"/>
  <c r="ME90" i="1"/>
  <c r="KQ90" i="1"/>
  <c r="LW90" i="1"/>
  <c r="LV90" i="1"/>
  <c r="KW90" i="1"/>
  <c r="LU90" i="1"/>
  <c r="LT90" i="1"/>
  <c r="LS90" i="1"/>
  <c r="LR90" i="1"/>
  <c r="LQ90" i="1"/>
  <c r="KI90" i="1"/>
  <c r="LP90" i="1"/>
  <c r="KH90" i="1"/>
  <c r="LO90" i="1"/>
  <c r="KG90" i="1"/>
  <c r="KF90" i="1"/>
  <c r="KE90" i="1"/>
  <c r="KD90" i="1"/>
  <c r="KC90" i="1"/>
  <c r="KB90" i="1"/>
  <c r="KA90" i="1"/>
  <c r="JZ90" i="1"/>
  <c r="JY90" i="1"/>
  <c r="JX90" i="1"/>
  <c r="LK90" i="1"/>
  <c r="JW90" i="1"/>
  <c r="LC90" i="1"/>
  <c r="JV90" i="1"/>
  <c r="LB90" i="1"/>
  <c r="JU90" i="1"/>
  <c r="LA90" i="1"/>
  <c r="JT90" i="1"/>
  <c r="KZ90" i="1"/>
  <c r="JS90" i="1"/>
  <c r="KY90" i="1"/>
  <c r="KX90" i="1"/>
  <c r="CS90" i="1"/>
  <c r="BQ89" i="1"/>
  <c r="BZ89" i="1"/>
  <c r="BU89" i="1"/>
  <c r="BR89" i="1"/>
  <c r="CA89" i="1"/>
  <c r="BT89" i="1"/>
  <c r="BO89" i="1"/>
  <c r="BV89" i="1"/>
  <c r="BP89" i="1"/>
  <c r="BS89" i="1"/>
  <c r="BX89" i="1"/>
  <c r="BY89" i="1"/>
  <c r="I91" i="1" a="1"/>
  <c r="I91" i="1" s="1"/>
  <c r="BO91" i="1" s="1"/>
  <c r="BW89" i="1"/>
  <c r="CY90" i="1"/>
  <c r="CZ90" i="1"/>
  <c r="CJ90" i="1"/>
  <c r="CO90" i="1"/>
  <c r="CP90" i="1"/>
  <c r="K92" i="1" a="1"/>
  <c r="K92" i="1" s="1"/>
  <c r="CV90" i="1"/>
  <c r="AM92" i="1" a="1"/>
  <c r="AM92" i="1" s="1"/>
  <c r="XI92" i="1" s="1"/>
  <c r="NE85" i="1"/>
  <c r="NE84" i="1"/>
  <c r="NE86" i="1"/>
  <c r="NE87" i="1"/>
  <c r="NE88" i="1"/>
  <c r="NE89" i="1"/>
  <c r="NE90" i="1"/>
  <c r="MV90" i="1"/>
  <c r="MU90" i="1"/>
  <c r="MT90" i="1"/>
  <c r="MS90" i="1"/>
  <c r="MR90" i="1"/>
  <c r="MQ90" i="1"/>
  <c r="MP90" i="1"/>
  <c r="MO90" i="1"/>
  <c r="MN90" i="1"/>
  <c r="MM90" i="1"/>
  <c r="ND90" i="1"/>
  <c r="NC90" i="1"/>
  <c r="NB90" i="1"/>
  <c r="NA90" i="1"/>
  <c r="MZ90" i="1"/>
  <c r="MY90" i="1"/>
  <c r="MX90" i="1"/>
  <c r="MW90" i="1"/>
  <c r="NF12" i="1"/>
  <c r="NG6" i="1"/>
  <c r="ABQ89" i="1"/>
  <c r="AK91" i="1"/>
  <c r="FV90" i="1"/>
  <c r="FU90" i="1"/>
  <c r="YU97" i="1" a="1"/>
  <c r="YU97" i="1" s="1"/>
  <c r="AAD91" i="1"/>
  <c r="ZX93" i="1" a="1"/>
  <c r="ZX93" i="1" s="1"/>
  <c r="DQ89" i="1"/>
  <c r="FB89" i="1"/>
  <c r="DM89" i="1"/>
  <c r="DL89" i="1"/>
  <c r="DK89" i="1"/>
  <c r="AL95" i="1" a="1"/>
  <c r="AL95" i="1" s="1"/>
  <c r="FY90" i="1"/>
  <c r="FX90" i="1"/>
  <c r="U90" i="1"/>
  <c r="T90" i="1"/>
  <c r="DZ90" i="1"/>
  <c r="DY90" i="1"/>
  <c r="DX90" i="1"/>
  <c r="DW90" i="1"/>
  <c r="DV90" i="1"/>
  <c r="DU90" i="1"/>
  <c r="DT90" i="1"/>
  <c r="DS90" i="1"/>
  <c r="DR90" i="1"/>
  <c r="ABG90" i="1"/>
  <c r="ABF90" i="1"/>
  <c r="JD90" i="1" a="1"/>
  <c r="JD90" i="1" s="1"/>
  <c r="ABE90" i="1"/>
  <c r="AAY90" i="1"/>
  <c r="AAX90" i="1"/>
  <c r="FR90" i="1"/>
  <c r="WM90" i="1"/>
  <c r="JJ90" i="1" a="1"/>
  <c r="JJ90" i="1" s="1"/>
  <c r="JK90" i="1" s="1"/>
  <c r="JL90" i="1" s="1"/>
  <c r="JM90" i="1" s="1"/>
  <c r="ABR90" i="1"/>
  <c r="JI90" i="1" a="1"/>
  <c r="JI90" i="1" s="1"/>
  <c r="ABQ90" i="1"/>
  <c r="ABP90" i="1"/>
  <c r="ABO90" i="1"/>
  <c r="ABN90" i="1"/>
  <c r="ABM90" i="1"/>
  <c r="JE90" i="1" a="1"/>
  <c r="JE90" i="1" s="1"/>
  <c r="JF90" i="1" s="1"/>
  <c r="JG90" i="1" s="1"/>
  <c r="JH90" i="1" s="1"/>
  <c r="ABL90" i="1"/>
  <c r="ABD90" i="1"/>
  <c r="ABC90" i="1"/>
  <c r="ABB90" i="1"/>
  <c r="ABA90" i="1"/>
  <c r="AAZ90" i="1"/>
  <c r="FT90" i="1"/>
  <c r="FS90" i="1"/>
  <c r="JO90" i="1" a="1"/>
  <c r="JO90" i="1" s="1"/>
  <c r="JP90" i="1" s="1"/>
  <c r="JQ90" i="1" s="1"/>
  <c r="JR90" i="1" s="1"/>
  <c r="JN90" i="1" a="1"/>
  <c r="JN90" i="1" s="1"/>
  <c r="ABK90" i="1"/>
  <c r="ABI90" i="1"/>
  <c r="ABJ90" i="1"/>
  <c r="ABH90" i="1"/>
  <c r="H92" i="1"/>
  <c r="YV96" i="1"/>
  <c r="YT98" i="1" a="1"/>
  <c r="YT98" i="1" s="1"/>
  <c r="XI95" i="1"/>
  <c r="AM97" i="1" a="1"/>
  <c r="AM97" i="1" s="1"/>
  <c r="ABQ84" i="1"/>
  <c r="ABQ87" i="1"/>
  <c r="ABQ85" i="1"/>
  <c r="ABQ86" i="1"/>
  <c r="ABQ88" i="1"/>
  <c r="U928" i="7"/>
  <c r="L927" i="7"/>
  <c r="U928" i="8"/>
  <c r="L927" i="8"/>
  <c r="L926" i="6"/>
  <c r="U927" i="6"/>
  <c r="ABT10" i="1"/>
  <c r="ZP13" i="1"/>
  <c r="ZP109" i="1" s="1"/>
  <c r="CD13" i="1"/>
  <c r="CD109" i="1" s="1"/>
  <c r="GP13" i="1"/>
  <c r="GP109" i="1" s="1"/>
  <c r="AB91" i="1" l="1"/>
  <c r="AA91" i="1" s="1"/>
  <c r="Z94" i="1" a="1"/>
  <c r="Z94" i="1" s="1"/>
  <c r="Z93" i="1" a="1"/>
  <c r="Z93" i="1" s="1"/>
  <c r="AAQ92" i="1"/>
  <c r="K93" i="1" a="1"/>
  <c r="K93" i="1" s="1"/>
  <c r="CJ91" i="1"/>
  <c r="CI91" i="1"/>
  <c r="CZ91" i="1"/>
  <c r="CP91" i="1"/>
  <c r="CO91" i="1"/>
  <c r="CV91" i="1"/>
  <c r="CY91" i="1"/>
  <c r="CS91" i="1"/>
  <c r="EO90" i="1"/>
  <c r="W52" i="1"/>
  <c r="EU51" i="1"/>
  <c r="YV101" i="1"/>
  <c r="YT103" i="1" a="1"/>
  <c r="YT103" i="1" s="1"/>
  <c r="CI92" i="1"/>
  <c r="ABS88" i="1"/>
  <c r="EV90" i="1"/>
  <c r="EW90" i="1"/>
  <c r="ABU88" i="1"/>
  <c r="ABU85" i="1"/>
  <c r="ABU86" i="1"/>
  <c r="ABU84" i="1"/>
  <c r="ABU87" i="1"/>
  <c r="Y91" i="1"/>
  <c r="X91" i="1"/>
  <c r="W91" i="1"/>
  <c r="EU91" i="1" s="1"/>
  <c r="EP90" i="1"/>
  <c r="EN90" i="1"/>
  <c r="ABU90" i="1"/>
  <c r="ABX10" i="1"/>
  <c r="ABS87" i="1"/>
  <c r="ABS84" i="1"/>
  <c r="ABS86" i="1"/>
  <c r="ABS85" i="1"/>
  <c r="ABS89" i="1"/>
  <c r="ABV10" i="1"/>
  <c r="ABS90" i="1"/>
  <c r="AH92" i="1"/>
  <c r="AG92" i="1"/>
  <c r="S92" i="1"/>
  <c r="FZ92" i="1" s="1"/>
  <c r="R92" i="1"/>
  <c r="AD92" i="1"/>
  <c r="AC92" i="1"/>
  <c r="Q92" i="1"/>
  <c r="FW92" i="1" s="1"/>
  <c r="AE92" i="1"/>
  <c r="N92" i="1"/>
  <c r="AF92" i="1"/>
  <c r="P92" i="1"/>
  <c r="O92" i="1"/>
  <c r="AL94" i="1" a="1"/>
  <c r="AL94" i="1" s="1"/>
  <c r="ABU89" i="1"/>
  <c r="BZ92" i="1"/>
  <c r="BX92" i="1"/>
  <c r="BS92" i="1"/>
  <c r="BR92" i="1"/>
  <c r="BO92" i="1"/>
  <c r="BT92" i="1"/>
  <c r="BW92" i="1"/>
  <c r="BV92" i="1"/>
  <c r="BU92" i="1"/>
  <c r="I94" i="1" a="1"/>
  <c r="I94" i="1" s="1"/>
  <c r="BP94" i="1" s="1"/>
  <c r="BN92" i="1"/>
  <c r="CA92" i="1"/>
  <c r="BP92" i="1"/>
  <c r="BQ92" i="1"/>
  <c r="V91" i="1"/>
  <c r="M96" i="1" a="1"/>
  <c r="M96" i="1" s="1"/>
  <c r="XJ94" i="1"/>
  <c r="M95" i="1" a="1"/>
  <c r="M95" i="1" s="1"/>
  <c r="XJ93" i="1"/>
  <c r="AAT92" i="1"/>
  <c r="AAU92" i="1"/>
  <c r="AAS92" i="1"/>
  <c r="YS92" i="1"/>
  <c r="AAV92" i="1"/>
  <c r="AAP92" i="1"/>
  <c r="AAN92" i="1"/>
  <c r="AAO92" i="1"/>
  <c r="AAM92" i="1"/>
  <c r="AAL92" i="1"/>
  <c r="AAK92" i="1"/>
  <c r="AAJ92" i="1"/>
  <c r="LZ91" i="1"/>
  <c r="LF91" i="1"/>
  <c r="KL91" i="1"/>
  <c r="LY91" i="1"/>
  <c r="LE91" i="1"/>
  <c r="KK91" i="1"/>
  <c r="LX91" i="1"/>
  <c r="LD91" i="1"/>
  <c r="KJ91" i="1"/>
  <c r="LW91" i="1"/>
  <c r="LC91" i="1"/>
  <c r="KI91" i="1"/>
  <c r="LV91" i="1"/>
  <c r="LB91" i="1"/>
  <c r="KH91" i="1"/>
  <c r="LU91" i="1"/>
  <c r="LA91" i="1"/>
  <c r="KG91" i="1"/>
  <c r="LT91" i="1"/>
  <c r="KZ91" i="1"/>
  <c r="KF91" i="1"/>
  <c r="LR91" i="1"/>
  <c r="KX91" i="1"/>
  <c r="KD91" i="1"/>
  <c r="LQ91" i="1"/>
  <c r="KW91" i="1"/>
  <c r="KC91" i="1"/>
  <c r="LP91" i="1"/>
  <c r="KV91" i="1"/>
  <c r="KB91" i="1"/>
  <c r="LO91" i="1"/>
  <c r="KU91" i="1"/>
  <c r="KA91" i="1"/>
  <c r="KT91" i="1"/>
  <c r="JZ91" i="1"/>
  <c r="KS91" i="1"/>
  <c r="JY91" i="1"/>
  <c r="KR91" i="1"/>
  <c r="JX91" i="1"/>
  <c r="KY91" i="1"/>
  <c r="LG91" i="1"/>
  <c r="KQ91" i="1"/>
  <c r="ML91" i="1"/>
  <c r="MK91" i="1"/>
  <c r="MJ91" i="1"/>
  <c r="MI91" i="1"/>
  <c r="MH91" i="1"/>
  <c r="MG91" i="1"/>
  <c r="MF91" i="1"/>
  <c r="ME91" i="1"/>
  <c r="MD91" i="1"/>
  <c r="MC91" i="1"/>
  <c r="MB91" i="1"/>
  <c r="MA91" i="1"/>
  <c r="LS91" i="1"/>
  <c r="KP91" i="1"/>
  <c r="KO91" i="1"/>
  <c r="KN91" i="1"/>
  <c r="KM91" i="1"/>
  <c r="KE91" i="1"/>
  <c r="JW91" i="1"/>
  <c r="JV91" i="1"/>
  <c r="JU91" i="1"/>
  <c r="JT91" i="1"/>
  <c r="JS91" i="1"/>
  <c r="LN91" i="1"/>
  <c r="LM91" i="1"/>
  <c r="LL91" i="1"/>
  <c r="LK91" i="1"/>
  <c r="LJ91" i="1"/>
  <c r="LI91" i="1"/>
  <c r="LH91" i="1"/>
  <c r="CA91" i="1"/>
  <c r="BX91" i="1"/>
  <c r="BS91" i="1"/>
  <c r="BT91" i="1"/>
  <c r="BQ91" i="1"/>
  <c r="BW91" i="1"/>
  <c r="BP91" i="1"/>
  <c r="BZ91" i="1"/>
  <c r="I93" i="1" a="1"/>
  <c r="I93" i="1" s="1"/>
  <c r="BS93" i="1" s="1"/>
  <c r="BU91" i="1"/>
  <c r="BV91" i="1"/>
  <c r="BN91" i="1"/>
  <c r="BR91" i="1"/>
  <c r="BY91" i="1"/>
  <c r="K94" i="1" a="1"/>
  <c r="K94" i="1" s="1"/>
  <c r="CS92" i="1"/>
  <c r="CV92" i="1"/>
  <c r="CY92" i="1"/>
  <c r="CZ92" i="1"/>
  <c r="CO92" i="1"/>
  <c r="CP92" i="1"/>
  <c r="CJ92" i="1"/>
  <c r="AM94" i="1" a="1"/>
  <c r="AM94" i="1" s="1"/>
  <c r="XI94" i="1" s="1"/>
  <c r="NF90" i="1"/>
  <c r="NF85" i="1"/>
  <c r="NF84" i="1"/>
  <c r="NF86" i="1"/>
  <c r="NF87" i="1"/>
  <c r="NF88" i="1"/>
  <c r="NF89" i="1"/>
  <c r="NB91" i="1"/>
  <c r="NF91" i="1"/>
  <c r="MP91" i="1"/>
  <c r="MO91" i="1"/>
  <c r="MN91" i="1"/>
  <c r="MM91" i="1"/>
  <c r="NE91" i="1"/>
  <c r="ND91" i="1"/>
  <c r="NC91" i="1"/>
  <c r="NA91" i="1"/>
  <c r="MZ91" i="1"/>
  <c r="MY91" i="1"/>
  <c r="MX91" i="1"/>
  <c r="MW91" i="1"/>
  <c r="MV91" i="1"/>
  <c r="MU91" i="1"/>
  <c r="MT91" i="1"/>
  <c r="MS91" i="1"/>
  <c r="MR91" i="1"/>
  <c r="MQ91" i="1"/>
  <c r="NG12" i="1"/>
  <c r="NH6" i="1"/>
  <c r="ABT90" i="1"/>
  <c r="AK92" i="1"/>
  <c r="FU91" i="1"/>
  <c r="FV91" i="1"/>
  <c r="XI97" i="1"/>
  <c r="AM99" i="1" a="1"/>
  <c r="AM99" i="1" s="1"/>
  <c r="YV98" i="1"/>
  <c r="YT100" i="1" a="1"/>
  <c r="YT100" i="1" s="1"/>
  <c r="H93" i="1"/>
  <c r="FY91" i="1"/>
  <c r="FX91" i="1"/>
  <c r="DT91" i="1"/>
  <c r="DS91" i="1"/>
  <c r="DR91" i="1"/>
  <c r="U91" i="1"/>
  <c r="T91" i="1"/>
  <c r="DZ91" i="1"/>
  <c r="DY91" i="1"/>
  <c r="DX91" i="1"/>
  <c r="DW91" i="1"/>
  <c r="DV91" i="1"/>
  <c r="DU91" i="1"/>
  <c r="JO91" i="1" a="1"/>
  <c r="JO91" i="1" s="1"/>
  <c r="JP91" i="1" s="1"/>
  <c r="JQ91" i="1" s="1"/>
  <c r="JR91" i="1" s="1"/>
  <c r="ABP91" i="1"/>
  <c r="ABO91" i="1"/>
  <c r="WM91" i="1"/>
  <c r="ABN91" i="1"/>
  <c r="ABM91" i="1"/>
  <c r="ABL91" i="1"/>
  <c r="ABK91" i="1"/>
  <c r="ABJ91" i="1"/>
  <c r="ABI91" i="1"/>
  <c r="ABH91" i="1"/>
  <c r="ABG91" i="1"/>
  <c r="FT91" i="1"/>
  <c r="ABF91" i="1"/>
  <c r="JN91" i="1" a="1"/>
  <c r="JN91" i="1" s="1"/>
  <c r="FS91" i="1"/>
  <c r="ABE91" i="1"/>
  <c r="FR91" i="1"/>
  <c r="ABD91" i="1"/>
  <c r="ABC91" i="1"/>
  <c r="ABB91" i="1"/>
  <c r="ABA91" i="1"/>
  <c r="AAZ91" i="1"/>
  <c r="AAY91" i="1"/>
  <c r="AAX91" i="1"/>
  <c r="JJ91" i="1" a="1"/>
  <c r="JJ91" i="1" s="1"/>
  <c r="JK91" i="1" s="1"/>
  <c r="JL91" i="1" s="1"/>
  <c r="JM91" i="1" s="1"/>
  <c r="JI91" i="1" a="1"/>
  <c r="JI91" i="1" s="1"/>
  <c r="ABU91" i="1"/>
  <c r="JE91" i="1" a="1"/>
  <c r="JE91" i="1" s="1"/>
  <c r="JF91" i="1" s="1"/>
  <c r="JG91" i="1" s="1"/>
  <c r="JH91" i="1" s="1"/>
  <c r="ABT91" i="1"/>
  <c r="JD91" i="1" a="1"/>
  <c r="JD91" i="1" s="1"/>
  <c r="ABS91" i="1"/>
  <c r="ABR91" i="1"/>
  <c r="ABQ91" i="1"/>
  <c r="DM90" i="1"/>
  <c r="DL90" i="1"/>
  <c r="DK90" i="1"/>
  <c r="ABT85" i="1"/>
  <c r="ABT86" i="1"/>
  <c r="ABT84" i="1"/>
  <c r="ABT87" i="1"/>
  <c r="ABT88" i="1"/>
  <c r="ABT89" i="1"/>
  <c r="AL97" i="1" a="1"/>
  <c r="AL97" i="1" s="1"/>
  <c r="AAD93" i="1"/>
  <c r="ZX95" i="1" a="1"/>
  <c r="ZX95" i="1" s="1"/>
  <c r="DQ90" i="1"/>
  <c r="FB90" i="1"/>
  <c r="YU99" i="1" a="1"/>
  <c r="YU99" i="1" s="1"/>
  <c r="L927" i="6"/>
  <c r="U928" i="6"/>
  <c r="L928" i="8"/>
  <c r="U929" i="8"/>
  <c r="L928" i="7"/>
  <c r="U929" i="7"/>
  <c r="ABW10" i="1"/>
  <c r="ZP14" i="1"/>
  <c r="ZP17" i="1" s="1"/>
  <c r="GP14" i="1"/>
  <c r="GP17" i="1" s="1"/>
  <c r="CZ93" i="1" l="1"/>
  <c r="AB92" i="1"/>
  <c r="AA92" i="1" s="1"/>
  <c r="Z95" i="1" a="1"/>
  <c r="Z95" i="1" s="1"/>
  <c r="Z96" i="1" a="1"/>
  <c r="Z96" i="1" s="1"/>
  <c r="AAQ93" i="1"/>
  <c r="K95" i="1" a="1"/>
  <c r="K95" i="1" s="1"/>
  <c r="CJ93" i="1"/>
  <c r="CO93" i="1"/>
  <c r="CY93" i="1"/>
  <c r="CI93" i="1"/>
  <c r="CP93" i="1"/>
  <c r="CS93" i="1"/>
  <c r="CV93" i="1"/>
  <c r="EO91" i="1"/>
  <c r="W53" i="1"/>
  <c r="EU52" i="1"/>
  <c r="YV103" i="1"/>
  <c r="CJ94" i="1"/>
  <c r="ABV91" i="1"/>
  <c r="ABV89" i="1"/>
  <c r="ABV88" i="1"/>
  <c r="ABV85" i="1"/>
  <c r="ABV87" i="1"/>
  <c r="ABV84" i="1"/>
  <c r="ABV86" i="1"/>
  <c r="ABY10" i="1"/>
  <c r="ABV90" i="1"/>
  <c r="EV91" i="1"/>
  <c r="EW91" i="1"/>
  <c r="ACA10" i="1"/>
  <c r="ABX89" i="1"/>
  <c r="ABX87" i="1"/>
  <c r="ABX84" i="1"/>
  <c r="ABX85" i="1"/>
  <c r="ABX86" i="1"/>
  <c r="ABX88" i="1"/>
  <c r="Y92" i="1"/>
  <c r="X92" i="1"/>
  <c r="W92" i="1"/>
  <c r="EU92" i="1" s="1"/>
  <c r="ABX90" i="1"/>
  <c r="ABX91" i="1"/>
  <c r="EP91" i="1"/>
  <c r="EN91" i="1"/>
  <c r="P93" i="1"/>
  <c r="S93" i="1"/>
  <c r="FZ93" i="1" s="1"/>
  <c r="R93" i="1"/>
  <c r="AC93" i="1"/>
  <c r="Q93" i="1"/>
  <c r="FW93" i="1" s="1"/>
  <c r="AF93" i="1"/>
  <c r="O93" i="1"/>
  <c r="N93" i="1"/>
  <c r="AE93" i="1"/>
  <c r="AD93" i="1"/>
  <c r="AH93" i="1"/>
  <c r="AG93" i="1"/>
  <c r="BO94" i="1"/>
  <c r="BQ94" i="1"/>
  <c r="BU94" i="1"/>
  <c r="BR94" i="1"/>
  <c r="BN94" i="1"/>
  <c r="I96" i="1" a="1"/>
  <c r="I96" i="1" s="1"/>
  <c r="BS96" i="1" s="1"/>
  <c r="BY94" i="1"/>
  <c r="BZ94" i="1"/>
  <c r="BT94" i="1"/>
  <c r="BV94" i="1"/>
  <c r="BS94" i="1"/>
  <c r="CA94" i="1"/>
  <c r="AL96" i="1" a="1"/>
  <c r="AL96" i="1" s="1"/>
  <c r="BX94" i="1"/>
  <c r="BW94" i="1"/>
  <c r="V92" i="1"/>
  <c r="M97" i="1" a="1"/>
  <c r="M97" i="1" s="1"/>
  <c r="XJ95" i="1"/>
  <c r="M98" i="1" a="1"/>
  <c r="M98" i="1" s="1"/>
  <c r="XJ96" i="1"/>
  <c r="AAT93" i="1"/>
  <c r="AAU93" i="1"/>
  <c r="AAS93" i="1"/>
  <c r="YS93" i="1"/>
  <c r="AAV93" i="1"/>
  <c r="AAP93" i="1"/>
  <c r="AAN93" i="1"/>
  <c r="AAO93" i="1"/>
  <c r="AAL93" i="1"/>
  <c r="AAJ93" i="1"/>
  <c r="AAM93" i="1"/>
  <c r="AAK93" i="1"/>
  <c r="KT92" i="1"/>
  <c r="JZ92" i="1"/>
  <c r="KS92" i="1"/>
  <c r="JY92" i="1"/>
  <c r="KR92" i="1"/>
  <c r="JX92" i="1"/>
  <c r="KQ92" i="1"/>
  <c r="JW92" i="1"/>
  <c r="JV92" i="1"/>
  <c r="JU92" i="1"/>
  <c r="JT92" i="1"/>
  <c r="ML92" i="1"/>
  <c r="MK92" i="1"/>
  <c r="MJ92" i="1"/>
  <c r="MI92" i="1"/>
  <c r="MH92" i="1"/>
  <c r="LN92" i="1"/>
  <c r="MG92" i="1"/>
  <c r="LM92" i="1"/>
  <c r="MF92" i="1"/>
  <c r="LL92" i="1"/>
  <c r="LD92" i="1"/>
  <c r="LC92" i="1"/>
  <c r="LB92" i="1"/>
  <c r="LA92" i="1"/>
  <c r="KZ92" i="1"/>
  <c r="KY92" i="1"/>
  <c r="KX92" i="1"/>
  <c r="ME92" i="1"/>
  <c r="KW92" i="1"/>
  <c r="MD92" i="1"/>
  <c r="KV92" i="1"/>
  <c r="MC92" i="1"/>
  <c r="KU92" i="1"/>
  <c r="MB92" i="1"/>
  <c r="MA92" i="1"/>
  <c r="LZ92" i="1"/>
  <c r="KP92" i="1"/>
  <c r="LY92" i="1"/>
  <c r="KO92" i="1"/>
  <c r="LE92" i="1"/>
  <c r="LX92" i="1"/>
  <c r="KN92" i="1"/>
  <c r="LW92" i="1"/>
  <c r="KM92" i="1"/>
  <c r="LV92" i="1"/>
  <c r="KL92" i="1"/>
  <c r="LU92" i="1"/>
  <c r="KK92" i="1"/>
  <c r="LT92" i="1"/>
  <c r="KJ92" i="1"/>
  <c r="LS92" i="1"/>
  <c r="KI92" i="1"/>
  <c r="LR92" i="1"/>
  <c r="KH92" i="1"/>
  <c r="LQ92" i="1"/>
  <c r="KG92" i="1"/>
  <c r="LP92" i="1"/>
  <c r="KF92" i="1"/>
  <c r="LO92" i="1"/>
  <c r="KE92" i="1"/>
  <c r="KD92" i="1"/>
  <c r="LK92" i="1"/>
  <c r="KC92" i="1"/>
  <c r="LJ92" i="1"/>
  <c r="KB92" i="1"/>
  <c r="LI92" i="1"/>
  <c r="KA92" i="1"/>
  <c r="LH92" i="1"/>
  <c r="JS92" i="1"/>
  <c r="LG92" i="1"/>
  <c r="LF92" i="1"/>
  <c r="CS94" i="1"/>
  <c r="CY94" i="1"/>
  <c r="CP94" i="1"/>
  <c r="CZ94" i="1"/>
  <c r="CA93" i="1"/>
  <c r="BU93" i="1"/>
  <c r="BR93" i="1"/>
  <c r="BP93" i="1"/>
  <c r="BV93" i="1"/>
  <c r="I95" i="1" a="1"/>
  <c r="I95" i="1" s="1"/>
  <c r="I97" i="1" s="1" a="1"/>
  <c r="I97" i="1" s="1"/>
  <c r="BN93" i="1"/>
  <c r="BW93" i="1"/>
  <c r="BY93" i="1"/>
  <c r="BX93" i="1"/>
  <c r="BO93" i="1"/>
  <c r="BT93" i="1"/>
  <c r="BZ93" i="1"/>
  <c r="BQ93" i="1"/>
  <c r="K96" i="1" a="1"/>
  <c r="K96" i="1" s="1"/>
  <c r="CO94" i="1"/>
  <c r="CV94" i="1"/>
  <c r="CI94" i="1"/>
  <c r="AM96" i="1" a="1"/>
  <c r="AM96" i="1" s="1"/>
  <c r="AM98" i="1" s="1" a="1"/>
  <c r="AM98" i="1" s="1"/>
  <c r="NG85" i="1"/>
  <c r="NG84" i="1"/>
  <c r="NG86" i="1"/>
  <c r="NG87" i="1"/>
  <c r="NG88" i="1"/>
  <c r="NG89" i="1"/>
  <c r="NG90" i="1"/>
  <c r="NG91" i="1"/>
  <c r="MM92" i="1"/>
  <c r="NB92" i="1"/>
  <c r="MW92" i="1"/>
  <c r="MS92" i="1"/>
  <c r="MR92" i="1"/>
  <c r="MQ92" i="1"/>
  <c r="MP92" i="1"/>
  <c r="NG92" i="1"/>
  <c r="NF92" i="1"/>
  <c r="NE92" i="1"/>
  <c r="ND92" i="1"/>
  <c r="NC92" i="1"/>
  <c r="NA92" i="1"/>
  <c r="MZ92" i="1"/>
  <c r="MY92" i="1"/>
  <c r="MX92" i="1"/>
  <c r="MV92" i="1"/>
  <c r="MU92" i="1"/>
  <c r="MT92" i="1"/>
  <c r="MO92" i="1"/>
  <c r="MN92" i="1"/>
  <c r="NH12" i="1"/>
  <c r="NI6" i="1"/>
  <c r="ABW91" i="1"/>
  <c r="AK93" i="1"/>
  <c r="FV92" i="1"/>
  <c r="FU92" i="1"/>
  <c r="FX92" i="1"/>
  <c r="FY92" i="1"/>
  <c r="U92" i="1"/>
  <c r="T92" i="1"/>
  <c r="DZ92" i="1"/>
  <c r="DY92" i="1"/>
  <c r="DX92" i="1"/>
  <c r="DW92" i="1"/>
  <c r="DV92" i="1"/>
  <c r="DU92" i="1"/>
  <c r="DT92" i="1"/>
  <c r="DS92" i="1"/>
  <c r="DR92" i="1"/>
  <c r="ABE92" i="1"/>
  <c r="FS92" i="1"/>
  <c r="ABV92" i="1"/>
  <c r="ABU92" i="1"/>
  <c r="FT92" i="1"/>
  <c r="FR92" i="1"/>
  <c r="JO92" i="1" a="1"/>
  <c r="JO92" i="1" s="1"/>
  <c r="JP92" i="1" s="1"/>
  <c r="JQ92" i="1" s="1"/>
  <c r="JR92" i="1" s="1"/>
  <c r="WM92" i="1"/>
  <c r="ABX92" i="1"/>
  <c r="JN92" i="1" a="1"/>
  <c r="JN92" i="1" s="1"/>
  <c r="ABW92" i="1"/>
  <c r="ABT92" i="1"/>
  <c r="ABS92" i="1"/>
  <c r="ABR92" i="1"/>
  <c r="ABQ92" i="1"/>
  <c r="JJ92" i="1" a="1"/>
  <c r="JJ92" i="1" s="1"/>
  <c r="JK92" i="1" s="1"/>
  <c r="JL92" i="1" s="1"/>
  <c r="JM92" i="1" s="1"/>
  <c r="ABP92" i="1"/>
  <c r="ABO92" i="1"/>
  <c r="JI92" i="1" a="1"/>
  <c r="JI92" i="1" s="1"/>
  <c r="ABN92" i="1"/>
  <c r="ABM92" i="1"/>
  <c r="ABL92" i="1"/>
  <c r="ABK92" i="1"/>
  <c r="ABJ92" i="1"/>
  <c r="ABI92" i="1"/>
  <c r="ABH92" i="1"/>
  <c r="ABG92" i="1"/>
  <c r="ABF92" i="1"/>
  <c r="ABD92" i="1"/>
  <c r="ABC92" i="1"/>
  <c r="ABB92" i="1"/>
  <c r="ABA92" i="1"/>
  <c r="AAZ92" i="1"/>
  <c r="AAY92" i="1"/>
  <c r="AAX92" i="1"/>
  <c r="JE92" i="1" a="1"/>
  <c r="JE92" i="1" s="1"/>
  <c r="JF92" i="1" s="1"/>
  <c r="JG92" i="1" s="1"/>
  <c r="JH92" i="1" s="1"/>
  <c r="JD92" i="1" a="1"/>
  <c r="JD92" i="1" s="1"/>
  <c r="H94" i="1"/>
  <c r="YV100" i="1"/>
  <c r="YT102" i="1" a="1"/>
  <c r="YT102" i="1" s="1"/>
  <c r="XI99" i="1"/>
  <c r="AM101" i="1" a="1"/>
  <c r="AM101" i="1" s="1"/>
  <c r="DQ91" i="1"/>
  <c r="FB91" i="1"/>
  <c r="DL91" i="1"/>
  <c r="DK91" i="1"/>
  <c r="DM91" i="1"/>
  <c r="YU101" i="1" a="1"/>
  <c r="YU101" i="1" s="1"/>
  <c r="AAD95" i="1"/>
  <c r="ZX97" i="1" a="1"/>
  <c r="ZX97" i="1" s="1"/>
  <c r="AL99" i="1" a="1"/>
  <c r="AL99" i="1" s="1"/>
  <c r="ABW87" i="1"/>
  <c r="ABW86" i="1"/>
  <c r="ABW85" i="1"/>
  <c r="ABW84" i="1"/>
  <c r="ABW88" i="1"/>
  <c r="ABW89" i="1"/>
  <c r="ABW90" i="1"/>
  <c r="U930" i="7"/>
  <c r="L929" i="7"/>
  <c r="U930" i="8"/>
  <c r="L929" i="8"/>
  <c r="U929" i="6"/>
  <c r="L928" i="6"/>
  <c r="ABZ10" i="1"/>
  <c r="GQ13" i="1"/>
  <c r="GQ109" i="1" s="1"/>
  <c r="B1415" i="4" a="1"/>
  <c r="B1415" i="4" s="1"/>
  <c r="B1414" i="4" a="1"/>
  <c r="B1414" i="4" s="1"/>
  <c r="B1413" i="4" a="1"/>
  <c r="B1413" i="4" s="1"/>
  <c r="B1412" i="4" a="1"/>
  <c r="B1412" i="4" s="1"/>
  <c r="GO13" i="1"/>
  <c r="GO109" i="1" s="1"/>
  <c r="DC109" i="1"/>
  <c r="AAW109" i="1"/>
  <c r="YP109" i="1"/>
  <c r="YB109" i="1"/>
  <c r="XH109" i="1"/>
  <c r="WN109" i="1"/>
  <c r="IK109" i="1"/>
  <c r="YR109" i="1"/>
  <c r="GR109" i="1"/>
  <c r="CF109" i="1"/>
  <c r="BM109" i="1"/>
  <c r="CZ95" i="1" l="1"/>
  <c r="AB93" i="1"/>
  <c r="AA93" i="1" s="1"/>
  <c r="Z98" i="1" a="1"/>
  <c r="Z98" i="1" s="1"/>
  <c r="Z97" i="1" a="1"/>
  <c r="Z97" i="1" s="1"/>
  <c r="AAQ94" i="1"/>
  <c r="K97" i="1" a="1"/>
  <c r="K97" i="1" s="1"/>
  <c r="CP95" i="1"/>
  <c r="CS95" i="1"/>
  <c r="CY95" i="1"/>
  <c r="CI95" i="1"/>
  <c r="CO95" i="1"/>
  <c r="CV95" i="1"/>
  <c r="CJ95" i="1"/>
  <c r="ACA85" i="1"/>
  <c r="ABY87" i="1"/>
  <c r="ABY85" i="1"/>
  <c r="EO92" i="1"/>
  <c r="W54" i="1"/>
  <c r="EU53" i="1"/>
  <c r="ACA90" i="1"/>
  <c r="ACA89" i="1"/>
  <c r="ACA92" i="1"/>
  <c r="ACA88" i="1"/>
  <c r="ACA86" i="1"/>
  <c r="ACA84" i="1"/>
  <c r="ACA87" i="1"/>
  <c r="ACD10" i="1"/>
  <c r="ACB10" i="1"/>
  <c r="ABY92" i="1"/>
  <c r="ABY91" i="1"/>
  <c r="ABY90" i="1"/>
  <c r="ABY89" i="1"/>
  <c r="ABY88" i="1"/>
  <c r="ABY86" i="1"/>
  <c r="CI96" i="1"/>
  <c r="ABY84" i="1"/>
  <c r="ACA91" i="1"/>
  <c r="EV92" i="1"/>
  <c r="EW92" i="1"/>
  <c r="Y93" i="1"/>
  <c r="X93" i="1"/>
  <c r="W93" i="1"/>
  <c r="EU93" i="1" s="1"/>
  <c r="EP92" i="1"/>
  <c r="EN92" i="1"/>
  <c r="BP96" i="1"/>
  <c r="BW96" i="1"/>
  <c r="BQ96" i="1"/>
  <c r="BO96" i="1"/>
  <c r="BZ96" i="1"/>
  <c r="BR96" i="1"/>
  <c r="BU96" i="1"/>
  <c r="BT96" i="1"/>
  <c r="BN96" i="1"/>
  <c r="BX96" i="1"/>
  <c r="BV96" i="1"/>
  <c r="BY96" i="1"/>
  <c r="I98" i="1" a="1"/>
  <c r="I98" i="1" s="1"/>
  <c r="BY98" i="1" s="1"/>
  <c r="CA96" i="1"/>
  <c r="AD94" i="1"/>
  <c r="AC94" i="1"/>
  <c r="S94" i="1"/>
  <c r="FZ94" i="1" s="1"/>
  <c r="AE94" i="1"/>
  <c r="R94" i="1"/>
  <c r="AH94" i="1"/>
  <c r="AG94" i="1"/>
  <c r="Q94" i="1"/>
  <c r="FW94" i="1" s="1"/>
  <c r="P94" i="1"/>
  <c r="O94" i="1"/>
  <c r="N94" i="1"/>
  <c r="AF94" i="1"/>
  <c r="AL98" i="1" a="1"/>
  <c r="AL98" i="1" s="1"/>
  <c r="V93" i="1"/>
  <c r="M100" i="1" a="1"/>
  <c r="M100" i="1" s="1"/>
  <c r="XJ98" i="1"/>
  <c r="M99" i="1" a="1"/>
  <c r="M99" i="1" s="1"/>
  <c r="XJ97" i="1"/>
  <c r="AAT94" i="1"/>
  <c r="AAU94" i="1"/>
  <c r="AAS94" i="1"/>
  <c r="YS94" i="1"/>
  <c r="AAV94" i="1"/>
  <c r="AAP94" i="1"/>
  <c r="AAN94" i="1"/>
  <c r="AAO94" i="1"/>
  <c r="AAM94" i="1"/>
  <c r="AAK94" i="1"/>
  <c r="AAJ94" i="1"/>
  <c r="AAL94" i="1"/>
  <c r="MH93" i="1"/>
  <c r="LN93" i="1"/>
  <c r="MG93" i="1"/>
  <c r="LM93" i="1"/>
  <c r="MF93" i="1"/>
  <c r="LL93" i="1"/>
  <c r="ME93" i="1"/>
  <c r="LK93" i="1"/>
  <c r="MD93" i="1"/>
  <c r="LJ93" i="1"/>
  <c r="KP93" i="1"/>
  <c r="MC93" i="1"/>
  <c r="LI93" i="1"/>
  <c r="KO93" i="1"/>
  <c r="MB93" i="1"/>
  <c r="LH93" i="1"/>
  <c r="KN93" i="1"/>
  <c r="LZ93" i="1"/>
  <c r="LF93" i="1"/>
  <c r="KL93" i="1"/>
  <c r="LY93" i="1"/>
  <c r="LE93" i="1"/>
  <c r="KK93" i="1"/>
  <c r="LX93" i="1"/>
  <c r="LD93" i="1"/>
  <c r="KJ93" i="1"/>
  <c r="LW93" i="1"/>
  <c r="LC93" i="1"/>
  <c r="KI93" i="1"/>
  <c r="LV93" i="1"/>
  <c r="LB93" i="1"/>
  <c r="KH93" i="1"/>
  <c r="LU93" i="1"/>
  <c r="LA93" i="1"/>
  <c r="KG93" i="1"/>
  <c r="LT93" i="1"/>
  <c r="KZ93" i="1"/>
  <c r="KF93" i="1"/>
  <c r="JT93" i="1"/>
  <c r="JS93" i="1"/>
  <c r="LG93" i="1"/>
  <c r="KY93" i="1"/>
  <c r="KX93" i="1"/>
  <c r="KW93" i="1"/>
  <c r="KV93" i="1"/>
  <c r="KU93" i="1"/>
  <c r="KT93" i="1"/>
  <c r="KS93" i="1"/>
  <c r="KR93" i="1"/>
  <c r="KQ93" i="1"/>
  <c r="ML93" i="1"/>
  <c r="MK93" i="1"/>
  <c r="MJ93" i="1"/>
  <c r="MI93" i="1"/>
  <c r="MA93" i="1"/>
  <c r="LS93" i="1"/>
  <c r="LR93" i="1"/>
  <c r="LQ93" i="1"/>
  <c r="LP93" i="1"/>
  <c r="KM93" i="1"/>
  <c r="LO93" i="1"/>
  <c r="KE93" i="1"/>
  <c r="KD93" i="1"/>
  <c r="KC93" i="1"/>
  <c r="KB93" i="1"/>
  <c r="KA93" i="1"/>
  <c r="JZ93" i="1"/>
  <c r="JY93" i="1"/>
  <c r="JU93" i="1"/>
  <c r="JX93" i="1"/>
  <c r="JW93" i="1"/>
  <c r="JV93" i="1"/>
  <c r="XI96" i="1"/>
  <c r="CO96" i="1"/>
  <c r="CJ96" i="1"/>
  <c r="CP96" i="1"/>
  <c r="CY96" i="1"/>
  <c r="CV96" i="1"/>
  <c r="K98" i="1" a="1"/>
  <c r="K98" i="1" s="1"/>
  <c r="BN95" i="1"/>
  <c r="CZ96" i="1"/>
  <c r="BV95" i="1"/>
  <c r="CS96" i="1"/>
  <c r="BQ95" i="1"/>
  <c r="BR95" i="1"/>
  <c r="BS95" i="1"/>
  <c r="BT95" i="1"/>
  <c r="BU95" i="1"/>
  <c r="BZ95" i="1"/>
  <c r="CA95" i="1"/>
  <c r="BY95" i="1"/>
  <c r="BP95" i="1"/>
  <c r="BO95" i="1"/>
  <c r="BW95" i="1"/>
  <c r="BX95" i="1"/>
  <c r="NH84" i="1"/>
  <c r="NH85" i="1"/>
  <c r="NH86" i="1"/>
  <c r="NH87" i="1"/>
  <c r="NH88" i="1"/>
  <c r="NH89" i="1"/>
  <c r="NH90" i="1"/>
  <c r="NH91" i="1"/>
  <c r="NH92" i="1"/>
  <c r="NG93" i="1"/>
  <c r="ND93" i="1"/>
  <c r="MY93" i="1"/>
  <c r="NE93" i="1"/>
  <c r="NC93" i="1"/>
  <c r="NB93" i="1"/>
  <c r="NA93" i="1"/>
  <c r="MZ93" i="1"/>
  <c r="MX93" i="1"/>
  <c r="MM93" i="1"/>
  <c r="MN93" i="1"/>
  <c r="NH93" i="1"/>
  <c r="NF93" i="1"/>
  <c r="MW93" i="1"/>
  <c r="MV93" i="1"/>
  <c r="MU93" i="1"/>
  <c r="MT93" i="1"/>
  <c r="MS93" i="1"/>
  <c r="MR93" i="1"/>
  <c r="MQ93" i="1"/>
  <c r="MP93" i="1"/>
  <c r="MO93" i="1"/>
  <c r="NI12" i="1"/>
  <c r="NJ6" i="1"/>
  <c r="BS97" i="1"/>
  <c r="BY97" i="1"/>
  <c r="BW97" i="1"/>
  <c r="BT97" i="1"/>
  <c r="CA97" i="1"/>
  <c r="BZ97" i="1"/>
  <c r="BX97" i="1"/>
  <c r="BQ97" i="1"/>
  <c r="BV97" i="1"/>
  <c r="BU97" i="1"/>
  <c r="BR97" i="1"/>
  <c r="BP97" i="1"/>
  <c r="BN97" i="1"/>
  <c r="BO97" i="1"/>
  <c r="I99" i="1" a="1"/>
  <c r="I99" i="1" s="1"/>
  <c r="AK94" i="1"/>
  <c r="FU93" i="1"/>
  <c r="FV93" i="1"/>
  <c r="XI98" i="1"/>
  <c r="AM100" i="1" a="1"/>
  <c r="AM100" i="1" s="1"/>
  <c r="YV102" i="1"/>
  <c r="YT104" i="1" a="1"/>
  <c r="YT104" i="1" s="1"/>
  <c r="AAD97" i="1"/>
  <c r="ZX99" i="1" a="1"/>
  <c r="ZX99" i="1" s="1"/>
  <c r="ABZ93" i="1"/>
  <c r="ABY93" i="1"/>
  <c r="ABX93" i="1"/>
  <c r="ABW93" i="1"/>
  <c r="ABS93" i="1"/>
  <c r="ABR93" i="1"/>
  <c r="ABQ93" i="1"/>
  <c r="ABP93" i="1"/>
  <c r="FS93" i="1"/>
  <c r="ABO93" i="1"/>
  <c r="ABM93" i="1"/>
  <c r="ABU93" i="1"/>
  <c r="ABT93" i="1"/>
  <c r="JO93" i="1" a="1"/>
  <c r="JO93" i="1" s="1"/>
  <c r="JP93" i="1" s="1"/>
  <c r="JQ93" i="1" s="1"/>
  <c r="JR93" i="1" s="1"/>
  <c r="JD93" i="1" a="1"/>
  <c r="JD93" i="1" s="1"/>
  <c r="FT93" i="1"/>
  <c r="FR93" i="1"/>
  <c r="WM93" i="1"/>
  <c r="ACA93" i="1"/>
  <c r="ABV93" i="1"/>
  <c r="ABN93" i="1"/>
  <c r="ABL93" i="1"/>
  <c r="ABK93" i="1"/>
  <c r="ABJ93" i="1"/>
  <c r="ABI93" i="1"/>
  <c r="ABH93" i="1"/>
  <c r="ABG93" i="1"/>
  <c r="ABF93" i="1"/>
  <c r="ABE93" i="1"/>
  <c r="ABD93" i="1"/>
  <c r="ABC93" i="1"/>
  <c r="ABB93" i="1"/>
  <c r="ABA93" i="1"/>
  <c r="AAZ93" i="1"/>
  <c r="JN93" i="1" a="1"/>
  <c r="JN93" i="1" s="1"/>
  <c r="AAY93" i="1"/>
  <c r="JJ93" i="1" a="1"/>
  <c r="JJ93" i="1" s="1"/>
  <c r="JK93" i="1" s="1"/>
  <c r="JL93" i="1" s="1"/>
  <c r="JM93" i="1" s="1"/>
  <c r="AAX93" i="1"/>
  <c r="JI93" i="1" a="1"/>
  <c r="JI93" i="1" s="1"/>
  <c r="JE93" i="1" a="1"/>
  <c r="JE93" i="1" s="1"/>
  <c r="JF93" i="1" s="1"/>
  <c r="JG93" i="1" s="1"/>
  <c r="JH93" i="1" s="1"/>
  <c r="YU103" i="1" a="1"/>
  <c r="YU103" i="1" s="1"/>
  <c r="ABZ85" i="1"/>
  <c r="ABZ87" i="1"/>
  <c r="ABZ84" i="1"/>
  <c r="ABZ86" i="1"/>
  <c r="ABZ88" i="1"/>
  <c r="ABZ89" i="1"/>
  <c r="ABZ90" i="1"/>
  <c r="ABZ91" i="1"/>
  <c r="FY93" i="1"/>
  <c r="FX93" i="1"/>
  <c r="AL101" i="1" a="1"/>
  <c r="AL101" i="1" s="1"/>
  <c r="DR93" i="1"/>
  <c r="DX93" i="1"/>
  <c r="DU93" i="1"/>
  <c r="U93" i="1"/>
  <c r="T93" i="1"/>
  <c r="DV93" i="1"/>
  <c r="DT93" i="1"/>
  <c r="DS93" i="1"/>
  <c r="DY93" i="1"/>
  <c r="DZ93" i="1"/>
  <c r="DW93" i="1"/>
  <c r="DQ92" i="1"/>
  <c r="FB92" i="1"/>
  <c r="H95" i="1"/>
  <c r="DK92" i="1"/>
  <c r="DM92" i="1"/>
  <c r="DL92" i="1"/>
  <c r="XI101" i="1"/>
  <c r="AM103" i="1" a="1"/>
  <c r="AM103" i="1" s="1"/>
  <c r="XI103" i="1" s="1"/>
  <c r="ABZ92" i="1"/>
  <c r="U930" i="6"/>
  <c r="L929" i="6"/>
  <c r="U931" i="8"/>
  <c r="L930" i="8"/>
  <c r="U931" i="7"/>
  <c r="L930" i="7"/>
  <c r="ACC10" i="1"/>
  <c r="GQ14" i="1"/>
  <c r="GQ17" i="1" s="1"/>
  <c r="GO14" i="1"/>
  <c r="GO17" i="1" s="1"/>
  <c r="K99" i="1" l="1" a="1"/>
  <c r="K99" i="1" s="1"/>
  <c r="CS99" i="1" s="1"/>
  <c r="AB94" i="1"/>
  <c r="AA94" i="1" s="1"/>
  <c r="Z99" i="1" a="1"/>
  <c r="Z99" i="1" s="1"/>
  <c r="Z100" i="1" a="1"/>
  <c r="Z100" i="1" s="1"/>
  <c r="CP97" i="1"/>
  <c r="CS97" i="1"/>
  <c r="CI97" i="1"/>
  <c r="CZ97" i="1"/>
  <c r="CY97" i="1"/>
  <c r="CJ97" i="1"/>
  <c r="CV97" i="1"/>
  <c r="CO97" i="1"/>
  <c r="AAQ95" i="1"/>
  <c r="ACD90" i="1"/>
  <c r="ACD89" i="1"/>
  <c r="ACB89" i="1"/>
  <c r="ACD84" i="1"/>
  <c r="ACD87" i="1"/>
  <c r="ACD86" i="1"/>
  <c r="ACD85" i="1"/>
  <c r="ACD88" i="1"/>
  <c r="ACD92" i="1"/>
  <c r="ACD93" i="1"/>
  <c r="ACG10" i="1"/>
  <c r="ACD91" i="1"/>
  <c r="EO93" i="1"/>
  <c r="W55" i="1"/>
  <c r="EU55" i="1" s="1"/>
  <c r="EU54" i="1"/>
  <c r="ACB88" i="1"/>
  <c r="ACB85" i="1"/>
  <c r="ACB86" i="1"/>
  <c r="ACB84" i="1"/>
  <c r="ACB87" i="1"/>
  <c r="ACE10" i="1"/>
  <c r="ACB93" i="1"/>
  <c r="ACB92" i="1"/>
  <c r="ACB91" i="1"/>
  <c r="ACB90" i="1"/>
  <c r="CY98" i="1"/>
  <c r="EV93" i="1"/>
  <c r="EW93" i="1"/>
  <c r="Y94" i="1"/>
  <c r="X94" i="1"/>
  <c r="W94" i="1"/>
  <c r="EU94" i="1" s="1"/>
  <c r="EN93" i="1"/>
  <c r="EP93" i="1"/>
  <c r="BR98" i="1"/>
  <c r="BQ98" i="1"/>
  <c r="BS98" i="1"/>
  <c r="BP98" i="1"/>
  <c r="CA98" i="1"/>
  <c r="BZ98" i="1"/>
  <c r="BO98" i="1"/>
  <c r="BX98" i="1"/>
  <c r="BN98" i="1"/>
  <c r="BW98" i="1"/>
  <c r="I100" i="1" a="1"/>
  <c r="I100" i="1" s="1"/>
  <c r="BX100" i="1" s="1"/>
  <c r="BV98" i="1"/>
  <c r="BU98" i="1"/>
  <c r="BT98" i="1"/>
  <c r="AF95" i="1"/>
  <c r="R95" i="1"/>
  <c r="AE95" i="1"/>
  <c r="O95" i="1"/>
  <c r="N95" i="1"/>
  <c r="AD95" i="1"/>
  <c r="AH95" i="1"/>
  <c r="AC95" i="1"/>
  <c r="S95" i="1"/>
  <c r="FZ95" i="1" s="1"/>
  <c r="Q95" i="1"/>
  <c r="FW95" i="1" s="1"/>
  <c r="AG95" i="1"/>
  <c r="P95" i="1"/>
  <c r="AL100" i="1" a="1"/>
  <c r="AL100" i="1" s="1"/>
  <c r="V94" i="1"/>
  <c r="M101" i="1" a="1"/>
  <c r="M101" i="1" s="1"/>
  <c r="XJ99" i="1"/>
  <c r="M102" i="1" a="1"/>
  <c r="M102" i="1" s="1"/>
  <c r="XJ100" i="1"/>
  <c r="AAT95" i="1"/>
  <c r="AAU95" i="1"/>
  <c r="AAS95" i="1"/>
  <c r="YS95" i="1"/>
  <c r="AAV95" i="1"/>
  <c r="AAP95" i="1"/>
  <c r="AAN95" i="1"/>
  <c r="AAO95" i="1"/>
  <c r="AAJ95" i="1"/>
  <c r="AAL95" i="1"/>
  <c r="AAK95" i="1"/>
  <c r="AAM95" i="1"/>
  <c r="LV94" i="1"/>
  <c r="LB94" i="1"/>
  <c r="KH94" i="1"/>
  <c r="LU94" i="1"/>
  <c r="LA94" i="1"/>
  <c r="KG94" i="1"/>
  <c r="LT94" i="1"/>
  <c r="KZ94" i="1"/>
  <c r="KF94" i="1"/>
  <c r="LS94" i="1"/>
  <c r="KY94" i="1"/>
  <c r="KE94" i="1"/>
  <c r="LR94" i="1"/>
  <c r="KX94" i="1"/>
  <c r="KD94" i="1"/>
  <c r="LQ94" i="1"/>
  <c r="KW94" i="1"/>
  <c r="KC94" i="1"/>
  <c r="LP94" i="1"/>
  <c r="KV94" i="1"/>
  <c r="KB94" i="1"/>
  <c r="LO94" i="1"/>
  <c r="KU94" i="1"/>
  <c r="KA94" i="1"/>
  <c r="KT94" i="1"/>
  <c r="JZ94" i="1"/>
  <c r="KS94" i="1"/>
  <c r="JY94" i="1"/>
  <c r="KR94" i="1"/>
  <c r="JX94" i="1"/>
  <c r="KQ94" i="1"/>
  <c r="JW94" i="1"/>
  <c r="JV94" i="1"/>
  <c r="JU94" i="1"/>
  <c r="JT94" i="1"/>
  <c r="LN94" i="1"/>
  <c r="LM94" i="1"/>
  <c r="LL94" i="1"/>
  <c r="LK94" i="1"/>
  <c r="JS94" i="1"/>
  <c r="LJ94" i="1"/>
  <c r="LI94" i="1"/>
  <c r="LH94" i="1"/>
  <c r="LG94" i="1"/>
  <c r="LF94" i="1"/>
  <c r="LE94" i="1"/>
  <c r="LD94" i="1"/>
  <c r="ML94" i="1"/>
  <c r="LC94" i="1"/>
  <c r="MK94" i="1"/>
  <c r="MJ94" i="1"/>
  <c r="MI94" i="1"/>
  <c r="MH94" i="1"/>
  <c r="MG94" i="1"/>
  <c r="MF94" i="1"/>
  <c r="ME94" i="1"/>
  <c r="MD94" i="1"/>
  <c r="MC94" i="1"/>
  <c r="MB94" i="1"/>
  <c r="KP94" i="1"/>
  <c r="MA94" i="1"/>
  <c r="KO94" i="1"/>
  <c r="LZ94" i="1"/>
  <c r="KN94" i="1"/>
  <c r="LY94" i="1"/>
  <c r="KM94" i="1"/>
  <c r="LX94" i="1"/>
  <c r="KL94" i="1"/>
  <c r="LW94" i="1"/>
  <c r="KK94" i="1"/>
  <c r="KJ94" i="1"/>
  <c r="KI94" i="1"/>
  <c r="K100" i="1" a="1"/>
  <c r="K100" i="1" s="1"/>
  <c r="CS98" i="1"/>
  <c r="CV98" i="1"/>
  <c r="CZ98" i="1"/>
  <c r="CO98" i="1"/>
  <c r="CP98" i="1"/>
  <c r="CI98" i="1"/>
  <c r="CJ98" i="1"/>
  <c r="NI93" i="1"/>
  <c r="NI84" i="1"/>
  <c r="NI85" i="1"/>
  <c r="NI86" i="1"/>
  <c r="NI87" i="1"/>
  <c r="NI88" i="1"/>
  <c r="NI89" i="1"/>
  <c r="NI90" i="1"/>
  <c r="NI91" i="1"/>
  <c r="NI92" i="1"/>
  <c r="NE94" i="1"/>
  <c r="MZ94" i="1"/>
  <c r="NH94" i="1"/>
  <c r="MX94" i="1"/>
  <c r="MW94" i="1"/>
  <c r="MV94" i="1"/>
  <c r="MU94" i="1"/>
  <c r="MT94" i="1"/>
  <c r="MS94" i="1"/>
  <c r="MR94" i="1"/>
  <c r="MQ94" i="1"/>
  <c r="MP94" i="1"/>
  <c r="MO94" i="1"/>
  <c r="MN94" i="1"/>
  <c r="MM94" i="1"/>
  <c r="NI94" i="1"/>
  <c r="NG94" i="1"/>
  <c r="NF94" i="1"/>
  <c r="ND94" i="1"/>
  <c r="NC94" i="1"/>
  <c r="NA94" i="1"/>
  <c r="NB94" i="1"/>
  <c r="MY94" i="1"/>
  <c r="NK6" i="1"/>
  <c r="NJ12" i="1"/>
  <c r="ACC93" i="1"/>
  <c r="BY99" i="1"/>
  <c r="BT99" i="1"/>
  <c r="BV99" i="1"/>
  <c r="BX99" i="1"/>
  <c r="BR99" i="1"/>
  <c r="BQ99" i="1"/>
  <c r="BP99" i="1"/>
  <c r="BO99" i="1"/>
  <c r="BN99" i="1"/>
  <c r="I101" i="1" a="1"/>
  <c r="I101" i="1" s="1"/>
  <c r="BW99" i="1"/>
  <c r="BZ99" i="1"/>
  <c r="BS99" i="1"/>
  <c r="BU99" i="1"/>
  <c r="CA99" i="1"/>
  <c r="AK95" i="1"/>
  <c r="FV94" i="1"/>
  <c r="FU94" i="1"/>
  <c r="AM102" i="1" a="1"/>
  <c r="AM102" i="1" s="1"/>
  <c r="XI100" i="1"/>
  <c r="DQ93" i="1"/>
  <c r="FB93" i="1"/>
  <c r="DL93" i="1"/>
  <c r="DM93" i="1"/>
  <c r="DK93" i="1"/>
  <c r="DZ94" i="1"/>
  <c r="DY94" i="1"/>
  <c r="DX94" i="1"/>
  <c r="DW94" i="1"/>
  <c r="DV94" i="1"/>
  <c r="DU94" i="1"/>
  <c r="DT94" i="1"/>
  <c r="DS94" i="1"/>
  <c r="DR94" i="1"/>
  <c r="U94" i="1"/>
  <c r="T94" i="1"/>
  <c r="ACC87" i="1"/>
  <c r="ACC84" i="1"/>
  <c r="ACC86" i="1"/>
  <c r="ACC85" i="1"/>
  <c r="ACC88" i="1"/>
  <c r="ACC89" i="1"/>
  <c r="ACC90" i="1"/>
  <c r="ACC91" i="1"/>
  <c r="ACC92" i="1"/>
  <c r="FX94" i="1"/>
  <c r="FY94" i="1"/>
  <c r="AL103" i="1" a="1"/>
  <c r="AL103" i="1" s="1"/>
  <c r="ACB94" i="1"/>
  <c r="ABT94" i="1"/>
  <c r="JN94" i="1" a="1"/>
  <c r="JN94" i="1" s="1"/>
  <c r="ABB94" i="1"/>
  <c r="ABA94" i="1"/>
  <c r="JJ94" i="1" a="1"/>
  <c r="JJ94" i="1" s="1"/>
  <c r="JK94" i="1" s="1"/>
  <c r="JL94" i="1" s="1"/>
  <c r="JM94" i="1" s="1"/>
  <c r="AAZ94" i="1"/>
  <c r="AAY94" i="1"/>
  <c r="JI94" i="1" a="1"/>
  <c r="JI94" i="1" s="1"/>
  <c r="AAX94" i="1"/>
  <c r="ACC94" i="1"/>
  <c r="ACA94" i="1"/>
  <c r="JE94" i="1" a="1"/>
  <c r="JE94" i="1" s="1"/>
  <c r="JF94" i="1" s="1"/>
  <c r="JG94" i="1" s="1"/>
  <c r="JH94" i="1" s="1"/>
  <c r="ABZ94" i="1"/>
  <c r="ABY94" i="1"/>
  <c r="JD94" i="1" a="1"/>
  <c r="JD94" i="1" s="1"/>
  <c r="ABX94" i="1"/>
  <c r="ABW94" i="1"/>
  <c r="ABV94" i="1"/>
  <c r="ABE94" i="1"/>
  <c r="ABG94" i="1"/>
  <c r="ABF94" i="1"/>
  <c r="ABD94" i="1"/>
  <c r="ABC94" i="1"/>
  <c r="FT94" i="1"/>
  <c r="FS94" i="1"/>
  <c r="FR94" i="1"/>
  <c r="JO94" i="1" a="1"/>
  <c r="JO94" i="1" s="1"/>
  <c r="JP94" i="1" s="1"/>
  <c r="JQ94" i="1" s="1"/>
  <c r="JR94" i="1" s="1"/>
  <c r="ACD94" i="1"/>
  <c r="ABU94" i="1"/>
  <c r="ABS94" i="1"/>
  <c r="ABR94" i="1"/>
  <c r="ABQ94" i="1"/>
  <c r="ABP94" i="1"/>
  <c r="ABO94" i="1"/>
  <c r="ABN94" i="1"/>
  <c r="ABM94" i="1"/>
  <c r="ABL94" i="1"/>
  <c r="ABK94" i="1"/>
  <c r="ABI94" i="1"/>
  <c r="WM94" i="1"/>
  <c r="ABJ94" i="1"/>
  <c r="ABH94" i="1"/>
  <c r="AAD99" i="1"/>
  <c r="ZX101" i="1" a="1"/>
  <c r="ZX101" i="1" s="1"/>
  <c r="H96" i="1"/>
  <c r="YV104" i="1"/>
  <c r="ACF10" i="1"/>
  <c r="U932" i="7"/>
  <c r="L931" i="7"/>
  <c r="U932" i="8"/>
  <c r="L931" i="8"/>
  <c r="U931" i="6"/>
  <c r="L930" i="6"/>
  <c r="YL13" i="1"/>
  <c r="YL109" i="1" s="1"/>
  <c r="YO13" i="1"/>
  <c r="YO109" i="1" s="1"/>
  <c r="YN13" i="1"/>
  <c r="YM13" i="1"/>
  <c r="YK13" i="1"/>
  <c r="CZ99" i="1" l="1"/>
  <c r="CI99" i="1"/>
  <c r="CY99" i="1"/>
  <c r="CJ99" i="1"/>
  <c r="CO99" i="1"/>
  <c r="CV99" i="1"/>
  <c r="K101" i="1" a="1"/>
  <c r="K101" i="1" s="1"/>
  <c r="CP99" i="1"/>
  <c r="AB95" i="1"/>
  <c r="AA95" i="1" s="1"/>
  <c r="Z102" i="1" a="1"/>
  <c r="Z102" i="1" s="1"/>
  <c r="Z101" i="1" a="1"/>
  <c r="Z101" i="1" s="1"/>
  <c r="ACJ10" i="1"/>
  <c r="AAQ96" i="1"/>
  <c r="ACG90" i="1"/>
  <c r="ACG89" i="1"/>
  <c r="ACG88" i="1"/>
  <c r="ACG87" i="1"/>
  <c r="ACG85" i="1"/>
  <c r="ACG86" i="1"/>
  <c r="ACG84" i="1"/>
  <c r="ACG94" i="1"/>
  <c r="ACG92" i="1"/>
  <c r="ACG91" i="1"/>
  <c r="ACG93" i="1"/>
  <c r="ACE92" i="1"/>
  <c r="ACE91" i="1"/>
  <c r="ACE90" i="1"/>
  <c r="EO94" i="1"/>
  <c r="ACE88" i="1"/>
  <c r="ACE86" i="1"/>
  <c r="ACE85" i="1"/>
  <c r="ACE84" i="1"/>
  <c r="ACE87" i="1"/>
  <c r="ACH10" i="1"/>
  <c r="ACE93" i="1"/>
  <c r="ACE94" i="1"/>
  <c r="ACE89" i="1"/>
  <c r="CO100" i="1"/>
  <c r="EV94" i="1"/>
  <c r="EW94" i="1"/>
  <c r="Y95" i="1"/>
  <c r="X95" i="1"/>
  <c r="W95" i="1"/>
  <c r="EU95" i="1" s="1"/>
  <c r="EN94" i="1"/>
  <c r="EP94" i="1"/>
  <c r="BT100" i="1"/>
  <c r="BZ100" i="1"/>
  <c r="BO100" i="1"/>
  <c r="BR100" i="1"/>
  <c r="BQ100" i="1"/>
  <c r="BV100" i="1"/>
  <c r="BU100" i="1"/>
  <c r="CA100" i="1"/>
  <c r="BY100" i="1"/>
  <c r="I102" i="1" a="1"/>
  <c r="I102" i="1" s="1"/>
  <c r="BT102" i="1" s="1"/>
  <c r="BW100" i="1"/>
  <c r="BP100" i="1"/>
  <c r="BN100" i="1"/>
  <c r="BS100" i="1"/>
  <c r="P96" i="1"/>
  <c r="O96" i="1"/>
  <c r="S96" i="1"/>
  <c r="FZ96" i="1" s="1"/>
  <c r="Q96" i="1"/>
  <c r="FW96" i="1" s="1"/>
  <c r="AH96" i="1"/>
  <c r="R96" i="1"/>
  <c r="N96" i="1"/>
  <c r="AG96" i="1"/>
  <c r="AF96" i="1"/>
  <c r="AC96" i="1"/>
  <c r="AE96" i="1"/>
  <c r="AD96" i="1"/>
  <c r="AL102" i="1" a="1"/>
  <c r="AL102" i="1" s="1"/>
  <c r="V95" i="1"/>
  <c r="M104" i="1" a="1"/>
  <c r="M104" i="1" s="1"/>
  <c r="XJ104" i="1" s="1"/>
  <c r="XJ102" i="1"/>
  <c r="M103" i="1" a="1"/>
  <c r="M103" i="1" s="1"/>
  <c r="XJ103" i="1" s="1"/>
  <c r="XJ101" i="1"/>
  <c r="AAT96" i="1"/>
  <c r="AAU96" i="1"/>
  <c r="AAS96" i="1"/>
  <c r="YS96" i="1"/>
  <c r="AAV96" i="1"/>
  <c r="AAP96" i="1"/>
  <c r="AAN96" i="1"/>
  <c r="AAO96" i="1"/>
  <c r="AAM96" i="1"/>
  <c r="AAK96" i="1"/>
  <c r="AAL96" i="1"/>
  <c r="AAJ96" i="1"/>
  <c r="CY100" i="1"/>
  <c r="CZ100" i="1"/>
  <c r="CP100" i="1"/>
  <c r="CV100" i="1"/>
  <c r="CI100" i="1"/>
  <c r="CJ100" i="1"/>
  <c r="CS100" i="1"/>
  <c r="K102" i="1" a="1"/>
  <c r="K102" i="1" s="1"/>
  <c r="JV95" i="1"/>
  <c r="JU95" i="1"/>
  <c r="JT95" i="1"/>
  <c r="JS95" i="1"/>
  <c r="ML95" i="1"/>
  <c r="MK95" i="1"/>
  <c r="MJ95" i="1"/>
  <c r="MI95" i="1"/>
  <c r="MH95" i="1"/>
  <c r="LN95" i="1"/>
  <c r="MG95" i="1"/>
  <c r="LM95" i="1"/>
  <c r="MF95" i="1"/>
  <c r="LL95" i="1"/>
  <c r="ME95" i="1"/>
  <c r="LK95" i="1"/>
  <c r="MD95" i="1"/>
  <c r="LJ95" i="1"/>
  <c r="KP95" i="1"/>
  <c r="MC95" i="1"/>
  <c r="LI95" i="1"/>
  <c r="KO95" i="1"/>
  <c r="MB95" i="1"/>
  <c r="LH95" i="1"/>
  <c r="KN95" i="1"/>
  <c r="LT95" i="1"/>
  <c r="KH95" i="1"/>
  <c r="LS95" i="1"/>
  <c r="KG95" i="1"/>
  <c r="LR95" i="1"/>
  <c r="KF95" i="1"/>
  <c r="LQ95" i="1"/>
  <c r="KE95" i="1"/>
  <c r="LP95" i="1"/>
  <c r="KD95" i="1"/>
  <c r="LO95" i="1"/>
  <c r="KC95" i="1"/>
  <c r="KB95" i="1"/>
  <c r="KA95" i="1"/>
  <c r="JZ95" i="1"/>
  <c r="JY95" i="1"/>
  <c r="LG95" i="1"/>
  <c r="JX95" i="1"/>
  <c r="LF95" i="1"/>
  <c r="JW95" i="1"/>
  <c r="LE95" i="1"/>
  <c r="LD95" i="1"/>
  <c r="LC95" i="1"/>
  <c r="LB95" i="1"/>
  <c r="KI95" i="1"/>
  <c r="LA95" i="1"/>
  <c r="LU95" i="1"/>
  <c r="KZ95" i="1"/>
  <c r="KY95" i="1"/>
  <c r="KX95" i="1"/>
  <c r="KW95" i="1"/>
  <c r="KV95" i="1"/>
  <c r="KU95" i="1"/>
  <c r="KT95" i="1"/>
  <c r="KS95" i="1"/>
  <c r="MA95" i="1"/>
  <c r="KR95" i="1"/>
  <c r="LZ95" i="1"/>
  <c r="KQ95" i="1"/>
  <c r="LY95" i="1"/>
  <c r="KM95" i="1"/>
  <c r="LX95" i="1"/>
  <c r="KL95" i="1"/>
  <c r="LW95" i="1"/>
  <c r="KK95" i="1"/>
  <c r="LV95" i="1"/>
  <c r="KJ95" i="1"/>
  <c r="NJ85" i="1"/>
  <c r="NJ84" i="1"/>
  <c r="NJ86" i="1"/>
  <c r="NJ87" i="1"/>
  <c r="NJ88" i="1"/>
  <c r="NJ89" i="1"/>
  <c r="NJ90" i="1"/>
  <c r="NJ91" i="1"/>
  <c r="NJ92" i="1"/>
  <c r="NJ93" i="1"/>
  <c r="NJ94" i="1"/>
  <c r="MX95" i="1"/>
  <c r="MS95" i="1"/>
  <c r="MM95" i="1"/>
  <c r="NJ95" i="1"/>
  <c r="NI95" i="1"/>
  <c r="NH95" i="1"/>
  <c r="MR95" i="1"/>
  <c r="MQ95" i="1"/>
  <c r="MP95" i="1"/>
  <c r="MO95" i="1"/>
  <c r="MN95" i="1"/>
  <c r="MU95" i="1"/>
  <c r="NG95" i="1"/>
  <c r="NF95" i="1"/>
  <c r="NE95" i="1"/>
  <c r="ND95" i="1"/>
  <c r="NC95" i="1"/>
  <c r="NB95" i="1"/>
  <c r="NA95" i="1"/>
  <c r="MZ95" i="1"/>
  <c r="MY95" i="1"/>
  <c r="MW95" i="1"/>
  <c r="MV95" i="1"/>
  <c r="MT95" i="1"/>
  <c r="NL6" i="1"/>
  <c r="NK12" i="1"/>
  <c r="BZ101" i="1"/>
  <c r="BY101" i="1"/>
  <c r="BX101" i="1"/>
  <c r="BW101" i="1"/>
  <c r="BV101" i="1"/>
  <c r="BT101" i="1"/>
  <c r="BS101" i="1"/>
  <c r="BR101" i="1"/>
  <c r="BQ101" i="1"/>
  <c r="BP101" i="1"/>
  <c r="BO101" i="1"/>
  <c r="BN101" i="1"/>
  <c r="CA101" i="1"/>
  <c r="BU101" i="1"/>
  <c r="I103" i="1" a="1"/>
  <c r="I103" i="1" s="1"/>
  <c r="AK96" i="1"/>
  <c r="FV95" i="1"/>
  <c r="FU95" i="1"/>
  <c r="XI102" i="1"/>
  <c r="AM104" i="1" a="1"/>
  <c r="AM104" i="1" s="1"/>
  <c r="XI104" i="1" s="1"/>
  <c r="DZ95" i="1"/>
  <c r="DW95" i="1"/>
  <c r="DV95" i="1"/>
  <c r="DU95" i="1"/>
  <c r="DT95" i="1"/>
  <c r="DS95" i="1"/>
  <c r="DR95" i="1"/>
  <c r="DY95" i="1"/>
  <c r="DX95" i="1"/>
  <c r="U95" i="1"/>
  <c r="T95" i="1"/>
  <c r="DQ94" i="1"/>
  <c r="FB94" i="1"/>
  <c r="ACF85" i="1"/>
  <c r="ACF87" i="1"/>
  <c r="ACF84" i="1"/>
  <c r="ACF86" i="1"/>
  <c r="ACF88" i="1"/>
  <c r="ACF89" i="1"/>
  <c r="ACF90" i="1"/>
  <c r="ACF91" i="1"/>
  <c r="ACF92" i="1"/>
  <c r="ACF93" i="1"/>
  <c r="ABI95" i="1"/>
  <c r="ACG95" i="1"/>
  <c r="ABA95" i="1"/>
  <c r="ABV95" i="1"/>
  <c r="JJ95" i="1" a="1"/>
  <c r="JJ95" i="1" s="1"/>
  <c r="JK95" i="1" s="1"/>
  <c r="JL95" i="1" s="1"/>
  <c r="JM95" i="1" s="1"/>
  <c r="FR95" i="1"/>
  <c r="ABQ95" i="1"/>
  <c r="ABN95" i="1"/>
  <c r="ABM95" i="1"/>
  <c r="JD95" i="1" a="1"/>
  <c r="JD95" i="1" s="1"/>
  <c r="ABG95" i="1"/>
  <c r="ABF95" i="1"/>
  <c r="ABE95" i="1"/>
  <c r="ABD95" i="1"/>
  <c r="ABC95" i="1"/>
  <c r="AAY95" i="1"/>
  <c r="AAX95" i="1"/>
  <c r="JO95" i="1" a="1"/>
  <c r="JO95" i="1" s="1"/>
  <c r="JP95" i="1" s="1"/>
  <c r="JQ95" i="1" s="1"/>
  <c r="JR95" i="1" s="1"/>
  <c r="ACF95" i="1"/>
  <c r="WM95" i="1"/>
  <c r="ACE95" i="1"/>
  <c r="JN95" i="1" a="1"/>
  <c r="JN95" i="1" s="1"/>
  <c r="ACA95" i="1"/>
  <c r="ABW95" i="1"/>
  <c r="ABS95" i="1"/>
  <c r="JE95" i="1" a="1"/>
  <c r="JE95" i="1" s="1"/>
  <c r="JF95" i="1" s="1"/>
  <c r="JG95" i="1" s="1"/>
  <c r="JH95" i="1" s="1"/>
  <c r="ABR95" i="1"/>
  <c r="JI95" i="1" a="1"/>
  <c r="JI95" i="1" s="1"/>
  <c r="ACD95" i="1"/>
  <c r="ACC95" i="1"/>
  <c r="ACB95" i="1"/>
  <c r="ABZ95" i="1"/>
  <c r="ABY95" i="1"/>
  <c r="ABX95" i="1"/>
  <c r="ABU95" i="1"/>
  <c r="ABT95" i="1"/>
  <c r="ABP95" i="1"/>
  <c r="ABO95" i="1"/>
  <c r="ABL95" i="1"/>
  <c r="ABK95" i="1"/>
  <c r="ABJ95" i="1"/>
  <c r="FT95" i="1"/>
  <c r="ABB95" i="1"/>
  <c r="FS95" i="1"/>
  <c r="ABH95" i="1"/>
  <c r="AAZ95" i="1"/>
  <c r="ACF94" i="1"/>
  <c r="DM94" i="1"/>
  <c r="DL94" i="1"/>
  <c r="DK94" i="1"/>
  <c r="FY95" i="1"/>
  <c r="FX95" i="1"/>
  <c r="AAD101" i="1"/>
  <c r="ZX103" i="1" a="1"/>
  <c r="ZX103" i="1" s="1"/>
  <c r="AAD103" i="1" s="1"/>
  <c r="CI101" i="1"/>
  <c r="CZ101" i="1"/>
  <c r="CY101" i="1"/>
  <c r="CS101" i="1"/>
  <c r="CV101" i="1"/>
  <c r="CP101" i="1"/>
  <c r="CO101" i="1"/>
  <c r="CJ101" i="1"/>
  <c r="K103" i="1" a="1"/>
  <c r="K103" i="1" s="1"/>
  <c r="ACJ89" i="1"/>
  <c r="H97" i="1"/>
  <c r="ACI10" i="1"/>
  <c r="U932" i="6"/>
  <c r="L931" i="6"/>
  <c r="U933" i="8"/>
  <c r="L932" i="8"/>
  <c r="U933" i="7"/>
  <c r="L932" i="7"/>
  <c r="YL14" i="1"/>
  <c r="YL17" i="1" s="1"/>
  <c r="YM109" i="1"/>
  <c r="YM14" i="1"/>
  <c r="YM17" i="1" s="1"/>
  <c r="YN109" i="1"/>
  <c r="YN14" i="1"/>
  <c r="YN17" i="1" s="1"/>
  <c r="YK109" i="1"/>
  <c r="YK14" i="1"/>
  <c r="YK17" i="1" s="1"/>
  <c r="YO14" i="1"/>
  <c r="YO17" i="1" s="1"/>
  <c r="AB96" i="1" l="1"/>
  <c r="AA96" i="1" s="1"/>
  <c r="Z103" i="1" a="1"/>
  <c r="Z103" i="1" s="1"/>
  <c r="Z104" i="1" a="1"/>
  <c r="Z104" i="1" s="1"/>
  <c r="ACJ86" i="1"/>
  <c r="ACJ87" i="1"/>
  <c r="ACJ85" i="1"/>
  <c r="ACJ95" i="1"/>
  <c r="ACJ88" i="1"/>
  <c r="ACJ84" i="1"/>
  <c r="ACM10" i="1"/>
  <c r="ACJ94" i="1"/>
  <c r="ACJ93" i="1"/>
  <c r="ACJ92" i="1"/>
  <c r="ACJ91" i="1"/>
  <c r="ACJ90" i="1"/>
  <c r="AAQ97" i="1"/>
  <c r="ACH91" i="1"/>
  <c r="ACH92" i="1"/>
  <c r="ACH94" i="1"/>
  <c r="ACH86" i="1"/>
  <c r="ACH85" i="1"/>
  <c r="ACK10" i="1"/>
  <c r="ACH87" i="1"/>
  <c r="ACH84" i="1"/>
  <c r="ACH88" i="1"/>
  <c r="ACH89" i="1"/>
  <c r="ACH95" i="1"/>
  <c r="ACH90" i="1"/>
  <c r="ACH93" i="1"/>
  <c r="EO95" i="1"/>
  <c r="K104" i="1" a="1"/>
  <c r="K104" i="1" s="1"/>
  <c r="EV95" i="1"/>
  <c r="EW95" i="1"/>
  <c r="X96" i="1"/>
  <c r="W96" i="1"/>
  <c r="EU96" i="1" s="1"/>
  <c r="Y96" i="1"/>
  <c r="EP95" i="1"/>
  <c r="EN95" i="1"/>
  <c r="BN102" i="1"/>
  <c r="BO102" i="1"/>
  <c r="I104" i="1" a="1"/>
  <c r="I104" i="1" s="1"/>
  <c r="BW104" i="1" s="1"/>
  <c r="BQ102" i="1"/>
  <c r="BP102" i="1"/>
  <c r="BY102" i="1"/>
  <c r="BX102" i="1"/>
  <c r="BW102" i="1"/>
  <c r="BV102" i="1"/>
  <c r="BS102" i="1"/>
  <c r="BZ102" i="1"/>
  <c r="BR102" i="1"/>
  <c r="CA102" i="1"/>
  <c r="BU102" i="1"/>
  <c r="Q97" i="1"/>
  <c r="FW97" i="1" s="1"/>
  <c r="P97" i="1"/>
  <c r="O97" i="1"/>
  <c r="AF97" i="1"/>
  <c r="AD97" i="1"/>
  <c r="AC97" i="1"/>
  <c r="N97" i="1"/>
  <c r="AE97" i="1"/>
  <c r="R97" i="1"/>
  <c r="AH97" i="1"/>
  <c r="AG97" i="1"/>
  <c r="S97" i="1"/>
  <c r="FZ97" i="1" s="1"/>
  <c r="AL104" i="1" a="1"/>
  <c r="AL104" i="1" s="1"/>
  <c r="V96" i="1"/>
  <c r="AAT97" i="1"/>
  <c r="AAU97" i="1"/>
  <c r="CZ102" i="1"/>
  <c r="CO102" i="1"/>
  <c r="CP102" i="1"/>
  <c r="CS102" i="1"/>
  <c r="CV102" i="1"/>
  <c r="CI102" i="1"/>
  <c r="CY102" i="1"/>
  <c r="CJ102" i="1"/>
  <c r="AAS97" i="1"/>
  <c r="YS97" i="1"/>
  <c r="AAV97" i="1"/>
  <c r="AAP97" i="1"/>
  <c r="AAN97" i="1"/>
  <c r="AAO97" i="1"/>
  <c r="AAL97" i="1"/>
  <c r="AAM97" i="1"/>
  <c r="AAK97" i="1"/>
  <c r="AAJ97" i="1"/>
  <c r="MD96" i="1"/>
  <c r="LJ96" i="1"/>
  <c r="KP96" i="1"/>
  <c r="MC96" i="1"/>
  <c r="LI96" i="1"/>
  <c r="KO96" i="1"/>
  <c r="MB96" i="1"/>
  <c r="LH96" i="1"/>
  <c r="KN96" i="1"/>
  <c r="MA96" i="1"/>
  <c r="LG96" i="1"/>
  <c r="KM96" i="1"/>
  <c r="LZ96" i="1"/>
  <c r="LF96" i="1"/>
  <c r="KL96" i="1"/>
  <c r="LY96" i="1"/>
  <c r="LE96" i="1"/>
  <c r="KK96" i="1"/>
  <c r="LX96" i="1"/>
  <c r="LD96" i="1"/>
  <c r="KJ96" i="1"/>
  <c r="LW96" i="1"/>
  <c r="LC96" i="1"/>
  <c r="KI96" i="1"/>
  <c r="LV96" i="1"/>
  <c r="LB96" i="1"/>
  <c r="KH96" i="1"/>
  <c r="LU96" i="1"/>
  <c r="LA96" i="1"/>
  <c r="KG96" i="1"/>
  <c r="LT96" i="1"/>
  <c r="KZ96" i="1"/>
  <c r="KF96" i="1"/>
  <c r="LS96" i="1"/>
  <c r="KY96" i="1"/>
  <c r="KE96" i="1"/>
  <c r="LR96" i="1"/>
  <c r="KX96" i="1"/>
  <c r="KD96" i="1"/>
  <c r="LQ96" i="1"/>
  <c r="KW96" i="1"/>
  <c r="KC96" i="1"/>
  <c r="LP96" i="1"/>
  <c r="KV96" i="1"/>
  <c r="KB96" i="1"/>
  <c r="MJ96" i="1"/>
  <c r="MI96" i="1"/>
  <c r="MH96" i="1"/>
  <c r="MG96" i="1"/>
  <c r="MF96" i="1"/>
  <c r="ME96" i="1"/>
  <c r="LO96" i="1"/>
  <c r="KA96" i="1"/>
  <c r="JZ96" i="1"/>
  <c r="JY96" i="1"/>
  <c r="JX96" i="1"/>
  <c r="MK96" i="1"/>
  <c r="JW96" i="1"/>
  <c r="JV96" i="1"/>
  <c r="JU96" i="1"/>
  <c r="JT96" i="1"/>
  <c r="JS96" i="1"/>
  <c r="LN96" i="1"/>
  <c r="LM96" i="1"/>
  <c r="LL96" i="1"/>
  <c r="LK96" i="1"/>
  <c r="KU96" i="1"/>
  <c r="KT96" i="1"/>
  <c r="KS96" i="1"/>
  <c r="KR96" i="1"/>
  <c r="KQ96" i="1"/>
  <c r="ML96" i="1"/>
  <c r="NK85" i="1"/>
  <c r="NK84" i="1"/>
  <c r="NK86" i="1"/>
  <c r="NK87" i="1"/>
  <c r="NK88" i="1"/>
  <c r="NK89" i="1"/>
  <c r="NK90" i="1"/>
  <c r="NK91" i="1"/>
  <c r="NK92" i="1"/>
  <c r="NK93" i="1"/>
  <c r="NK94" i="1"/>
  <c r="NK95" i="1"/>
  <c r="MQ96" i="1"/>
  <c r="MU96" i="1"/>
  <c r="MO96" i="1"/>
  <c r="NJ96" i="1"/>
  <c r="NI96" i="1"/>
  <c r="NH96" i="1"/>
  <c r="NG96" i="1"/>
  <c r="NF96" i="1"/>
  <c r="NE96" i="1"/>
  <c r="ND96" i="1"/>
  <c r="NC96" i="1"/>
  <c r="NB96" i="1"/>
  <c r="NA96" i="1"/>
  <c r="MZ96" i="1"/>
  <c r="MY96" i="1"/>
  <c r="MX96" i="1"/>
  <c r="MW96" i="1"/>
  <c r="NK96" i="1"/>
  <c r="MV96" i="1"/>
  <c r="MT96" i="1"/>
  <c r="MS96" i="1"/>
  <c r="MR96" i="1"/>
  <c r="MP96" i="1"/>
  <c r="MN96" i="1"/>
  <c r="MM96" i="1"/>
  <c r="NM6" i="1"/>
  <c r="NL12" i="1"/>
  <c r="ACI95" i="1"/>
  <c r="CA103" i="1"/>
  <c r="BY103" i="1"/>
  <c r="BX103" i="1"/>
  <c r="BW103" i="1"/>
  <c r="BV103" i="1"/>
  <c r="BS103" i="1"/>
  <c r="BU103" i="1"/>
  <c r="BR103" i="1"/>
  <c r="BO103" i="1"/>
  <c r="BT103" i="1"/>
  <c r="BP103" i="1"/>
  <c r="BQ103" i="1"/>
  <c r="BZ103" i="1"/>
  <c r="BN103" i="1"/>
  <c r="AK97" i="1"/>
  <c r="FU96" i="1"/>
  <c r="FV96" i="1"/>
  <c r="CV103" i="1"/>
  <c r="CJ103" i="1"/>
  <c r="CI103" i="1"/>
  <c r="CZ103" i="1"/>
  <c r="CY103" i="1"/>
  <c r="CS103" i="1"/>
  <c r="CP103" i="1"/>
  <c r="CO103" i="1"/>
  <c r="FY96" i="1"/>
  <c r="FX96" i="1"/>
  <c r="T96" i="1"/>
  <c r="DZ96" i="1"/>
  <c r="DY96" i="1"/>
  <c r="DV96" i="1"/>
  <c r="DU96" i="1"/>
  <c r="DT96" i="1"/>
  <c r="DS96" i="1"/>
  <c r="DR96" i="1"/>
  <c r="U96" i="1"/>
  <c r="DX96" i="1"/>
  <c r="DW96" i="1"/>
  <c r="ABK96" i="1"/>
  <c r="ABF96" i="1"/>
  <c r="ACI96" i="1"/>
  <c r="ABC96" i="1"/>
  <c r="ACH96" i="1"/>
  <c r="ABB96" i="1"/>
  <c r="ACA96" i="1"/>
  <c r="ABZ96" i="1"/>
  <c r="JO96" i="1" a="1"/>
  <c r="JO96" i="1" s="1"/>
  <c r="JP96" i="1" s="1"/>
  <c r="JQ96" i="1" s="1"/>
  <c r="JR96" i="1" s="1"/>
  <c r="ABY96" i="1"/>
  <c r="ABX96" i="1"/>
  <c r="ABV96" i="1"/>
  <c r="ABU96" i="1"/>
  <c r="ABT96" i="1"/>
  <c r="ABS96" i="1"/>
  <c r="JJ96" i="1" a="1"/>
  <c r="JJ96" i="1" s="1"/>
  <c r="JK96" i="1" s="1"/>
  <c r="JL96" i="1" s="1"/>
  <c r="JM96" i="1" s="1"/>
  <c r="ABR96" i="1"/>
  <c r="ABQ96" i="1"/>
  <c r="JI96" i="1" a="1"/>
  <c r="JI96" i="1" s="1"/>
  <c r="FR96" i="1"/>
  <c r="ABP96" i="1"/>
  <c r="ACC96" i="1"/>
  <c r="ABH96" i="1"/>
  <c r="ABG96" i="1"/>
  <c r="ABE96" i="1"/>
  <c r="ABD96" i="1"/>
  <c r="ABA96" i="1"/>
  <c r="AAZ96" i="1"/>
  <c r="AAY96" i="1"/>
  <c r="AAX96" i="1"/>
  <c r="WM96" i="1"/>
  <c r="ACJ96" i="1"/>
  <c r="ACG96" i="1"/>
  <c r="ACF96" i="1"/>
  <c r="ACE96" i="1"/>
  <c r="ACD96" i="1"/>
  <c r="ACB96" i="1"/>
  <c r="ABW96" i="1"/>
  <c r="ABO96" i="1"/>
  <c r="ABN96" i="1"/>
  <c r="ABM96" i="1"/>
  <c r="ABJ96" i="1"/>
  <c r="ABL96" i="1"/>
  <c r="JD96" i="1" a="1"/>
  <c r="JD96" i="1" s="1"/>
  <c r="ABI96" i="1"/>
  <c r="FT96" i="1"/>
  <c r="FS96" i="1"/>
  <c r="JN96" i="1" a="1"/>
  <c r="JN96" i="1" s="1"/>
  <c r="JE96" i="1" a="1"/>
  <c r="JE96" i="1" s="1"/>
  <c r="JF96" i="1" s="1"/>
  <c r="JG96" i="1" s="1"/>
  <c r="JH96" i="1" s="1"/>
  <c r="ACM84" i="1"/>
  <c r="ACM87" i="1"/>
  <c r="ACM85" i="1"/>
  <c r="ACM86" i="1"/>
  <c r="ACM88" i="1"/>
  <c r="ACM89" i="1"/>
  <c r="ACM90" i="1"/>
  <c r="ACM91" i="1"/>
  <c r="ACM92" i="1"/>
  <c r="ACM93" i="1"/>
  <c r="ACM94" i="1"/>
  <c r="H98" i="1"/>
  <c r="ACI84" i="1"/>
  <c r="ACI85" i="1"/>
  <c r="ACI87" i="1"/>
  <c r="ACI86" i="1"/>
  <c r="ACI88" i="1"/>
  <c r="ACI89" i="1"/>
  <c r="ACI90" i="1"/>
  <c r="ACI91" i="1"/>
  <c r="ACI92" i="1"/>
  <c r="ACI93" i="1"/>
  <c r="ACI94" i="1"/>
  <c r="DQ95" i="1"/>
  <c r="FB95" i="1"/>
  <c r="DM95" i="1"/>
  <c r="DL95" i="1"/>
  <c r="DK95" i="1"/>
  <c r="ACL10" i="1"/>
  <c r="U934" i="7"/>
  <c r="L933" i="7"/>
  <c r="U934" i="8"/>
  <c r="L933" i="8"/>
  <c r="U933" i="6"/>
  <c r="L932" i="6"/>
  <c r="ACP10" i="1"/>
  <c r="BB16" i="1"/>
  <c r="BB15" i="1"/>
  <c r="BB14" i="1"/>
  <c r="T1138" i="4"/>
  <c r="L13" i="1"/>
  <c r="AB97" i="1" l="1"/>
  <c r="AA97" i="1" s="1"/>
  <c r="ACM95" i="1"/>
  <c r="ACM96" i="1"/>
  <c r="ACK96" i="1"/>
  <c r="ACK95" i="1"/>
  <c r="ACK92" i="1"/>
  <c r="ACK89" i="1"/>
  <c r="ACK91" i="1"/>
  <c r="ACK93" i="1"/>
  <c r="ACK88" i="1"/>
  <c r="ACK94" i="1"/>
  <c r="AAQ98" i="1"/>
  <c r="ACN10" i="1"/>
  <c r="ACK87" i="1"/>
  <c r="ACK85" i="1"/>
  <c r="ACK86" i="1"/>
  <c r="ACK84" i="1"/>
  <c r="ACK90" i="1"/>
  <c r="CP104" i="1"/>
  <c r="EO96" i="1"/>
  <c r="CY104" i="1"/>
  <c r="CI104" i="1"/>
  <c r="CS104" i="1"/>
  <c r="CV104" i="1"/>
  <c r="CZ104" i="1"/>
  <c r="CO104" i="1"/>
  <c r="CJ104" i="1"/>
  <c r="EW96" i="1"/>
  <c r="EV96" i="1"/>
  <c r="W97" i="1"/>
  <c r="EU97" i="1" s="1"/>
  <c r="Y97" i="1"/>
  <c r="X97" i="1"/>
  <c r="BN104" i="1"/>
  <c r="BQ104" i="1"/>
  <c r="BX104" i="1"/>
  <c r="CA104" i="1"/>
  <c r="BR104" i="1"/>
  <c r="BO104" i="1"/>
  <c r="BY104" i="1"/>
  <c r="BS104" i="1"/>
  <c r="BU104" i="1"/>
  <c r="BZ104" i="1"/>
  <c r="BV104" i="1"/>
  <c r="BP104" i="1"/>
  <c r="EP96" i="1"/>
  <c r="EN96" i="1"/>
  <c r="BT104" i="1"/>
  <c r="O98" i="1"/>
  <c r="R98" i="1"/>
  <c r="AD98" i="1"/>
  <c r="P98" i="1"/>
  <c r="AH98" i="1"/>
  <c r="AG98" i="1"/>
  <c r="AE98" i="1"/>
  <c r="AC98" i="1"/>
  <c r="S98" i="1"/>
  <c r="FZ98" i="1" s="1"/>
  <c r="Q98" i="1"/>
  <c r="FW98" i="1" s="1"/>
  <c r="AF98" i="1"/>
  <c r="N98" i="1"/>
  <c r="V97" i="1"/>
  <c r="AAT98" i="1"/>
  <c r="AAU98" i="1"/>
  <c r="AAS98" i="1"/>
  <c r="YS98" i="1"/>
  <c r="AAV98" i="1"/>
  <c r="AAP98" i="1"/>
  <c r="AAN98" i="1"/>
  <c r="AAO98" i="1"/>
  <c r="AAL98" i="1"/>
  <c r="AAM98" i="1"/>
  <c r="AAK98" i="1"/>
  <c r="AAJ98" i="1"/>
  <c r="LR97" i="1"/>
  <c r="KX97" i="1"/>
  <c r="KD97" i="1"/>
  <c r="LQ97" i="1"/>
  <c r="KW97" i="1"/>
  <c r="KC97" i="1"/>
  <c r="LP97" i="1"/>
  <c r="KV97" i="1"/>
  <c r="KB97" i="1"/>
  <c r="LO97" i="1"/>
  <c r="KU97" i="1"/>
  <c r="KA97" i="1"/>
  <c r="KT97" i="1"/>
  <c r="JZ97" i="1"/>
  <c r="KS97" i="1"/>
  <c r="JY97" i="1"/>
  <c r="KR97" i="1"/>
  <c r="JX97" i="1"/>
  <c r="KQ97" i="1"/>
  <c r="JW97" i="1"/>
  <c r="JV97" i="1"/>
  <c r="JU97" i="1"/>
  <c r="JT97" i="1"/>
  <c r="JS97" i="1"/>
  <c r="ML97" i="1"/>
  <c r="MK97" i="1"/>
  <c r="MJ97" i="1"/>
  <c r="LB97" i="1"/>
  <c r="LA97" i="1"/>
  <c r="MI97" i="1"/>
  <c r="KZ97" i="1"/>
  <c r="LC97" i="1"/>
  <c r="MH97" i="1"/>
  <c r="KY97" i="1"/>
  <c r="MG97" i="1"/>
  <c r="MF97" i="1"/>
  <c r="ME97" i="1"/>
  <c r="MD97" i="1"/>
  <c r="MC97" i="1"/>
  <c r="MB97" i="1"/>
  <c r="KP97" i="1"/>
  <c r="MA97" i="1"/>
  <c r="KO97" i="1"/>
  <c r="LZ97" i="1"/>
  <c r="KN97" i="1"/>
  <c r="LY97" i="1"/>
  <c r="KM97" i="1"/>
  <c r="LX97" i="1"/>
  <c r="KL97" i="1"/>
  <c r="LW97" i="1"/>
  <c r="KK97" i="1"/>
  <c r="LV97" i="1"/>
  <c r="KJ97" i="1"/>
  <c r="LU97" i="1"/>
  <c r="KI97" i="1"/>
  <c r="LT97" i="1"/>
  <c r="KH97" i="1"/>
  <c r="LS97" i="1"/>
  <c r="KG97" i="1"/>
  <c r="KF97" i="1"/>
  <c r="LN97" i="1"/>
  <c r="KE97" i="1"/>
  <c r="LM97" i="1"/>
  <c r="LL97" i="1"/>
  <c r="LK97" i="1"/>
  <c r="LJ97" i="1"/>
  <c r="LI97" i="1"/>
  <c r="LH97" i="1"/>
  <c r="LG97" i="1"/>
  <c r="LF97" i="1"/>
  <c r="LE97" i="1"/>
  <c r="LD97" i="1"/>
  <c r="NL96" i="1"/>
  <c r="NL84" i="1"/>
  <c r="NL85" i="1"/>
  <c r="NL86" i="1"/>
  <c r="NL87" i="1"/>
  <c r="NL88" i="1"/>
  <c r="NL89" i="1"/>
  <c r="NL90" i="1"/>
  <c r="NL91" i="1"/>
  <c r="NL92" i="1"/>
  <c r="NL93" i="1"/>
  <c r="NL94" i="1"/>
  <c r="NL95" i="1"/>
  <c r="MY97" i="1"/>
  <c r="MX97" i="1"/>
  <c r="MW97" i="1"/>
  <c r="MV97" i="1"/>
  <c r="MS97" i="1"/>
  <c r="MR97" i="1"/>
  <c r="MQ97" i="1"/>
  <c r="MP97" i="1"/>
  <c r="MO97" i="1"/>
  <c r="MN97" i="1"/>
  <c r="NL97" i="1"/>
  <c r="NG97" i="1"/>
  <c r="NK97" i="1"/>
  <c r="NJ97" i="1"/>
  <c r="NI97" i="1"/>
  <c r="NH97" i="1"/>
  <c r="NF97" i="1"/>
  <c r="NE97" i="1"/>
  <c r="ND97" i="1"/>
  <c r="NC97" i="1"/>
  <c r="NB97" i="1"/>
  <c r="NA97" i="1"/>
  <c r="MZ97" i="1"/>
  <c r="MU97" i="1"/>
  <c r="MT97" i="1"/>
  <c r="MM97" i="1"/>
  <c r="NN6" i="1"/>
  <c r="NM12" i="1"/>
  <c r="ACO10" i="1"/>
  <c r="ACP96" i="1"/>
  <c r="ACL96" i="1"/>
  <c r="FU97" i="1"/>
  <c r="FV97" i="1"/>
  <c r="AK98" i="1"/>
  <c r="DQ96" i="1"/>
  <c r="FB96" i="1"/>
  <c r="DW97" i="1"/>
  <c r="DS97" i="1"/>
  <c r="DZ97" i="1"/>
  <c r="DY97" i="1"/>
  <c r="DX97" i="1"/>
  <c r="DV97" i="1"/>
  <c r="DU97" i="1"/>
  <c r="DT97" i="1"/>
  <c r="DR97" i="1"/>
  <c r="U97" i="1"/>
  <c r="T97" i="1"/>
  <c r="H99" i="1"/>
  <c r="FY97" i="1"/>
  <c r="FX97" i="1"/>
  <c r="ABP97" i="1"/>
  <c r="ABH97" i="1"/>
  <c r="ACK97" i="1"/>
  <c r="ABC97" i="1"/>
  <c r="ACJ97" i="1"/>
  <c r="ABB97" i="1"/>
  <c r="ACI97" i="1"/>
  <c r="ABA97" i="1"/>
  <c r="ACG97" i="1"/>
  <c r="AAY97" i="1"/>
  <c r="ACF97" i="1"/>
  <c r="AAX97" i="1"/>
  <c r="ACE97" i="1"/>
  <c r="ACD97" i="1"/>
  <c r="ACC97" i="1"/>
  <c r="ACB97" i="1"/>
  <c r="ACA97" i="1"/>
  <c r="JO97" i="1" a="1"/>
  <c r="JO97" i="1" s="1"/>
  <c r="JP97" i="1" s="1"/>
  <c r="JQ97" i="1" s="1"/>
  <c r="JR97" i="1" s="1"/>
  <c r="ABZ97" i="1"/>
  <c r="ABY97" i="1"/>
  <c r="ABL97" i="1"/>
  <c r="ABK97" i="1"/>
  <c r="JD97" i="1" a="1"/>
  <c r="JD97" i="1" s="1"/>
  <c r="ABJ97" i="1"/>
  <c r="ABI97" i="1"/>
  <c r="ABG97" i="1"/>
  <c r="ABF97" i="1"/>
  <c r="ABE97" i="1"/>
  <c r="ABD97" i="1"/>
  <c r="AAZ97" i="1"/>
  <c r="ABN97" i="1"/>
  <c r="FT97" i="1"/>
  <c r="JN97" i="1" a="1"/>
  <c r="JN97" i="1" s="1"/>
  <c r="FS97" i="1"/>
  <c r="FR97" i="1"/>
  <c r="JJ97" i="1" a="1"/>
  <c r="JJ97" i="1" s="1"/>
  <c r="JK97" i="1" s="1"/>
  <c r="JL97" i="1" s="1"/>
  <c r="JM97" i="1" s="1"/>
  <c r="ACP97" i="1"/>
  <c r="WM97" i="1"/>
  <c r="JI97" i="1" a="1"/>
  <c r="JI97" i="1" s="1"/>
  <c r="ACM97" i="1"/>
  <c r="ACL97" i="1"/>
  <c r="ACH97" i="1"/>
  <c r="ABX97" i="1"/>
  <c r="JE97" i="1" a="1"/>
  <c r="JE97" i="1" s="1"/>
  <c r="JF97" i="1" s="1"/>
  <c r="JG97" i="1" s="1"/>
  <c r="JH97" i="1" s="1"/>
  <c r="ABW97" i="1"/>
  <c r="ABV97" i="1"/>
  <c r="ABU97" i="1"/>
  <c r="ABT97" i="1"/>
  <c r="ABS97" i="1"/>
  <c r="ABR97" i="1"/>
  <c r="ABQ97" i="1"/>
  <c r="ABO97" i="1"/>
  <c r="ABM97" i="1"/>
  <c r="ACL86" i="1"/>
  <c r="ACL87" i="1"/>
  <c r="ACL84" i="1"/>
  <c r="ACL85" i="1"/>
  <c r="ACL88" i="1"/>
  <c r="ACL89" i="1"/>
  <c r="ACL90" i="1"/>
  <c r="ACL91" i="1"/>
  <c r="ACL92" i="1"/>
  <c r="ACL93" i="1"/>
  <c r="ACL94" i="1"/>
  <c r="ACL95" i="1"/>
  <c r="ACP87" i="1"/>
  <c r="ACP85" i="1"/>
  <c r="ACP84" i="1"/>
  <c r="ACP86" i="1"/>
  <c r="ACP88" i="1"/>
  <c r="ACP89" i="1"/>
  <c r="ACP90" i="1"/>
  <c r="ACP91" i="1"/>
  <c r="ACP92" i="1"/>
  <c r="ACP93" i="1"/>
  <c r="ACP94" i="1"/>
  <c r="ACP95" i="1"/>
  <c r="DM96" i="1"/>
  <c r="DL96" i="1"/>
  <c r="DK96" i="1"/>
  <c r="U935" i="8"/>
  <c r="L934" i="8"/>
  <c r="U934" i="6"/>
  <c r="L933" i="6"/>
  <c r="U935" i="7"/>
  <c r="L934" i="7"/>
  <c r="ACS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B98" i="1" l="1"/>
  <c r="AA98" i="1" s="1"/>
  <c r="ACN97" i="1"/>
  <c r="ACN90" i="1"/>
  <c r="ACN91" i="1"/>
  <c r="ACN92" i="1"/>
  <c r="ACN94" i="1"/>
  <c r="ACQ10" i="1"/>
  <c r="ACN96" i="1"/>
  <c r="ACN93" i="1"/>
  <c r="ACN84" i="1"/>
  <c r="ACN87" i="1"/>
  <c r="ACN85" i="1"/>
  <c r="ACN86" i="1"/>
  <c r="ACN95" i="1"/>
  <c r="ACN88" i="1"/>
  <c r="ACN89" i="1"/>
  <c r="AAQ99" i="1"/>
  <c r="EO97" i="1"/>
  <c r="EV97" i="1"/>
  <c r="EW97" i="1"/>
  <c r="X98" i="1"/>
  <c r="Y98" i="1"/>
  <c r="W98" i="1"/>
  <c r="EU98" i="1" s="1"/>
  <c r="EP97" i="1"/>
  <c r="EN97" i="1"/>
  <c r="AH99" i="1"/>
  <c r="AG99" i="1"/>
  <c r="AF99" i="1"/>
  <c r="AE99" i="1"/>
  <c r="AD99" i="1"/>
  <c r="P99" i="1"/>
  <c r="O99" i="1"/>
  <c r="AC99" i="1"/>
  <c r="S99" i="1"/>
  <c r="FZ99" i="1" s="1"/>
  <c r="R99" i="1"/>
  <c r="N99" i="1"/>
  <c r="Q99" i="1"/>
  <c r="FW99" i="1" s="1"/>
  <c r="V98" i="1"/>
  <c r="AAT99" i="1"/>
  <c r="AAU99" i="1"/>
  <c r="AAS99" i="1"/>
  <c r="YS99" i="1"/>
  <c r="AAV99" i="1"/>
  <c r="AAP99" i="1"/>
  <c r="AAN99" i="1"/>
  <c r="AAO99" i="1"/>
  <c r="AAM99" i="1"/>
  <c r="AAL99" i="1"/>
  <c r="AAK99" i="1"/>
  <c r="AAJ99" i="1"/>
  <c r="ML98" i="1"/>
  <c r="MK98" i="1"/>
  <c r="MJ98" i="1"/>
  <c r="MI98" i="1"/>
  <c r="MH98" i="1"/>
  <c r="LN98" i="1"/>
  <c r="MG98" i="1"/>
  <c r="LM98" i="1"/>
  <c r="MF98" i="1"/>
  <c r="LL98" i="1"/>
  <c r="ME98" i="1"/>
  <c r="LK98" i="1"/>
  <c r="MD98" i="1"/>
  <c r="LJ98" i="1"/>
  <c r="KP98" i="1"/>
  <c r="MC98" i="1"/>
  <c r="LI98" i="1"/>
  <c r="KO98" i="1"/>
  <c r="MB98" i="1"/>
  <c r="LH98" i="1"/>
  <c r="KN98" i="1"/>
  <c r="MA98" i="1"/>
  <c r="LG98" i="1"/>
  <c r="KM98" i="1"/>
  <c r="LZ98" i="1"/>
  <c r="LF98" i="1"/>
  <c r="KL98" i="1"/>
  <c r="LY98" i="1"/>
  <c r="LE98" i="1"/>
  <c r="KK98" i="1"/>
  <c r="LX98" i="1"/>
  <c r="LD98" i="1"/>
  <c r="KJ98" i="1"/>
  <c r="LC98" i="1"/>
  <c r="JT98" i="1"/>
  <c r="LB98" i="1"/>
  <c r="JS98" i="1"/>
  <c r="LA98" i="1"/>
  <c r="KZ98" i="1"/>
  <c r="JU98" i="1"/>
  <c r="KY98" i="1"/>
  <c r="KX98" i="1"/>
  <c r="KW98" i="1"/>
  <c r="KV98" i="1"/>
  <c r="KU98" i="1"/>
  <c r="KT98" i="1"/>
  <c r="KS98" i="1"/>
  <c r="KR98" i="1"/>
  <c r="KQ98" i="1"/>
  <c r="LW98" i="1"/>
  <c r="LV98" i="1"/>
  <c r="LU98" i="1"/>
  <c r="KI98" i="1"/>
  <c r="LT98" i="1"/>
  <c r="KH98" i="1"/>
  <c r="LS98" i="1"/>
  <c r="KG98" i="1"/>
  <c r="LR98" i="1"/>
  <c r="KF98" i="1"/>
  <c r="LQ98" i="1"/>
  <c r="KE98" i="1"/>
  <c r="LP98" i="1"/>
  <c r="KD98" i="1"/>
  <c r="LO98" i="1"/>
  <c r="KC98" i="1"/>
  <c r="KB98" i="1"/>
  <c r="KA98" i="1"/>
  <c r="JZ98" i="1"/>
  <c r="JY98" i="1"/>
  <c r="JX98" i="1"/>
  <c r="JW98" i="1"/>
  <c r="JV98" i="1"/>
  <c r="ACQ94" i="1"/>
  <c r="ACQ88" i="1"/>
  <c r="ACQ84" i="1"/>
  <c r="ACQ86" i="1"/>
  <c r="ACQ97" i="1"/>
  <c r="ACR10" i="1"/>
  <c r="NM97" i="1"/>
  <c r="ACO97" i="1"/>
  <c r="ACO95" i="1"/>
  <c r="ACO94" i="1"/>
  <c r="ACO93" i="1"/>
  <c r="ACO92" i="1"/>
  <c r="ACO90" i="1"/>
  <c r="ACO89" i="1"/>
  <c r="ACO88" i="1"/>
  <c r="ACO84" i="1"/>
  <c r="ACO86" i="1"/>
  <c r="ACO91" i="1"/>
  <c r="NM84" i="1"/>
  <c r="NM85" i="1"/>
  <c r="NM86" i="1"/>
  <c r="NM87" i="1"/>
  <c r="NM88" i="1"/>
  <c r="NM89" i="1"/>
  <c r="NM90" i="1"/>
  <c r="NM91" i="1"/>
  <c r="NM92" i="1"/>
  <c r="NM93" i="1"/>
  <c r="NM94" i="1"/>
  <c r="NM95" i="1"/>
  <c r="NM96" i="1"/>
  <c r="MR98" i="1"/>
  <c r="MQ98" i="1"/>
  <c r="MP98" i="1"/>
  <c r="MO98" i="1"/>
  <c r="NM98" i="1"/>
  <c r="NK98" i="1"/>
  <c r="NF98" i="1"/>
  <c r="NC98" i="1"/>
  <c r="MX98" i="1"/>
  <c r="NG98" i="1"/>
  <c r="NE98" i="1"/>
  <c r="ND98" i="1"/>
  <c r="NB98" i="1"/>
  <c r="NA98" i="1"/>
  <c r="MZ98" i="1"/>
  <c r="MY98" i="1"/>
  <c r="MW98" i="1"/>
  <c r="MV98" i="1"/>
  <c r="MU98" i="1"/>
  <c r="MT98" i="1"/>
  <c r="MS98" i="1"/>
  <c r="MN98" i="1"/>
  <c r="MM98" i="1"/>
  <c r="NL98" i="1"/>
  <c r="NJ98" i="1"/>
  <c r="NI98" i="1"/>
  <c r="NH98" i="1"/>
  <c r="NN12" i="1"/>
  <c r="NO6" i="1"/>
  <c r="ACO85" i="1"/>
  <c r="ACO87" i="1"/>
  <c r="C222" i="7"/>
  <c r="K222" i="7" s="1"/>
  <c r="XN97" i="1" a="1"/>
  <c r="XN97" i="1" s="1"/>
  <c r="ACS97" i="1"/>
  <c r="ACO96" i="1"/>
  <c r="AJ97" i="1"/>
  <c r="AJ87" i="1"/>
  <c r="AJ84" i="1"/>
  <c r="AJ86" i="1"/>
  <c r="AJ88" i="1"/>
  <c r="AJ85" i="1"/>
  <c r="AJ89" i="1"/>
  <c r="AJ90" i="1"/>
  <c r="AJ91" i="1"/>
  <c r="AJ92" i="1"/>
  <c r="AJ93" i="1"/>
  <c r="AJ94" i="1"/>
  <c r="AJ95" i="1"/>
  <c r="XN64" i="1" a="1"/>
  <c r="XN64" i="1" s="1"/>
  <c r="XN84" i="1" a="1"/>
  <c r="XN84"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XN96" i="1" a="1"/>
  <c r="XN96" i="1" s="1"/>
  <c r="AJ96" i="1"/>
  <c r="AK99" i="1"/>
  <c r="FV98" i="1"/>
  <c r="FU98" i="1"/>
  <c r="XN98" i="1" a="1"/>
  <c r="XN98" i="1" s="1"/>
  <c r="H100" i="1"/>
  <c r="ABT98" i="1"/>
  <c r="JN98" i="1" a="1"/>
  <c r="JN98" i="1" s="1"/>
  <c r="ABS98" i="1"/>
  <c r="ABR98" i="1"/>
  <c r="ABQ98" i="1"/>
  <c r="ABP98" i="1"/>
  <c r="ABO98" i="1"/>
  <c r="JJ98" i="1" a="1"/>
  <c r="JJ98" i="1" s="1"/>
  <c r="JK98" i="1" s="1"/>
  <c r="JL98" i="1" s="1"/>
  <c r="JM98" i="1" s="1"/>
  <c r="ABN98" i="1"/>
  <c r="ACS98" i="1"/>
  <c r="ABM98" i="1"/>
  <c r="JI98" i="1" a="1"/>
  <c r="JI98" i="1" s="1"/>
  <c r="ACQ98" i="1"/>
  <c r="ACP98" i="1"/>
  <c r="ABJ98" i="1"/>
  <c r="ACO98" i="1"/>
  <c r="ABI98" i="1"/>
  <c r="ACN98" i="1"/>
  <c r="ABH98" i="1"/>
  <c r="JE98" i="1" a="1"/>
  <c r="JE98" i="1" s="1"/>
  <c r="JF98" i="1" s="1"/>
  <c r="JG98" i="1" s="1"/>
  <c r="JH98" i="1" s="1"/>
  <c r="ACM98" i="1"/>
  <c r="ABG98" i="1"/>
  <c r="WM98" i="1"/>
  <c r="ABA98" i="1"/>
  <c r="JD98" i="1" a="1"/>
  <c r="JD98" i="1" s="1"/>
  <c r="AAZ98" i="1"/>
  <c r="AAY98" i="1"/>
  <c r="FT98" i="1"/>
  <c r="AAX98" i="1"/>
  <c r="FR98" i="1"/>
  <c r="ACL98" i="1"/>
  <c r="ACK98" i="1"/>
  <c r="ACJ98" i="1"/>
  <c r="ACI98" i="1"/>
  <c r="ACH98" i="1"/>
  <c r="ACG98" i="1"/>
  <c r="ABC98" i="1"/>
  <c r="ABY98" i="1"/>
  <c r="ABX98" i="1"/>
  <c r="ABW98" i="1"/>
  <c r="ABV98" i="1"/>
  <c r="ABU98" i="1"/>
  <c r="ABL98" i="1"/>
  <c r="ABK98" i="1"/>
  <c r="ABF98" i="1"/>
  <c r="ABE98" i="1"/>
  <c r="ABD98" i="1"/>
  <c r="ABB98" i="1"/>
  <c r="ACA98" i="1"/>
  <c r="FS98" i="1"/>
  <c r="JO98" i="1" a="1"/>
  <c r="JO98" i="1" s="1"/>
  <c r="JP98" i="1" s="1"/>
  <c r="JQ98" i="1" s="1"/>
  <c r="JR98" i="1" s="1"/>
  <c r="ACF98" i="1"/>
  <c r="ACE98" i="1"/>
  <c r="ACD98" i="1"/>
  <c r="ACC98" i="1"/>
  <c r="ACB98" i="1"/>
  <c r="ABZ98" i="1"/>
  <c r="DY98" i="1"/>
  <c r="DX98" i="1"/>
  <c r="DU98" i="1"/>
  <c r="T98" i="1"/>
  <c r="DZ98" i="1"/>
  <c r="DW98" i="1"/>
  <c r="DV98" i="1"/>
  <c r="DT98" i="1"/>
  <c r="DS98" i="1"/>
  <c r="DR98" i="1"/>
  <c r="U98" i="1"/>
  <c r="FY98" i="1"/>
  <c r="FX98" i="1"/>
  <c r="DQ97" i="1"/>
  <c r="FB97" i="1"/>
  <c r="DM97" i="1"/>
  <c r="DL97" i="1"/>
  <c r="DK97" i="1"/>
  <c r="ACS85" i="1"/>
  <c r="ACS87" i="1"/>
  <c r="ACS84" i="1"/>
  <c r="ACS86" i="1"/>
  <c r="ACS88" i="1"/>
  <c r="ACS89" i="1"/>
  <c r="ACS90" i="1"/>
  <c r="ACS91" i="1"/>
  <c r="ACS92" i="1"/>
  <c r="ACS93" i="1"/>
  <c r="ACS94" i="1"/>
  <c r="ACS95" i="1"/>
  <c r="ACS96" i="1"/>
  <c r="L935" i="7"/>
  <c r="U936" i="7"/>
  <c r="U935" i="6"/>
  <c r="L934" i="6"/>
  <c r="L935" i="8"/>
  <c r="U936" i="8"/>
  <c r="C222" i="6"/>
  <c r="K222" i="6" s="1"/>
  <c r="J82" i="8"/>
  <c r="C222" i="8"/>
  <c r="K222" i="8" s="1"/>
  <c r="ACV10" i="1"/>
  <c r="K218" i="6"/>
  <c r="J220" i="8"/>
  <c r="K221" i="6"/>
  <c r="K219" i="8"/>
  <c r="J221" i="8"/>
  <c r="J218" i="7"/>
  <c r="J219" i="7"/>
  <c r="J217" i="7"/>
  <c r="J217" i="6"/>
  <c r="J217" i="8"/>
  <c r="K219" i="6"/>
  <c r="J220" i="7"/>
  <c r="K218" i="8"/>
  <c r="J220" i="6"/>
  <c r="J221" i="7"/>
  <c r="ACQ95" i="1" l="1"/>
  <c r="ACQ96" i="1"/>
  <c r="ACQ87" i="1"/>
  <c r="ACQ89" i="1"/>
  <c r="ACQ90" i="1"/>
  <c r="ACQ91" i="1"/>
  <c r="ACQ85" i="1"/>
  <c r="ACQ92" i="1"/>
  <c r="ACQ93" i="1"/>
  <c r="ACT10" i="1"/>
  <c r="AB99" i="1"/>
  <c r="AA99" i="1" s="1"/>
  <c r="AAQ100" i="1"/>
  <c r="ACT86" i="1"/>
  <c r="ACT97" i="1"/>
  <c r="ACT95" i="1"/>
  <c r="ACT96" i="1"/>
  <c r="ACT93" i="1"/>
  <c r="ACT92" i="1"/>
  <c r="ACT91" i="1"/>
  <c r="ACT94" i="1"/>
  <c r="ACT88" i="1"/>
  <c r="ACT84" i="1"/>
  <c r="ACT87" i="1"/>
  <c r="ACT85" i="1"/>
  <c r="ACT98" i="1"/>
  <c r="EO98" i="1"/>
  <c r="ACT90" i="1"/>
  <c r="ACT89" i="1"/>
  <c r="ACW10" i="1"/>
  <c r="EW98" i="1"/>
  <c r="EV98" i="1"/>
  <c r="Y99" i="1"/>
  <c r="W99" i="1"/>
  <c r="EU99" i="1" s="1"/>
  <c r="X99" i="1"/>
  <c r="EN98" i="1"/>
  <c r="EP98" i="1"/>
  <c r="AH100" i="1"/>
  <c r="AE100" i="1"/>
  <c r="AD100" i="1"/>
  <c r="Q100" i="1"/>
  <c r="FW100" i="1" s="1"/>
  <c r="P100" i="1"/>
  <c r="AF100" i="1"/>
  <c r="AC100" i="1"/>
  <c r="R100" i="1"/>
  <c r="N100" i="1"/>
  <c r="S100" i="1"/>
  <c r="FZ100" i="1" s="1"/>
  <c r="AG100" i="1"/>
  <c r="O100" i="1"/>
  <c r="V99" i="1"/>
  <c r="AJ98" i="1"/>
  <c r="AAT100" i="1"/>
  <c r="AAU100" i="1"/>
  <c r="AAS100" i="1"/>
  <c r="YS100" i="1"/>
  <c r="AAV100" i="1"/>
  <c r="AAP100" i="1"/>
  <c r="AAN100" i="1"/>
  <c r="AAO100" i="1"/>
  <c r="AAM100" i="1"/>
  <c r="AAL100" i="1"/>
  <c r="AAK100" i="1"/>
  <c r="AAJ100"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LQ99" i="1"/>
  <c r="KW99" i="1"/>
  <c r="KC99" i="1"/>
  <c r="LP99" i="1"/>
  <c r="KV99" i="1"/>
  <c r="KB99" i="1"/>
  <c r="LO99" i="1"/>
  <c r="KU99" i="1"/>
  <c r="KA99" i="1"/>
  <c r="KT99" i="1"/>
  <c r="JZ99" i="1"/>
  <c r="KS99" i="1"/>
  <c r="JY99" i="1"/>
  <c r="KR99" i="1"/>
  <c r="JX99" i="1"/>
  <c r="JU99" i="1"/>
  <c r="JT99" i="1"/>
  <c r="JS99" i="1"/>
  <c r="LN99" i="1"/>
  <c r="LM99" i="1"/>
  <c r="LL99" i="1"/>
  <c r="LK99" i="1"/>
  <c r="LJ99" i="1"/>
  <c r="LI99" i="1"/>
  <c r="LH99" i="1"/>
  <c r="LG99" i="1"/>
  <c r="KQ99" i="1"/>
  <c r="ML99" i="1"/>
  <c r="MK99" i="1"/>
  <c r="MJ99" i="1"/>
  <c r="MI99" i="1"/>
  <c r="JV99" i="1"/>
  <c r="MH99" i="1"/>
  <c r="MG99" i="1"/>
  <c r="MF99" i="1"/>
  <c r="ME99" i="1"/>
  <c r="MD99" i="1"/>
  <c r="MC99" i="1"/>
  <c r="MB99" i="1"/>
  <c r="KP99" i="1"/>
  <c r="MA99" i="1"/>
  <c r="KO99" i="1"/>
  <c r="KN99" i="1"/>
  <c r="KM99" i="1"/>
  <c r="JW99" i="1"/>
  <c r="ACR96" i="1"/>
  <c r="ACR95" i="1"/>
  <c r="ACR94" i="1"/>
  <c r="ACR92" i="1"/>
  <c r="ACR93" i="1"/>
  <c r="ACR90" i="1"/>
  <c r="ACR89" i="1"/>
  <c r="ACR91" i="1"/>
  <c r="ACR88" i="1"/>
  <c r="ACR87" i="1"/>
  <c r="J222" i="7"/>
  <c r="ACR85" i="1"/>
  <c r="ACR86" i="1"/>
  <c r="ACR98" i="1"/>
  <c r="ACR84" i="1"/>
  <c r="ACR97" i="1"/>
  <c r="ACU10" i="1"/>
  <c r="NN84" i="1"/>
  <c r="NN85" i="1"/>
  <c r="NN86" i="1"/>
  <c r="NN87" i="1"/>
  <c r="NN88" i="1"/>
  <c r="NN89" i="1"/>
  <c r="NN90" i="1"/>
  <c r="NN91" i="1"/>
  <c r="NN92" i="1"/>
  <c r="NN93" i="1"/>
  <c r="NN94" i="1"/>
  <c r="NN95" i="1"/>
  <c r="NN96" i="1"/>
  <c r="NN97" i="1"/>
  <c r="NN98" i="1"/>
  <c r="NN99" i="1"/>
  <c r="NK99" i="1"/>
  <c r="NJ99" i="1"/>
  <c r="NI99" i="1"/>
  <c r="NH99" i="1"/>
  <c r="NG99" i="1"/>
  <c r="NF99" i="1"/>
  <c r="NE99" i="1"/>
  <c r="MQ99" i="1"/>
  <c r="MP99" i="1"/>
  <c r="MO99" i="1"/>
  <c r="MN99" i="1"/>
  <c r="MM99" i="1"/>
  <c r="MS99" i="1"/>
  <c r="MT99" i="1"/>
  <c r="NM99" i="1"/>
  <c r="NL99" i="1"/>
  <c r="ND99" i="1"/>
  <c r="NC99" i="1"/>
  <c r="NB99" i="1"/>
  <c r="NA99" i="1"/>
  <c r="MZ99" i="1"/>
  <c r="MY99" i="1"/>
  <c r="MX99" i="1"/>
  <c r="MW99" i="1"/>
  <c r="MV99" i="1"/>
  <c r="MU99" i="1"/>
  <c r="MR99" i="1"/>
  <c r="NO12" i="1"/>
  <c r="NP6" i="1"/>
  <c r="AK100" i="1"/>
  <c r="FV99" i="1"/>
  <c r="FU99" i="1"/>
  <c r="ACV84" i="1"/>
  <c r="ACV85" i="1"/>
  <c r="ACV87" i="1"/>
  <c r="ACV86" i="1"/>
  <c r="ACV88" i="1"/>
  <c r="ACV89" i="1"/>
  <c r="ACV90" i="1"/>
  <c r="ACV91" i="1"/>
  <c r="ACV92" i="1"/>
  <c r="ACV93" i="1"/>
  <c r="ACV94" i="1"/>
  <c r="ACV95" i="1"/>
  <c r="ACV96" i="1"/>
  <c r="ACV97" i="1"/>
  <c r="DM98" i="1"/>
  <c r="DL98" i="1"/>
  <c r="DK98" i="1"/>
  <c r="DZ99" i="1"/>
  <c r="DY99" i="1"/>
  <c r="DX99" i="1"/>
  <c r="DW99" i="1"/>
  <c r="DV99" i="1"/>
  <c r="U99" i="1"/>
  <c r="T99" i="1"/>
  <c r="DU99" i="1"/>
  <c r="DT99" i="1"/>
  <c r="DS99" i="1"/>
  <c r="DR99" i="1"/>
  <c r="FY99" i="1"/>
  <c r="FX99" i="1"/>
  <c r="ACS99" i="1"/>
  <c r="ABM99" i="1"/>
  <c r="ACR99" i="1"/>
  <c r="ABL99" i="1"/>
  <c r="ACM99" i="1"/>
  <c r="ABG99" i="1"/>
  <c r="ACL99" i="1"/>
  <c r="ABF99" i="1"/>
  <c r="ACK99" i="1"/>
  <c r="ABE99" i="1"/>
  <c r="ACJ99" i="1"/>
  <c r="ABD99" i="1"/>
  <c r="ACI99" i="1"/>
  <c r="ABT99" i="1"/>
  <c r="ABS99" i="1"/>
  <c r="JJ99" i="1" a="1"/>
  <c r="JJ99" i="1" s="1"/>
  <c r="JK99" i="1" s="1"/>
  <c r="JL99" i="1" s="1"/>
  <c r="JM99" i="1" s="1"/>
  <c r="ABR99" i="1"/>
  <c r="ABQ99" i="1"/>
  <c r="JI99" i="1" a="1"/>
  <c r="JI99" i="1" s="1"/>
  <c r="ABP99" i="1"/>
  <c r="ABO99" i="1"/>
  <c r="ABN99" i="1"/>
  <c r="ABK99" i="1"/>
  <c r="JE99" i="1" a="1"/>
  <c r="JE99" i="1" s="1"/>
  <c r="JF99" i="1" s="1"/>
  <c r="JG99" i="1" s="1"/>
  <c r="JH99" i="1" s="1"/>
  <c r="ABJ99" i="1"/>
  <c r="ABI99" i="1"/>
  <c r="JD99" i="1" a="1"/>
  <c r="JD99" i="1" s="1"/>
  <c r="ABH99" i="1"/>
  <c r="ACV99" i="1"/>
  <c r="ABC99" i="1"/>
  <c r="ABB99" i="1"/>
  <c r="ACT99" i="1"/>
  <c r="ABA99" i="1"/>
  <c r="ABV99" i="1"/>
  <c r="JO99" i="1" a="1"/>
  <c r="JO99" i="1" s="1"/>
  <c r="JP99" i="1" s="1"/>
  <c r="JQ99" i="1" s="1"/>
  <c r="JR99" i="1" s="1"/>
  <c r="JN99" i="1" a="1"/>
  <c r="JN99" i="1" s="1"/>
  <c r="ACQ99" i="1"/>
  <c r="ACP99" i="1"/>
  <c r="ACO99" i="1"/>
  <c r="ACN99" i="1"/>
  <c r="ACH99" i="1"/>
  <c r="FT99" i="1"/>
  <c r="ACG99" i="1"/>
  <c r="FS99" i="1"/>
  <c r="ACF99" i="1"/>
  <c r="FR99" i="1"/>
  <c r="ACE99" i="1"/>
  <c r="ACD99" i="1"/>
  <c r="ACC99" i="1"/>
  <c r="ACB99" i="1"/>
  <c r="ACA99" i="1"/>
  <c r="ABZ99" i="1"/>
  <c r="ABY99" i="1"/>
  <c r="ABX99" i="1"/>
  <c r="ABW99" i="1"/>
  <c r="ABU99" i="1"/>
  <c r="AAZ99" i="1"/>
  <c r="AAY99" i="1"/>
  <c r="AAX99" i="1"/>
  <c r="WM99" i="1"/>
  <c r="XN99" i="1" a="1"/>
  <c r="XN99" i="1" s="1"/>
  <c r="H101" i="1"/>
  <c r="DQ98" i="1"/>
  <c r="FB98" i="1"/>
  <c r="ACV98" i="1"/>
  <c r="U936" i="6"/>
  <c r="L935" i="6"/>
  <c r="U937" i="8"/>
  <c r="L936" i="8"/>
  <c r="L936" i="7"/>
  <c r="U937" i="7"/>
  <c r="J222" i="6"/>
  <c r="J222" i="8"/>
  <c r="ACY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B100" i="1" l="1"/>
  <c r="AA100" i="1" s="1"/>
  <c r="AAQ101" i="1"/>
  <c r="ACW90" i="1"/>
  <c r="ACW84" i="1"/>
  <c r="ACZ10" i="1"/>
  <c r="ACW97" i="1"/>
  <c r="ACW94" i="1"/>
  <c r="ACW86" i="1"/>
  <c r="ACW85" i="1"/>
  <c r="ACW96" i="1"/>
  <c r="ACW95" i="1"/>
  <c r="ACW98" i="1"/>
  <c r="ACW93" i="1"/>
  <c r="ACW92" i="1"/>
  <c r="ACW91" i="1"/>
  <c r="ACW89" i="1"/>
  <c r="ACW88" i="1"/>
  <c r="ACW87" i="1"/>
  <c r="ACW99" i="1"/>
  <c r="EO99" i="1"/>
  <c r="EV99" i="1"/>
  <c r="EW99" i="1"/>
  <c r="Y100" i="1"/>
  <c r="X100" i="1"/>
  <c r="W100" i="1"/>
  <c r="EU100" i="1" s="1"/>
  <c r="EP99" i="1"/>
  <c r="EN99" i="1"/>
  <c r="AC101" i="1"/>
  <c r="Q101" i="1"/>
  <c r="FW101" i="1" s="1"/>
  <c r="AE101" i="1"/>
  <c r="S101" i="1"/>
  <c r="FZ101" i="1" s="1"/>
  <c r="O101" i="1"/>
  <c r="AG101" i="1"/>
  <c r="AD101" i="1"/>
  <c r="AF101" i="1"/>
  <c r="N101" i="1"/>
  <c r="AH101" i="1"/>
  <c r="R101" i="1"/>
  <c r="P101" i="1"/>
  <c r="V100" i="1"/>
  <c r="AJ99" i="1"/>
  <c r="AAT101" i="1"/>
  <c r="AAU101" i="1"/>
  <c r="AAS101" i="1"/>
  <c r="YS101" i="1"/>
  <c r="AAV101" i="1"/>
  <c r="AAP101" i="1"/>
  <c r="AAN101" i="1"/>
  <c r="AAO101" i="1"/>
  <c r="AAJ101" i="1"/>
  <c r="AAL101" i="1"/>
  <c r="AAM101" i="1"/>
  <c r="AAK101" i="1"/>
  <c r="KT100" i="1"/>
  <c r="JZ100" i="1"/>
  <c r="KS100" i="1"/>
  <c r="JY100" i="1"/>
  <c r="KR100" i="1"/>
  <c r="JX100" i="1"/>
  <c r="KQ100" i="1"/>
  <c r="JW100" i="1"/>
  <c r="JV100" i="1"/>
  <c r="JU100" i="1"/>
  <c r="JT100" i="1"/>
  <c r="JS100" i="1"/>
  <c r="ML100" i="1"/>
  <c r="MK100" i="1"/>
  <c r="MJ100" i="1"/>
  <c r="MI100" i="1"/>
  <c r="MH100" i="1"/>
  <c r="LN100" i="1"/>
  <c r="MG100" i="1"/>
  <c r="LM100" i="1"/>
  <c r="MF100" i="1"/>
  <c r="LL100" i="1"/>
  <c r="LW100" i="1"/>
  <c r="KK100" i="1"/>
  <c r="LV100" i="1"/>
  <c r="KJ100" i="1"/>
  <c r="LX100" i="1"/>
  <c r="LU100" i="1"/>
  <c r="KI100" i="1"/>
  <c r="LT100" i="1"/>
  <c r="KH100" i="1"/>
  <c r="LS100" i="1"/>
  <c r="KG100" i="1"/>
  <c r="LR100" i="1"/>
  <c r="KF100" i="1"/>
  <c r="LQ100" i="1"/>
  <c r="KE100" i="1"/>
  <c r="LP100" i="1"/>
  <c r="KD100" i="1"/>
  <c r="LO100" i="1"/>
  <c r="KC100" i="1"/>
  <c r="KL100" i="1"/>
  <c r="LK100" i="1"/>
  <c r="KB100" i="1"/>
  <c r="LJ100" i="1"/>
  <c r="KA100" i="1"/>
  <c r="LI100" i="1"/>
  <c r="LH100" i="1"/>
  <c r="LG100" i="1"/>
  <c r="LF100" i="1"/>
  <c r="LE100" i="1"/>
  <c r="LD100" i="1"/>
  <c r="LC100" i="1"/>
  <c r="LB100" i="1"/>
  <c r="LA100" i="1"/>
  <c r="KZ100" i="1"/>
  <c r="KY100" i="1"/>
  <c r="KX100" i="1"/>
  <c r="KW100" i="1"/>
  <c r="ME100" i="1"/>
  <c r="KV100" i="1"/>
  <c r="MD100" i="1"/>
  <c r="KU100" i="1"/>
  <c r="MC100" i="1"/>
  <c r="MB100" i="1"/>
  <c r="KP100" i="1"/>
  <c r="MA100" i="1"/>
  <c r="KO100" i="1"/>
  <c r="LZ100" i="1"/>
  <c r="KN100" i="1"/>
  <c r="LY100" i="1"/>
  <c r="KM100" i="1"/>
  <c r="ACU97" i="1"/>
  <c r="ACU98" i="1"/>
  <c r="ACU96" i="1"/>
  <c r="ACU95" i="1"/>
  <c r="ACU94" i="1"/>
  <c r="ACU93" i="1"/>
  <c r="ACU92" i="1"/>
  <c r="ACU88" i="1"/>
  <c r="ACU86" i="1"/>
  <c r="ACU85" i="1"/>
  <c r="ACX10" i="1"/>
  <c r="ACU91" i="1"/>
  <c r="ACU90" i="1"/>
  <c r="ACU99" i="1"/>
  <c r="ACU84" i="1"/>
  <c r="ACU87" i="1"/>
  <c r="ACU89" i="1"/>
  <c r="NO99" i="1"/>
  <c r="NO85" i="1"/>
  <c r="NO84" i="1"/>
  <c r="NO86" i="1"/>
  <c r="NO87" i="1"/>
  <c r="NO88" i="1"/>
  <c r="NO89" i="1"/>
  <c r="NO90" i="1"/>
  <c r="NO91" i="1"/>
  <c r="NO92" i="1"/>
  <c r="NO93" i="1"/>
  <c r="NO94" i="1"/>
  <c r="NO95" i="1"/>
  <c r="NO96" i="1"/>
  <c r="NO97" i="1"/>
  <c r="NO98" i="1"/>
  <c r="NJ100" i="1"/>
  <c r="NI100" i="1"/>
  <c r="NH100" i="1"/>
  <c r="NG100" i="1"/>
  <c r="ND100" i="1"/>
  <c r="NC100" i="1"/>
  <c r="NB100" i="1"/>
  <c r="NA100" i="1"/>
  <c r="MZ100" i="1"/>
  <c r="MY100" i="1"/>
  <c r="NN100" i="1"/>
  <c r="MO100" i="1"/>
  <c r="NO100" i="1"/>
  <c r="NM100" i="1"/>
  <c r="NL100" i="1"/>
  <c r="NK100" i="1"/>
  <c r="NF100" i="1"/>
  <c r="NE100" i="1"/>
  <c r="MX100" i="1"/>
  <c r="MW100" i="1"/>
  <c r="MV100" i="1"/>
  <c r="MU100" i="1"/>
  <c r="MT100" i="1"/>
  <c r="MS100" i="1"/>
  <c r="MR100" i="1"/>
  <c r="MQ100" i="1"/>
  <c r="MP100" i="1"/>
  <c r="MN100" i="1"/>
  <c r="MM100" i="1"/>
  <c r="NP12" i="1"/>
  <c r="NQ6" i="1"/>
  <c r="ACY99" i="1"/>
  <c r="AK101" i="1"/>
  <c r="FV100" i="1"/>
  <c r="FU100" i="1"/>
  <c r="DZ100" i="1"/>
  <c r="DY100" i="1"/>
  <c r="DX100" i="1"/>
  <c r="DT100" i="1"/>
  <c r="DS100" i="1"/>
  <c r="DR100" i="1"/>
  <c r="T100" i="1"/>
  <c r="DV100" i="1"/>
  <c r="DU100" i="1"/>
  <c r="DW100" i="1"/>
  <c r="U100" i="1"/>
  <c r="ABT100" i="1"/>
  <c r="ACR100" i="1"/>
  <c r="ABL100" i="1"/>
  <c r="ACF100" i="1"/>
  <c r="AAX100" i="1"/>
  <c r="ACE100" i="1"/>
  <c r="JJ100" i="1" a="1"/>
  <c r="JJ100" i="1" s="1"/>
  <c r="JK100" i="1" s="1"/>
  <c r="JL100" i="1" s="1"/>
  <c r="JM100" i="1" s="1"/>
  <c r="ACD100" i="1"/>
  <c r="ACC100" i="1"/>
  <c r="ABY100" i="1"/>
  <c r="ABX100" i="1"/>
  <c r="JE100" i="1" a="1"/>
  <c r="JE100" i="1" s="1"/>
  <c r="JF100" i="1" s="1"/>
  <c r="JG100" i="1" s="1"/>
  <c r="JH100" i="1" s="1"/>
  <c r="ABW100" i="1"/>
  <c r="ABV100" i="1"/>
  <c r="JD100" i="1" a="1"/>
  <c r="JD100" i="1" s="1"/>
  <c r="ABU100" i="1"/>
  <c r="ABS100" i="1"/>
  <c r="ABR100" i="1"/>
  <c r="ACQ100" i="1"/>
  <c r="ACP100" i="1"/>
  <c r="ACO100" i="1"/>
  <c r="ACN100" i="1"/>
  <c r="ACM100" i="1"/>
  <c r="WM100" i="1"/>
  <c r="ACL100" i="1"/>
  <c r="ACK100" i="1"/>
  <c r="ACJ100" i="1"/>
  <c r="ACI100" i="1"/>
  <c r="ACH100" i="1"/>
  <c r="FT100" i="1"/>
  <c r="ACG100" i="1"/>
  <c r="FS100" i="1"/>
  <c r="ACB100" i="1"/>
  <c r="JO100" i="1" a="1"/>
  <c r="JO100" i="1" s="1"/>
  <c r="JP100" i="1" s="1"/>
  <c r="JQ100" i="1" s="1"/>
  <c r="JR100" i="1" s="1"/>
  <c r="FR100" i="1"/>
  <c r="ACA100" i="1"/>
  <c r="ABZ100" i="1"/>
  <c r="JN100" i="1" a="1"/>
  <c r="JN100" i="1" s="1"/>
  <c r="ACT100" i="1"/>
  <c r="AAZ100" i="1"/>
  <c r="ACY100" i="1"/>
  <c r="ACW100" i="1"/>
  <c r="ACV100" i="1"/>
  <c r="ACU100" i="1"/>
  <c r="ABA100" i="1"/>
  <c r="ACS100" i="1"/>
  <c r="ABQ100" i="1"/>
  <c r="ABP100" i="1"/>
  <c r="ABO100" i="1"/>
  <c r="ABN100" i="1"/>
  <c r="ABM100" i="1"/>
  <c r="ABK100" i="1"/>
  <c r="ABJ100" i="1"/>
  <c r="ABI100" i="1"/>
  <c r="JI100" i="1" a="1"/>
  <c r="JI100" i="1" s="1"/>
  <c r="ABH100" i="1"/>
  <c r="ABG100" i="1"/>
  <c r="ABF100" i="1"/>
  <c r="ABE100" i="1"/>
  <c r="ABD100" i="1"/>
  <c r="ABC100" i="1"/>
  <c r="ABB100" i="1"/>
  <c r="AAY100" i="1"/>
  <c r="XN100" i="1" a="1"/>
  <c r="XN100" i="1" s="1"/>
  <c r="FY100" i="1"/>
  <c r="FX100" i="1"/>
  <c r="H102" i="1"/>
  <c r="DQ99" i="1"/>
  <c r="FB99" i="1"/>
  <c r="DL99" i="1"/>
  <c r="DK99" i="1"/>
  <c r="DM99" i="1"/>
  <c r="ACY86" i="1"/>
  <c r="ACY84" i="1"/>
  <c r="ACY87" i="1"/>
  <c r="ACY85" i="1"/>
  <c r="ACY88" i="1"/>
  <c r="ACY89" i="1"/>
  <c r="ACY90" i="1"/>
  <c r="ACY91" i="1"/>
  <c r="ACY92" i="1"/>
  <c r="ACY93" i="1"/>
  <c r="ACY94" i="1"/>
  <c r="ACY95" i="1"/>
  <c r="ACY96" i="1"/>
  <c r="ACY97" i="1"/>
  <c r="ACY98" i="1"/>
  <c r="U938" i="7"/>
  <c r="L938" i="7" s="1"/>
  <c r="L937" i="7"/>
  <c r="U938" i="8"/>
  <c r="L938" i="8" s="1"/>
  <c r="L937" i="8"/>
  <c r="L936" i="6"/>
  <c r="U937" i="6"/>
  <c r="ADB10" i="1"/>
  <c r="S974" i="4"/>
  <c r="U974" i="4"/>
  <c r="V974" i="4"/>
  <c r="S976" i="4"/>
  <c r="V976" i="4"/>
  <c r="S979" i="4"/>
  <c r="V979" i="4"/>
  <c r="S980" i="4"/>
  <c r="V980" i="4"/>
  <c r="S981" i="4"/>
  <c r="V981" i="4"/>
  <c r="S982" i="4"/>
  <c r="V982" i="4"/>
  <c r="S984" i="4"/>
  <c r="V984" i="4"/>
  <c r="S985" i="4"/>
  <c r="V985" i="4"/>
  <c r="S986" i="4"/>
  <c r="V986" i="4"/>
  <c r="S987" i="4"/>
  <c r="V987" i="4"/>
  <c r="S988" i="4"/>
  <c r="V988" i="4"/>
  <c r="AB101" i="1" l="1"/>
  <c r="AA101" i="1" s="1"/>
  <c r="ADC10" i="1"/>
  <c r="ACZ93" i="1"/>
  <c r="ACZ91" i="1"/>
  <c r="ACZ90" i="1"/>
  <c r="ACZ88" i="1"/>
  <c r="ACZ87" i="1"/>
  <c r="ACZ92" i="1"/>
  <c r="ACZ86" i="1"/>
  <c r="ACZ94" i="1"/>
  <c r="ACZ99" i="1"/>
  <c r="ACZ96" i="1"/>
  <c r="ACZ100" i="1"/>
  <c r="ACZ84" i="1"/>
  <c r="ACZ97" i="1"/>
  <c r="ACZ95" i="1"/>
  <c r="ACZ85" i="1"/>
  <c r="ACZ98" i="1"/>
  <c r="ACZ89" i="1"/>
  <c r="AAQ102" i="1"/>
  <c r="EO100" i="1"/>
  <c r="EV100" i="1"/>
  <c r="EW100" i="1"/>
  <c r="Y101" i="1"/>
  <c r="X101" i="1"/>
  <c r="W101" i="1"/>
  <c r="EU101" i="1" s="1"/>
  <c r="EN100" i="1"/>
  <c r="EP100" i="1"/>
  <c r="AD102" i="1"/>
  <c r="AC102" i="1"/>
  <c r="S102" i="1"/>
  <c r="FZ102" i="1" s="1"/>
  <c r="R102" i="1"/>
  <c r="AG102" i="1"/>
  <c r="Q102" i="1"/>
  <c r="FW102" i="1" s="1"/>
  <c r="P102" i="1"/>
  <c r="AE102" i="1"/>
  <c r="O102" i="1"/>
  <c r="AH102" i="1"/>
  <c r="N102" i="1"/>
  <c r="AF102" i="1"/>
  <c r="V101" i="1"/>
  <c r="AJ100" i="1"/>
  <c r="AAT102" i="1"/>
  <c r="AAU102" i="1"/>
  <c r="AAS102" i="1"/>
  <c r="YS102" i="1"/>
  <c r="ACX97" i="1"/>
  <c r="ACX99" i="1"/>
  <c r="ACX95" i="1"/>
  <c r="ACX94" i="1"/>
  <c r="ACX91" i="1"/>
  <c r="ACX92" i="1"/>
  <c r="ACX90" i="1"/>
  <c r="ACX98" i="1"/>
  <c r="ACX93" i="1"/>
  <c r="ACX88" i="1"/>
  <c r="ACX89" i="1"/>
  <c r="ACX84" i="1"/>
  <c r="ACX86" i="1"/>
  <c r="ACX96" i="1"/>
  <c r="ACX85" i="1"/>
  <c r="ADA10" i="1"/>
  <c r="ACX100" i="1"/>
  <c r="ACX87" i="1"/>
  <c r="AAV102" i="1"/>
  <c r="AAP102" i="1"/>
  <c r="AAN102" i="1"/>
  <c r="AAO102" i="1"/>
  <c r="AAK102" i="1"/>
  <c r="AAJ102" i="1"/>
  <c r="AAM102" i="1"/>
  <c r="AAL102" i="1"/>
  <c r="MH101" i="1"/>
  <c r="LN101" i="1"/>
  <c r="MG101" i="1"/>
  <c r="LM101" i="1"/>
  <c r="MF101" i="1"/>
  <c r="LL101" i="1"/>
  <c r="ME101" i="1"/>
  <c r="LK101" i="1"/>
  <c r="MD101" i="1"/>
  <c r="LJ101" i="1"/>
  <c r="KP101" i="1"/>
  <c r="MC101" i="1"/>
  <c r="LI101" i="1"/>
  <c r="KO101" i="1"/>
  <c r="MB101" i="1"/>
  <c r="LH101" i="1"/>
  <c r="KN101" i="1"/>
  <c r="MA101" i="1"/>
  <c r="LG101" i="1"/>
  <c r="KM101" i="1"/>
  <c r="LZ101" i="1"/>
  <c r="LF101" i="1"/>
  <c r="KL101" i="1"/>
  <c r="LY101" i="1"/>
  <c r="LE101" i="1"/>
  <c r="KK101" i="1"/>
  <c r="LX101" i="1"/>
  <c r="LD101" i="1"/>
  <c r="KJ101" i="1"/>
  <c r="LW101" i="1"/>
  <c r="LC101" i="1"/>
  <c r="KI101" i="1"/>
  <c r="LV101" i="1"/>
  <c r="LB101" i="1"/>
  <c r="KH101" i="1"/>
  <c r="LU101" i="1"/>
  <c r="LA101" i="1"/>
  <c r="KG101" i="1"/>
  <c r="LT101" i="1"/>
  <c r="KZ101" i="1"/>
  <c r="KF101" i="1"/>
  <c r="ML101" i="1"/>
  <c r="MK101" i="1"/>
  <c r="MJ101" i="1"/>
  <c r="MI101" i="1"/>
  <c r="LS101" i="1"/>
  <c r="LR101" i="1"/>
  <c r="LQ101" i="1"/>
  <c r="KE101" i="1"/>
  <c r="LP101" i="1"/>
  <c r="KD101" i="1"/>
  <c r="LO101" i="1"/>
  <c r="KC101" i="1"/>
  <c r="KB101" i="1"/>
  <c r="KA101" i="1"/>
  <c r="JZ101" i="1"/>
  <c r="JY101" i="1"/>
  <c r="JX101" i="1"/>
  <c r="JW101" i="1"/>
  <c r="JV101" i="1"/>
  <c r="JU101" i="1"/>
  <c r="JT101" i="1"/>
  <c r="JS101" i="1"/>
  <c r="KY101" i="1"/>
  <c r="KX101" i="1"/>
  <c r="KW101" i="1"/>
  <c r="KV101" i="1"/>
  <c r="KU101" i="1"/>
  <c r="KT101" i="1"/>
  <c r="KS101" i="1"/>
  <c r="KR101" i="1"/>
  <c r="KQ101" i="1"/>
  <c r="NP100" i="1"/>
  <c r="NP85" i="1"/>
  <c r="NP84" i="1"/>
  <c r="NP86" i="1"/>
  <c r="NP87" i="1"/>
  <c r="NP88" i="1"/>
  <c r="NP89" i="1"/>
  <c r="NP90" i="1"/>
  <c r="NP91" i="1"/>
  <c r="NP92" i="1"/>
  <c r="NP93" i="1"/>
  <c r="NP94" i="1"/>
  <c r="NP95" i="1"/>
  <c r="NP96" i="1"/>
  <c r="NP97" i="1"/>
  <c r="NP98" i="1"/>
  <c r="NP99" i="1"/>
  <c r="NC101" i="1"/>
  <c r="NB101" i="1"/>
  <c r="NA101" i="1"/>
  <c r="MZ101" i="1"/>
  <c r="MW101" i="1"/>
  <c r="MV101" i="1"/>
  <c r="MU101" i="1"/>
  <c r="MT101" i="1"/>
  <c r="MS101" i="1"/>
  <c r="MR101" i="1"/>
  <c r="NM101" i="1"/>
  <c r="NH101" i="1"/>
  <c r="MY101" i="1"/>
  <c r="NG101" i="1"/>
  <c r="NF101" i="1"/>
  <c r="NE101" i="1"/>
  <c r="ND101" i="1"/>
  <c r="MX101" i="1"/>
  <c r="MQ101" i="1"/>
  <c r="MP101" i="1"/>
  <c r="MO101" i="1"/>
  <c r="MN101" i="1"/>
  <c r="MM101" i="1"/>
  <c r="NJ101" i="1"/>
  <c r="NP101" i="1"/>
  <c r="NO101" i="1"/>
  <c r="NN101" i="1"/>
  <c r="NL101" i="1"/>
  <c r="NK101" i="1"/>
  <c r="NI101" i="1"/>
  <c r="NQ12" i="1"/>
  <c r="NR6" i="1"/>
  <c r="ADC100" i="1"/>
  <c r="AK102" i="1"/>
  <c r="FV101" i="1"/>
  <c r="FU101" i="1"/>
  <c r="ACQ101" i="1"/>
  <c r="ABK101" i="1"/>
  <c r="ACI101" i="1"/>
  <c r="ABC101" i="1"/>
  <c r="ACV101" i="1"/>
  <c r="ABN101" i="1"/>
  <c r="ACU101" i="1"/>
  <c r="ABM101" i="1"/>
  <c r="ACT101" i="1"/>
  <c r="ABL101" i="1"/>
  <c r="WM101" i="1"/>
  <c r="ACN101" i="1"/>
  <c r="ABF101" i="1"/>
  <c r="ACM101" i="1"/>
  <c r="ABE101" i="1"/>
  <c r="ACL101" i="1"/>
  <c r="ABD101" i="1"/>
  <c r="ACK101" i="1"/>
  <c r="ABB101" i="1"/>
  <c r="ABH101" i="1"/>
  <c r="ACZ101" i="1"/>
  <c r="ABG101" i="1"/>
  <c r="ACY101" i="1"/>
  <c r="ABA101" i="1"/>
  <c r="JJ101" i="1" a="1"/>
  <c r="JJ101" i="1" s="1"/>
  <c r="JK101" i="1" s="1"/>
  <c r="JL101" i="1" s="1"/>
  <c r="JM101" i="1" s="1"/>
  <c r="ACX101" i="1"/>
  <c r="AAZ101" i="1"/>
  <c r="ACW101" i="1"/>
  <c r="AAY101" i="1"/>
  <c r="JI101" i="1" a="1"/>
  <c r="JI101" i="1" s="1"/>
  <c r="ACS101" i="1"/>
  <c r="AAX101" i="1"/>
  <c r="ACR101" i="1"/>
  <c r="ACP101" i="1"/>
  <c r="ACO101" i="1"/>
  <c r="JE101" i="1" a="1"/>
  <c r="JE101" i="1" s="1"/>
  <c r="JF101" i="1" s="1"/>
  <c r="JG101" i="1" s="1"/>
  <c r="JH101" i="1" s="1"/>
  <c r="ACJ101" i="1"/>
  <c r="JD101" i="1" a="1"/>
  <c r="JD101" i="1" s="1"/>
  <c r="ACH101" i="1"/>
  <c r="ACG101" i="1"/>
  <c r="ACF101" i="1"/>
  <c r="ACE101" i="1"/>
  <c r="ADC101" i="1"/>
  <c r="ADB101" i="1"/>
  <c r="ACD101" i="1"/>
  <c r="ACC101" i="1"/>
  <c r="ACB101" i="1"/>
  <c r="ACA101" i="1"/>
  <c r="ABZ101" i="1"/>
  <c r="ABY101" i="1"/>
  <c r="ABX101" i="1"/>
  <c r="ABW101" i="1"/>
  <c r="ABV101" i="1"/>
  <c r="ABU101" i="1"/>
  <c r="FT101" i="1"/>
  <c r="FS101" i="1"/>
  <c r="FR101" i="1"/>
  <c r="ABT101" i="1"/>
  <c r="ABS101" i="1"/>
  <c r="ABR101" i="1"/>
  <c r="ABQ101" i="1"/>
  <c r="ABP101" i="1"/>
  <c r="ABO101" i="1"/>
  <c r="ABJ101" i="1"/>
  <c r="ABI101" i="1"/>
  <c r="JO101" i="1" a="1"/>
  <c r="JO101" i="1" s="1"/>
  <c r="JP101" i="1" s="1"/>
  <c r="JQ101" i="1" s="1"/>
  <c r="JR101" i="1" s="1"/>
  <c r="JN101" i="1" a="1"/>
  <c r="JN101" i="1" s="1"/>
  <c r="XN101" i="1" a="1"/>
  <c r="XN101" i="1" s="1"/>
  <c r="DZ101" i="1"/>
  <c r="DY101" i="1"/>
  <c r="DX101" i="1"/>
  <c r="DW101" i="1"/>
  <c r="DV101" i="1"/>
  <c r="DU101" i="1"/>
  <c r="DT101" i="1"/>
  <c r="DS101" i="1"/>
  <c r="DR101" i="1"/>
  <c r="U101" i="1"/>
  <c r="T101" i="1"/>
  <c r="FY101" i="1"/>
  <c r="FX101" i="1"/>
  <c r="DL100" i="1"/>
  <c r="DK100" i="1"/>
  <c r="DM100" i="1"/>
  <c r="ADC87" i="1"/>
  <c r="ADC85" i="1"/>
  <c r="ADC86" i="1"/>
  <c r="ADC84" i="1"/>
  <c r="ADC88" i="1"/>
  <c r="ADC89" i="1"/>
  <c r="ADC90" i="1"/>
  <c r="ADC91" i="1"/>
  <c r="ADC92" i="1"/>
  <c r="ADC93" i="1"/>
  <c r="ADC94" i="1"/>
  <c r="ADC95" i="1"/>
  <c r="ADC96" i="1"/>
  <c r="ADC97" i="1"/>
  <c r="ADC98" i="1"/>
  <c r="ADC99" i="1"/>
  <c r="H103" i="1"/>
  <c r="DQ100" i="1"/>
  <c r="FB100" i="1"/>
  <c r="ADB84" i="1"/>
  <c r="ADB87" i="1"/>
  <c r="ADB85" i="1"/>
  <c r="ADB86" i="1"/>
  <c r="ADB88" i="1"/>
  <c r="ADB89" i="1"/>
  <c r="ADB90" i="1"/>
  <c r="ADB91" i="1"/>
  <c r="ADB92" i="1"/>
  <c r="ADB93" i="1"/>
  <c r="ADB94" i="1"/>
  <c r="ADB95" i="1"/>
  <c r="ADB96" i="1"/>
  <c r="ADB97" i="1"/>
  <c r="ADB98" i="1"/>
  <c r="ADB99" i="1"/>
  <c r="ADB100" i="1"/>
  <c r="U938" i="6"/>
  <c r="L938" i="6" s="1"/>
  <c r="L937" i="6"/>
  <c r="ADE10" i="1"/>
  <c r="ADF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B102" i="1" l="1"/>
  <c r="AA102" i="1" s="1"/>
  <c r="AAQ103" i="1"/>
  <c r="EO101" i="1"/>
  <c r="ADD10" i="1"/>
  <c r="ADA100" i="1"/>
  <c r="ADA97" i="1"/>
  <c r="EV101" i="1"/>
  <c r="EW101" i="1"/>
  <c r="Y102" i="1"/>
  <c r="X102" i="1"/>
  <c r="W102" i="1"/>
  <c r="EU102" i="1" s="1"/>
  <c r="ADA99" i="1"/>
  <c r="ADA98" i="1"/>
  <c r="EP101" i="1"/>
  <c r="EN101" i="1"/>
  <c r="ADA95" i="1"/>
  <c r="ADA94" i="1"/>
  <c r="ADA93" i="1"/>
  <c r="ADA92" i="1"/>
  <c r="ADA101" i="1"/>
  <c r="ADA91" i="1"/>
  <c r="ADA90" i="1"/>
  <c r="ADA89" i="1"/>
  <c r="ADA88" i="1"/>
  <c r="ADA96" i="1"/>
  <c r="ADA86" i="1"/>
  <c r="ADA85" i="1"/>
  <c r="ADA87" i="1"/>
  <c r="ADA84" i="1"/>
  <c r="AF103" i="1"/>
  <c r="AD103" i="1"/>
  <c r="N103" i="1"/>
  <c r="AG103" i="1"/>
  <c r="P103" i="1"/>
  <c r="O103" i="1"/>
  <c r="AH103" i="1"/>
  <c r="S103" i="1"/>
  <c r="FZ103" i="1" s="1"/>
  <c r="Q103" i="1"/>
  <c r="FW103" i="1" s="1"/>
  <c r="AC103" i="1"/>
  <c r="R103" i="1"/>
  <c r="AE103" i="1"/>
  <c r="V102" i="1"/>
  <c r="AAT103" i="1"/>
  <c r="AAU103" i="1"/>
  <c r="AAS103" i="1"/>
  <c r="YS103" i="1"/>
  <c r="AAV103" i="1"/>
  <c r="AAP103" i="1"/>
  <c r="AAN103" i="1"/>
  <c r="AAO103" i="1"/>
  <c r="AAL103" i="1"/>
  <c r="AAJ103" i="1"/>
  <c r="AAM103" i="1"/>
  <c r="AAK103"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KT102" i="1"/>
  <c r="JZ102" i="1"/>
  <c r="KS102" i="1"/>
  <c r="JY102" i="1"/>
  <c r="KR102" i="1"/>
  <c r="JX102" i="1"/>
  <c r="KQ102" i="1"/>
  <c r="JW102" i="1"/>
  <c r="JV102" i="1"/>
  <c r="JU102" i="1"/>
  <c r="JT102" i="1"/>
  <c r="MG102" i="1"/>
  <c r="LM102" i="1"/>
  <c r="MF102" i="1"/>
  <c r="LL102" i="1"/>
  <c r="MB102" i="1"/>
  <c r="LH102" i="1"/>
  <c r="KN102" i="1"/>
  <c r="MA102" i="1"/>
  <c r="LG102" i="1"/>
  <c r="KM102" i="1"/>
  <c r="LJ102" i="1"/>
  <c r="LK102" i="1"/>
  <c r="LI102" i="1"/>
  <c r="LF102" i="1"/>
  <c r="LE102" i="1"/>
  <c r="LD102" i="1"/>
  <c r="LC102" i="1"/>
  <c r="ML102" i="1"/>
  <c r="KP102" i="1"/>
  <c r="MK102" i="1"/>
  <c r="KO102" i="1"/>
  <c r="MJ102" i="1"/>
  <c r="KL102" i="1"/>
  <c r="MI102" i="1"/>
  <c r="KK102" i="1"/>
  <c r="MH102" i="1"/>
  <c r="KJ102" i="1"/>
  <c r="ME102" i="1"/>
  <c r="KI102" i="1"/>
  <c r="MD102" i="1"/>
  <c r="JS102" i="1"/>
  <c r="MC102" i="1"/>
  <c r="LZ102" i="1"/>
  <c r="LY102" i="1"/>
  <c r="LX102" i="1"/>
  <c r="LW102" i="1"/>
  <c r="LN102" i="1"/>
  <c r="NQ85" i="1"/>
  <c r="NQ84" i="1"/>
  <c r="NQ86" i="1"/>
  <c r="NQ87" i="1"/>
  <c r="NQ88" i="1"/>
  <c r="NQ89" i="1"/>
  <c r="NQ90" i="1"/>
  <c r="NQ91" i="1"/>
  <c r="NQ92" i="1"/>
  <c r="NQ93" i="1"/>
  <c r="NQ94" i="1"/>
  <c r="NQ95" i="1"/>
  <c r="NQ96" i="1"/>
  <c r="NQ97" i="1"/>
  <c r="NQ98" i="1"/>
  <c r="NQ99" i="1"/>
  <c r="NQ100" i="1"/>
  <c r="NQ101" i="1"/>
  <c r="MV102" i="1"/>
  <c r="MU102" i="1"/>
  <c r="MT102" i="1"/>
  <c r="MS102" i="1"/>
  <c r="MP102" i="1"/>
  <c r="MO102" i="1"/>
  <c r="MN102" i="1"/>
  <c r="MM102" i="1"/>
  <c r="NQ102" i="1"/>
  <c r="NL102" i="1"/>
  <c r="NM102" i="1"/>
  <c r="MX102" i="1"/>
  <c r="MW102" i="1"/>
  <c r="MR102" i="1"/>
  <c r="MQ102" i="1"/>
  <c r="MZ102" i="1"/>
  <c r="NB102" i="1"/>
  <c r="NA102" i="1"/>
  <c r="MY102" i="1"/>
  <c r="ND102" i="1"/>
  <c r="NK102" i="1"/>
  <c r="NJ102" i="1"/>
  <c r="NI102" i="1"/>
  <c r="NH102" i="1"/>
  <c r="NG102" i="1"/>
  <c r="NF102" i="1"/>
  <c r="NE102" i="1"/>
  <c r="NC102" i="1"/>
  <c r="NP102" i="1"/>
  <c r="NO102" i="1"/>
  <c r="NN102" i="1"/>
  <c r="NR12" i="1"/>
  <c r="NS6" i="1"/>
  <c r="ADE101" i="1"/>
  <c r="ADF101" i="1"/>
  <c r="AK103" i="1"/>
  <c r="FV102" i="1"/>
  <c r="FU102" i="1"/>
  <c r="DQ101" i="1"/>
  <c r="FB101" i="1"/>
  <c r="DM101" i="1"/>
  <c r="DL101" i="1"/>
  <c r="DK101" i="1"/>
  <c r="XN102" i="1" a="1"/>
  <c r="XN102" i="1" s="1"/>
  <c r="AJ101" i="1"/>
  <c r="FY102" i="1"/>
  <c r="FX102" i="1"/>
  <c r="ADF84" i="1"/>
  <c r="ADF87" i="1"/>
  <c r="ADF86" i="1"/>
  <c r="ADF85" i="1"/>
  <c r="ADF88" i="1"/>
  <c r="ADF89" i="1"/>
  <c r="ADF90" i="1"/>
  <c r="ADF91" i="1"/>
  <c r="ADF92" i="1"/>
  <c r="ADF93" i="1"/>
  <c r="ADF94" i="1"/>
  <c r="ADF95" i="1"/>
  <c r="ADF96" i="1"/>
  <c r="ADF97" i="1"/>
  <c r="ADF98" i="1"/>
  <c r="ADF99" i="1"/>
  <c r="ADF100" i="1"/>
  <c r="ADE86" i="1"/>
  <c r="ADE84" i="1"/>
  <c r="ADE87" i="1"/>
  <c r="ADE85" i="1"/>
  <c r="ADE88" i="1"/>
  <c r="ADE89" i="1"/>
  <c r="ADE90" i="1"/>
  <c r="ADE91" i="1"/>
  <c r="ADE92" i="1"/>
  <c r="ADE93" i="1"/>
  <c r="ADE94" i="1"/>
  <c r="ADE95" i="1"/>
  <c r="ADE96" i="1"/>
  <c r="ADE97" i="1"/>
  <c r="ADE98" i="1"/>
  <c r="ADE99" i="1"/>
  <c r="ADE100" i="1"/>
  <c r="DW102" i="1"/>
  <c r="U102" i="1"/>
  <c r="T102" i="1"/>
  <c r="DU102" i="1"/>
  <c r="DT102" i="1"/>
  <c r="DS102" i="1"/>
  <c r="DR102" i="1"/>
  <c r="DX102" i="1"/>
  <c r="DV102" i="1"/>
  <c r="DZ102" i="1"/>
  <c r="DY102" i="1"/>
  <c r="H104" i="1"/>
  <c r="ACQ102" i="1"/>
  <c r="ABK102" i="1"/>
  <c r="ACO102" i="1"/>
  <c r="ABI102" i="1"/>
  <c r="ACW102" i="1"/>
  <c r="ABO102" i="1"/>
  <c r="JI102" i="1" a="1"/>
  <c r="JI102" i="1" s="1"/>
  <c r="ACM102" i="1"/>
  <c r="ABE102" i="1"/>
  <c r="ACF102" i="1"/>
  <c r="FR102" i="1"/>
  <c r="ACE102" i="1"/>
  <c r="ACD102" i="1"/>
  <c r="ACC102" i="1"/>
  <c r="JE102" i="1" a="1"/>
  <c r="JE102" i="1" s="1"/>
  <c r="JF102" i="1" s="1"/>
  <c r="JG102" i="1" s="1"/>
  <c r="JH102" i="1" s="1"/>
  <c r="ACB102" i="1"/>
  <c r="ACA102" i="1"/>
  <c r="JD102" i="1" a="1"/>
  <c r="JD102" i="1" s="1"/>
  <c r="ABZ102" i="1"/>
  <c r="ABY102" i="1"/>
  <c r="ABX102" i="1"/>
  <c r="ABW102" i="1"/>
  <c r="ADF102" i="1"/>
  <c r="ABV102" i="1"/>
  <c r="ADE102" i="1"/>
  <c r="ABU102" i="1"/>
  <c r="ABT102" i="1"/>
  <c r="ADC102" i="1"/>
  <c r="ABS102" i="1"/>
  <c r="ACV102" i="1"/>
  <c r="ACU102" i="1"/>
  <c r="ACT102" i="1"/>
  <c r="ACS102" i="1"/>
  <c r="ACR102" i="1"/>
  <c r="ACP102" i="1"/>
  <c r="ACN102" i="1"/>
  <c r="ACL102" i="1"/>
  <c r="ACK102" i="1"/>
  <c r="ACJ102" i="1"/>
  <c r="ACI102" i="1"/>
  <c r="ACH102" i="1"/>
  <c r="JO102" i="1" a="1"/>
  <c r="JO102" i="1" s="1"/>
  <c r="JP102" i="1" s="1"/>
  <c r="JQ102" i="1" s="1"/>
  <c r="JR102" i="1" s="1"/>
  <c r="ACG102" i="1"/>
  <c r="ABR102" i="1"/>
  <c r="JN102" i="1" a="1"/>
  <c r="JN102" i="1" s="1"/>
  <c r="ACX102" i="1"/>
  <c r="ABQ102" i="1"/>
  <c r="ABP102" i="1"/>
  <c r="ABN102" i="1"/>
  <c r="JJ102" i="1" a="1"/>
  <c r="JJ102" i="1" s="1"/>
  <c r="JK102" i="1" s="1"/>
  <c r="JL102" i="1" s="1"/>
  <c r="JM102" i="1" s="1"/>
  <c r="ABM102" i="1"/>
  <c r="ABL102" i="1"/>
  <c r="ABJ102" i="1"/>
  <c r="ABH102" i="1"/>
  <c r="ABG102" i="1"/>
  <c r="ABF102" i="1"/>
  <c r="ABD102" i="1"/>
  <c r="ABC102" i="1"/>
  <c r="ABB102" i="1"/>
  <c r="FT102" i="1"/>
  <c r="ABA102" i="1"/>
  <c r="FS102" i="1"/>
  <c r="ACZ102" i="1"/>
  <c r="ADB102" i="1"/>
  <c r="ADA102" i="1"/>
  <c r="ACY102" i="1"/>
  <c r="AAZ102" i="1"/>
  <c r="AAY102" i="1"/>
  <c r="AAX102" i="1"/>
  <c r="WM102" i="1"/>
  <c r="ADI10" i="1"/>
  <c r="ADH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B103" i="1" l="1"/>
  <c r="AA103" i="1" s="1"/>
  <c r="AAQ104" i="1"/>
  <c r="ADD98" i="1"/>
  <c r="EO102" i="1"/>
  <c r="ADD100" i="1"/>
  <c r="ADD99" i="1"/>
  <c r="ADD97" i="1"/>
  <c r="ADG10" i="1"/>
  <c r="ADD96" i="1"/>
  <c r="ADD95" i="1"/>
  <c r="ADD94" i="1"/>
  <c r="ADD93" i="1"/>
  <c r="ADD102" i="1"/>
  <c r="ADD92" i="1"/>
  <c r="ADD91" i="1"/>
  <c r="ADD90" i="1"/>
  <c r="ADD89" i="1"/>
  <c r="ADD87" i="1"/>
  <c r="ADD86" i="1"/>
  <c r="ADD85" i="1"/>
  <c r="ADD101" i="1"/>
  <c r="ADD88" i="1"/>
  <c r="ADD84" i="1"/>
  <c r="EV102" i="1"/>
  <c r="EW102" i="1"/>
  <c r="Y103" i="1"/>
  <c r="X103" i="1"/>
  <c r="W103" i="1"/>
  <c r="EU103" i="1" s="1"/>
  <c r="EP102" i="1"/>
  <c r="EN102" i="1"/>
  <c r="Q104" i="1"/>
  <c r="FW104" i="1" s="1"/>
  <c r="AC104" i="1"/>
  <c r="AH104" i="1"/>
  <c r="AG104" i="1"/>
  <c r="R104" i="1"/>
  <c r="AF104" i="1"/>
  <c r="S104" i="1"/>
  <c r="FZ104" i="1" s="1"/>
  <c r="AE104" i="1"/>
  <c r="P104" i="1"/>
  <c r="N104" i="1"/>
  <c r="AD104" i="1"/>
  <c r="O104" i="1"/>
  <c r="V103" i="1"/>
  <c r="AAT104" i="1"/>
  <c r="AAU104" i="1"/>
  <c r="AAS104" i="1"/>
  <c r="YS104" i="1"/>
  <c r="AAV104" i="1"/>
  <c r="AAP104" i="1"/>
  <c r="AAN104" i="1"/>
  <c r="AAO104" i="1"/>
  <c r="AAM104" i="1"/>
  <c r="AAL104" i="1"/>
  <c r="AAK104" i="1"/>
  <c r="AAJ104" i="1"/>
  <c r="JV103" i="1"/>
  <c r="JU103" i="1"/>
  <c r="JT103" i="1"/>
  <c r="JS103" i="1"/>
  <c r="ML103" i="1"/>
  <c r="MK103" i="1"/>
  <c r="MJ103" i="1"/>
  <c r="MI103" i="1"/>
  <c r="MH103" i="1"/>
  <c r="LN103" i="1"/>
  <c r="MG103" i="1"/>
  <c r="LM103" i="1"/>
  <c r="MF103" i="1"/>
  <c r="LL103" i="1"/>
  <c r="ME103" i="1"/>
  <c r="LK103" i="1"/>
  <c r="MD103" i="1"/>
  <c r="LJ103" i="1"/>
  <c r="KP103" i="1"/>
  <c r="MC103" i="1"/>
  <c r="LI103" i="1"/>
  <c r="KO103" i="1"/>
  <c r="MB103" i="1"/>
  <c r="LH103" i="1"/>
  <c r="KN103" i="1"/>
  <c r="MA103" i="1"/>
  <c r="LG103" i="1"/>
  <c r="KM103" i="1"/>
  <c r="LZ103" i="1"/>
  <c r="LY103" i="1"/>
  <c r="LV103" i="1"/>
  <c r="LU103" i="1"/>
  <c r="LA103" i="1"/>
  <c r="KG103" i="1"/>
  <c r="LT103" i="1"/>
  <c r="KZ103" i="1"/>
  <c r="KF103" i="1"/>
  <c r="LR103" i="1"/>
  <c r="LP103" i="1"/>
  <c r="KV103" i="1"/>
  <c r="KB103" i="1"/>
  <c r="LO103" i="1"/>
  <c r="KU103" i="1"/>
  <c r="KA103" i="1"/>
  <c r="KT103" i="1"/>
  <c r="JZ103" i="1"/>
  <c r="KS103" i="1"/>
  <c r="KR103" i="1"/>
  <c r="KQ103" i="1"/>
  <c r="KL103" i="1"/>
  <c r="KK103" i="1"/>
  <c r="KW103" i="1"/>
  <c r="KJ103" i="1"/>
  <c r="KI103" i="1"/>
  <c r="KH103" i="1"/>
  <c r="KE103" i="1"/>
  <c r="KD103" i="1"/>
  <c r="KC103" i="1"/>
  <c r="JY103" i="1"/>
  <c r="JX103" i="1"/>
  <c r="JW103" i="1"/>
  <c r="LX103" i="1"/>
  <c r="LW103" i="1"/>
  <c r="LS103" i="1"/>
  <c r="LQ103" i="1"/>
  <c r="LF103" i="1"/>
  <c r="LE103" i="1"/>
  <c r="LD103" i="1"/>
  <c r="LC103" i="1"/>
  <c r="LB103" i="1"/>
  <c r="KY103" i="1"/>
  <c r="KX103" i="1"/>
  <c r="NR102" i="1"/>
  <c r="NR85" i="1"/>
  <c r="NR84" i="1"/>
  <c r="NR86" i="1"/>
  <c r="NR87" i="1"/>
  <c r="NR88" i="1"/>
  <c r="NR89" i="1"/>
  <c r="NR90" i="1"/>
  <c r="NR91" i="1"/>
  <c r="NR92" i="1"/>
  <c r="NR93" i="1"/>
  <c r="NR94" i="1"/>
  <c r="NR95" i="1"/>
  <c r="NR96" i="1"/>
  <c r="NR97" i="1"/>
  <c r="NR98" i="1"/>
  <c r="NR99" i="1"/>
  <c r="NR100" i="1"/>
  <c r="NR101" i="1"/>
  <c r="MO103" i="1"/>
  <c r="MN103" i="1"/>
  <c r="MM103" i="1"/>
  <c r="NR103" i="1"/>
  <c r="NQ103" i="1"/>
  <c r="NP103" i="1"/>
  <c r="NO103" i="1"/>
  <c r="NN103" i="1"/>
  <c r="NM103" i="1"/>
  <c r="NL103" i="1"/>
  <c r="NK103" i="1"/>
  <c r="NJ103" i="1"/>
  <c r="NI103" i="1"/>
  <c r="NH103" i="1"/>
  <c r="MZ103" i="1"/>
  <c r="MU103" i="1"/>
  <c r="NE103" i="1"/>
  <c r="NC103" i="1"/>
  <c r="NB103" i="1"/>
  <c r="NA103" i="1"/>
  <c r="MY103" i="1"/>
  <c r="MX103" i="1"/>
  <c r="MW103" i="1"/>
  <c r="MV103" i="1"/>
  <c r="MT103" i="1"/>
  <c r="MS103" i="1"/>
  <c r="MR103" i="1"/>
  <c r="MQ103" i="1"/>
  <c r="MP103" i="1"/>
  <c r="NF103" i="1"/>
  <c r="ND103" i="1"/>
  <c r="NG103" i="1"/>
  <c r="NS12" i="1"/>
  <c r="NT6" i="1"/>
  <c r="ADI102" i="1"/>
  <c r="FV103" i="1"/>
  <c r="FU103" i="1"/>
  <c r="AK104" i="1"/>
  <c r="H105" i="1"/>
  <c r="ACH103" i="1"/>
  <c r="ABB103" i="1"/>
  <c r="ACD103" i="1"/>
  <c r="AAX103" i="1"/>
  <c r="ADH103" i="1"/>
  <c r="ACB103" i="1"/>
  <c r="ACA103" i="1"/>
  <c r="ADE103" i="1"/>
  <c r="ABY103" i="1"/>
  <c r="ABX103" i="1"/>
  <c r="ADD103" i="1"/>
  <c r="ABS103" i="1"/>
  <c r="JD103" i="1" a="1"/>
  <c r="JD103" i="1" s="1"/>
  <c r="FR103" i="1"/>
  <c r="ADA103" i="1"/>
  <c r="ABP103" i="1"/>
  <c r="ACZ103" i="1"/>
  <c r="ABO103" i="1"/>
  <c r="ACS103" i="1"/>
  <c r="ABD103" i="1"/>
  <c r="ACR103" i="1"/>
  <c r="ABC103" i="1"/>
  <c r="ACQ103" i="1"/>
  <c r="ABA103" i="1"/>
  <c r="ACP103" i="1"/>
  <c r="AAZ103" i="1"/>
  <c r="ACO103" i="1"/>
  <c r="AAY103" i="1"/>
  <c r="ACN103" i="1"/>
  <c r="ACM103" i="1"/>
  <c r="ACL103" i="1"/>
  <c r="FT103" i="1"/>
  <c r="ACK103" i="1"/>
  <c r="JO103" i="1" a="1"/>
  <c r="JO103" i="1" s="1"/>
  <c r="JP103" i="1" s="1"/>
  <c r="JQ103" i="1" s="1"/>
  <c r="JR103" i="1" s="1"/>
  <c r="FS103" i="1"/>
  <c r="ACJ103" i="1"/>
  <c r="ACI103" i="1"/>
  <c r="JN103" i="1" a="1"/>
  <c r="JN103" i="1" s="1"/>
  <c r="ACG103" i="1"/>
  <c r="ACF103" i="1"/>
  <c r="ACE103" i="1"/>
  <c r="ADB103" i="1"/>
  <c r="ACY103" i="1"/>
  <c r="ACX103" i="1"/>
  <c r="ACW103" i="1"/>
  <c r="ACV103" i="1"/>
  <c r="ACU103" i="1"/>
  <c r="ACT103" i="1"/>
  <c r="JJ103" i="1" a="1"/>
  <c r="JJ103" i="1" s="1"/>
  <c r="JK103" i="1" s="1"/>
  <c r="JL103" i="1" s="1"/>
  <c r="JM103" i="1" s="1"/>
  <c r="ACC103" i="1"/>
  <c r="ABZ103" i="1"/>
  <c r="JI103" i="1" a="1"/>
  <c r="JI103" i="1" s="1"/>
  <c r="ABW103" i="1"/>
  <c r="ABV103" i="1"/>
  <c r="ABU103" i="1"/>
  <c r="ABT103" i="1"/>
  <c r="JE103" i="1" a="1"/>
  <c r="JE103" i="1" s="1"/>
  <c r="JF103" i="1" s="1"/>
  <c r="JG103" i="1" s="1"/>
  <c r="JH103" i="1" s="1"/>
  <c r="ABR103" i="1"/>
  <c r="WM103" i="1"/>
  <c r="ADF103" i="1"/>
  <c r="ADI103" i="1"/>
  <c r="ADC103" i="1"/>
  <c r="ABQ103" i="1"/>
  <c r="ABN103" i="1"/>
  <c r="ABL103" i="1"/>
  <c r="ABK103" i="1"/>
  <c r="ABJ103" i="1"/>
  <c r="ABI103" i="1"/>
  <c r="ABH103" i="1"/>
  <c r="ABG103" i="1"/>
  <c r="ABF103" i="1"/>
  <c r="ABE103" i="1"/>
  <c r="ABM103" i="1"/>
  <c r="ADI84" i="1"/>
  <c r="ADI86" i="1"/>
  <c r="ADI85" i="1"/>
  <c r="ADI87" i="1"/>
  <c r="ADI88" i="1"/>
  <c r="ADI89" i="1"/>
  <c r="ADI90" i="1"/>
  <c r="ADI91" i="1"/>
  <c r="ADI92" i="1"/>
  <c r="ADI93" i="1"/>
  <c r="ADI94" i="1"/>
  <c r="ADI95" i="1"/>
  <c r="ADI96" i="1"/>
  <c r="ADI97" i="1"/>
  <c r="ADI98" i="1"/>
  <c r="ADI99" i="1"/>
  <c r="ADI100" i="1"/>
  <c r="ADI101" i="1"/>
  <c r="DQ102" i="1"/>
  <c r="FB102" i="1"/>
  <c r="DM102" i="1"/>
  <c r="DL102" i="1"/>
  <c r="DK102" i="1"/>
  <c r="ADH86" i="1"/>
  <c r="ADH87" i="1"/>
  <c r="ADH84" i="1"/>
  <c r="ADH85" i="1"/>
  <c r="ADH88" i="1"/>
  <c r="ADH89" i="1"/>
  <c r="ADH90" i="1"/>
  <c r="ADH91" i="1"/>
  <c r="ADH92" i="1"/>
  <c r="ADH93" i="1"/>
  <c r="ADH94" i="1"/>
  <c r="ADH95" i="1"/>
  <c r="ADH96" i="1"/>
  <c r="ADH97" i="1"/>
  <c r="ADH98" i="1"/>
  <c r="ADH99" i="1"/>
  <c r="ADH100" i="1"/>
  <c r="ADH101" i="1"/>
  <c r="ADL10" i="1"/>
  <c r="AJ102" i="1"/>
  <c r="XN103" i="1" a="1"/>
  <c r="XN103" i="1" s="1"/>
  <c r="ADH102" i="1"/>
  <c r="FY103" i="1"/>
  <c r="FX103" i="1"/>
  <c r="DW103" i="1"/>
  <c r="T103" i="1"/>
  <c r="DS103" i="1"/>
  <c r="U103" i="1"/>
  <c r="DZ103" i="1"/>
  <c r="DY103" i="1"/>
  <c r="DX103" i="1"/>
  <c r="DV103" i="1"/>
  <c r="DU103" i="1"/>
  <c r="DT103" i="1"/>
  <c r="DR103" i="1"/>
  <c r="ADK10" i="1"/>
  <c r="XF13" i="1"/>
  <c r="XF109" i="1" s="1"/>
  <c r="WX13" i="1"/>
  <c r="WX109" i="1" s="1"/>
  <c r="WW13" i="1"/>
  <c r="WW109" i="1" s="1"/>
  <c r="ADG99" i="1" l="1"/>
  <c r="AB104" i="1"/>
  <c r="AA104" i="1" s="1"/>
  <c r="ADG100" i="1"/>
  <c r="ADG98" i="1"/>
  <c r="ADG97" i="1"/>
  <c r="ADG95" i="1"/>
  <c r="ADG94" i="1"/>
  <c r="ADG96" i="1"/>
  <c r="ADG93" i="1"/>
  <c r="ADG102" i="1"/>
  <c r="ADG103" i="1"/>
  <c r="ADG101" i="1"/>
  <c r="ADG92" i="1"/>
  <c r="ADG91" i="1"/>
  <c r="ADG90" i="1"/>
  <c r="ADG89" i="1"/>
  <c r="ADG88" i="1"/>
  <c r="ADG84" i="1"/>
  <c r="ADG87" i="1"/>
  <c r="ADJ10" i="1"/>
  <c r="ADG86" i="1"/>
  <c r="ADG85" i="1"/>
  <c r="EO103" i="1"/>
  <c r="EV103" i="1"/>
  <c r="EW103" i="1"/>
  <c r="Y104" i="1"/>
  <c r="X104" i="1"/>
  <c r="W104" i="1"/>
  <c r="EU104" i="1" s="1"/>
  <c r="EN103" i="1"/>
  <c r="EP103" i="1"/>
  <c r="Q105" i="1"/>
  <c r="FW105" i="1" s="1"/>
  <c r="R105" i="1"/>
  <c r="P105" i="1"/>
  <c r="O105" i="1"/>
  <c r="AG105" i="1"/>
  <c r="AC105" i="1"/>
  <c r="N105" i="1"/>
  <c r="AE105" i="1"/>
  <c r="AH105" i="1"/>
  <c r="AF105" i="1"/>
  <c r="AD105" i="1"/>
  <c r="S105" i="1"/>
  <c r="FZ105" i="1" s="1"/>
  <c r="V104" i="1"/>
  <c r="MD104" i="1"/>
  <c r="LJ104" i="1"/>
  <c r="KP104" i="1"/>
  <c r="MC104" i="1"/>
  <c r="LI104" i="1"/>
  <c r="KO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KT104" i="1"/>
  <c r="JZ104" i="1"/>
  <c r="KS104" i="1"/>
  <c r="JY104" i="1"/>
  <c r="KQ104" i="1"/>
  <c r="JV104" i="1"/>
  <c r="JU104" i="1"/>
  <c r="JT104" i="1"/>
  <c r="ML104" i="1"/>
  <c r="MK104" i="1"/>
  <c r="MJ104" i="1"/>
  <c r="MI104" i="1"/>
  <c r="MH104" i="1"/>
  <c r="LN104" i="1"/>
  <c r="MG104" i="1"/>
  <c r="LM104" i="1"/>
  <c r="MF104" i="1"/>
  <c r="ME104" i="1"/>
  <c r="LL104" i="1"/>
  <c r="LK104" i="1"/>
  <c r="KR104" i="1"/>
  <c r="JX104" i="1"/>
  <c r="JW104" i="1"/>
  <c r="JS104" i="1"/>
  <c r="NS103" i="1"/>
  <c r="NS84" i="1"/>
  <c r="NS85" i="1"/>
  <c r="NS86" i="1"/>
  <c r="NS87" i="1"/>
  <c r="NS88" i="1"/>
  <c r="NS89" i="1"/>
  <c r="NS90" i="1"/>
  <c r="NS91" i="1"/>
  <c r="NS92" i="1"/>
  <c r="NS93" i="1"/>
  <c r="NS94" i="1"/>
  <c r="NS95" i="1"/>
  <c r="NS96" i="1"/>
  <c r="NS97" i="1"/>
  <c r="NS98" i="1"/>
  <c r="NS99" i="1"/>
  <c r="NS100" i="1"/>
  <c r="NS101" i="1"/>
  <c r="NS102" i="1"/>
  <c r="NN104" i="1"/>
  <c r="NM104" i="1"/>
  <c r="NL104" i="1"/>
  <c r="NK104" i="1"/>
  <c r="NJ104" i="1"/>
  <c r="NI104" i="1"/>
  <c r="NH104" i="1"/>
  <c r="NG104" i="1"/>
  <c r="NF104" i="1"/>
  <c r="NE104" i="1"/>
  <c r="ND104" i="1"/>
  <c r="NC104" i="1"/>
  <c r="NB104" i="1"/>
  <c r="NA104" i="1"/>
  <c r="MU104" i="1"/>
  <c r="MP104" i="1"/>
  <c r="NQ104" i="1"/>
  <c r="MN104" i="1"/>
  <c r="MZ104" i="1"/>
  <c r="MY104" i="1"/>
  <c r="MX104" i="1"/>
  <c r="MW104" i="1"/>
  <c r="MV104" i="1"/>
  <c r="MT104" i="1"/>
  <c r="MS104" i="1"/>
  <c r="MR104" i="1"/>
  <c r="MQ104" i="1"/>
  <c r="MO104" i="1"/>
  <c r="MM104" i="1"/>
  <c r="NP104" i="1"/>
  <c r="NS104" i="1"/>
  <c r="NR104" i="1"/>
  <c r="NO104" i="1"/>
  <c r="NT12" i="1"/>
  <c r="NU6" i="1"/>
  <c r="ADK103" i="1"/>
  <c r="ADL103" i="1"/>
  <c r="ADO10" i="1"/>
  <c r="AK105" i="1"/>
  <c r="FU104" i="1"/>
  <c r="FV104" i="1"/>
  <c r="DQ103" i="1"/>
  <c r="FB103" i="1"/>
  <c r="ADL84" i="1"/>
  <c r="ADL86" i="1"/>
  <c r="ADL87" i="1"/>
  <c r="ADL85" i="1"/>
  <c r="ADL88" i="1"/>
  <c r="ADL89" i="1"/>
  <c r="ADL90" i="1"/>
  <c r="ADL91" i="1"/>
  <c r="ADL92" i="1"/>
  <c r="ADL93" i="1"/>
  <c r="ADL94" i="1"/>
  <c r="ADL95" i="1"/>
  <c r="ADL96" i="1"/>
  <c r="ADL97" i="1"/>
  <c r="ADL98" i="1"/>
  <c r="ADL99" i="1"/>
  <c r="ADL100" i="1"/>
  <c r="ADL101" i="1"/>
  <c r="ADL102" i="1"/>
  <c r="ADK84" i="1"/>
  <c r="ADK86" i="1"/>
  <c r="ADK85" i="1"/>
  <c r="ADK87" i="1"/>
  <c r="ADK88" i="1"/>
  <c r="ADK89" i="1"/>
  <c r="ADK90" i="1"/>
  <c r="ADK91" i="1"/>
  <c r="ADK92" i="1"/>
  <c r="ADK93" i="1"/>
  <c r="ADK94" i="1"/>
  <c r="ADK95" i="1"/>
  <c r="ADK96" i="1"/>
  <c r="ADK97" i="1"/>
  <c r="ADK98" i="1"/>
  <c r="ADK99" i="1"/>
  <c r="ADK100" i="1"/>
  <c r="ADK101" i="1"/>
  <c r="ADK102" i="1"/>
  <c r="AJ103" i="1"/>
  <c r="DR104" i="1"/>
  <c r="U104" i="1"/>
  <c r="T104" i="1"/>
  <c r="DZ104" i="1"/>
  <c r="DS104" i="1"/>
  <c r="DY104" i="1"/>
  <c r="DX104" i="1"/>
  <c r="DW104" i="1"/>
  <c r="DV104" i="1"/>
  <c r="DU104" i="1"/>
  <c r="DT104" i="1"/>
  <c r="ACK104" i="1"/>
  <c r="ABE104" i="1"/>
  <c r="ACI104" i="1"/>
  <c r="ABC104" i="1"/>
  <c r="ACH104" i="1"/>
  <c r="ABB104" i="1"/>
  <c r="ADK104" i="1"/>
  <c r="ACE104" i="1"/>
  <c r="AAY104" i="1"/>
  <c r="ACD104" i="1"/>
  <c r="AAX104" i="1"/>
  <c r="ADI104" i="1"/>
  <c r="ACC104" i="1"/>
  <c r="ADH104" i="1"/>
  <c r="ACB104" i="1"/>
  <c r="ADF104" i="1"/>
  <c r="ABZ104" i="1"/>
  <c r="ADE104" i="1"/>
  <c r="ABY104" i="1"/>
  <c r="ACJ104" i="1"/>
  <c r="ABX104" i="1"/>
  <c r="FT104" i="1"/>
  <c r="ABW104" i="1"/>
  <c r="ABV104" i="1"/>
  <c r="FR104" i="1"/>
  <c r="ABU104" i="1"/>
  <c r="ABS104" i="1"/>
  <c r="ABR104" i="1"/>
  <c r="ADG104" i="1"/>
  <c r="ABP104" i="1"/>
  <c r="ACS104" i="1"/>
  <c r="WM104" i="1"/>
  <c r="JD104" i="1" a="1"/>
  <c r="JD104" i="1" s="1"/>
  <c r="ACR104" i="1"/>
  <c r="ACQ104" i="1"/>
  <c r="FS104" i="1"/>
  <c r="ACP104" i="1"/>
  <c r="ACL104" i="1"/>
  <c r="ACG104" i="1"/>
  <c r="ACF104" i="1"/>
  <c r="ACA104" i="1"/>
  <c r="ABT104" i="1"/>
  <c r="ABQ104" i="1"/>
  <c r="ACX104" i="1"/>
  <c r="JO104" i="1" a="1"/>
  <c r="JO104" i="1" s="1"/>
  <c r="JP104" i="1" s="1"/>
  <c r="JQ104" i="1" s="1"/>
  <c r="JR104" i="1" s="1"/>
  <c r="ACW104" i="1"/>
  <c r="ACV104" i="1"/>
  <c r="JN104" i="1" a="1"/>
  <c r="JN104" i="1" s="1"/>
  <c r="ACU104" i="1"/>
  <c r="ACT104" i="1"/>
  <c r="ACO104" i="1"/>
  <c r="ACN104" i="1"/>
  <c r="ACM104" i="1"/>
  <c r="JJ104" i="1" a="1"/>
  <c r="JJ104" i="1" s="1"/>
  <c r="JK104" i="1" s="1"/>
  <c r="JL104" i="1" s="1"/>
  <c r="JM104" i="1" s="1"/>
  <c r="ABO104" i="1"/>
  <c r="ABN104" i="1"/>
  <c r="JI104" i="1" a="1"/>
  <c r="JI104" i="1" s="1"/>
  <c r="ABM104" i="1"/>
  <c r="ABL104" i="1"/>
  <c r="ABK104" i="1"/>
  <c r="ABJ104" i="1"/>
  <c r="JE104" i="1" a="1"/>
  <c r="JE104" i="1" s="1"/>
  <c r="JF104" i="1" s="1"/>
  <c r="JG104" i="1" s="1"/>
  <c r="JH104" i="1" s="1"/>
  <c r="ACZ104" i="1"/>
  <c r="ADD104" i="1"/>
  <c r="ADC104" i="1"/>
  <c r="ADB104" i="1"/>
  <c r="ADA104" i="1"/>
  <c r="ACY104" i="1"/>
  <c r="ABI104" i="1"/>
  <c r="ABH104" i="1"/>
  <c r="ABG104" i="1"/>
  <c r="ABF104" i="1"/>
  <c r="ABD104" i="1"/>
  <c r="ABA104" i="1"/>
  <c r="AAZ104" i="1"/>
  <c r="ADL104" i="1"/>
  <c r="FX104" i="1"/>
  <c r="FY104" i="1"/>
  <c r="DL103" i="1"/>
  <c r="DK103" i="1"/>
  <c r="DM103" i="1"/>
  <c r="XN104" i="1" a="1"/>
  <c r="XN104" i="1" s="1"/>
  <c r="H106" i="1"/>
  <c r="ADN10" i="1"/>
  <c r="XF14" i="1"/>
  <c r="XF17" i="1" s="1"/>
  <c r="WX14" i="1"/>
  <c r="WX17" i="1" s="1"/>
  <c r="WW14" i="1"/>
  <c r="WW17" i="1" s="1"/>
  <c r="AB105" i="1" l="1"/>
  <c r="AA105" i="1" s="1"/>
  <c r="ADJ94" i="1"/>
  <c r="ADJ103" i="1"/>
  <c r="ADJ102" i="1"/>
  <c r="ADJ101" i="1"/>
  <c r="ADJ100" i="1"/>
  <c r="ADJ99" i="1"/>
  <c r="ADJ97" i="1"/>
  <c r="ADJ98" i="1"/>
  <c r="ADJ96" i="1"/>
  <c r="ADJ95" i="1"/>
  <c r="ADJ93" i="1"/>
  <c r="ADJ92" i="1"/>
  <c r="ADJ91" i="1"/>
  <c r="ADJ90" i="1"/>
  <c r="ADJ104" i="1"/>
  <c r="ADJ89" i="1"/>
  <c r="ADJ86" i="1"/>
  <c r="ADJ84" i="1"/>
  <c r="ADJ88" i="1"/>
  <c r="ADJ85" i="1"/>
  <c r="ADM10" i="1"/>
  <c r="ADJ87" i="1"/>
  <c r="EO104" i="1"/>
  <c r="EV104" i="1"/>
  <c r="EW104" i="1"/>
  <c r="Y105" i="1"/>
  <c r="X105" i="1"/>
  <c r="W105" i="1"/>
  <c r="EU105" i="1" s="1"/>
  <c r="EN104" i="1"/>
  <c r="EP104" i="1"/>
  <c r="AE106" i="1"/>
  <c r="N106" i="1"/>
  <c r="O106" i="1"/>
  <c r="AF106" i="1"/>
  <c r="AD106" i="1"/>
  <c r="S106" i="1"/>
  <c r="FZ106" i="1" s="1"/>
  <c r="Q106" i="1"/>
  <c r="FW106" i="1" s="1"/>
  <c r="P106" i="1"/>
  <c r="AH106" i="1"/>
  <c r="AG106" i="1"/>
  <c r="AC106" i="1"/>
  <c r="R106" i="1"/>
  <c r="V105" i="1"/>
  <c r="AJ104" i="1"/>
  <c r="LR105" i="1"/>
  <c r="KX105" i="1"/>
  <c r="KD105" i="1"/>
  <c r="LQ105" i="1"/>
  <c r="KW105" i="1"/>
  <c r="KC105" i="1"/>
  <c r="LP105" i="1"/>
  <c r="KV105" i="1"/>
  <c r="KB105" i="1"/>
  <c r="LO105" i="1"/>
  <c r="KU105" i="1"/>
  <c r="KA105" i="1"/>
  <c r="KT105" i="1"/>
  <c r="JZ105" i="1"/>
  <c r="KS105" i="1"/>
  <c r="JY105" i="1"/>
  <c r="KR105" i="1"/>
  <c r="JX105" i="1"/>
  <c r="KQ105" i="1"/>
  <c r="JW105" i="1"/>
  <c r="JV105" i="1"/>
  <c r="JU105" i="1"/>
  <c r="JT105" i="1"/>
  <c r="JS105" i="1"/>
  <c r="ML105" i="1"/>
  <c r="MK105" i="1"/>
  <c r="MJ105" i="1"/>
  <c r="MI105" i="1"/>
  <c r="MH105" i="1"/>
  <c r="LN105" i="1"/>
  <c r="MG105" i="1"/>
  <c r="LM105" i="1"/>
  <c r="MF105" i="1"/>
  <c r="LL105" i="1"/>
  <c r="ME105" i="1"/>
  <c r="LK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KE105" i="1"/>
  <c r="KF105" i="1"/>
  <c r="LT105" i="1"/>
  <c r="LS105" i="1"/>
  <c r="KZ105" i="1"/>
  <c r="KY105" i="1"/>
  <c r="ADR10" i="1"/>
  <c r="ADO102" i="1"/>
  <c r="ADO104" i="1"/>
  <c r="ADO95" i="1"/>
  <c r="NT85" i="1"/>
  <c r="NT84" i="1"/>
  <c r="NT86" i="1"/>
  <c r="NT87" i="1"/>
  <c r="NT88" i="1"/>
  <c r="NT89" i="1"/>
  <c r="NT90" i="1"/>
  <c r="NT91" i="1"/>
  <c r="NT92" i="1"/>
  <c r="NT93" i="1"/>
  <c r="NT94" i="1"/>
  <c r="NT95" i="1"/>
  <c r="NT96" i="1"/>
  <c r="NT97" i="1"/>
  <c r="NT98" i="1"/>
  <c r="NT99" i="1"/>
  <c r="NT100" i="1"/>
  <c r="NT101" i="1"/>
  <c r="NT102" i="1"/>
  <c r="NT103" i="1"/>
  <c r="NT104" i="1"/>
  <c r="ADO89" i="1"/>
  <c r="ADO88" i="1"/>
  <c r="ADO86" i="1"/>
  <c r="ADO85" i="1"/>
  <c r="ADO87" i="1"/>
  <c r="ADO84" i="1"/>
  <c r="NG105" i="1"/>
  <c r="NF105" i="1"/>
  <c r="NE105" i="1"/>
  <c r="ND105" i="1"/>
  <c r="NC105" i="1"/>
  <c r="NB105" i="1"/>
  <c r="NA105" i="1"/>
  <c r="MZ105" i="1"/>
  <c r="MY105" i="1"/>
  <c r="MX105" i="1"/>
  <c r="MW105" i="1"/>
  <c r="MV105" i="1"/>
  <c r="MU105" i="1"/>
  <c r="MT105" i="1"/>
  <c r="NI105" i="1"/>
  <c r="MR105" i="1"/>
  <c r="MM105" i="1"/>
  <c r="NO105" i="1"/>
  <c r="MP105" i="1"/>
  <c r="NN105" i="1"/>
  <c r="NT105" i="1"/>
  <c r="NS105" i="1"/>
  <c r="NR105" i="1"/>
  <c r="NQ105" i="1"/>
  <c r="NP105" i="1"/>
  <c r="NM105" i="1"/>
  <c r="NL105" i="1"/>
  <c r="NK105" i="1"/>
  <c r="NJ105" i="1"/>
  <c r="NH105" i="1"/>
  <c r="MS105" i="1"/>
  <c r="MQ105" i="1"/>
  <c r="MO105" i="1"/>
  <c r="MN105" i="1"/>
  <c r="NU12" i="1"/>
  <c r="NV6" i="1"/>
  <c r="ADO99" i="1"/>
  <c r="ADO94" i="1"/>
  <c r="ADO93" i="1"/>
  <c r="ADO92" i="1"/>
  <c r="ADO91" i="1"/>
  <c r="ADO90" i="1"/>
  <c r="ADO101" i="1"/>
  <c r="ADO100" i="1"/>
  <c r="ADO103" i="1"/>
  <c r="ADO98" i="1"/>
  <c r="ADO97" i="1"/>
  <c r="ADO96" i="1"/>
  <c r="AK106" i="1"/>
  <c r="FV105" i="1"/>
  <c r="FU105" i="1"/>
  <c r="ADN86" i="1"/>
  <c r="ADN85" i="1"/>
  <c r="ADN87" i="1"/>
  <c r="ADN84" i="1"/>
  <c r="ADN88" i="1"/>
  <c r="ADN89" i="1"/>
  <c r="ADN90" i="1"/>
  <c r="ADN91" i="1"/>
  <c r="ADN92" i="1"/>
  <c r="ADN93" i="1"/>
  <c r="ADN94" i="1"/>
  <c r="ADN95" i="1"/>
  <c r="ADN96" i="1"/>
  <c r="ADN97" i="1"/>
  <c r="ADN98" i="1"/>
  <c r="ADN99" i="1"/>
  <c r="ADN100" i="1"/>
  <c r="ADN101" i="1"/>
  <c r="ADN102" i="1"/>
  <c r="ADN103" i="1"/>
  <c r="ADN104" i="1"/>
  <c r="DK104" i="1"/>
  <c r="DM104" i="1"/>
  <c r="DL104" i="1"/>
  <c r="XN105" i="1" a="1"/>
  <c r="XN105" i="1" s="1"/>
  <c r="FY105" i="1"/>
  <c r="FX105" i="1"/>
  <c r="DR105" i="1"/>
  <c r="DZ105" i="1"/>
  <c r="U105" i="1"/>
  <c r="DY105" i="1"/>
  <c r="DX105" i="1"/>
  <c r="T105" i="1"/>
  <c r="DS105" i="1"/>
  <c r="DW105" i="1"/>
  <c r="DV105" i="1"/>
  <c r="DU105" i="1"/>
  <c r="DT105" i="1"/>
  <c r="ADN105" i="1"/>
  <c r="ACH105" i="1"/>
  <c r="ABB105" i="1"/>
  <c r="ADL105" i="1"/>
  <c r="ACF105" i="1"/>
  <c r="AAZ105" i="1"/>
  <c r="ADK105" i="1"/>
  <c r="ACE105" i="1"/>
  <c r="AAY105" i="1"/>
  <c r="ADH105" i="1"/>
  <c r="ACB105" i="1"/>
  <c r="ADG105" i="1"/>
  <c r="ACA105" i="1"/>
  <c r="FT105" i="1"/>
  <c r="ADF105" i="1"/>
  <c r="ABZ105" i="1"/>
  <c r="FS105" i="1"/>
  <c r="ADE105" i="1"/>
  <c r="ABY105" i="1"/>
  <c r="FR105" i="1"/>
  <c r="ADC105" i="1"/>
  <c r="ABW105" i="1"/>
  <c r="ADB105" i="1"/>
  <c r="ABV105" i="1"/>
  <c r="JO105" i="1" a="1"/>
  <c r="JO105" i="1" s="1"/>
  <c r="JP105" i="1" s="1"/>
  <c r="JQ105" i="1" s="1"/>
  <c r="JR105" i="1" s="1"/>
  <c r="ACJ105" i="1"/>
  <c r="ABD105" i="1"/>
  <c r="ABQ105" i="1"/>
  <c r="ABP105" i="1"/>
  <c r="ADJ105" i="1"/>
  <c r="ABN105" i="1"/>
  <c r="JN105" i="1" a="1"/>
  <c r="JN105" i="1" s="1"/>
  <c r="ADI105" i="1"/>
  <c r="ABM105" i="1"/>
  <c r="ADD105" i="1"/>
  <c r="ABL105" i="1"/>
  <c r="ADA105" i="1"/>
  <c r="ABK105" i="1"/>
  <c r="ACZ105" i="1"/>
  <c r="ABJ105" i="1"/>
  <c r="ACY105" i="1"/>
  <c r="ABI105" i="1"/>
  <c r="JJ105" i="1" a="1"/>
  <c r="JJ105" i="1" s="1"/>
  <c r="JK105" i="1" s="1"/>
  <c r="JL105" i="1" s="1"/>
  <c r="JM105" i="1" s="1"/>
  <c r="ACX105" i="1"/>
  <c r="ABH105" i="1"/>
  <c r="ACW105" i="1"/>
  <c r="ABG105" i="1"/>
  <c r="JI105" i="1" a="1"/>
  <c r="JI105" i="1" s="1"/>
  <c r="ACV105" i="1"/>
  <c r="ABF105" i="1"/>
  <c r="ACU105" i="1"/>
  <c r="ABE105" i="1"/>
  <c r="ACT105" i="1"/>
  <c r="ACS105" i="1"/>
  <c r="ACR105" i="1"/>
  <c r="ACQ105" i="1"/>
  <c r="ACP105" i="1"/>
  <c r="ACO105" i="1"/>
  <c r="ACN105" i="1"/>
  <c r="ACM105" i="1"/>
  <c r="ACL105" i="1"/>
  <c r="ACK105" i="1"/>
  <c r="ACI105" i="1"/>
  <c r="ACG105" i="1"/>
  <c r="ACD105" i="1"/>
  <c r="ACC105" i="1"/>
  <c r="ADO105" i="1"/>
  <c r="ABX105" i="1"/>
  <c r="ABU105" i="1"/>
  <c r="ABT105" i="1"/>
  <c r="ABS105" i="1"/>
  <c r="ABR105" i="1"/>
  <c r="ABO105" i="1"/>
  <c r="ABC105" i="1"/>
  <c r="ABA105" i="1"/>
  <c r="AAX105" i="1"/>
  <c r="JE105" i="1" a="1"/>
  <c r="JE105" i="1" s="1"/>
  <c r="JF105" i="1" s="1"/>
  <c r="JG105" i="1" s="1"/>
  <c r="JH105" i="1" s="1"/>
  <c r="JD105" i="1" a="1"/>
  <c r="JD105" i="1" s="1"/>
  <c r="H107" i="1"/>
  <c r="DQ104" i="1"/>
  <c r="FB104" i="1"/>
  <c r="ADQ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B106" i="1" l="1"/>
  <c r="AA106" i="1" s="1"/>
  <c r="ADM105" i="1"/>
  <c r="ADM94" i="1"/>
  <c r="ADM93" i="1"/>
  <c r="ADM92" i="1"/>
  <c r="ADM91" i="1"/>
  <c r="ADM90" i="1"/>
  <c r="ADM95" i="1"/>
  <c r="ADM89" i="1"/>
  <c r="ADM88" i="1"/>
  <c r="ADM87" i="1"/>
  <c r="ADM85" i="1"/>
  <c r="ADM84" i="1"/>
  <c r="ADM86" i="1"/>
  <c r="ADM104" i="1"/>
  <c r="ADM103" i="1"/>
  <c r="ADM102" i="1"/>
  <c r="ADM101" i="1"/>
  <c r="ADM100" i="1"/>
  <c r="ADM99" i="1"/>
  <c r="ADM98" i="1"/>
  <c r="ADP10" i="1"/>
  <c r="ADP84" i="1" s="1"/>
  <c r="ADM97" i="1"/>
  <c r="ADM96" i="1"/>
  <c r="EO105" i="1"/>
  <c r="ADR97" i="1"/>
  <c r="ADR96" i="1"/>
  <c r="ADR95" i="1"/>
  <c r="ADU10" i="1"/>
  <c r="ADR94" i="1"/>
  <c r="ADR93" i="1"/>
  <c r="ADR92" i="1"/>
  <c r="ADR91" i="1"/>
  <c r="ADR90" i="1"/>
  <c r="ADR89" i="1"/>
  <c r="ADR88" i="1"/>
  <c r="ADR85" i="1"/>
  <c r="EV105" i="1"/>
  <c r="EW105" i="1"/>
  <c r="ADR84" i="1"/>
  <c r="ADR86" i="1"/>
  <c r="ADR87" i="1"/>
  <c r="Y106" i="1"/>
  <c r="X106" i="1"/>
  <c r="W106" i="1"/>
  <c r="EU106" i="1" s="1"/>
  <c r="EP105" i="1"/>
  <c r="EN105" i="1"/>
  <c r="ADR105" i="1"/>
  <c r="ADR100" i="1"/>
  <c r="ADR99" i="1"/>
  <c r="ADR98" i="1"/>
  <c r="ADR104" i="1"/>
  <c r="ADR103" i="1"/>
  <c r="ADR102" i="1"/>
  <c r="ADR101" i="1"/>
  <c r="AH107" i="1"/>
  <c r="AG107" i="1"/>
  <c r="AF107" i="1"/>
  <c r="AE107" i="1"/>
  <c r="AD107" i="1"/>
  <c r="AC107" i="1"/>
  <c r="S107" i="1"/>
  <c r="FZ107" i="1" s="1"/>
  <c r="R107" i="1"/>
  <c r="Q107" i="1"/>
  <c r="FW107" i="1" s="1"/>
  <c r="O107" i="1"/>
  <c r="P107" i="1"/>
  <c r="N107" i="1"/>
  <c r="V106" i="1"/>
  <c r="AJ105"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LT106" i="1"/>
  <c r="KZ106" i="1"/>
  <c r="KF106" i="1"/>
  <c r="LS106" i="1"/>
  <c r="KY106" i="1"/>
  <c r="KE106"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ADP93" i="1"/>
  <c r="ADP104" i="1"/>
  <c r="ADS10" i="1"/>
  <c r="NU105" i="1"/>
  <c r="NU85" i="1"/>
  <c r="NU84" i="1"/>
  <c r="NU86" i="1"/>
  <c r="NU87" i="1"/>
  <c r="NU88" i="1"/>
  <c r="NU89" i="1"/>
  <c r="NU90" i="1"/>
  <c r="NU91" i="1"/>
  <c r="NU92" i="1"/>
  <c r="NU93" i="1"/>
  <c r="NU94" i="1"/>
  <c r="NU95" i="1"/>
  <c r="NU96" i="1"/>
  <c r="NU97" i="1"/>
  <c r="NU98" i="1"/>
  <c r="NU99" i="1"/>
  <c r="NU100" i="1"/>
  <c r="NU101" i="1"/>
  <c r="NU102" i="1"/>
  <c r="NU103" i="1"/>
  <c r="NU104" i="1"/>
  <c r="MZ106" i="1"/>
  <c r="MY106" i="1"/>
  <c r="MX106" i="1"/>
  <c r="MW106" i="1"/>
  <c r="MV106" i="1"/>
  <c r="MU106" i="1"/>
  <c r="MT106" i="1"/>
  <c r="MS106" i="1"/>
  <c r="MR106" i="1"/>
  <c r="MQ106" i="1"/>
  <c r="MP106" i="1"/>
  <c r="NU106" i="1"/>
  <c r="MO106" i="1"/>
  <c r="NT106" i="1"/>
  <c r="MN106" i="1"/>
  <c r="NS106" i="1"/>
  <c r="MM106" i="1"/>
  <c r="NB106" i="1"/>
  <c r="NI106" i="1"/>
  <c r="ND106" i="1"/>
  <c r="NQ106" i="1"/>
  <c r="NO106" i="1"/>
  <c r="NN106" i="1"/>
  <c r="NM106" i="1"/>
  <c r="NL106" i="1"/>
  <c r="NK106" i="1"/>
  <c r="NJ106" i="1"/>
  <c r="NH106" i="1"/>
  <c r="NG106" i="1"/>
  <c r="NF106" i="1"/>
  <c r="NE106" i="1"/>
  <c r="NC106" i="1"/>
  <c r="NA106" i="1"/>
  <c r="NR106" i="1"/>
  <c r="NP106" i="1"/>
  <c r="ADP102" i="1"/>
  <c r="ADP101" i="1"/>
  <c r="NV12" i="1"/>
  <c r="NW6" i="1"/>
  <c r="ADP100" i="1"/>
  <c r="ADP99" i="1"/>
  <c r="ADP98" i="1"/>
  <c r="ADP97" i="1"/>
  <c r="ADP96" i="1"/>
  <c r="ADQ105" i="1"/>
  <c r="AK107" i="1"/>
  <c r="FV106" i="1"/>
  <c r="FU106" i="1"/>
  <c r="U106" i="1"/>
  <c r="T106" i="1"/>
  <c r="DX106" i="1"/>
  <c r="DW106" i="1"/>
  <c r="DV106" i="1"/>
  <c r="DU106" i="1"/>
  <c r="DT106" i="1"/>
  <c r="DS106" i="1"/>
  <c r="DR106" i="1"/>
  <c r="DZ106" i="1"/>
  <c r="DY106" i="1"/>
  <c r="DL105" i="1"/>
  <c r="DK105" i="1"/>
  <c r="DM105" i="1"/>
  <c r="ADK106" i="1"/>
  <c r="ACE106" i="1"/>
  <c r="AAY106" i="1"/>
  <c r="ADJ106" i="1"/>
  <c r="ACD106" i="1"/>
  <c r="AAX106" i="1"/>
  <c r="ADI106" i="1"/>
  <c r="ACC106" i="1"/>
  <c r="ADH106" i="1"/>
  <c r="ACB106" i="1"/>
  <c r="ADG106" i="1"/>
  <c r="ACA106" i="1"/>
  <c r="ADF106" i="1"/>
  <c r="ABZ106" i="1"/>
  <c r="FS106" i="1"/>
  <c r="ADE106" i="1"/>
  <c r="ABY106" i="1"/>
  <c r="FR106" i="1"/>
  <c r="ADD106" i="1"/>
  <c r="ABX106" i="1"/>
  <c r="ADC106" i="1"/>
  <c r="ABW106" i="1"/>
  <c r="ADB106" i="1"/>
  <c r="ABV106" i="1"/>
  <c r="JO106" i="1" a="1"/>
  <c r="JO106" i="1" s="1"/>
  <c r="JP106" i="1" s="1"/>
  <c r="JQ106" i="1" s="1"/>
  <c r="JR106" i="1" s="1"/>
  <c r="ADA106" i="1"/>
  <c r="ABU106" i="1"/>
  <c r="ACZ106" i="1"/>
  <c r="ABT106" i="1"/>
  <c r="JN106" i="1" a="1"/>
  <c r="JN106" i="1" s="1"/>
  <c r="ACY106" i="1"/>
  <c r="ABS106" i="1"/>
  <c r="ACW106" i="1"/>
  <c r="ABQ106" i="1"/>
  <c r="ADM106" i="1"/>
  <c r="ACG106" i="1"/>
  <c r="ABA106" i="1"/>
  <c r="ACJ106" i="1"/>
  <c r="ACI106" i="1"/>
  <c r="JJ106" i="1" a="1"/>
  <c r="JJ106" i="1" s="1"/>
  <c r="JK106" i="1" s="1"/>
  <c r="JL106" i="1" s="1"/>
  <c r="JM106" i="1" s="1"/>
  <c r="ACH106" i="1"/>
  <c r="ACF106" i="1"/>
  <c r="JI106" i="1" a="1"/>
  <c r="JI106" i="1" s="1"/>
  <c r="ABR106" i="1"/>
  <c r="FT106" i="1"/>
  <c r="ABP106" i="1"/>
  <c r="ABO106" i="1"/>
  <c r="ABN106" i="1"/>
  <c r="ABM106" i="1"/>
  <c r="JE106" i="1" a="1"/>
  <c r="JE106" i="1" s="1"/>
  <c r="JF106" i="1" s="1"/>
  <c r="JG106" i="1" s="1"/>
  <c r="JH106" i="1" s="1"/>
  <c r="ABL106" i="1"/>
  <c r="ABK106" i="1"/>
  <c r="JD106" i="1" a="1"/>
  <c r="JD106" i="1" s="1"/>
  <c r="ABJ106" i="1"/>
  <c r="ABI106" i="1"/>
  <c r="ACP106" i="1"/>
  <c r="ACO106" i="1"/>
  <c r="ACN106" i="1"/>
  <c r="ACM106" i="1"/>
  <c r="ACL106" i="1"/>
  <c r="ACK106" i="1"/>
  <c r="ABH106" i="1"/>
  <c r="ABG106" i="1"/>
  <c r="ABF106" i="1"/>
  <c r="ABE106" i="1"/>
  <c r="ABD106" i="1"/>
  <c r="ABC106" i="1"/>
  <c r="ABB106" i="1"/>
  <c r="AAZ106" i="1"/>
  <c r="ADR106" i="1"/>
  <c r="ADQ106" i="1"/>
  <c r="ADP106" i="1"/>
  <c r="ADO106" i="1"/>
  <c r="ADN106" i="1"/>
  <c r="ADL106" i="1"/>
  <c r="ACX106" i="1"/>
  <c r="ACV106" i="1"/>
  <c r="ACU106" i="1"/>
  <c r="ACT106" i="1"/>
  <c r="ACS106" i="1"/>
  <c r="ACR106" i="1"/>
  <c r="ACQ106" i="1"/>
  <c r="XN106" i="1" a="1"/>
  <c r="XN106" i="1" s="1"/>
  <c r="ADQ87" i="1"/>
  <c r="ADQ85" i="1"/>
  <c r="ADQ86" i="1"/>
  <c r="ADQ84" i="1"/>
  <c r="ADQ88" i="1"/>
  <c r="ADQ89" i="1"/>
  <c r="ADQ90" i="1"/>
  <c r="ADQ91" i="1"/>
  <c r="ADQ92" i="1"/>
  <c r="ADQ93" i="1"/>
  <c r="ADQ94" i="1"/>
  <c r="ADQ95" i="1"/>
  <c r="ADQ96" i="1"/>
  <c r="ADQ97" i="1"/>
  <c r="ADQ98" i="1"/>
  <c r="ADQ99" i="1"/>
  <c r="ADQ100" i="1"/>
  <c r="ADQ101" i="1"/>
  <c r="ADQ102" i="1"/>
  <c r="ADQ103" i="1"/>
  <c r="ADQ104" i="1"/>
  <c r="DQ105" i="1"/>
  <c r="FB105" i="1"/>
  <c r="FX106" i="1"/>
  <c r="FY106" i="1"/>
  <c r="ADT10" i="1"/>
  <c r="U977" i="4"/>
  <c r="U978" i="4" s="1"/>
  <c r="U979" i="4" s="1"/>
  <c r="U980" i="4" s="1"/>
  <c r="U981" i="4" s="1"/>
  <c r="U982" i="4" s="1"/>
  <c r="EY15" i="1"/>
  <c r="ADP105" i="1" l="1"/>
  <c r="ADP86" i="1"/>
  <c r="ADP89" i="1"/>
  <c r="ADP90" i="1"/>
  <c r="ADP103" i="1"/>
  <c r="ADP91" i="1"/>
  <c r="ADP95" i="1"/>
  <c r="ADP92" i="1"/>
  <c r="ADP94" i="1"/>
  <c r="ADP85" i="1"/>
  <c r="ADP87" i="1"/>
  <c r="ADP88" i="1"/>
  <c r="AB107" i="1"/>
  <c r="AA107" i="1" s="1"/>
  <c r="EO106" i="1"/>
  <c r="ADU102" i="1"/>
  <c r="ADU88" i="1"/>
  <c r="ADU95" i="1"/>
  <c r="ADU85" i="1"/>
  <c r="ADU99" i="1"/>
  <c r="ADU86" i="1"/>
  <c r="ADU104" i="1"/>
  <c r="ADU87" i="1"/>
  <c r="ADU98" i="1"/>
  <c r="ADU84" i="1"/>
  <c r="ADU94" i="1"/>
  <c r="ADU91" i="1"/>
  <c r="ADU100" i="1"/>
  <c r="ADU97" i="1"/>
  <c r="ADU92" i="1"/>
  <c r="ADU93" i="1"/>
  <c r="ADU103" i="1"/>
  <c r="ADU106" i="1"/>
  <c r="ADU89" i="1"/>
  <c r="ADU90" i="1"/>
  <c r="ADU96" i="1"/>
  <c r="ADU105" i="1"/>
  <c r="ADU101" i="1"/>
  <c r="ADX10" i="1"/>
  <c r="EV106" i="1"/>
  <c r="EW106" i="1"/>
  <c r="Y107" i="1"/>
  <c r="X107" i="1"/>
  <c r="W107" i="1"/>
  <c r="EU107" i="1" s="1"/>
  <c r="EP106" i="1"/>
  <c r="EN106" i="1"/>
  <c r="V107" i="1"/>
  <c r="AJ106"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ML107" i="1"/>
  <c r="MK107" i="1"/>
  <c r="MJ107" i="1"/>
  <c r="MI107" i="1"/>
  <c r="MH107" i="1"/>
  <c r="LN107" i="1"/>
  <c r="MG107" i="1"/>
  <c r="LM107" i="1"/>
  <c r="MF107" i="1"/>
  <c r="LL107" i="1"/>
  <c r="ME107" i="1"/>
  <c r="LK107" i="1"/>
  <c r="MD107" i="1"/>
  <c r="LJ107" i="1"/>
  <c r="KP107" i="1"/>
  <c r="MC107" i="1"/>
  <c r="LI107" i="1"/>
  <c r="KO107" i="1"/>
  <c r="MB107" i="1"/>
  <c r="MA107" i="1"/>
  <c r="LH107" i="1"/>
  <c r="LG107" i="1"/>
  <c r="KN107" i="1"/>
  <c r="KM107" i="1"/>
  <c r="ADS93" i="1"/>
  <c r="ADS89" i="1"/>
  <c r="ADS85" i="1"/>
  <c r="ADV10" i="1"/>
  <c r="ADS92" i="1"/>
  <c r="ADS91" i="1"/>
  <c r="ADS90" i="1"/>
  <c r="ADS88" i="1"/>
  <c r="ADS86" i="1"/>
  <c r="ADS87" i="1"/>
  <c r="ADS102" i="1"/>
  <c r="ADS101" i="1"/>
  <c r="ADS100" i="1"/>
  <c r="ADS99" i="1"/>
  <c r="ADS98" i="1"/>
  <c r="ADS97" i="1"/>
  <c r="ADS96" i="1"/>
  <c r="ADS95" i="1"/>
  <c r="ADS94" i="1"/>
  <c r="ADS84" i="1"/>
  <c r="ADS106" i="1"/>
  <c r="ADS105" i="1"/>
  <c r="ADS104" i="1"/>
  <c r="ADS103" i="1"/>
  <c r="NV106" i="1"/>
  <c r="NV85" i="1"/>
  <c r="NV84" i="1"/>
  <c r="NV86" i="1"/>
  <c r="NV87" i="1"/>
  <c r="NV88" i="1"/>
  <c r="NV89" i="1"/>
  <c r="NV90" i="1"/>
  <c r="NV91" i="1"/>
  <c r="NV92" i="1"/>
  <c r="NV93" i="1"/>
  <c r="NV94" i="1"/>
  <c r="NV95" i="1"/>
  <c r="NV96" i="1"/>
  <c r="NV97" i="1"/>
  <c r="NV98" i="1"/>
  <c r="NV99" i="1"/>
  <c r="NV100" i="1"/>
  <c r="NV101" i="1"/>
  <c r="NV102" i="1"/>
  <c r="NV103" i="1"/>
  <c r="NV104" i="1"/>
  <c r="NV105" i="1"/>
  <c r="MS107" i="1"/>
  <c r="MR107" i="1"/>
  <c r="MQ107" i="1"/>
  <c r="NV107" i="1"/>
  <c r="MP107" i="1"/>
  <c r="NU107" i="1"/>
  <c r="MO107" i="1"/>
  <c r="NT107" i="1"/>
  <c r="MN107" i="1"/>
  <c r="NS107" i="1"/>
  <c r="MM107" i="1"/>
  <c r="NR107" i="1"/>
  <c r="NQ107" i="1"/>
  <c r="NP107" i="1"/>
  <c r="NO107" i="1"/>
  <c r="NN107" i="1"/>
  <c r="NM107" i="1"/>
  <c r="NL107" i="1"/>
  <c r="MU107" i="1"/>
  <c r="NK107" i="1"/>
  <c r="NF107" i="1"/>
  <c r="NA107" i="1"/>
  <c r="MZ107" i="1"/>
  <c r="MT107" i="1"/>
  <c r="NI107" i="1"/>
  <c r="NJ107" i="1"/>
  <c r="NH107" i="1"/>
  <c r="NG107" i="1"/>
  <c r="NE107" i="1"/>
  <c r="ND107" i="1"/>
  <c r="NC107" i="1"/>
  <c r="NB107" i="1"/>
  <c r="MY107" i="1"/>
  <c r="MX107" i="1"/>
  <c r="MW107" i="1"/>
  <c r="MV107" i="1"/>
  <c r="NW12" i="1"/>
  <c r="NX6" i="1"/>
  <c r="ADT106" i="1"/>
  <c r="FV107" i="1"/>
  <c r="FU107" i="1"/>
  <c r="DV107" i="1"/>
  <c r="DU107" i="1"/>
  <c r="DT107" i="1"/>
  <c r="DS107" i="1"/>
  <c r="DR107" i="1"/>
  <c r="U107" i="1"/>
  <c r="T107" i="1"/>
  <c r="DZ107" i="1"/>
  <c r="DY107" i="1"/>
  <c r="DX107" i="1"/>
  <c r="DW107" i="1"/>
  <c r="ADH107" i="1"/>
  <c r="ACB107" i="1"/>
  <c r="ADG107" i="1"/>
  <c r="ACA107" i="1"/>
  <c r="FT107" i="1"/>
  <c r="ADF107" i="1"/>
  <c r="ABZ107" i="1"/>
  <c r="FS107" i="1"/>
  <c r="ADE107" i="1"/>
  <c r="ABY107" i="1"/>
  <c r="FR107" i="1"/>
  <c r="ADD107" i="1"/>
  <c r="ABX107" i="1"/>
  <c r="ADC107" i="1"/>
  <c r="ABW107" i="1"/>
  <c r="ADB107" i="1"/>
  <c r="ABV107" i="1"/>
  <c r="JO107" i="1" a="1"/>
  <c r="JO107" i="1" s="1"/>
  <c r="JP107" i="1" s="1"/>
  <c r="JQ107" i="1" s="1"/>
  <c r="JR107" i="1" s="1"/>
  <c r="ADA107" i="1"/>
  <c r="ABU107" i="1"/>
  <c r="ACZ107" i="1"/>
  <c r="ABT107" i="1"/>
  <c r="JN107" i="1" a="1"/>
  <c r="JN107" i="1" s="1"/>
  <c r="ACY107" i="1"/>
  <c r="ABS107" i="1"/>
  <c r="ACX107" i="1"/>
  <c r="ABR107" i="1"/>
  <c r="ACW107" i="1"/>
  <c r="ABQ107" i="1"/>
  <c r="ACV107" i="1"/>
  <c r="ABP107" i="1"/>
  <c r="ACT107" i="1"/>
  <c r="ABN107" i="1"/>
  <c r="ADU107" i="1"/>
  <c r="ADT107" i="1"/>
  <c r="ADS107" i="1"/>
  <c r="ADR107" i="1"/>
  <c r="ADQ107" i="1"/>
  <c r="ADM107" i="1"/>
  <c r="ADL107" i="1"/>
  <c r="ADK107" i="1"/>
  <c r="ADJ107" i="1"/>
  <c r="ACD107" i="1"/>
  <c r="AAX107" i="1"/>
  <c r="ABI107" i="1"/>
  <c r="ABH107" i="1"/>
  <c r="ABG107" i="1"/>
  <c r="ABF107" i="1"/>
  <c r="ABE107" i="1"/>
  <c r="ABD107" i="1"/>
  <c r="ADP107" i="1"/>
  <c r="ABC107" i="1"/>
  <c r="ADO107" i="1"/>
  <c r="ABB107" i="1"/>
  <c r="ADN107" i="1"/>
  <c r="ABA107" i="1"/>
  <c r="ADI107" i="1"/>
  <c r="AAZ107" i="1"/>
  <c r="ACU107" i="1"/>
  <c r="AAY107" i="1"/>
  <c r="ACS107" i="1"/>
  <c r="ACR107" i="1"/>
  <c r="ACQ107" i="1"/>
  <c r="ABK107" i="1"/>
  <c r="ACP107" i="1"/>
  <c r="ACO107" i="1"/>
  <c r="ACN107" i="1"/>
  <c r="JE107" i="1" a="1"/>
  <c r="JE107" i="1" s="1"/>
  <c r="JF107" i="1" s="1"/>
  <c r="JG107" i="1" s="1"/>
  <c r="JH107" i="1" s="1"/>
  <c r="ACM107" i="1"/>
  <c r="ACL107" i="1"/>
  <c r="JD107" i="1" a="1"/>
  <c r="JD107" i="1" s="1"/>
  <c r="ACK107" i="1"/>
  <c r="ACJ107" i="1"/>
  <c r="ACI107" i="1"/>
  <c r="ACH107" i="1"/>
  <c r="ACG107" i="1"/>
  <c r="ACF107" i="1"/>
  <c r="ACE107" i="1"/>
  <c r="ACC107" i="1"/>
  <c r="ABO107" i="1"/>
  <c r="ABM107" i="1"/>
  <c r="ABL107" i="1"/>
  <c r="ABJ107" i="1"/>
  <c r="JJ107" i="1" a="1"/>
  <c r="JJ107" i="1" s="1"/>
  <c r="JK107" i="1" s="1"/>
  <c r="JL107" i="1" s="1"/>
  <c r="JM107" i="1" s="1"/>
  <c r="JI107" i="1" a="1"/>
  <c r="JI107" i="1" s="1"/>
  <c r="FY107" i="1"/>
  <c r="FX107" i="1"/>
  <c r="XN107" i="1" a="1"/>
  <c r="XN107" i="1" s="1"/>
  <c r="ADT84" i="1"/>
  <c r="ADT86" i="1"/>
  <c r="ADT87" i="1"/>
  <c r="ADT85" i="1"/>
  <c r="ADT88" i="1"/>
  <c r="ADT89" i="1"/>
  <c r="ADT90" i="1"/>
  <c r="ADT91" i="1"/>
  <c r="ADT92" i="1"/>
  <c r="ADT93" i="1"/>
  <c r="ADT94" i="1"/>
  <c r="ADT95" i="1"/>
  <c r="ADT96" i="1"/>
  <c r="ADT97" i="1"/>
  <c r="ADT98" i="1"/>
  <c r="ADT99" i="1"/>
  <c r="ADT100" i="1"/>
  <c r="ADT101" i="1"/>
  <c r="ADT102" i="1"/>
  <c r="ADT103" i="1"/>
  <c r="ADT104" i="1"/>
  <c r="ADT105" i="1"/>
  <c r="DQ106" i="1"/>
  <c r="FB106" i="1"/>
  <c r="DM106" i="1"/>
  <c r="DL106" i="1"/>
  <c r="DK106" i="1"/>
  <c r="ADW10" i="1"/>
  <c r="U983" i="4"/>
  <c r="U984" i="4" s="1"/>
  <c r="U985" i="4" s="1"/>
  <c r="U986" i="4" s="1"/>
  <c r="U987" i="4" s="1"/>
  <c r="U988" i="4" s="1"/>
  <c r="EO107" i="1" l="1"/>
  <c r="ADX104" i="1"/>
  <c r="AEA10" i="1"/>
  <c r="ADV92" i="1"/>
  <c r="ADX96" i="1"/>
  <c r="ADX105" i="1"/>
  <c r="ADX89" i="1"/>
  <c r="ADX92" i="1"/>
  <c r="ADX91" i="1"/>
  <c r="ADX87" i="1"/>
  <c r="ADX95" i="1"/>
  <c r="ADX93" i="1"/>
  <c r="ADX85" i="1"/>
  <c r="ADX98" i="1"/>
  <c r="ADX97" i="1"/>
  <c r="ADX86" i="1"/>
  <c r="ADX103" i="1"/>
  <c r="ADX100" i="1"/>
  <c r="ADX84" i="1"/>
  <c r="ADX107" i="1"/>
  <c r="ADX99" i="1"/>
  <c r="ADX90" i="1"/>
  <c r="ADX94" i="1"/>
  <c r="ADX106" i="1"/>
  <c r="ADX102" i="1"/>
  <c r="ADX101" i="1"/>
  <c r="ADX88" i="1"/>
  <c r="EW107" i="1"/>
  <c r="EV107" i="1"/>
  <c r="EP107" i="1"/>
  <c r="EN107" i="1"/>
  <c r="ADV91" i="1"/>
  <c r="ADV107" i="1"/>
  <c r="ADV105" i="1"/>
  <c r="ADV104" i="1"/>
  <c r="ADV103" i="1"/>
  <c r="ADV102" i="1"/>
  <c r="ADV101" i="1"/>
  <c r="ADV100" i="1"/>
  <c r="ADV98" i="1"/>
  <c r="ADV99" i="1"/>
  <c r="ADV97" i="1"/>
  <c r="ADV96" i="1"/>
  <c r="ADV95" i="1"/>
  <c r="ADV94" i="1"/>
  <c r="ADV93" i="1"/>
  <c r="ADY10" i="1"/>
  <c r="ADV90" i="1"/>
  <c r="ADV89" i="1"/>
  <c r="ADV88" i="1"/>
  <c r="ADV85" i="1"/>
  <c r="ADV86" i="1"/>
  <c r="ADV87" i="1"/>
  <c r="ADV84" i="1"/>
  <c r="ADV106" i="1"/>
  <c r="NW84" i="1"/>
  <c r="NW85" i="1"/>
  <c r="NW86" i="1"/>
  <c r="NW87" i="1"/>
  <c r="NW88" i="1"/>
  <c r="NW89" i="1"/>
  <c r="NW90" i="1"/>
  <c r="NW91" i="1"/>
  <c r="NW92" i="1"/>
  <c r="NW93" i="1"/>
  <c r="NW94" i="1"/>
  <c r="NW95" i="1"/>
  <c r="NW96" i="1"/>
  <c r="NW97" i="1"/>
  <c r="NW98" i="1"/>
  <c r="NW99" i="1"/>
  <c r="NW100" i="1"/>
  <c r="NW101" i="1"/>
  <c r="NW102" i="1"/>
  <c r="NW103" i="1"/>
  <c r="NW104" i="1"/>
  <c r="NW105" i="1"/>
  <c r="NW106" i="1"/>
  <c r="NW107" i="1"/>
  <c r="NY6" i="1"/>
  <c r="NX12" i="1"/>
  <c r="ADW107" i="1"/>
  <c r="DQ107" i="1"/>
  <c r="FB107" i="1"/>
  <c r="DL107" i="1"/>
  <c r="DK107" i="1"/>
  <c r="DM107" i="1"/>
  <c r="AJ107" i="1"/>
  <c r="ADW86" i="1"/>
  <c r="ADW84" i="1"/>
  <c r="ADW85" i="1"/>
  <c r="ADW87" i="1"/>
  <c r="ADW88" i="1"/>
  <c r="ADW89" i="1"/>
  <c r="ADW90" i="1"/>
  <c r="ADW91" i="1"/>
  <c r="ADW92" i="1"/>
  <c r="ADW93" i="1"/>
  <c r="ADW94" i="1"/>
  <c r="ADW95" i="1"/>
  <c r="ADW96" i="1"/>
  <c r="ADW97" i="1"/>
  <c r="ADW98" i="1"/>
  <c r="ADW99" i="1"/>
  <c r="ADW100" i="1"/>
  <c r="ADW101" i="1"/>
  <c r="ADW102" i="1"/>
  <c r="ADW103" i="1"/>
  <c r="ADW104" i="1"/>
  <c r="ADW105" i="1"/>
  <c r="ADW106" i="1"/>
  <c r="ADZ10" i="1"/>
  <c r="U989" i="4"/>
  <c r="U990" i="4" s="1"/>
  <c r="U991" i="4" s="1"/>
  <c r="U992" i="4" s="1"/>
  <c r="U993" i="4" s="1"/>
  <c r="U994" i="4" s="1"/>
  <c r="U995" i="4" s="1"/>
  <c r="U996" i="4" s="1"/>
  <c r="U997" i="4" s="1"/>
  <c r="U998" i="4" s="1"/>
  <c r="U999" i="4" s="1"/>
  <c r="U1000" i="4" s="1"/>
  <c r="U1001" i="4" s="1"/>
  <c r="U1002" i="4" s="1"/>
  <c r="U1139" i="4" s="1"/>
  <c r="AEA105" i="1" l="1"/>
  <c r="AEA107" i="1"/>
  <c r="AEA106" i="1"/>
  <c r="AEA104" i="1"/>
  <c r="AEA101" i="1"/>
  <c r="AEA103" i="1"/>
  <c r="AEA99" i="1"/>
  <c r="AEA98" i="1"/>
  <c r="AEA96" i="1"/>
  <c r="AEA95" i="1"/>
  <c r="AEA94" i="1"/>
  <c r="AEA93" i="1"/>
  <c r="AEA90" i="1"/>
  <c r="AEA89" i="1"/>
  <c r="AEA92" i="1"/>
  <c r="AEA85" i="1"/>
  <c r="AEA91" i="1"/>
  <c r="AEA86" i="1"/>
  <c r="AEA84" i="1"/>
  <c r="AEA102" i="1"/>
  <c r="AEA97" i="1"/>
  <c r="AEA87" i="1"/>
  <c r="AEA88" i="1"/>
  <c r="AEA100" i="1"/>
  <c r="AED10" i="1"/>
  <c r="ADY88" i="1"/>
  <c r="ADY86" i="1"/>
  <c r="ADY84" i="1"/>
  <c r="ADY87" i="1"/>
  <c r="ADY89" i="1"/>
  <c r="ADY85" i="1"/>
  <c r="ADY105" i="1"/>
  <c r="ADY102" i="1"/>
  <c r="ADY101" i="1"/>
  <c r="ADY97" i="1"/>
  <c r="ADY94" i="1"/>
  <c r="ADY100" i="1"/>
  <c r="ADY93" i="1"/>
  <c r="ADY92" i="1"/>
  <c r="AEB10" i="1"/>
  <c r="ADY91" i="1"/>
  <c r="ADY90" i="1"/>
  <c r="ADY106" i="1"/>
  <c r="ADY104" i="1"/>
  <c r="ADY103" i="1"/>
  <c r="ADY99" i="1"/>
  <c r="ADY98" i="1"/>
  <c r="ADY107" i="1"/>
  <c r="ADY96" i="1"/>
  <c r="ADY95" i="1"/>
  <c r="NX85" i="1"/>
  <c r="NX84" i="1"/>
  <c r="NX86" i="1"/>
  <c r="NX87" i="1"/>
  <c r="NX88" i="1"/>
  <c r="NX89" i="1"/>
  <c r="NX90" i="1"/>
  <c r="NX91" i="1"/>
  <c r="NX92" i="1"/>
  <c r="NX93" i="1"/>
  <c r="NX94" i="1"/>
  <c r="NX95" i="1"/>
  <c r="NX96" i="1"/>
  <c r="NX97" i="1"/>
  <c r="NX98" i="1"/>
  <c r="NX99" i="1"/>
  <c r="NX100" i="1"/>
  <c r="NX101" i="1"/>
  <c r="NX102" i="1"/>
  <c r="NX103" i="1"/>
  <c r="NX104" i="1"/>
  <c r="NX105" i="1"/>
  <c r="NX106" i="1"/>
  <c r="NX107" i="1"/>
  <c r="NZ6" i="1"/>
  <c r="NY12" i="1"/>
  <c r="ADZ84" i="1"/>
  <c r="ADZ86" i="1"/>
  <c r="ADZ87" i="1"/>
  <c r="ADZ85" i="1"/>
  <c r="ADZ88" i="1"/>
  <c r="ADZ89" i="1"/>
  <c r="ADZ90" i="1"/>
  <c r="ADZ91" i="1"/>
  <c r="ADZ92" i="1"/>
  <c r="ADZ93" i="1"/>
  <c r="ADZ94" i="1"/>
  <c r="ADZ95" i="1"/>
  <c r="ADZ96" i="1"/>
  <c r="ADZ97" i="1"/>
  <c r="ADZ98" i="1"/>
  <c r="ADZ99" i="1"/>
  <c r="ADZ100" i="1"/>
  <c r="ADZ101" i="1"/>
  <c r="ADZ102" i="1"/>
  <c r="ADZ103" i="1"/>
  <c r="ADZ104" i="1"/>
  <c r="ADZ105" i="1"/>
  <c r="ADZ106" i="1"/>
  <c r="ADZ107" i="1"/>
  <c r="AEC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D85" i="1" l="1"/>
  <c r="AED87" i="1"/>
  <c r="AED86" i="1"/>
  <c r="AED107" i="1"/>
  <c r="AED106" i="1"/>
  <c r="AED89" i="1"/>
  <c r="AED91" i="1"/>
  <c r="AED90" i="1"/>
  <c r="AED88" i="1"/>
  <c r="AED84" i="1"/>
  <c r="AED105" i="1"/>
  <c r="AED104" i="1"/>
  <c r="AED103" i="1"/>
  <c r="AED102" i="1"/>
  <c r="AED101" i="1"/>
  <c r="AED100" i="1"/>
  <c r="AED97" i="1"/>
  <c r="AED99" i="1"/>
  <c r="AED96" i="1"/>
  <c r="AED95" i="1"/>
  <c r="AEG10" i="1"/>
  <c r="AED94" i="1"/>
  <c r="AED98" i="1"/>
  <c r="AED93" i="1"/>
  <c r="AED92" i="1"/>
  <c r="AEB99" i="1"/>
  <c r="AEB102" i="1"/>
  <c r="AEB101" i="1"/>
  <c r="AEB98" i="1"/>
  <c r="AEB96" i="1"/>
  <c r="AEB91" i="1"/>
  <c r="AEB97" i="1"/>
  <c r="AEB88" i="1"/>
  <c r="AEB95" i="1"/>
  <c r="AEB89" i="1"/>
  <c r="AEB84" i="1"/>
  <c r="AEB90" i="1"/>
  <c r="AEB92" i="1"/>
  <c r="AEB87" i="1"/>
  <c r="AEB86" i="1"/>
  <c r="AEB94" i="1"/>
  <c r="AEB107" i="1"/>
  <c r="AEB105" i="1"/>
  <c r="AEB93" i="1"/>
  <c r="AEE10" i="1"/>
  <c r="AEB104" i="1"/>
  <c r="AEB103" i="1"/>
  <c r="AEB85" i="1"/>
  <c r="AEB106" i="1"/>
  <c r="AEB100" i="1"/>
  <c r="NY85" i="1"/>
  <c r="NY84" i="1"/>
  <c r="NY86" i="1"/>
  <c r="NY87" i="1"/>
  <c r="NY88" i="1"/>
  <c r="NY89" i="1"/>
  <c r="NY90" i="1"/>
  <c r="NY91" i="1"/>
  <c r="NY92" i="1"/>
  <c r="NY93" i="1"/>
  <c r="NY94" i="1"/>
  <c r="NY95" i="1"/>
  <c r="NY96" i="1"/>
  <c r="NY97" i="1"/>
  <c r="NY98" i="1"/>
  <c r="NY99" i="1"/>
  <c r="NY100" i="1"/>
  <c r="NY101" i="1"/>
  <c r="NY102" i="1"/>
  <c r="NY103" i="1"/>
  <c r="NY104" i="1"/>
  <c r="NY105" i="1"/>
  <c r="NY106" i="1"/>
  <c r="NY107" i="1"/>
  <c r="OA6" i="1"/>
  <c r="NZ12" i="1"/>
  <c r="AEC84" i="1"/>
  <c r="AEC86" i="1"/>
  <c r="AEC87" i="1"/>
  <c r="AEC85" i="1"/>
  <c r="AEC88" i="1"/>
  <c r="AEC89" i="1"/>
  <c r="AEC90" i="1"/>
  <c r="AEC91" i="1"/>
  <c r="AEC92" i="1"/>
  <c r="AEC93" i="1"/>
  <c r="AEC94" i="1"/>
  <c r="AEC95" i="1"/>
  <c r="AEC96" i="1"/>
  <c r="AEC97" i="1"/>
  <c r="AEC98" i="1"/>
  <c r="AEC99" i="1"/>
  <c r="AEC100" i="1"/>
  <c r="AEC101" i="1"/>
  <c r="AEC102" i="1"/>
  <c r="AEC103" i="1"/>
  <c r="AEC104" i="1"/>
  <c r="AEC105" i="1"/>
  <c r="AEC106" i="1"/>
  <c r="AEC107" i="1"/>
  <c r="AEF10" i="1"/>
  <c r="B47" i="1"/>
  <c r="DP29" i="1"/>
  <c r="DO29" i="1"/>
  <c r="DN29" i="1"/>
  <c r="DL29" i="1"/>
  <c r="DP28" i="1"/>
  <c r="DO28" i="1"/>
  <c r="DN28" i="1"/>
  <c r="DL28" i="1"/>
  <c r="DP27" i="1"/>
  <c r="DO27" i="1"/>
  <c r="DN27" i="1"/>
  <c r="DL27" i="1"/>
  <c r="DL26" i="1"/>
  <c r="DK29" i="1"/>
  <c r="DK28" i="1"/>
  <c r="DK27" i="1"/>
  <c r="DK26" i="1"/>
  <c r="YF75" i="1"/>
  <c r="YE75" i="1"/>
  <c r="YD75" i="1"/>
  <c r="YC75"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YF64" i="1"/>
  <c r="YE64" i="1"/>
  <c r="YD64" i="1"/>
  <c r="YC64" i="1"/>
  <c r="AEG98" i="1" l="1"/>
  <c r="AEG97" i="1"/>
  <c r="AEG92" i="1"/>
  <c r="AEG90" i="1"/>
  <c r="AEG91" i="1"/>
  <c r="AEG89" i="1"/>
  <c r="AEE84" i="1"/>
  <c r="AEG96" i="1"/>
  <c r="AEG93" i="1"/>
  <c r="AEG95" i="1"/>
  <c r="AEG94" i="1"/>
  <c r="AEG88" i="1"/>
  <c r="AEG85" i="1"/>
  <c r="AEG86" i="1"/>
  <c r="AEG87" i="1"/>
  <c r="AEG84" i="1"/>
  <c r="AEG107" i="1"/>
  <c r="AEG106" i="1"/>
  <c r="AEG105" i="1"/>
  <c r="AEG104" i="1"/>
  <c r="AEG103" i="1"/>
  <c r="AEG102" i="1"/>
  <c r="AEG101" i="1"/>
  <c r="AEG100" i="1"/>
  <c r="AEG99" i="1"/>
  <c r="AEE86" i="1"/>
  <c r="AEE87" i="1"/>
  <c r="AEE85" i="1"/>
  <c r="AEE103" i="1"/>
  <c r="AEE102" i="1"/>
  <c r="AEE101" i="1"/>
  <c r="AEE107" i="1"/>
  <c r="AEE100" i="1"/>
  <c r="AEE106" i="1"/>
  <c r="AEE98" i="1"/>
  <c r="AEE99" i="1"/>
  <c r="AEE97" i="1"/>
  <c r="AEE96" i="1"/>
  <c r="AEE95" i="1"/>
  <c r="AEH10" i="1"/>
  <c r="AEE105" i="1"/>
  <c r="AEE93" i="1"/>
  <c r="AEE92" i="1"/>
  <c r="AEE94" i="1"/>
  <c r="AEE91" i="1"/>
  <c r="AEE90" i="1"/>
  <c r="AEE104" i="1"/>
  <c r="AEE89" i="1"/>
  <c r="AEE88" i="1"/>
  <c r="NZ84" i="1"/>
  <c r="NZ85" i="1"/>
  <c r="NZ86" i="1"/>
  <c r="NZ87" i="1"/>
  <c r="NZ88" i="1"/>
  <c r="NZ89" i="1"/>
  <c r="NZ90" i="1"/>
  <c r="NZ91" i="1"/>
  <c r="NZ92" i="1"/>
  <c r="NZ93" i="1"/>
  <c r="NZ94" i="1"/>
  <c r="NZ95" i="1"/>
  <c r="NZ96" i="1"/>
  <c r="NZ97" i="1"/>
  <c r="NZ98" i="1"/>
  <c r="NZ99" i="1"/>
  <c r="NZ100" i="1"/>
  <c r="NZ101" i="1"/>
  <c r="NZ102" i="1"/>
  <c r="NZ103" i="1"/>
  <c r="NZ104" i="1"/>
  <c r="NZ105" i="1"/>
  <c r="NZ106" i="1"/>
  <c r="NZ107" i="1"/>
  <c r="OB6" i="1"/>
  <c r="OA12" i="1"/>
  <c r="AEF85" i="1"/>
  <c r="AEF87" i="1"/>
  <c r="AEF84" i="1"/>
  <c r="AEF86" i="1"/>
  <c r="AEF88" i="1"/>
  <c r="AEF89" i="1"/>
  <c r="AEF90" i="1"/>
  <c r="AEF91" i="1"/>
  <c r="AEF92" i="1"/>
  <c r="AEF93" i="1"/>
  <c r="AEF94" i="1"/>
  <c r="AEF95" i="1"/>
  <c r="AEF96" i="1"/>
  <c r="AEF97" i="1"/>
  <c r="AEF98" i="1"/>
  <c r="AEF99" i="1"/>
  <c r="AEF100" i="1"/>
  <c r="AEF101" i="1"/>
  <c r="AEF102" i="1"/>
  <c r="AEF103" i="1"/>
  <c r="AEF104" i="1"/>
  <c r="AEF105" i="1"/>
  <c r="AEF106" i="1"/>
  <c r="AEF107" i="1"/>
  <c r="AEI10" i="1"/>
  <c r="B20" i="1"/>
  <c r="B21" i="1"/>
  <c r="B22" i="1"/>
  <c r="A4" i="1"/>
  <c r="WS13" i="1"/>
  <c r="WS109" i="1" s="1"/>
  <c r="WR13" i="1"/>
  <c r="WR109" i="1" s="1"/>
  <c r="U14" i="1"/>
  <c r="G191" i="4"/>
  <c r="H65" i="1"/>
  <c r="BH20" i="1" l="1" a="1"/>
  <c r="BH20" i="1" s="1"/>
  <c r="BG20" i="1" a="1"/>
  <c r="BG20" i="1" s="1"/>
  <c r="BF20" i="1" a="1"/>
  <c r="BF20" i="1" s="1"/>
  <c r="BE20" i="1" a="1"/>
  <c r="BE20" i="1" s="1"/>
  <c r="BK20" i="1" a="1"/>
  <c r="BK20" i="1" s="1"/>
  <c r="BD20" i="1" a="1"/>
  <c r="BD20" i="1" s="1"/>
  <c r="BI20" i="1" a="1"/>
  <c r="BI20" i="1" s="1"/>
  <c r="BL20" i="1" a="1"/>
  <c r="BL20" i="1" s="1"/>
  <c r="BJ20" i="1" a="1"/>
  <c r="BJ20" i="1" s="1"/>
  <c r="AEH107" i="1"/>
  <c r="AEH106" i="1"/>
  <c r="AEH105" i="1"/>
  <c r="AEH104" i="1"/>
  <c r="AEH103" i="1"/>
  <c r="AEH84" i="1"/>
  <c r="AEH87" i="1"/>
  <c r="AEH100" i="1"/>
  <c r="AEH99" i="1"/>
  <c r="AEH98" i="1"/>
  <c r="AEH95" i="1"/>
  <c r="AEH97" i="1"/>
  <c r="AEH94" i="1"/>
  <c r="AEH93" i="1"/>
  <c r="AEH96" i="1"/>
  <c r="AEH92" i="1"/>
  <c r="AEH91" i="1"/>
  <c r="AEH90" i="1"/>
  <c r="AEH89" i="1"/>
  <c r="AEH101" i="1"/>
  <c r="AEH85" i="1"/>
  <c r="AEH102" i="1"/>
  <c r="AEH88" i="1"/>
  <c r="AEH86" i="1"/>
  <c r="AE65" i="1"/>
  <c r="AN65" i="1"/>
  <c r="AD65" i="1"/>
  <c r="AC65" i="1"/>
  <c r="P65" i="1"/>
  <c r="O65" i="1"/>
  <c r="N65" i="1"/>
  <c r="AI65" i="1"/>
  <c r="AS65" i="1"/>
  <c r="AT65" i="1"/>
  <c r="AO65" i="1"/>
  <c r="GV65" i="1" s="1"/>
  <c r="AH65" i="1"/>
  <c r="AG65" i="1"/>
  <c r="AF65" i="1"/>
  <c r="OA84" i="1"/>
  <c r="OA85" i="1"/>
  <c r="OA86" i="1"/>
  <c r="OA87" i="1"/>
  <c r="OA88" i="1"/>
  <c r="OA89" i="1"/>
  <c r="OA90" i="1"/>
  <c r="OA91" i="1"/>
  <c r="OA92" i="1"/>
  <c r="OA93" i="1"/>
  <c r="OA94" i="1"/>
  <c r="OA95" i="1"/>
  <c r="OA96" i="1"/>
  <c r="OA97" i="1"/>
  <c r="OA98" i="1"/>
  <c r="OA99" i="1"/>
  <c r="OA100" i="1"/>
  <c r="OA101" i="1"/>
  <c r="OA102" i="1"/>
  <c r="OA103" i="1"/>
  <c r="OA104" i="1"/>
  <c r="OA105" i="1"/>
  <c r="OA106" i="1"/>
  <c r="OA107" i="1"/>
  <c r="OB12" i="1"/>
  <c r="OC6" i="1"/>
  <c r="DO26" i="1"/>
  <c r="DO87" i="1"/>
  <c r="DO84" i="1"/>
  <c r="DO86" i="1"/>
  <c r="DO85" i="1"/>
  <c r="DO88" i="1"/>
  <c r="DO89" i="1"/>
  <c r="DO90" i="1"/>
  <c r="DO91" i="1"/>
  <c r="DO92" i="1"/>
  <c r="DO93" i="1"/>
  <c r="DO94" i="1"/>
  <c r="DO95" i="1"/>
  <c r="DO96" i="1"/>
  <c r="DO97" i="1"/>
  <c r="DO98" i="1"/>
  <c r="DO99" i="1"/>
  <c r="DO100" i="1"/>
  <c r="DO101" i="1"/>
  <c r="DO102" i="1"/>
  <c r="DO103" i="1"/>
  <c r="DO104" i="1"/>
  <c r="DO105" i="1"/>
  <c r="DO106" i="1"/>
  <c r="DO107" i="1"/>
  <c r="DP26" i="1"/>
  <c r="DP87" i="1"/>
  <c r="DP86" i="1"/>
  <c r="DP84" i="1"/>
  <c r="DP85" i="1"/>
  <c r="DP88" i="1"/>
  <c r="DP89" i="1"/>
  <c r="DP90" i="1"/>
  <c r="DP91" i="1"/>
  <c r="DP92" i="1"/>
  <c r="DP93" i="1"/>
  <c r="DP94" i="1"/>
  <c r="DP95" i="1"/>
  <c r="DP96" i="1"/>
  <c r="DP97" i="1"/>
  <c r="DP98" i="1"/>
  <c r="DP99" i="1"/>
  <c r="DP100" i="1"/>
  <c r="DP101" i="1"/>
  <c r="DP102" i="1"/>
  <c r="DP103" i="1"/>
  <c r="DP104" i="1"/>
  <c r="DP105" i="1"/>
  <c r="DP106" i="1"/>
  <c r="DP107" i="1"/>
  <c r="DN26" i="1"/>
  <c r="DN87" i="1"/>
  <c r="DN88" i="1"/>
  <c r="DN84" i="1"/>
  <c r="DN86" i="1"/>
  <c r="DN85" i="1"/>
  <c r="DN89" i="1"/>
  <c r="DN90" i="1"/>
  <c r="DN91" i="1"/>
  <c r="DN92" i="1"/>
  <c r="DN93" i="1"/>
  <c r="DN94" i="1"/>
  <c r="DN95" i="1"/>
  <c r="DN96" i="1"/>
  <c r="DN97" i="1"/>
  <c r="DN98" i="1"/>
  <c r="DN99" i="1"/>
  <c r="DN100" i="1"/>
  <c r="DN101" i="1"/>
  <c r="DN102" i="1"/>
  <c r="DN103" i="1"/>
  <c r="DN104" i="1"/>
  <c r="DN105" i="1"/>
  <c r="DN106" i="1"/>
  <c r="DN107" i="1"/>
  <c r="AEI87" i="1"/>
  <c r="AEI86" i="1"/>
  <c r="AEI85" i="1"/>
  <c r="AEI84" i="1"/>
  <c r="AEI88" i="1"/>
  <c r="AEI89" i="1"/>
  <c r="AEI90" i="1"/>
  <c r="AEI91" i="1"/>
  <c r="AEI92" i="1"/>
  <c r="AEI93" i="1"/>
  <c r="AEI94" i="1"/>
  <c r="AEI95" i="1"/>
  <c r="AEI96" i="1"/>
  <c r="AEI97" i="1"/>
  <c r="AEI98" i="1"/>
  <c r="AEI99" i="1"/>
  <c r="AEI100" i="1"/>
  <c r="AEI101" i="1"/>
  <c r="AEI102" i="1"/>
  <c r="AEI103" i="1"/>
  <c r="AEI104" i="1"/>
  <c r="AEI105" i="1"/>
  <c r="AEI106" i="1"/>
  <c r="AEI107" i="1"/>
  <c r="BF21" i="1" a="1"/>
  <c r="BF21" i="1" s="1"/>
  <c r="BE21" i="1" a="1"/>
  <c r="BE21" i="1" s="1"/>
  <c r="BL21" i="1" a="1"/>
  <c r="BL21" i="1" s="1"/>
  <c r="BK21" i="1" a="1"/>
  <c r="BK21" i="1" s="1"/>
  <c r="BJ21" i="1" a="1"/>
  <c r="BJ21" i="1" s="1"/>
  <c r="BI21" i="1" a="1"/>
  <c r="BI21" i="1" s="1"/>
  <c r="BD21" i="1" a="1"/>
  <c r="BD21" i="1" s="1"/>
  <c r="BH21" i="1" a="1"/>
  <c r="BH21" i="1" s="1"/>
  <c r="BG21" i="1" a="1"/>
  <c r="BG21" i="1" s="1"/>
  <c r="BL22" i="1" a="1"/>
  <c r="BL22" i="1" s="1"/>
  <c r="BJ22" i="1" a="1"/>
  <c r="BJ22" i="1" s="1"/>
  <c r="BI22" i="1" a="1"/>
  <c r="BI22" i="1" s="1"/>
  <c r="BF22" i="1" a="1"/>
  <c r="BF22" i="1" s="1"/>
  <c r="BH22" i="1" a="1"/>
  <c r="BH22" i="1" s="1"/>
  <c r="BG22" i="1" a="1"/>
  <c r="BG22" i="1" s="1"/>
  <c r="BE22" i="1" a="1"/>
  <c r="BE22" i="1" s="1"/>
  <c r="BD22" i="1" a="1"/>
  <c r="BD22" i="1" s="1"/>
  <c r="BK22" i="1" a="1"/>
  <c r="BK22" i="1" s="1"/>
  <c r="WS14" i="1"/>
  <c r="WS17" i="1" s="1"/>
  <c r="WR14" i="1"/>
  <c r="WR17" i="1" s="1"/>
  <c r="H66" i="1"/>
  <c r="AB65" i="1" l="1"/>
  <c r="ER65" i="1"/>
  <c r="EQ65" i="1"/>
  <c r="O66" i="1"/>
  <c r="AT66" i="1"/>
  <c r="AS66" i="1"/>
  <c r="AC66" i="1"/>
  <c r="AO66" i="1"/>
  <c r="GV66" i="1" s="1"/>
  <c r="AN66" i="1"/>
  <c r="AD66" i="1"/>
  <c r="AI66" i="1"/>
  <c r="AH66" i="1"/>
  <c r="AG66" i="1"/>
  <c r="N66" i="1"/>
  <c r="AF66" i="1"/>
  <c r="AE66" i="1"/>
  <c r="P66" i="1"/>
  <c r="W65" i="1"/>
  <c r="EU65" i="1" s="1"/>
  <c r="X65" i="1"/>
  <c r="Y65" i="1"/>
  <c r="HX65" i="1"/>
  <c r="IH65" i="1"/>
  <c r="V65" i="1"/>
  <c r="OB85" i="1"/>
  <c r="OB84" i="1"/>
  <c r="OB86" i="1"/>
  <c r="OB87" i="1"/>
  <c r="OB88" i="1"/>
  <c r="OB89" i="1"/>
  <c r="OB90" i="1"/>
  <c r="OB91" i="1"/>
  <c r="OB92" i="1"/>
  <c r="OB93" i="1"/>
  <c r="OB94" i="1"/>
  <c r="OB95" i="1"/>
  <c r="OB96" i="1"/>
  <c r="OB97" i="1"/>
  <c r="OB98" i="1"/>
  <c r="OB99" i="1"/>
  <c r="OB100" i="1"/>
  <c r="OB101" i="1"/>
  <c r="OB102" i="1"/>
  <c r="OB103" i="1"/>
  <c r="OB104" i="1"/>
  <c r="OB105" i="1"/>
  <c r="OB106" i="1"/>
  <c r="OB107" i="1"/>
  <c r="OC12" i="1"/>
  <c r="OD6" i="1"/>
  <c r="H67" i="1"/>
  <c r="AB66" i="1" l="1"/>
  <c r="ER66" i="1"/>
  <c r="EQ66" i="1"/>
  <c r="FM65" i="1"/>
  <c r="EO65" i="1"/>
  <c r="P67" i="1"/>
  <c r="AH67" i="1"/>
  <c r="O67" i="1"/>
  <c r="N67" i="1"/>
  <c r="AT67" i="1"/>
  <c r="AO67" i="1"/>
  <c r="GV67" i="1" s="1"/>
  <c r="AE67" i="1"/>
  <c r="AG67" i="1"/>
  <c r="AN67" i="1"/>
  <c r="AS67" i="1"/>
  <c r="AI67" i="1"/>
  <c r="AF67" i="1"/>
  <c r="AC67" i="1"/>
  <c r="AD67" i="1"/>
  <c r="EW65" i="1"/>
  <c r="EV65" i="1"/>
  <c r="X66" i="1"/>
  <c r="W66" i="1"/>
  <c r="EU66" i="1" s="1"/>
  <c r="Y66" i="1"/>
  <c r="HX66" i="1"/>
  <c r="IH66" i="1"/>
  <c r="EN65" i="1"/>
  <c r="EP65" i="1"/>
  <c r="V66" i="1"/>
  <c r="OC85" i="1"/>
  <c r="OC84" i="1"/>
  <c r="OC86" i="1"/>
  <c r="OC87" i="1"/>
  <c r="OC88" i="1"/>
  <c r="OC89" i="1"/>
  <c r="OC90" i="1"/>
  <c r="OC91" i="1"/>
  <c r="OC92" i="1"/>
  <c r="OC93" i="1"/>
  <c r="OC94" i="1"/>
  <c r="OC95" i="1"/>
  <c r="OC96" i="1"/>
  <c r="OC97" i="1"/>
  <c r="OC98" i="1"/>
  <c r="OC99" i="1"/>
  <c r="OC100" i="1"/>
  <c r="OC101" i="1"/>
  <c r="OC102" i="1"/>
  <c r="OC103" i="1"/>
  <c r="OC104" i="1"/>
  <c r="OC105" i="1"/>
  <c r="OC106" i="1"/>
  <c r="OC107" i="1"/>
  <c r="OE6" i="1"/>
  <c r="OD12" i="1"/>
  <c r="H68" i="1"/>
  <c r="AB67" i="1" l="1"/>
  <c r="ER67" i="1"/>
  <c r="EQ67" i="1"/>
  <c r="EO66" i="1"/>
  <c r="N68" i="1"/>
  <c r="AO68" i="1"/>
  <c r="GV68" i="1" s="1"/>
  <c r="AN68" i="1"/>
  <c r="AH68" i="1"/>
  <c r="AG68" i="1"/>
  <c r="AF68" i="1"/>
  <c r="AE68" i="1"/>
  <c r="O68" i="1"/>
  <c r="AD68" i="1"/>
  <c r="AC68" i="1"/>
  <c r="P68" i="1"/>
  <c r="AT68" i="1"/>
  <c r="AS68" i="1"/>
  <c r="EW66" i="1"/>
  <c r="EV66" i="1"/>
  <c r="X67" i="1"/>
  <c r="W67" i="1"/>
  <c r="EU67" i="1" s="1"/>
  <c r="Y67" i="1"/>
  <c r="HX67" i="1"/>
  <c r="IH67" i="1"/>
  <c r="EN66" i="1"/>
  <c r="EP66" i="1"/>
  <c r="V67" i="1"/>
  <c r="OD85" i="1"/>
  <c r="OD84" i="1"/>
  <c r="OD86" i="1"/>
  <c r="OD87" i="1"/>
  <c r="OD88" i="1"/>
  <c r="OD89" i="1"/>
  <c r="OD90" i="1"/>
  <c r="OD91" i="1"/>
  <c r="OD92" i="1"/>
  <c r="OD93" i="1"/>
  <c r="OD94" i="1"/>
  <c r="OD95" i="1"/>
  <c r="OD96" i="1"/>
  <c r="OD97" i="1"/>
  <c r="OD98" i="1"/>
  <c r="OD99" i="1"/>
  <c r="OD100" i="1"/>
  <c r="OD101" i="1"/>
  <c r="OD102" i="1"/>
  <c r="OD103" i="1"/>
  <c r="OD104" i="1"/>
  <c r="OD105" i="1"/>
  <c r="OD106" i="1"/>
  <c r="OD107" i="1"/>
  <c r="OE12" i="1"/>
  <c r="OF6" i="1"/>
  <c r="H69" i="1"/>
  <c r="AB68" i="1" l="1"/>
  <c r="EO67" i="1"/>
  <c r="AH69" i="1"/>
  <c r="AF69" i="1"/>
  <c r="AN69" i="1"/>
  <c r="AC69" i="1"/>
  <c r="AG69" i="1"/>
  <c r="AO69" i="1"/>
  <c r="GV69" i="1" s="1"/>
  <c r="AT69" i="1"/>
  <c r="AS69" i="1"/>
  <c r="AE69" i="1"/>
  <c r="AD69" i="1"/>
  <c r="P69" i="1"/>
  <c r="O69" i="1"/>
  <c r="N69" i="1"/>
  <c r="EW67" i="1"/>
  <c r="EV67" i="1"/>
  <c r="W68" i="1"/>
  <c r="EU68" i="1" s="1"/>
  <c r="X68" i="1"/>
  <c r="Y68" i="1"/>
  <c r="HX68" i="1"/>
  <c r="IH68" i="1"/>
  <c r="EP67" i="1"/>
  <c r="EN67" i="1"/>
  <c r="V68" i="1"/>
  <c r="OE84" i="1"/>
  <c r="OE85" i="1"/>
  <c r="OE86" i="1"/>
  <c r="OE87" i="1"/>
  <c r="OE88" i="1"/>
  <c r="OE89" i="1"/>
  <c r="OE90" i="1"/>
  <c r="OE91" i="1"/>
  <c r="OE92" i="1"/>
  <c r="OE93" i="1"/>
  <c r="OE94" i="1"/>
  <c r="OE95" i="1"/>
  <c r="OE96" i="1"/>
  <c r="OE97" i="1"/>
  <c r="OE98" i="1"/>
  <c r="OE99" i="1"/>
  <c r="OE100" i="1"/>
  <c r="OE101" i="1"/>
  <c r="OE102" i="1"/>
  <c r="OE103" i="1"/>
  <c r="OE104" i="1"/>
  <c r="OE105" i="1"/>
  <c r="OE106" i="1"/>
  <c r="OE107" i="1"/>
  <c r="OG6" i="1"/>
  <c r="OF12" i="1"/>
  <c r="H70" i="1"/>
  <c r="AB69" i="1" l="1"/>
  <c r="FM68" i="1"/>
  <c r="EO68" i="1"/>
  <c r="AH70" i="1"/>
  <c r="AG70" i="1"/>
  <c r="AF70" i="1"/>
  <c r="AE70" i="1"/>
  <c r="AS70" i="1"/>
  <c r="AD70" i="1"/>
  <c r="AC70" i="1"/>
  <c r="P70" i="1"/>
  <c r="O70" i="1"/>
  <c r="N70" i="1"/>
  <c r="AT70" i="1"/>
  <c r="AO70" i="1"/>
  <c r="GV70" i="1" s="1"/>
  <c r="AN70" i="1"/>
  <c r="EW68" i="1"/>
  <c r="EV68" i="1"/>
  <c r="Y69" i="1"/>
  <c r="W69" i="1"/>
  <c r="EU69" i="1" s="1"/>
  <c r="X69" i="1"/>
  <c r="HX69" i="1"/>
  <c r="IH69" i="1"/>
  <c r="EP68" i="1"/>
  <c r="EN68" i="1"/>
  <c r="V69" i="1"/>
  <c r="OF84" i="1"/>
  <c r="OF85" i="1"/>
  <c r="OF86" i="1"/>
  <c r="OF87" i="1"/>
  <c r="OF88" i="1"/>
  <c r="OF89" i="1"/>
  <c r="OF90" i="1"/>
  <c r="OF91" i="1"/>
  <c r="OF92" i="1"/>
  <c r="OF93" i="1"/>
  <c r="OF94" i="1"/>
  <c r="OF95" i="1"/>
  <c r="OF96" i="1"/>
  <c r="OF97" i="1"/>
  <c r="OF98" i="1"/>
  <c r="OF99" i="1"/>
  <c r="OF100" i="1"/>
  <c r="OF101" i="1"/>
  <c r="OF102" i="1"/>
  <c r="OF103" i="1"/>
  <c r="OF104" i="1"/>
  <c r="OF105" i="1"/>
  <c r="OF106" i="1"/>
  <c r="OF107" i="1"/>
  <c r="OG12" i="1"/>
  <c r="OH6" i="1"/>
  <c r="H71"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AB70" i="1" l="1"/>
  <c r="FM69" i="1"/>
  <c r="EO69" i="1"/>
  <c r="AG71" i="1"/>
  <c r="AC71" i="1"/>
  <c r="AT71" i="1"/>
  <c r="AS71" i="1"/>
  <c r="AO71" i="1"/>
  <c r="GV71" i="1" s="1"/>
  <c r="AH71" i="1"/>
  <c r="AD71" i="1"/>
  <c r="AN71" i="1"/>
  <c r="AF71" i="1"/>
  <c r="AE71" i="1"/>
  <c r="P71" i="1"/>
  <c r="O71" i="1"/>
  <c r="N71" i="1"/>
  <c r="EV69" i="1"/>
  <c r="EW69" i="1"/>
  <c r="Y70" i="1"/>
  <c r="W70" i="1"/>
  <c r="EU70" i="1" s="1"/>
  <c r="X70" i="1"/>
  <c r="HX70" i="1"/>
  <c r="IH70" i="1"/>
  <c r="EN69" i="1"/>
  <c r="EP69" i="1"/>
  <c r="V70" i="1"/>
  <c r="OG85" i="1"/>
  <c r="OG84" i="1"/>
  <c r="OG86" i="1"/>
  <c r="OG87" i="1"/>
  <c r="OG88" i="1"/>
  <c r="OG89" i="1"/>
  <c r="OG90" i="1"/>
  <c r="OG91" i="1"/>
  <c r="OG92" i="1"/>
  <c r="OG93" i="1"/>
  <c r="OG94" i="1"/>
  <c r="OG95" i="1"/>
  <c r="OG96" i="1"/>
  <c r="OG97" i="1"/>
  <c r="OG98" i="1"/>
  <c r="OG99" i="1"/>
  <c r="OG100" i="1"/>
  <c r="OG101" i="1"/>
  <c r="OG102" i="1"/>
  <c r="OG103" i="1"/>
  <c r="OG104" i="1"/>
  <c r="OG105" i="1"/>
  <c r="OG106" i="1"/>
  <c r="OG107" i="1"/>
  <c r="OI6" i="1"/>
  <c r="OH12" i="1"/>
  <c r="H72" i="1"/>
  <c r="R938" i="4"/>
  <c r="R937" i="4"/>
  <c r="R936" i="4"/>
  <c r="R935" i="4"/>
  <c r="AB71" i="1" l="1"/>
  <c r="EO70" i="1"/>
  <c r="AD72" i="1"/>
  <c r="AC72" i="1"/>
  <c r="P72" i="1"/>
  <c r="O72" i="1"/>
  <c r="N72" i="1"/>
  <c r="AT72" i="1"/>
  <c r="AS72" i="1"/>
  <c r="AO72" i="1"/>
  <c r="GV72" i="1" s="1"/>
  <c r="AN72" i="1"/>
  <c r="AH72" i="1"/>
  <c r="AG72" i="1"/>
  <c r="AF72" i="1"/>
  <c r="AE72" i="1"/>
  <c r="EV70" i="1"/>
  <c r="EW70" i="1"/>
  <c r="W71" i="1"/>
  <c r="EU71" i="1" s="1"/>
  <c r="Y71" i="1"/>
  <c r="X71" i="1"/>
  <c r="HX71" i="1"/>
  <c r="IH71" i="1"/>
  <c r="EN70" i="1"/>
  <c r="EP70" i="1"/>
  <c r="V71" i="1"/>
  <c r="OH84" i="1"/>
  <c r="OH85" i="1"/>
  <c r="OH86" i="1"/>
  <c r="OH87" i="1"/>
  <c r="OH88" i="1"/>
  <c r="OH89" i="1"/>
  <c r="OH90" i="1"/>
  <c r="OH91" i="1"/>
  <c r="OH92" i="1"/>
  <c r="OH93" i="1"/>
  <c r="OH94" i="1"/>
  <c r="OH95" i="1"/>
  <c r="OH96" i="1"/>
  <c r="OH97" i="1"/>
  <c r="OH98" i="1"/>
  <c r="OH99" i="1"/>
  <c r="OH100" i="1"/>
  <c r="OH101" i="1"/>
  <c r="OH102" i="1"/>
  <c r="OH103" i="1"/>
  <c r="OH104" i="1"/>
  <c r="OH105" i="1"/>
  <c r="OH106" i="1"/>
  <c r="OH107" i="1"/>
  <c r="OI12" i="1"/>
  <c r="OJ6" i="1"/>
  <c r="H73" i="1"/>
  <c r="N937" i="4"/>
  <c r="N936" i="4"/>
  <c r="N934" i="4"/>
  <c r="N933" i="4"/>
  <c r="AB72" i="1" l="1"/>
  <c r="EO71" i="1"/>
  <c r="AT73" i="1"/>
  <c r="AS73" i="1"/>
  <c r="AO73" i="1"/>
  <c r="GV73" i="1" s="1"/>
  <c r="P73" i="1"/>
  <c r="AN73" i="1"/>
  <c r="AD73" i="1"/>
  <c r="AH73" i="1"/>
  <c r="AG73" i="1"/>
  <c r="AF73" i="1"/>
  <c r="AC73" i="1"/>
  <c r="AE73" i="1"/>
  <c r="O73" i="1"/>
  <c r="N73" i="1"/>
  <c r="EV71" i="1"/>
  <c r="EW71" i="1"/>
  <c r="Y72" i="1"/>
  <c r="X72" i="1"/>
  <c r="W72" i="1"/>
  <c r="EU72" i="1" s="1"/>
  <c r="HX72" i="1"/>
  <c r="IH72" i="1"/>
  <c r="EN71" i="1"/>
  <c r="EP71" i="1"/>
  <c r="V72" i="1"/>
  <c r="OI84" i="1"/>
  <c r="OI85" i="1"/>
  <c r="OI86" i="1"/>
  <c r="OI87" i="1"/>
  <c r="OI88" i="1"/>
  <c r="OI89" i="1"/>
  <c r="OI90" i="1"/>
  <c r="OI91" i="1"/>
  <c r="OI92" i="1"/>
  <c r="OI93" i="1"/>
  <c r="OI94" i="1"/>
  <c r="OI95" i="1"/>
  <c r="OI96" i="1"/>
  <c r="OI97" i="1"/>
  <c r="OI98" i="1"/>
  <c r="OI99" i="1"/>
  <c r="OI100" i="1"/>
  <c r="OI101" i="1"/>
  <c r="OI102" i="1"/>
  <c r="OI103" i="1"/>
  <c r="OI104" i="1"/>
  <c r="OI105" i="1"/>
  <c r="OI106" i="1"/>
  <c r="OI107" i="1"/>
  <c r="OJ12" i="1"/>
  <c r="OK6" i="1"/>
  <c r="H74" i="1"/>
  <c r="U920" i="4"/>
  <c r="U921" i="4" s="1"/>
  <c r="U922" i="4" s="1"/>
  <c r="AP58" i="1"/>
  <c r="L919" i="4"/>
  <c r="I927" i="4"/>
  <c r="I926" i="4"/>
  <c r="H927" i="4"/>
  <c r="H926" i="4"/>
  <c r="M937" i="4"/>
  <c r="K937" i="4"/>
  <c r="J937" i="4"/>
  <c r="G937" i="4"/>
  <c r="M936" i="4"/>
  <c r="K936" i="4"/>
  <c r="J936" i="4"/>
  <c r="G936" i="4"/>
  <c r="M934" i="4"/>
  <c r="K934" i="4"/>
  <c r="J934" i="4"/>
  <c r="G934" i="4"/>
  <c r="M933" i="4"/>
  <c r="K933" i="4"/>
  <c r="J933" i="4"/>
  <c r="G933" i="4"/>
  <c r="AB73" i="1" l="1"/>
  <c r="FM72" i="1"/>
  <c r="EO72" i="1"/>
  <c r="AP64" i="1"/>
  <c r="AP65" i="1"/>
  <c r="AP66" i="1"/>
  <c r="AP67" i="1"/>
  <c r="AP68" i="1"/>
  <c r="AP69" i="1"/>
  <c r="AP70" i="1"/>
  <c r="AP71" i="1"/>
  <c r="AP72" i="1"/>
  <c r="AP73" i="1"/>
  <c r="P74" i="1"/>
  <c r="O74" i="1"/>
  <c r="N74" i="1"/>
  <c r="AT74" i="1"/>
  <c r="AS74" i="1"/>
  <c r="AP74" i="1"/>
  <c r="AO74" i="1"/>
  <c r="GV74" i="1" s="1"/>
  <c r="AN74" i="1"/>
  <c r="AH74" i="1"/>
  <c r="AG74" i="1"/>
  <c r="AF74" i="1"/>
  <c r="AE74" i="1"/>
  <c r="AD74" i="1"/>
  <c r="AC74" i="1"/>
  <c r="EV72" i="1"/>
  <c r="EW72" i="1"/>
  <c r="Y73" i="1"/>
  <c r="X73" i="1"/>
  <c r="W73" i="1"/>
  <c r="EU73" i="1" s="1"/>
  <c r="HX73" i="1"/>
  <c r="IH73" i="1"/>
  <c r="EP72" i="1"/>
  <c r="EN72" i="1"/>
  <c r="V73" i="1"/>
  <c r="OJ84" i="1"/>
  <c r="OJ85" i="1"/>
  <c r="OJ86" i="1"/>
  <c r="OJ87" i="1"/>
  <c r="OJ88" i="1"/>
  <c r="OJ89" i="1"/>
  <c r="OJ90" i="1"/>
  <c r="OJ91" i="1"/>
  <c r="OJ92" i="1"/>
  <c r="OJ93" i="1"/>
  <c r="OJ94" i="1"/>
  <c r="OJ95" i="1"/>
  <c r="OJ96" i="1"/>
  <c r="OJ97" i="1"/>
  <c r="OJ98" i="1"/>
  <c r="OJ99" i="1"/>
  <c r="OJ100" i="1"/>
  <c r="OJ101" i="1"/>
  <c r="OJ102" i="1"/>
  <c r="OJ103" i="1"/>
  <c r="OJ104" i="1"/>
  <c r="OJ105" i="1"/>
  <c r="OJ106" i="1"/>
  <c r="OJ107" i="1"/>
  <c r="OK12" i="1"/>
  <c r="OL6" i="1"/>
  <c r="S58" i="1"/>
  <c r="Q58" i="1"/>
  <c r="H75" i="1"/>
  <c r="R58" i="1"/>
  <c r="U923" i="4"/>
  <c r="U924" i="4" s="1"/>
  <c r="U925" i="4" s="1"/>
  <c r="U926" i="4" s="1"/>
  <c r="U927" i="4" s="1"/>
  <c r="U928" i="4" s="1"/>
  <c r="U929" i="4" s="1"/>
  <c r="U930" i="4" s="1"/>
  <c r="L920" i="4"/>
  <c r="L922" i="4"/>
  <c r="L921" i="4"/>
  <c r="AB74" i="1" l="1"/>
  <c r="FM73" i="1"/>
  <c r="EO73" i="1"/>
  <c r="Q74" i="1"/>
  <c r="S74" i="1"/>
  <c r="R74" i="1"/>
  <c r="Q64" i="1"/>
  <c r="Q65" i="1"/>
  <c r="Q66" i="1"/>
  <c r="Q67" i="1"/>
  <c r="Q68" i="1"/>
  <c r="Q69" i="1"/>
  <c r="Q70" i="1"/>
  <c r="Q71" i="1"/>
  <c r="Q72" i="1"/>
  <c r="Q73" i="1"/>
  <c r="R64" i="1"/>
  <c r="R65" i="1"/>
  <c r="R66" i="1"/>
  <c r="R67" i="1"/>
  <c r="R68" i="1"/>
  <c r="R69" i="1"/>
  <c r="R70" i="1"/>
  <c r="R71" i="1"/>
  <c r="R72" i="1"/>
  <c r="R73" i="1"/>
  <c r="S64" i="1"/>
  <c r="S65" i="1"/>
  <c r="S66" i="1"/>
  <c r="S67" i="1"/>
  <c r="S68" i="1"/>
  <c r="S69" i="1"/>
  <c r="S70" i="1"/>
  <c r="S71" i="1"/>
  <c r="S72" i="1"/>
  <c r="S73" i="1"/>
  <c r="AT75" i="1"/>
  <c r="AS75" i="1"/>
  <c r="AP75" i="1"/>
  <c r="AO75" i="1"/>
  <c r="GV75" i="1" s="1"/>
  <c r="AN75" i="1"/>
  <c r="AH75" i="1"/>
  <c r="AG75" i="1"/>
  <c r="AF75" i="1"/>
  <c r="AE75" i="1"/>
  <c r="AD75" i="1"/>
  <c r="AC75" i="1"/>
  <c r="S75" i="1"/>
  <c r="R75" i="1"/>
  <c r="Q75" i="1"/>
  <c r="P75" i="1"/>
  <c r="O75" i="1"/>
  <c r="N75" i="1"/>
  <c r="EV73" i="1"/>
  <c r="EW73" i="1"/>
  <c r="Y74" i="1"/>
  <c r="X74" i="1"/>
  <c r="W74" i="1"/>
  <c r="EU74" i="1" s="1"/>
  <c r="HX74" i="1"/>
  <c r="IH74" i="1"/>
  <c r="EP73" i="1"/>
  <c r="EN73" i="1"/>
  <c r="V74" i="1"/>
  <c r="OK85" i="1"/>
  <c r="OK84" i="1"/>
  <c r="OK86" i="1"/>
  <c r="OK87" i="1"/>
  <c r="OK88" i="1"/>
  <c r="OK89" i="1"/>
  <c r="OK90" i="1"/>
  <c r="OK91" i="1"/>
  <c r="OK92" i="1"/>
  <c r="OK93" i="1"/>
  <c r="OK94" i="1"/>
  <c r="OK95" i="1"/>
  <c r="OK96" i="1"/>
  <c r="OK97" i="1"/>
  <c r="OK98" i="1"/>
  <c r="OK99" i="1"/>
  <c r="OK100" i="1"/>
  <c r="OK101" i="1"/>
  <c r="OK102" i="1"/>
  <c r="OK103" i="1"/>
  <c r="OK104" i="1"/>
  <c r="OK105" i="1"/>
  <c r="OK106" i="1"/>
  <c r="OK107" i="1"/>
  <c r="OL12" i="1"/>
  <c r="OM6" i="1"/>
  <c r="L929" i="4"/>
  <c r="L928" i="4"/>
  <c r="L927" i="4"/>
  <c r="L924" i="4"/>
  <c r="U931" i="4"/>
  <c r="U932" i="4" s="1"/>
  <c r="U933" i="4" s="1"/>
  <c r="U934" i="4" s="1"/>
  <c r="U935" i="4" s="1"/>
  <c r="U936" i="4" s="1"/>
  <c r="U937" i="4" s="1"/>
  <c r="U938" i="4" s="1"/>
  <c r="L930" i="4"/>
  <c r="L926" i="4"/>
  <c r="L925" i="4"/>
  <c r="L923" i="4"/>
  <c r="AB75" i="1" l="1"/>
  <c r="FM74" i="1"/>
  <c r="EO74" i="1"/>
  <c r="EV74" i="1"/>
  <c r="EW74" i="1"/>
  <c r="Y75" i="1"/>
  <c r="X75" i="1"/>
  <c r="W75" i="1"/>
  <c r="EU75" i="1" s="1"/>
  <c r="HX75" i="1"/>
  <c r="IH75" i="1"/>
  <c r="EP74" i="1"/>
  <c r="EN74" i="1"/>
  <c r="V75" i="1"/>
  <c r="OL84" i="1"/>
  <c r="OL85" i="1"/>
  <c r="OL86" i="1"/>
  <c r="OL87" i="1"/>
  <c r="OL88" i="1"/>
  <c r="OL89" i="1"/>
  <c r="OL90" i="1"/>
  <c r="OL91" i="1"/>
  <c r="OL92" i="1"/>
  <c r="OL93" i="1"/>
  <c r="OL94" i="1"/>
  <c r="OL95" i="1"/>
  <c r="OL96" i="1"/>
  <c r="OL97" i="1"/>
  <c r="OL98" i="1"/>
  <c r="OL99" i="1"/>
  <c r="OL100" i="1"/>
  <c r="OL101" i="1"/>
  <c r="OL102" i="1"/>
  <c r="OL103" i="1"/>
  <c r="OL104" i="1"/>
  <c r="OL105" i="1"/>
  <c r="OL106" i="1"/>
  <c r="OL107" i="1"/>
  <c r="OM12" i="1"/>
  <c r="ON6" i="1"/>
  <c r="L931" i="4"/>
  <c r="L932" i="4"/>
  <c r="FM75" i="1" l="1"/>
  <c r="EO75" i="1"/>
  <c r="EV75" i="1"/>
  <c r="EW75" i="1"/>
  <c r="EP75" i="1"/>
  <c r="EN75" i="1"/>
  <c r="OM84" i="1"/>
  <c r="OM85" i="1"/>
  <c r="OM86" i="1"/>
  <c r="OM87" i="1"/>
  <c r="OM88" i="1"/>
  <c r="OM89" i="1"/>
  <c r="OM90" i="1"/>
  <c r="OM91" i="1"/>
  <c r="OM92" i="1"/>
  <c r="OM93" i="1"/>
  <c r="OM94" i="1"/>
  <c r="OM95" i="1"/>
  <c r="OM96" i="1"/>
  <c r="OM97" i="1"/>
  <c r="OM98" i="1"/>
  <c r="OM99" i="1"/>
  <c r="OM100" i="1"/>
  <c r="OM101" i="1"/>
  <c r="OM102" i="1"/>
  <c r="OM103" i="1"/>
  <c r="OM104" i="1"/>
  <c r="OM105" i="1"/>
  <c r="OM106" i="1"/>
  <c r="OM107" i="1"/>
  <c r="ON12" i="1"/>
  <c r="OO6" i="1"/>
  <c r="L933" i="4"/>
  <c r="ON84" i="1" l="1"/>
  <c r="ON85" i="1"/>
  <c r="ON86" i="1"/>
  <c r="ON87" i="1"/>
  <c r="ON88" i="1"/>
  <c r="ON89" i="1"/>
  <c r="ON90" i="1"/>
  <c r="ON91" i="1"/>
  <c r="ON92" i="1"/>
  <c r="ON93" i="1"/>
  <c r="ON94" i="1"/>
  <c r="ON95" i="1"/>
  <c r="ON96" i="1"/>
  <c r="ON97" i="1"/>
  <c r="ON98" i="1"/>
  <c r="ON99" i="1"/>
  <c r="ON100" i="1"/>
  <c r="ON101" i="1"/>
  <c r="ON102" i="1"/>
  <c r="ON103" i="1"/>
  <c r="ON104" i="1"/>
  <c r="ON105" i="1"/>
  <c r="ON106" i="1"/>
  <c r="ON107" i="1"/>
  <c r="OO12" i="1"/>
  <c r="OP6" i="1"/>
  <c r="L934" i="4"/>
  <c r="OO84" i="1" l="1"/>
  <c r="OO85" i="1"/>
  <c r="OO86" i="1"/>
  <c r="OO87" i="1"/>
  <c r="OO88" i="1"/>
  <c r="OO89" i="1"/>
  <c r="OO90" i="1"/>
  <c r="OO91" i="1"/>
  <c r="OO92" i="1"/>
  <c r="OO93" i="1"/>
  <c r="OO94" i="1"/>
  <c r="OO95" i="1"/>
  <c r="OO96" i="1"/>
  <c r="OO97" i="1"/>
  <c r="OO98" i="1"/>
  <c r="OO99" i="1"/>
  <c r="OO100" i="1"/>
  <c r="OO101" i="1"/>
  <c r="OO102" i="1"/>
  <c r="OO103" i="1"/>
  <c r="OO104" i="1"/>
  <c r="OO105" i="1"/>
  <c r="OO106" i="1"/>
  <c r="OO107" i="1"/>
  <c r="OP12" i="1"/>
  <c r="OQ6" i="1"/>
  <c r="L935" i="4"/>
  <c r="OP85" i="1" l="1"/>
  <c r="OP84" i="1"/>
  <c r="OP86" i="1"/>
  <c r="OP87" i="1"/>
  <c r="OP88" i="1"/>
  <c r="OP89" i="1"/>
  <c r="OP90" i="1"/>
  <c r="OP91" i="1"/>
  <c r="OP92" i="1"/>
  <c r="OP93" i="1"/>
  <c r="OP94" i="1"/>
  <c r="OP95" i="1"/>
  <c r="OP96" i="1"/>
  <c r="OP97" i="1"/>
  <c r="OP98" i="1"/>
  <c r="OP99" i="1"/>
  <c r="OP100" i="1"/>
  <c r="OP101" i="1"/>
  <c r="OP102" i="1"/>
  <c r="OP103" i="1"/>
  <c r="OP104" i="1"/>
  <c r="OP105" i="1"/>
  <c r="OP106" i="1"/>
  <c r="OP107" i="1"/>
  <c r="OR6" i="1"/>
  <c r="OQ12" i="1"/>
  <c r="L936" i="4"/>
  <c r="OQ85" i="1" l="1"/>
  <c r="OQ84" i="1"/>
  <c r="OQ86" i="1"/>
  <c r="OQ87" i="1"/>
  <c r="OQ88" i="1"/>
  <c r="OQ89" i="1"/>
  <c r="OQ90" i="1"/>
  <c r="OQ91" i="1"/>
  <c r="OQ92" i="1"/>
  <c r="OQ93" i="1"/>
  <c r="OQ94" i="1"/>
  <c r="OQ95" i="1"/>
  <c r="OQ96" i="1"/>
  <c r="OQ97" i="1"/>
  <c r="OQ98" i="1"/>
  <c r="OQ99" i="1"/>
  <c r="OQ100" i="1"/>
  <c r="OQ101" i="1"/>
  <c r="OQ102" i="1"/>
  <c r="OQ103" i="1"/>
  <c r="OQ104" i="1"/>
  <c r="OQ105" i="1"/>
  <c r="OQ106" i="1"/>
  <c r="OQ107" i="1"/>
  <c r="OS6" i="1"/>
  <c r="OR12" i="1"/>
  <c r="L938" i="4"/>
  <c r="L937" i="4"/>
  <c r="OR85" i="1" l="1"/>
  <c r="OR84" i="1"/>
  <c r="OR86" i="1"/>
  <c r="OR87" i="1"/>
  <c r="OR88" i="1"/>
  <c r="OR89" i="1"/>
  <c r="OR90" i="1"/>
  <c r="OR91" i="1"/>
  <c r="OR92" i="1"/>
  <c r="OR93" i="1"/>
  <c r="OR94" i="1"/>
  <c r="OR95" i="1"/>
  <c r="OR96" i="1"/>
  <c r="OR97" i="1"/>
  <c r="OR98" i="1"/>
  <c r="OR99" i="1"/>
  <c r="OR100" i="1"/>
  <c r="OR101" i="1"/>
  <c r="OR102" i="1"/>
  <c r="OR103" i="1"/>
  <c r="OR104" i="1"/>
  <c r="OR105" i="1"/>
  <c r="OR106" i="1"/>
  <c r="OR107" i="1"/>
  <c r="OT6" i="1"/>
  <c r="OS12" i="1"/>
  <c r="XQ13" i="1"/>
  <c r="XP13" i="1"/>
  <c r="XO13" i="1"/>
  <c r="XO109" i="1" s="1"/>
  <c r="DE37" i="1"/>
  <c r="DE36" i="1"/>
  <c r="DJ13" i="1"/>
  <c r="DJ109" i="1" s="1"/>
  <c r="DI13" i="1"/>
  <c r="DI109" i="1" s="1"/>
  <c r="DG13" i="1"/>
  <c r="DG109" i="1" s="1"/>
  <c r="DF13" i="1"/>
  <c r="DF14" i="1" s="1"/>
  <c r="DH13" i="1"/>
  <c r="DH14" i="1" s="1"/>
  <c r="DD13" i="1"/>
  <c r="DD14" i="1" s="1"/>
  <c r="DE13" i="1"/>
  <c r="DE14" i="1" s="1"/>
  <c r="G173" i="7"/>
  <c r="G173" i="6"/>
  <c r="G173" i="8"/>
  <c r="D4" i="8"/>
  <c r="D4" i="6"/>
  <c r="D4" i="7"/>
  <c r="OS84" i="1" l="1"/>
  <c r="OS85" i="1"/>
  <c r="OS86" i="1"/>
  <c r="OS87" i="1"/>
  <c r="OS88" i="1"/>
  <c r="OS89" i="1"/>
  <c r="OS90" i="1"/>
  <c r="OS91" i="1"/>
  <c r="OS92" i="1"/>
  <c r="OS93" i="1"/>
  <c r="OS94" i="1"/>
  <c r="OS95" i="1"/>
  <c r="OS96" i="1"/>
  <c r="OS97" i="1"/>
  <c r="OS98" i="1"/>
  <c r="OS99" i="1"/>
  <c r="OS100" i="1"/>
  <c r="OS101" i="1"/>
  <c r="OS102" i="1"/>
  <c r="OS103" i="1"/>
  <c r="OS104" i="1"/>
  <c r="OS105" i="1"/>
  <c r="OS106" i="1"/>
  <c r="OS107" i="1"/>
  <c r="OT12" i="1"/>
  <c r="OU6" i="1"/>
  <c r="XP107" i="1"/>
  <c r="XP106" i="1"/>
  <c r="XP104" i="1"/>
  <c r="XP102" i="1"/>
  <c r="XP105" i="1"/>
  <c r="XP100" i="1"/>
  <c r="XP103" i="1"/>
  <c r="XP99" i="1"/>
  <c r="XP101" i="1"/>
  <c r="XP98" i="1"/>
  <c r="XP93" i="1"/>
  <c r="XP95" i="1"/>
  <c r="XP96" i="1"/>
  <c r="XP97" i="1"/>
  <c r="XP94" i="1"/>
  <c r="XP89" i="1"/>
  <c r="XP91" i="1"/>
  <c r="XP92" i="1"/>
  <c r="XP88" i="1"/>
  <c r="XP87" i="1"/>
  <c r="XP90" i="1"/>
  <c r="XP86" i="1"/>
  <c r="XP85" i="1"/>
  <c r="XP84" i="1"/>
  <c r="XQ107" i="1"/>
  <c r="XQ106" i="1"/>
  <c r="XQ105" i="1"/>
  <c r="XQ104" i="1"/>
  <c r="XQ103" i="1"/>
  <c r="XQ100" i="1"/>
  <c r="XQ102" i="1"/>
  <c r="XQ99" i="1"/>
  <c r="XQ101" i="1"/>
  <c r="XQ98" i="1"/>
  <c r="XQ93" i="1"/>
  <c r="XQ95" i="1"/>
  <c r="XQ94" i="1"/>
  <c r="XQ96" i="1"/>
  <c r="XQ97" i="1"/>
  <c r="XQ89" i="1"/>
  <c r="XQ91" i="1"/>
  <c r="XQ92" i="1"/>
  <c r="XQ87" i="1"/>
  <c r="XQ90" i="1"/>
  <c r="XQ86" i="1"/>
  <c r="XQ85" i="1"/>
  <c r="XQ84" i="1"/>
  <c r="XQ88" i="1"/>
  <c r="XP109" i="1"/>
  <c r="XQ109"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P14" i="1"/>
  <c r="XP17" i="1" s="1"/>
  <c r="XQ14" i="1"/>
  <c r="XQ17" i="1" s="1"/>
  <c r="XO14" i="1"/>
  <c r="XO17" i="1" s="1"/>
  <c r="DI14" i="1"/>
  <c r="DJ14" i="1"/>
  <c r="DG14" i="1"/>
  <c r="DG17" i="1" s="1"/>
  <c r="DE109" i="1"/>
  <c r="DD109" i="1"/>
  <c r="DH109" i="1"/>
  <c r="DF109" i="1"/>
  <c r="OT84" i="1" l="1"/>
  <c r="OT85" i="1"/>
  <c r="OT86" i="1"/>
  <c r="OT87" i="1"/>
  <c r="OT88" i="1"/>
  <c r="OT89" i="1"/>
  <c r="OT90" i="1"/>
  <c r="OT91" i="1"/>
  <c r="OT92" i="1"/>
  <c r="OT93" i="1"/>
  <c r="OT94" i="1"/>
  <c r="OT95" i="1"/>
  <c r="OT96" i="1"/>
  <c r="OT97" i="1"/>
  <c r="OT98" i="1"/>
  <c r="OT99" i="1"/>
  <c r="OT100" i="1"/>
  <c r="OT101" i="1"/>
  <c r="OT102" i="1"/>
  <c r="OT103" i="1"/>
  <c r="OT104" i="1"/>
  <c r="OT105" i="1"/>
  <c r="OT106" i="1"/>
  <c r="OT107" i="1"/>
  <c r="OU12" i="1"/>
  <c r="OV6" i="1"/>
  <c r="DG50" i="1"/>
  <c r="DG54" i="1"/>
  <c r="DG52" i="1"/>
  <c r="OU85" i="1" l="1"/>
  <c r="OU84" i="1"/>
  <c r="OU86" i="1"/>
  <c r="OU87" i="1"/>
  <c r="OU88" i="1"/>
  <c r="OU89" i="1"/>
  <c r="OU90" i="1"/>
  <c r="OU91" i="1"/>
  <c r="OU92" i="1"/>
  <c r="OU93" i="1"/>
  <c r="OU94" i="1"/>
  <c r="OU95" i="1"/>
  <c r="OU96" i="1"/>
  <c r="OU97" i="1"/>
  <c r="OU98" i="1"/>
  <c r="OU99" i="1"/>
  <c r="OU100" i="1"/>
  <c r="OU101" i="1"/>
  <c r="OU102" i="1"/>
  <c r="OU103" i="1"/>
  <c r="OU104" i="1"/>
  <c r="OU105" i="1"/>
  <c r="OU106" i="1"/>
  <c r="OU107" i="1"/>
  <c r="OV12" i="1"/>
  <c r="OW6" i="1"/>
  <c r="D25" i="1"/>
  <c r="D24" i="1"/>
  <c r="D23"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AA323" i="4" s="1"/>
  <c r="AG323" i="4" s="1"/>
  <c r="BA63" i="1"/>
  <c r="BA56" i="1"/>
  <c r="C109" i="1"/>
  <c r="GD13" i="1"/>
  <c r="GD109" i="1" s="1"/>
  <c r="GC13" i="1"/>
  <c r="GC109" i="1" s="1"/>
  <c r="GS45" i="1"/>
  <c r="GK25" i="1"/>
  <c r="GJ25" i="1"/>
  <c r="GI25" i="1"/>
  <c r="GH25" i="1"/>
  <c r="GG25" i="1"/>
  <c r="GF25" i="1"/>
  <c r="GK24" i="1"/>
  <c r="GJ24" i="1"/>
  <c r="GI24" i="1"/>
  <c r="GH24" i="1"/>
  <c r="GG24" i="1"/>
  <c r="GF24" i="1"/>
  <c r="GM23" i="1"/>
  <c r="GL23" i="1"/>
  <c r="GK23" i="1"/>
  <c r="GJ23" i="1"/>
  <c r="GI23" i="1"/>
  <c r="GH23" i="1"/>
  <c r="GG23" i="1"/>
  <c r="GF23" i="1"/>
  <c r="XZ17" i="1"/>
  <c r="XZ13" i="1"/>
  <c r="XZ109" i="1" s="1"/>
  <c r="XB13" i="1"/>
  <c r="XB109" i="1" s="1"/>
  <c r="IZ6" i="1"/>
  <c r="IR6" i="1"/>
  <c r="JA6" i="1"/>
  <c r="IU6" i="1"/>
  <c r="IY6" i="1"/>
  <c r="IO6" i="1"/>
  <c r="JA13" i="1"/>
  <c r="JA109" i="1" s="1"/>
  <c r="IZ13" i="1"/>
  <c r="IZ109" i="1" s="1"/>
  <c r="IY13" i="1"/>
  <c r="IY109" i="1" s="1"/>
  <c r="IX13" i="1"/>
  <c r="IX109"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09" i="1" s="1"/>
  <c r="XA13" i="1"/>
  <c r="XA109" i="1" s="1"/>
  <c r="WU13" i="1"/>
  <c r="WU109" i="1" s="1"/>
  <c r="XC13" i="1"/>
  <c r="XC109" i="1" s="1"/>
  <c r="GB13" i="1"/>
  <c r="GB109" i="1" s="1"/>
  <c r="G40" i="1"/>
  <c r="XM13" i="1"/>
  <c r="XM109" i="1" s="1"/>
  <c r="FY13" i="1"/>
  <c r="FY109" i="1" s="1"/>
  <c r="CA22" i="1"/>
  <c r="BZ22" i="1"/>
  <c r="BY22" i="1"/>
  <c r="BX22" i="1"/>
  <c r="BW22" i="1"/>
  <c r="BV22" i="1"/>
  <c r="BU22" i="1"/>
  <c r="BT22" i="1"/>
  <c r="BS22" i="1"/>
  <c r="BR22" i="1"/>
  <c r="BP22" i="1"/>
  <c r="BO22" i="1"/>
  <c r="G22" i="1"/>
  <c r="CA21" i="1"/>
  <c r="BZ21" i="1"/>
  <c r="BY21" i="1"/>
  <c r="BX21" i="1"/>
  <c r="BW21" i="1"/>
  <c r="BV21" i="1"/>
  <c r="BU21" i="1"/>
  <c r="BT21" i="1"/>
  <c r="BS21" i="1"/>
  <c r="BR21" i="1"/>
  <c r="G21" i="1"/>
  <c r="CA20" i="1"/>
  <c r="BZ20" i="1"/>
  <c r="BY20" i="1"/>
  <c r="BX20" i="1"/>
  <c r="BW20" i="1"/>
  <c r="BV20" i="1"/>
  <c r="BU20" i="1"/>
  <c r="BT20" i="1"/>
  <c r="BS20" i="1"/>
  <c r="BR20" i="1"/>
  <c r="BQ20" i="1"/>
  <c r="BP20" i="1"/>
  <c r="BO20" i="1"/>
  <c r="BN20" i="1"/>
  <c r="G20" i="1"/>
  <c r="CH28" i="1"/>
  <c r="CN28" i="1"/>
  <c r="CR28" i="1"/>
  <c r="CX28" i="1"/>
  <c r="CH29" i="1"/>
  <c r="CN29" i="1"/>
  <c r="CR29" i="1"/>
  <c r="CX29" i="1"/>
  <c r="CI42" i="1"/>
  <c r="CJ42" i="1"/>
  <c r="CO42" i="1"/>
  <c r="CP42" i="1"/>
  <c r="CS42" i="1"/>
  <c r="CV42" i="1"/>
  <c r="CY42" i="1"/>
  <c r="XK13" i="1"/>
  <c r="XK109"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5" i="1"/>
  <c r="G44" i="1"/>
  <c r="AO323" i="4" l="1"/>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AH323" i="4" s="1"/>
  <c r="OV85" i="1"/>
  <c r="OV84" i="1"/>
  <c r="OV86" i="1"/>
  <c r="OV87" i="1"/>
  <c r="OV88" i="1"/>
  <c r="OV89" i="1"/>
  <c r="OV90" i="1"/>
  <c r="OV91" i="1"/>
  <c r="OV92" i="1"/>
  <c r="OV93" i="1"/>
  <c r="OV94" i="1"/>
  <c r="OV95" i="1"/>
  <c r="OV96" i="1"/>
  <c r="OV97" i="1"/>
  <c r="OV98" i="1"/>
  <c r="OV99" i="1"/>
  <c r="OV100" i="1"/>
  <c r="OV101" i="1"/>
  <c r="OV102" i="1"/>
  <c r="OV103" i="1"/>
  <c r="OV104" i="1"/>
  <c r="OV105" i="1"/>
  <c r="OV106" i="1"/>
  <c r="OV107" i="1"/>
  <c r="OW12" i="1"/>
  <c r="OX6" i="1"/>
  <c r="GL25" i="1"/>
  <c r="GM25" i="1"/>
  <c r="GC14" i="1"/>
  <c r="GC17" i="1" s="1"/>
  <c r="GD14" i="1"/>
  <c r="GD17" i="1" s="1"/>
  <c r="XB14" i="1"/>
  <c r="XB17" i="1" s="1"/>
  <c r="IY14" i="1"/>
  <c r="IZ14" i="1"/>
  <c r="JA14" i="1"/>
  <c r="IX14" i="1"/>
  <c r="GS14" i="1"/>
  <c r="GS17" i="1" s="1"/>
  <c r="XA14" i="1"/>
  <c r="XA17" i="1" s="1"/>
  <c r="XC14" i="1"/>
  <c r="XC17" i="1" s="1"/>
  <c r="WU14" i="1"/>
  <c r="WU17" i="1" s="1"/>
  <c r="GB14" i="1"/>
  <c r="GB17" i="1" s="1"/>
  <c r="XM14" i="1"/>
  <c r="FY14" i="1"/>
  <c r="FY17" i="1" s="1"/>
  <c r="XK14" i="1"/>
  <c r="XK17" i="1" s="1"/>
  <c r="G42" i="1"/>
  <c r="G39" i="1"/>
  <c r="G38" i="1"/>
  <c r="G37" i="1"/>
  <c r="G34" i="1"/>
  <c r="G33" i="1"/>
  <c r="G32" i="1"/>
  <c r="G46" i="1"/>
  <c r="G43" i="1"/>
  <c r="G36" i="1"/>
  <c r="G31" i="1"/>
  <c r="G30" i="1"/>
  <c r="G29" i="1"/>
  <c r="G28" i="1"/>
  <c r="G27" i="1"/>
  <c r="G26" i="1"/>
  <c r="G24" i="1"/>
  <c r="G23" i="1"/>
  <c r="G18" i="1"/>
  <c r="G25" i="1"/>
  <c r="OW85" i="1" l="1"/>
  <c r="OW84" i="1"/>
  <c r="OW86" i="1"/>
  <c r="OW87" i="1"/>
  <c r="OW88" i="1"/>
  <c r="OW89" i="1"/>
  <c r="OW90" i="1"/>
  <c r="OW91" i="1"/>
  <c r="OW92" i="1"/>
  <c r="OW93" i="1"/>
  <c r="OW94" i="1"/>
  <c r="OW95" i="1"/>
  <c r="OW96" i="1"/>
  <c r="OW97" i="1"/>
  <c r="OW98" i="1"/>
  <c r="OW99" i="1"/>
  <c r="OW100" i="1"/>
  <c r="OW101" i="1"/>
  <c r="OW102" i="1"/>
  <c r="OW103" i="1"/>
  <c r="OW104" i="1"/>
  <c r="OW105" i="1"/>
  <c r="OW106" i="1"/>
  <c r="OW107" i="1"/>
  <c r="OX12" i="1"/>
  <c r="OY6" i="1"/>
  <c r="B37" i="1"/>
  <c r="B40" i="1"/>
  <c r="XM17" i="1"/>
  <c r="B29" i="1"/>
  <c r="B45" i="1"/>
  <c r="B44" i="1"/>
  <c r="B38" i="1"/>
  <c r="B39" i="1"/>
  <c r="B42" i="1"/>
  <c r="B32" i="1"/>
  <c r="B33" i="1"/>
  <c r="B34" i="1"/>
  <c r="B25" i="1"/>
  <c r="B26" i="1"/>
  <c r="B27" i="1"/>
  <c r="B28" i="1"/>
  <c r="B43" i="1"/>
  <c r="B30" i="1"/>
  <c r="B31" i="1"/>
  <c r="B36" i="1"/>
  <c r="B46" i="1"/>
  <c r="B23" i="1"/>
  <c r="B24" i="1"/>
  <c r="OX85" i="1" l="1"/>
  <c r="OX84" i="1"/>
  <c r="OX86" i="1"/>
  <c r="OX87" i="1"/>
  <c r="OX88" i="1"/>
  <c r="OX89" i="1"/>
  <c r="OX90" i="1"/>
  <c r="OX91" i="1"/>
  <c r="OX92" i="1"/>
  <c r="OX93" i="1"/>
  <c r="OX94" i="1"/>
  <c r="OX95" i="1"/>
  <c r="OX96" i="1"/>
  <c r="OX97" i="1"/>
  <c r="OX98" i="1"/>
  <c r="OX99" i="1"/>
  <c r="OX100" i="1"/>
  <c r="OX101" i="1"/>
  <c r="OX102" i="1"/>
  <c r="OX103" i="1"/>
  <c r="OX104" i="1"/>
  <c r="OX105" i="1"/>
  <c r="OX106" i="1"/>
  <c r="OX107" i="1"/>
  <c r="OY12" i="1"/>
  <c r="OZ6" i="1"/>
  <c r="BL46" i="1" a="1"/>
  <c r="BL46" i="1" s="1"/>
  <c r="BK46" i="1" a="1"/>
  <c r="BK46" i="1" s="1"/>
  <c r="BJ46" i="1" a="1"/>
  <c r="BJ46" i="1" s="1"/>
  <c r="BI46" i="1" a="1"/>
  <c r="BI46" i="1" s="1"/>
  <c r="BH46" i="1" a="1"/>
  <c r="BH46" i="1" s="1"/>
  <c r="BG46" i="1" a="1"/>
  <c r="BG46" i="1" s="1"/>
  <c r="BF46" i="1" a="1"/>
  <c r="BF46" i="1" s="1"/>
  <c r="BE46" i="1" a="1"/>
  <c r="BE46" i="1" s="1"/>
  <c r="BD46" i="1" a="1"/>
  <c r="BD46" i="1" s="1"/>
  <c r="BL36" i="1" a="1"/>
  <c r="BL36" i="1" s="1"/>
  <c r="BK36" i="1" a="1"/>
  <c r="BK36" i="1" s="1"/>
  <c r="BJ36" i="1" a="1"/>
  <c r="BJ36" i="1" s="1"/>
  <c r="BI36" i="1" a="1"/>
  <c r="BI36" i="1" s="1"/>
  <c r="BH36" i="1" a="1"/>
  <c r="BH36" i="1" s="1"/>
  <c r="BG36" i="1" a="1"/>
  <c r="BG36" i="1" s="1"/>
  <c r="BF36" i="1" a="1"/>
  <c r="BF36" i="1" s="1"/>
  <c r="BE36" i="1" a="1"/>
  <c r="BE36" i="1" s="1"/>
  <c r="BD36" i="1" a="1"/>
  <c r="BD36" i="1" s="1"/>
  <c r="BK27" i="1" a="1"/>
  <c r="BK27" i="1" s="1"/>
  <c r="BJ27" i="1" a="1"/>
  <c r="BJ27" i="1" s="1"/>
  <c r="BI27" i="1" a="1"/>
  <c r="BI27" i="1" s="1"/>
  <c r="BH27" i="1" a="1"/>
  <c r="BH27" i="1" s="1"/>
  <c r="BG27" i="1" a="1"/>
  <c r="BG27" i="1" s="1"/>
  <c r="BF27" i="1" a="1"/>
  <c r="BF27" i="1" s="1"/>
  <c r="BE27" i="1" a="1"/>
  <c r="BE27" i="1" s="1"/>
  <c r="BD27" i="1" a="1"/>
  <c r="BD27" i="1" s="1"/>
  <c r="BL27" i="1" a="1"/>
  <c r="BL27" i="1" s="1"/>
  <c r="BL39" i="1" a="1"/>
  <c r="BL39" i="1" s="1"/>
  <c r="BK39" i="1" a="1"/>
  <c r="BK39" i="1" s="1"/>
  <c r="BJ39" i="1" a="1"/>
  <c r="BJ39" i="1" s="1"/>
  <c r="BI39" i="1" a="1"/>
  <c r="BI39" i="1" s="1"/>
  <c r="BH39" i="1" a="1"/>
  <c r="BH39" i="1" s="1"/>
  <c r="BG39" i="1" a="1"/>
  <c r="BG39" i="1" s="1"/>
  <c r="BF39" i="1" a="1"/>
  <c r="BF39" i="1" s="1"/>
  <c r="BE39" i="1" a="1"/>
  <c r="BE39" i="1" s="1"/>
  <c r="BD39" i="1" a="1"/>
  <c r="BD39" i="1" s="1"/>
  <c r="BL28" i="1" a="1"/>
  <c r="BL28" i="1" s="1"/>
  <c r="BK28" i="1" a="1"/>
  <c r="BK28" i="1" s="1"/>
  <c r="BJ28" i="1" a="1"/>
  <c r="BJ28" i="1" s="1"/>
  <c r="BI28" i="1" a="1"/>
  <c r="BI28" i="1" s="1"/>
  <c r="BH28" i="1" a="1"/>
  <c r="BH28" i="1" s="1"/>
  <c r="BG28" i="1" a="1"/>
  <c r="BG28" i="1" s="1"/>
  <c r="BF28" i="1" a="1"/>
  <c r="BF28" i="1" s="1"/>
  <c r="BE28" i="1" a="1"/>
  <c r="BE28" i="1" s="1"/>
  <c r="BD28" i="1" a="1"/>
  <c r="BD28" i="1" s="1"/>
  <c r="BG34" i="1" a="1"/>
  <c r="BG34" i="1" s="1"/>
  <c r="BF34" i="1" a="1"/>
  <c r="BF34" i="1" s="1"/>
  <c r="BE34" i="1" a="1"/>
  <c r="BE34" i="1" s="1"/>
  <c r="BD34" i="1" a="1"/>
  <c r="BD34" i="1" s="1"/>
  <c r="BL34" i="1" a="1"/>
  <c r="BL34" i="1" s="1"/>
  <c r="BK34" i="1" a="1"/>
  <c r="BK34" i="1" s="1"/>
  <c r="BJ34" i="1" a="1"/>
  <c r="BJ34" i="1" s="1"/>
  <c r="BI34" i="1" a="1"/>
  <c r="BI34" i="1" s="1"/>
  <c r="BH34" i="1" a="1"/>
  <c r="BH34" i="1" s="1"/>
  <c r="BJ23" i="1" a="1"/>
  <c r="BJ23" i="1" s="1"/>
  <c r="BI23" i="1" a="1"/>
  <c r="BI23" i="1" s="1"/>
  <c r="BH23" i="1" a="1"/>
  <c r="BH23" i="1" s="1"/>
  <c r="BG23" i="1" a="1"/>
  <c r="BG23" i="1" s="1"/>
  <c r="BF23" i="1" a="1"/>
  <c r="BF23" i="1" s="1"/>
  <c r="BE23" i="1" a="1"/>
  <c r="BE23" i="1" s="1"/>
  <c r="BD23" i="1" a="1"/>
  <c r="BD23" i="1" s="1"/>
  <c r="BK23" i="1" a="1"/>
  <c r="BK23" i="1" s="1"/>
  <c r="BL23" i="1" a="1"/>
  <c r="BL23" i="1" s="1"/>
  <c r="BD31" i="1" a="1"/>
  <c r="BD31" i="1" s="1"/>
  <c r="BL31" i="1" a="1"/>
  <c r="BL31" i="1" s="1"/>
  <c r="BK31" i="1" a="1"/>
  <c r="BK31" i="1" s="1"/>
  <c r="BJ31" i="1" a="1"/>
  <c r="BJ31" i="1" s="1"/>
  <c r="BI31" i="1" a="1"/>
  <c r="BI31" i="1" s="1"/>
  <c r="BH31" i="1" a="1"/>
  <c r="BH31" i="1" s="1"/>
  <c r="BG31" i="1" a="1"/>
  <c r="BG31" i="1" s="1"/>
  <c r="BF31" i="1" a="1"/>
  <c r="BF31" i="1" s="1"/>
  <c r="BE31" i="1" a="1"/>
  <c r="BE31" i="1" s="1"/>
  <c r="BL43" i="1" a="1"/>
  <c r="BL43" i="1" s="1"/>
  <c r="BK43" i="1" a="1"/>
  <c r="BK43" i="1" s="1"/>
  <c r="BJ43" i="1" a="1"/>
  <c r="BJ43" i="1" s="1"/>
  <c r="BI43" i="1" a="1"/>
  <c r="BI43" i="1" s="1"/>
  <c r="BH43" i="1" a="1"/>
  <c r="BH43" i="1" s="1"/>
  <c r="BG43" i="1" a="1"/>
  <c r="BG43" i="1" s="1"/>
  <c r="BF43" i="1" a="1"/>
  <c r="BF43" i="1" s="1"/>
  <c r="BE43" i="1" a="1"/>
  <c r="BE43" i="1" s="1"/>
  <c r="BD43" i="1" a="1"/>
  <c r="BD43" i="1" s="1"/>
  <c r="BL33" i="1" a="1"/>
  <c r="BL33" i="1" s="1"/>
  <c r="BK33" i="1" a="1"/>
  <c r="BK33" i="1" s="1"/>
  <c r="BJ33" i="1" a="1"/>
  <c r="BJ33" i="1" s="1"/>
  <c r="BI33" i="1" a="1"/>
  <c r="BI33" i="1" s="1"/>
  <c r="BH33" i="1" a="1"/>
  <c r="BH33" i="1" s="1"/>
  <c r="BG33" i="1" a="1"/>
  <c r="BG33" i="1" s="1"/>
  <c r="BF33" i="1" a="1"/>
  <c r="BF33" i="1" s="1"/>
  <c r="BE33" i="1" a="1"/>
  <c r="BE33" i="1" s="1"/>
  <c r="BD33" i="1" a="1"/>
  <c r="BD33" i="1" s="1"/>
  <c r="BH42" i="1" a="1"/>
  <c r="BH42" i="1" s="1"/>
  <c r="BG42" i="1" a="1"/>
  <c r="BG42" i="1" s="1"/>
  <c r="BF42" i="1" a="1"/>
  <c r="BF42" i="1" s="1"/>
  <c r="BE42" i="1" a="1"/>
  <c r="BE42" i="1" s="1"/>
  <c r="BD42" i="1" a="1"/>
  <c r="BD42" i="1" s="1"/>
  <c r="BL42" i="1" a="1"/>
  <c r="BL42" i="1" s="1"/>
  <c r="BK42" i="1" a="1"/>
  <c r="BK42" i="1" s="1"/>
  <c r="BJ42" i="1" a="1"/>
  <c r="BJ42" i="1" s="1"/>
  <c r="BI42" i="1" a="1"/>
  <c r="BI42" i="1" s="1"/>
  <c r="BJ45" i="1" a="1"/>
  <c r="BJ45" i="1" s="1"/>
  <c r="BI45" i="1" a="1"/>
  <c r="BI45" i="1" s="1"/>
  <c r="BH45" i="1" a="1"/>
  <c r="BH45" i="1" s="1"/>
  <c r="BG45" i="1" a="1"/>
  <c r="BG45" i="1" s="1"/>
  <c r="BF45" i="1" a="1"/>
  <c r="BF45" i="1" s="1"/>
  <c r="BE45" i="1" a="1"/>
  <c r="BE45" i="1" s="1"/>
  <c r="BD45" i="1" a="1"/>
  <c r="BD45" i="1" s="1"/>
  <c r="BK45" i="1" a="1"/>
  <c r="BK45" i="1" s="1"/>
  <c r="BL45" i="1" a="1"/>
  <c r="BL45" i="1" s="1"/>
  <c r="BL24" i="1" a="1"/>
  <c r="BL24" i="1" s="1"/>
  <c r="BK24" i="1" a="1"/>
  <c r="BK24" i="1" s="1"/>
  <c r="BJ24" i="1" a="1"/>
  <c r="BJ24" i="1" s="1"/>
  <c r="BI24" i="1" a="1"/>
  <c r="BI24" i="1" s="1"/>
  <c r="BH24" i="1" a="1"/>
  <c r="BH24" i="1" s="1"/>
  <c r="BG24" i="1" a="1"/>
  <c r="BG24" i="1" s="1"/>
  <c r="BF24" i="1" a="1"/>
  <c r="BF24" i="1" s="1"/>
  <c r="BE24" i="1" a="1"/>
  <c r="BE24" i="1" s="1"/>
  <c r="BD24" i="1" a="1"/>
  <c r="BD24" i="1" s="1"/>
  <c r="BL30" i="1" a="1"/>
  <c r="BL30" i="1" s="1"/>
  <c r="BK30" i="1" a="1"/>
  <c r="BK30" i="1" s="1"/>
  <c r="BJ30" i="1" a="1"/>
  <c r="BJ30" i="1" s="1"/>
  <c r="BI30" i="1" a="1"/>
  <c r="BI30" i="1" s="1"/>
  <c r="BH30" i="1" a="1"/>
  <c r="BH30" i="1" s="1"/>
  <c r="BG30" i="1" a="1"/>
  <c r="BG30" i="1" s="1"/>
  <c r="BF30" i="1" a="1"/>
  <c r="BF30" i="1" s="1"/>
  <c r="BE30" i="1" a="1"/>
  <c r="BE30" i="1" s="1"/>
  <c r="BD30" i="1" a="1"/>
  <c r="BD30" i="1" s="1"/>
  <c r="BL26" i="1" a="1"/>
  <c r="BL26" i="1" s="1"/>
  <c r="BK26" i="1" a="1"/>
  <c r="BK26" i="1" s="1"/>
  <c r="BJ26" i="1" a="1"/>
  <c r="BJ26" i="1" s="1"/>
  <c r="BI26" i="1" a="1"/>
  <c r="BI26" i="1" s="1"/>
  <c r="BH26" i="1" a="1"/>
  <c r="BH26" i="1" s="1"/>
  <c r="BG26" i="1" a="1"/>
  <c r="BG26" i="1" s="1"/>
  <c r="BF26" i="1" a="1"/>
  <c r="BF26" i="1" s="1"/>
  <c r="BE26" i="1" a="1"/>
  <c r="BE26" i="1" s="1"/>
  <c r="BD26" i="1" a="1"/>
  <c r="BD26" i="1" s="1"/>
  <c r="BL29" i="1" a="1"/>
  <c r="BL29" i="1" s="1"/>
  <c r="BK29" i="1" a="1"/>
  <c r="BK29" i="1" s="1"/>
  <c r="BJ29" i="1" a="1"/>
  <c r="BJ29" i="1" s="1"/>
  <c r="BI29" i="1" a="1"/>
  <c r="BI29" i="1" s="1"/>
  <c r="BH29" i="1" a="1"/>
  <c r="BH29" i="1" s="1"/>
  <c r="BG29" i="1" a="1"/>
  <c r="BG29" i="1" s="1"/>
  <c r="BF29" i="1" a="1"/>
  <c r="BF29" i="1" s="1"/>
  <c r="BE29" i="1" a="1"/>
  <c r="BE29" i="1" s="1"/>
  <c r="BD29" i="1" a="1"/>
  <c r="BD29"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L37" i="1" a="1"/>
  <c r="BL37" i="1" s="1"/>
  <c r="BK37" i="1" a="1"/>
  <c r="BK37" i="1" s="1"/>
  <c r="BJ37" i="1" a="1"/>
  <c r="BJ37" i="1" s="1"/>
  <c r="BI37" i="1" a="1"/>
  <c r="BI37" i="1" s="1"/>
  <c r="BH37" i="1" a="1"/>
  <c r="BH37" i="1" s="1"/>
  <c r="BG37" i="1" a="1"/>
  <c r="BG37" i="1" s="1"/>
  <c r="BF37" i="1" a="1"/>
  <c r="BF37" i="1" s="1"/>
  <c r="BE37" i="1" a="1"/>
  <c r="BE37" i="1" s="1"/>
  <c r="BD37" i="1" a="1"/>
  <c r="BD37" i="1" s="1"/>
  <c r="BG38" i="1" a="1"/>
  <c r="BG38" i="1" s="1"/>
  <c r="BF38" i="1" a="1"/>
  <c r="BF38" i="1" s="1"/>
  <c r="BE38" i="1" a="1"/>
  <c r="BE38" i="1" s="1"/>
  <c r="BD38" i="1" a="1"/>
  <c r="BD38" i="1" s="1"/>
  <c r="BL38" i="1" a="1"/>
  <c r="BL38" i="1" s="1"/>
  <c r="BK38" i="1" a="1"/>
  <c r="BK38" i="1" s="1"/>
  <c r="BJ38" i="1" a="1"/>
  <c r="BJ38" i="1" s="1"/>
  <c r="BI38" i="1" a="1"/>
  <c r="BI38" i="1" s="1"/>
  <c r="BH38" i="1" a="1"/>
  <c r="BH38" i="1" s="1"/>
  <c r="BG25" i="1" a="1"/>
  <c r="BG25" i="1" s="1"/>
  <c r="BF25" i="1" a="1"/>
  <c r="BF25" i="1" s="1"/>
  <c r="BE25" i="1" a="1"/>
  <c r="BE25" i="1" s="1"/>
  <c r="BD25" i="1" a="1"/>
  <c r="BD25" i="1" s="1"/>
  <c r="BL25" i="1" a="1"/>
  <c r="BL25" i="1" s="1"/>
  <c r="BK25" i="1" a="1"/>
  <c r="BK25" i="1" s="1"/>
  <c r="BJ25" i="1" a="1"/>
  <c r="BJ25" i="1" s="1"/>
  <c r="BI25" i="1" a="1"/>
  <c r="BI25" i="1" s="1"/>
  <c r="BH25" i="1" a="1"/>
  <c r="BH25" i="1" s="1"/>
  <c r="BL44" i="1" a="1"/>
  <c r="BL44" i="1" s="1"/>
  <c r="BK44" i="1" a="1"/>
  <c r="BK44" i="1" s="1"/>
  <c r="BJ44" i="1" a="1"/>
  <c r="BJ44" i="1" s="1"/>
  <c r="BI44" i="1" a="1"/>
  <c r="BI44" i="1" s="1"/>
  <c r="BH44" i="1" a="1"/>
  <c r="BH44" i="1" s="1"/>
  <c r="BG44" i="1" a="1"/>
  <c r="BG44" i="1" s="1"/>
  <c r="BF44" i="1" a="1"/>
  <c r="BF44" i="1" s="1"/>
  <c r="BE44" i="1" a="1"/>
  <c r="BE44" i="1" s="1"/>
  <c r="BD44" i="1" a="1"/>
  <c r="BD44" i="1" s="1"/>
  <c r="YJ13" i="1"/>
  <c r="YJ109" i="1" s="1"/>
  <c r="YI13" i="1"/>
  <c r="YI109" i="1" s="1"/>
  <c r="YH13" i="1"/>
  <c r="YH109" i="1" s="1"/>
  <c r="YG13" i="1"/>
  <c r="YG109" i="1" s="1"/>
  <c r="ZU13" i="1"/>
  <c r="ZU109" i="1" s="1"/>
  <c r="ZT13" i="1"/>
  <c r="ZT14" i="1" s="1"/>
  <c r="ZT17" i="1" s="1"/>
  <c r="ZS13" i="1"/>
  <c r="ZS109" i="1" s="1"/>
  <c r="ZR13" i="1"/>
  <c r="ZR14" i="1" s="1"/>
  <c r="ZR17" i="1" s="1"/>
  <c r="ZQ13" i="1"/>
  <c r="ZQ14" i="1" s="1"/>
  <c r="ZQ17" i="1" s="1"/>
  <c r="JC13" i="1"/>
  <c r="JC109" i="1" s="1"/>
  <c r="BY15" i="1"/>
  <c r="BX15" i="1"/>
  <c r="BW15" i="1"/>
  <c r="BV15" i="1"/>
  <c r="BY13" i="1"/>
  <c r="BY109" i="1" s="1"/>
  <c r="BX13" i="1"/>
  <c r="BX109" i="1" s="1"/>
  <c r="BW13" i="1"/>
  <c r="BW109" i="1" s="1"/>
  <c r="BV13" i="1"/>
  <c r="BV109" i="1" s="1"/>
  <c r="BS15" i="1"/>
  <c r="BR15" i="1"/>
  <c r="BQ15" i="1"/>
  <c r="BS13" i="1"/>
  <c r="BS109" i="1" s="1"/>
  <c r="BR13" i="1"/>
  <c r="BR109" i="1" s="1"/>
  <c r="BQ13" i="1"/>
  <c r="BQ109" i="1" s="1"/>
  <c r="BP15" i="1"/>
  <c r="BP13" i="1"/>
  <c r="BP109" i="1" s="1"/>
  <c r="OY84" i="1" l="1"/>
  <c r="OY85" i="1"/>
  <c r="OY86" i="1"/>
  <c r="OY87" i="1"/>
  <c r="OY88" i="1"/>
  <c r="OY89" i="1"/>
  <c r="OY90" i="1"/>
  <c r="OY91" i="1"/>
  <c r="OY92" i="1"/>
  <c r="OY93" i="1"/>
  <c r="OY94" i="1"/>
  <c r="OY95" i="1"/>
  <c r="OY96" i="1"/>
  <c r="OY97" i="1"/>
  <c r="OY98" i="1"/>
  <c r="OY99" i="1"/>
  <c r="OY100" i="1"/>
  <c r="OY101" i="1"/>
  <c r="OY102" i="1"/>
  <c r="OY103" i="1"/>
  <c r="OY104" i="1"/>
  <c r="OY105" i="1"/>
  <c r="OY106" i="1"/>
  <c r="OY107" i="1"/>
  <c r="OZ12" i="1"/>
  <c r="PA6" i="1"/>
  <c r="ZR109" i="1"/>
  <c r="ZT109" i="1"/>
  <c r="ZQ109" i="1"/>
  <c r="ZS14" i="1"/>
  <c r="ZS17" i="1" s="1"/>
  <c r="YG14" i="1"/>
  <c r="YG17" i="1" s="1"/>
  <c r="YH14" i="1"/>
  <c r="YH17" i="1" s="1"/>
  <c r="YI14" i="1"/>
  <c r="YI17" i="1" s="1"/>
  <c r="YJ14" i="1"/>
  <c r="YJ17" i="1" s="1"/>
  <c r="ZU14" i="1"/>
  <c r="ZU17" i="1" s="1"/>
  <c r="JC14" i="1"/>
  <c r="BV14" i="1"/>
  <c r="BV17" i="1" s="1"/>
  <c r="BW14" i="1"/>
  <c r="BW17" i="1" s="1"/>
  <c r="BX14" i="1"/>
  <c r="BX17" i="1" s="1"/>
  <c r="BY14" i="1"/>
  <c r="BY17" i="1" s="1"/>
  <c r="BR14" i="1"/>
  <c r="BR17" i="1" s="1"/>
  <c r="BS14" i="1"/>
  <c r="BS17" i="1" s="1"/>
  <c r="BP14" i="1"/>
  <c r="BP17" i="1" s="1"/>
  <c r="BQ14" i="1"/>
  <c r="BQ17" i="1" s="1"/>
  <c r="GW13" i="1"/>
  <c r="GW109" i="1" s="1"/>
  <c r="OZ85" i="1" l="1"/>
  <c r="OZ84" i="1"/>
  <c r="OZ86" i="1"/>
  <c r="OZ87" i="1"/>
  <c r="OZ88" i="1"/>
  <c r="OZ89" i="1"/>
  <c r="OZ90" i="1"/>
  <c r="OZ91" i="1"/>
  <c r="OZ92" i="1"/>
  <c r="OZ93" i="1"/>
  <c r="OZ94" i="1"/>
  <c r="OZ95" i="1"/>
  <c r="OZ96" i="1"/>
  <c r="OZ97" i="1"/>
  <c r="OZ98" i="1"/>
  <c r="OZ99" i="1"/>
  <c r="OZ100" i="1"/>
  <c r="OZ101" i="1"/>
  <c r="OZ102" i="1"/>
  <c r="OZ103" i="1"/>
  <c r="OZ104" i="1"/>
  <c r="OZ105" i="1"/>
  <c r="OZ106" i="1"/>
  <c r="OZ107" i="1"/>
  <c r="PA12" i="1"/>
  <c r="PB6" i="1"/>
  <c r="GW14" i="1"/>
  <c r="GW17" i="1" s="1"/>
  <c r="PA85" i="1" l="1"/>
  <c r="PA84" i="1"/>
  <c r="PA86" i="1"/>
  <c r="PA87" i="1"/>
  <c r="PA88" i="1"/>
  <c r="PA89" i="1"/>
  <c r="PA90" i="1"/>
  <c r="PA91" i="1"/>
  <c r="PA92" i="1"/>
  <c r="PA93" i="1"/>
  <c r="PA94" i="1"/>
  <c r="PA95" i="1"/>
  <c r="PA96" i="1"/>
  <c r="PA97" i="1"/>
  <c r="PA98" i="1"/>
  <c r="PA99" i="1"/>
  <c r="PA100" i="1"/>
  <c r="PA101" i="1"/>
  <c r="PA102" i="1"/>
  <c r="PA103" i="1"/>
  <c r="PA104" i="1"/>
  <c r="PA105" i="1"/>
  <c r="PA106" i="1"/>
  <c r="PA107" i="1"/>
  <c r="PB12" i="1"/>
  <c r="PC6" i="1"/>
  <c r="AZ44" i="4"/>
  <c r="HV13" i="1"/>
  <c r="II13" i="1"/>
  <c r="BA76" i="1"/>
  <c r="GX13" i="1"/>
  <c r="GX109" i="1" s="1"/>
  <c r="AZ49" i="4" l="1"/>
  <c r="AZ43" i="4"/>
  <c r="BG44" i="4"/>
  <c r="BB44" i="4"/>
  <c r="BL44" i="4"/>
  <c r="BE44" i="4"/>
  <c r="BJ44" i="4"/>
  <c r="BC44" i="4"/>
  <c r="BH44" i="4"/>
  <c r="AT44" i="4" s="1"/>
  <c r="BA44" i="4"/>
  <c r="BK44" i="4"/>
  <c r="BF44" i="4"/>
  <c r="BD44" i="4"/>
  <c r="BI44" i="4"/>
  <c r="AU44" i="4" s="1"/>
  <c r="PB85" i="1"/>
  <c r="PB84" i="1"/>
  <c r="PB86" i="1"/>
  <c r="PB87" i="1"/>
  <c r="PB88" i="1"/>
  <c r="PB89" i="1"/>
  <c r="PB90" i="1"/>
  <c r="PB91" i="1"/>
  <c r="PB92" i="1"/>
  <c r="PB93" i="1"/>
  <c r="PB94" i="1"/>
  <c r="PB95" i="1"/>
  <c r="PB96" i="1"/>
  <c r="PB97" i="1"/>
  <c r="PB98" i="1"/>
  <c r="PB99" i="1"/>
  <c r="PB100" i="1"/>
  <c r="PB101" i="1"/>
  <c r="PB102" i="1"/>
  <c r="PB103" i="1"/>
  <c r="PB104" i="1"/>
  <c r="PB105" i="1"/>
  <c r="PB106" i="1"/>
  <c r="PB107" i="1"/>
  <c r="PC12" i="1"/>
  <c r="PD6" i="1"/>
  <c r="AS44" i="4"/>
  <c r="HV109" i="1"/>
  <c r="HV14" i="1"/>
  <c r="HV17" i="1" s="1"/>
  <c r="II109" i="1"/>
  <c r="II14" i="1"/>
  <c r="II17" i="1" s="1"/>
  <c r="GX14" i="1"/>
  <c r="GX17" i="1" s="1"/>
  <c r="BI43" i="4" l="1"/>
  <c r="BE43" i="4"/>
  <c r="BC43" i="4"/>
  <c r="BB43" i="4"/>
  <c r="BJ43" i="4"/>
  <c r="BG43" i="4"/>
  <c r="BD43" i="4"/>
  <c r="BL43" i="4"/>
  <c r="BA43" i="4"/>
  <c r="BH43" i="4"/>
  <c r="BF43" i="4"/>
  <c r="BK43" i="4"/>
  <c r="BA49" i="4"/>
  <c r="BB49" i="4"/>
  <c r="AZ48" i="4"/>
  <c r="AZ54" i="4"/>
  <c r="BK49" i="4"/>
  <c r="BF49" i="4"/>
  <c r="BD49" i="4"/>
  <c r="BI49" i="4"/>
  <c r="AU49" i="4" s="1"/>
  <c r="BG49" i="4"/>
  <c r="BL49" i="4"/>
  <c r="BE49" i="4"/>
  <c r="BJ49" i="4"/>
  <c r="BH49" i="4"/>
  <c r="AT49" i="4" s="1"/>
  <c r="BC49" i="4"/>
  <c r="PC84" i="1"/>
  <c r="PC85" i="1"/>
  <c r="PC86" i="1"/>
  <c r="PC87" i="1"/>
  <c r="PC88" i="1"/>
  <c r="PC89" i="1"/>
  <c r="PC90" i="1"/>
  <c r="PC91" i="1"/>
  <c r="PC92" i="1"/>
  <c r="PC93" i="1"/>
  <c r="PC94" i="1"/>
  <c r="PC95" i="1"/>
  <c r="PC96" i="1"/>
  <c r="PC97" i="1"/>
  <c r="PC98" i="1"/>
  <c r="PC99" i="1"/>
  <c r="PC100" i="1"/>
  <c r="PC101" i="1"/>
  <c r="PC102" i="1"/>
  <c r="PC103" i="1"/>
  <c r="PC104" i="1"/>
  <c r="PC105" i="1"/>
  <c r="PC106" i="1"/>
  <c r="PC107" i="1"/>
  <c r="PE6" i="1"/>
  <c r="PD12" i="1"/>
  <c r="AS49" i="4"/>
  <c r="XG13" i="1"/>
  <c r="XG109" i="1" s="1"/>
  <c r="XE13" i="1"/>
  <c r="XE109" i="1" s="1"/>
  <c r="AZ53" i="4" l="1"/>
  <c r="AZ59" i="4"/>
  <c r="BF54" i="4"/>
  <c r="BB54" i="4"/>
  <c r="BA54" i="4"/>
  <c r="BE54" i="4"/>
  <c r="BL54" i="4"/>
  <c r="BG54" i="4"/>
  <c r="BJ54" i="4"/>
  <c r="BC54" i="4"/>
  <c r="BH54" i="4"/>
  <c r="BK54" i="4"/>
  <c r="BD54" i="4"/>
  <c r="BI54" i="4"/>
  <c r="AU54" i="4" s="1"/>
  <c r="BG48" i="4"/>
  <c r="BB48" i="4"/>
  <c r="BK48" i="4"/>
  <c r="BH48" i="4"/>
  <c r="BC48" i="4"/>
  <c r="BD48" i="4"/>
  <c r="BE48" i="4"/>
  <c r="BI48" i="4"/>
  <c r="BL48" i="4"/>
  <c r="BA48" i="4"/>
  <c r="BF48" i="4"/>
  <c r="BJ48" i="4"/>
  <c r="PD85" i="1"/>
  <c r="PD84" i="1"/>
  <c r="PD86" i="1"/>
  <c r="PD87" i="1"/>
  <c r="PD88" i="1"/>
  <c r="PD89" i="1"/>
  <c r="PD90" i="1"/>
  <c r="PD91" i="1"/>
  <c r="PD92" i="1"/>
  <c r="PD93" i="1"/>
  <c r="PD94" i="1"/>
  <c r="PD95" i="1"/>
  <c r="PD96" i="1"/>
  <c r="PD97" i="1"/>
  <c r="PD98" i="1"/>
  <c r="PD99" i="1"/>
  <c r="PD100" i="1"/>
  <c r="PD101" i="1"/>
  <c r="PD102" i="1"/>
  <c r="PD103" i="1"/>
  <c r="PD104" i="1"/>
  <c r="PD105" i="1"/>
  <c r="PD106" i="1"/>
  <c r="PD107" i="1"/>
  <c r="PF6" i="1"/>
  <c r="PE12" i="1"/>
  <c r="AS54" i="4"/>
  <c r="AT54" i="4"/>
  <c r="XE14" i="1"/>
  <c r="XE17" i="1" s="1"/>
  <c r="XG14" i="1"/>
  <c r="XG17" i="1" s="1"/>
  <c r="GV13" i="1"/>
  <c r="HQ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5" i="1"/>
  <c r="PE84" i="1"/>
  <c r="PE86" i="1"/>
  <c r="PE87" i="1"/>
  <c r="PE88" i="1"/>
  <c r="PE89" i="1"/>
  <c r="PE90" i="1"/>
  <c r="PE91" i="1"/>
  <c r="PE92" i="1"/>
  <c r="PE93" i="1"/>
  <c r="PE94" i="1"/>
  <c r="PE95" i="1"/>
  <c r="PE96" i="1"/>
  <c r="PE97" i="1"/>
  <c r="PE98" i="1"/>
  <c r="PE99" i="1"/>
  <c r="PE100" i="1"/>
  <c r="PE101" i="1"/>
  <c r="PE102" i="1"/>
  <c r="PE103" i="1"/>
  <c r="PE104" i="1"/>
  <c r="PE105" i="1"/>
  <c r="PE106" i="1"/>
  <c r="PE107" i="1"/>
  <c r="PG6" i="1"/>
  <c r="PF12" i="1"/>
  <c r="GV106" i="1"/>
  <c r="GV105" i="1"/>
  <c r="GV103" i="1"/>
  <c r="GV107" i="1"/>
  <c r="GV101" i="1"/>
  <c r="GV104" i="1"/>
  <c r="GV102" i="1"/>
  <c r="GV98" i="1"/>
  <c r="GV99" i="1"/>
  <c r="GV100" i="1"/>
  <c r="GV93" i="1"/>
  <c r="GV97" i="1"/>
  <c r="GV96" i="1"/>
  <c r="GV92" i="1"/>
  <c r="GV95" i="1"/>
  <c r="GV94" i="1"/>
  <c r="GV91" i="1"/>
  <c r="GV86" i="1"/>
  <c r="GV89" i="1"/>
  <c r="GV90" i="1"/>
  <c r="GV84" i="1"/>
  <c r="GV87" i="1"/>
  <c r="GV85" i="1"/>
  <c r="GV88" i="1"/>
  <c r="GV109" i="1"/>
  <c r="AU59" i="4"/>
  <c r="AS59" i="4"/>
  <c r="AT59" i="4"/>
  <c r="HQ109" i="1"/>
  <c r="GV14" i="1"/>
  <c r="GV17" i="1" s="1"/>
  <c r="HQ14" i="1"/>
  <c r="HQ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F85" i="1"/>
  <c r="PF84" i="1"/>
  <c r="PF86" i="1"/>
  <c r="PF87" i="1"/>
  <c r="PF88" i="1"/>
  <c r="PF89" i="1"/>
  <c r="PF90" i="1"/>
  <c r="PF91" i="1"/>
  <c r="PF92" i="1"/>
  <c r="PF93" i="1"/>
  <c r="PF94" i="1"/>
  <c r="PF95" i="1"/>
  <c r="PF96" i="1"/>
  <c r="PF97" i="1"/>
  <c r="PF98" i="1"/>
  <c r="PF99" i="1"/>
  <c r="PF100" i="1"/>
  <c r="PF101" i="1"/>
  <c r="PF102" i="1"/>
  <c r="PF103" i="1"/>
  <c r="PF104" i="1"/>
  <c r="PF105" i="1"/>
  <c r="PF106" i="1"/>
  <c r="PF107" i="1"/>
  <c r="PH6" i="1"/>
  <c r="PG12" i="1"/>
  <c r="AT64" i="4"/>
  <c r="AU64" i="4"/>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BL63" i="4" l="1"/>
  <c r="BK63" i="4"/>
  <c r="BE63" i="4"/>
  <c r="BH63" i="4"/>
  <c r="BJ63" i="4"/>
  <c r="BC63" i="4"/>
  <c r="BA63" i="4"/>
  <c r="BD63" i="4"/>
  <c r="BI63" i="4"/>
  <c r="BG63" i="4"/>
  <c r="BB63" i="4"/>
  <c r="BF63" i="4"/>
  <c r="PG84" i="1"/>
  <c r="PG85" i="1"/>
  <c r="PG86" i="1"/>
  <c r="PG87" i="1"/>
  <c r="PG88" i="1"/>
  <c r="PG89" i="1"/>
  <c r="PG90" i="1"/>
  <c r="PG91" i="1"/>
  <c r="PG92" i="1"/>
  <c r="PG93" i="1"/>
  <c r="PG94" i="1"/>
  <c r="PG95" i="1"/>
  <c r="PG96" i="1"/>
  <c r="PG97" i="1"/>
  <c r="PG98" i="1"/>
  <c r="PG99" i="1"/>
  <c r="PG100" i="1"/>
  <c r="PG101" i="1"/>
  <c r="PG102" i="1"/>
  <c r="PG103" i="1"/>
  <c r="PG104" i="1"/>
  <c r="PG105" i="1"/>
  <c r="PG106" i="1"/>
  <c r="PG107" i="1"/>
  <c r="PI6" i="1"/>
  <c r="PH12" i="1"/>
  <c r="BG13" i="1"/>
  <c r="BG109" i="1" s="1"/>
  <c r="PH85" i="1" l="1"/>
  <c r="PH84" i="1"/>
  <c r="PH86" i="1"/>
  <c r="PH87" i="1"/>
  <c r="PH88" i="1"/>
  <c r="PH89" i="1"/>
  <c r="PH90" i="1"/>
  <c r="PH91" i="1"/>
  <c r="PH92" i="1"/>
  <c r="PH93" i="1"/>
  <c r="PH94" i="1"/>
  <c r="PH95" i="1"/>
  <c r="PH96" i="1"/>
  <c r="PH97" i="1"/>
  <c r="PH98" i="1"/>
  <c r="PH99" i="1"/>
  <c r="PH100" i="1"/>
  <c r="PH101" i="1"/>
  <c r="PH102" i="1"/>
  <c r="PH103" i="1"/>
  <c r="PH104" i="1"/>
  <c r="PH105" i="1"/>
  <c r="PH106" i="1"/>
  <c r="PH107" i="1"/>
  <c r="PJ6" i="1"/>
  <c r="PI12" i="1"/>
  <c r="BG14" i="1"/>
  <c r="PI85" i="1" l="1"/>
  <c r="PI84" i="1"/>
  <c r="PI86" i="1"/>
  <c r="PI87" i="1"/>
  <c r="PI88" i="1"/>
  <c r="PI89" i="1"/>
  <c r="PI90" i="1"/>
  <c r="PI91" i="1"/>
  <c r="PI92" i="1"/>
  <c r="PI93" i="1"/>
  <c r="PI94" i="1"/>
  <c r="PI95" i="1"/>
  <c r="PI96" i="1"/>
  <c r="PI97" i="1"/>
  <c r="PI98" i="1"/>
  <c r="PI99" i="1"/>
  <c r="PI100" i="1"/>
  <c r="PI101" i="1"/>
  <c r="PI102" i="1"/>
  <c r="PI103" i="1"/>
  <c r="PI104" i="1"/>
  <c r="PI105" i="1"/>
  <c r="PI106" i="1"/>
  <c r="PI107" i="1"/>
  <c r="PK6" i="1"/>
  <c r="PJ12" i="1"/>
  <c r="J61" i="3"/>
  <c r="I61" i="3"/>
  <c r="H61" i="3"/>
  <c r="G61" i="3"/>
  <c r="E61" i="3"/>
  <c r="C61" i="3"/>
  <c r="B61" i="3"/>
  <c r="J60" i="3"/>
  <c r="I60" i="3"/>
  <c r="H60" i="3"/>
  <c r="G60" i="3"/>
  <c r="E60" i="3"/>
  <c r="C60" i="3"/>
  <c r="B60" i="3"/>
  <c r="BH83" i="4"/>
  <c r="BG83" i="4"/>
  <c r="BA83" i="4"/>
  <c r="BG82" i="4"/>
  <c r="GA13" i="1"/>
  <c r="GA109" i="1" s="1"/>
  <c r="XL13" i="1"/>
  <c r="XL109" i="1" s="1"/>
  <c r="GZ13" i="1"/>
  <c r="GZ109" i="1" s="1"/>
  <c r="HP13" i="1"/>
  <c r="GY13" i="1"/>
  <c r="GY109" i="1" s="1"/>
  <c r="HU13" i="1"/>
  <c r="PJ84" i="1" l="1"/>
  <c r="PJ85" i="1"/>
  <c r="PJ86" i="1"/>
  <c r="PJ87" i="1"/>
  <c r="PJ88" i="1"/>
  <c r="PJ89" i="1"/>
  <c r="PJ90" i="1"/>
  <c r="PJ91" i="1"/>
  <c r="PJ92" i="1"/>
  <c r="PJ93" i="1"/>
  <c r="PJ94" i="1"/>
  <c r="PJ95" i="1"/>
  <c r="PJ96" i="1"/>
  <c r="PJ97" i="1"/>
  <c r="PJ98" i="1"/>
  <c r="PJ99" i="1"/>
  <c r="PJ100" i="1"/>
  <c r="PJ101" i="1"/>
  <c r="PJ102" i="1"/>
  <c r="PJ103" i="1"/>
  <c r="PJ104" i="1"/>
  <c r="PJ105" i="1"/>
  <c r="PJ106" i="1"/>
  <c r="PJ107" i="1"/>
  <c r="PK12" i="1"/>
  <c r="HU103" i="1"/>
  <c r="HU105" i="1"/>
  <c r="HU107" i="1"/>
  <c r="HU102" i="1"/>
  <c r="HU104" i="1"/>
  <c r="HU106" i="1"/>
  <c r="HU98" i="1"/>
  <c r="HU101" i="1"/>
  <c r="HU99" i="1"/>
  <c r="HU97" i="1"/>
  <c r="HU100" i="1"/>
  <c r="HU96" i="1"/>
  <c r="HU93" i="1"/>
  <c r="HU95" i="1"/>
  <c r="HU94" i="1"/>
  <c r="HU89" i="1"/>
  <c r="HU91" i="1"/>
  <c r="HU92" i="1"/>
  <c r="HU87" i="1"/>
  <c r="HU88" i="1"/>
  <c r="HU86" i="1"/>
  <c r="HU85" i="1"/>
  <c r="HU90" i="1"/>
  <c r="HU84" i="1"/>
  <c r="HP109" i="1"/>
  <c r="HU109" i="1"/>
  <c r="GA14" i="1"/>
  <c r="GA17" i="1" s="1"/>
  <c r="XL14" i="1"/>
  <c r="XL17" i="1" s="1"/>
  <c r="GZ14" i="1"/>
  <c r="GZ17" i="1" s="1"/>
  <c r="HP14" i="1"/>
  <c r="HP17" i="1" s="1"/>
  <c r="GY14" i="1"/>
  <c r="GY17" i="1" s="1"/>
  <c r="HU14" i="1"/>
  <c r="HU17" i="1" s="1"/>
  <c r="IJ13" i="1"/>
  <c r="HW13" i="1"/>
  <c r="DP13" i="1"/>
  <c r="DP109" i="1" s="1"/>
  <c r="DO13" i="1"/>
  <c r="DO109" i="1" s="1"/>
  <c r="XD13" i="1"/>
  <c r="XD109" i="1" s="1"/>
  <c r="DN13" i="1"/>
  <c r="DN109" i="1" s="1"/>
  <c r="WZ13" i="1"/>
  <c r="WZ109" i="1" s="1"/>
  <c r="WY13" i="1"/>
  <c r="WY109" i="1" s="1"/>
  <c r="WV13" i="1"/>
  <c r="WV109" i="1" s="1"/>
  <c r="WT13" i="1"/>
  <c r="WT109" i="1" s="1"/>
  <c r="DM13" i="1"/>
  <c r="DM109" i="1" s="1"/>
  <c r="AS174" i="4"/>
  <c r="Y174" i="4"/>
  <c r="AT174" i="4" s="1"/>
  <c r="AT173" i="4"/>
  <c r="AU173" i="4" s="1"/>
  <c r="AV173" i="4" s="1"/>
  <c r="AW173" i="4" s="1"/>
  <c r="AX173" i="4" s="1"/>
  <c r="AY173" i="4" s="1"/>
  <c r="Y173" i="4"/>
  <c r="Z173" i="4" s="1"/>
  <c r="AA173" i="4" s="1"/>
  <c r="AB173" i="4" s="1"/>
  <c r="AC173" i="4" s="1"/>
  <c r="AD173" i="4" s="1"/>
  <c r="CC13" i="1"/>
  <c r="CC109" i="1" s="1"/>
  <c r="CB13" i="1"/>
  <c r="CB109" i="1" s="1"/>
  <c r="YE15" i="1"/>
  <c r="YC15" i="1"/>
  <c r="DA13" i="1"/>
  <c r="DA109" i="1" s="1"/>
  <c r="CV54" i="1"/>
  <c r="CV52" i="1"/>
  <c r="CV50" i="1"/>
  <c r="CV49" i="1"/>
  <c r="CV17" i="1"/>
  <c r="CV13" i="1"/>
  <c r="CV109" i="1" s="1"/>
  <c r="CP54" i="1"/>
  <c r="CP52" i="1"/>
  <c r="CP50" i="1"/>
  <c r="CP49" i="1"/>
  <c r="CP17" i="1"/>
  <c r="CP13" i="1"/>
  <c r="CP109" i="1" s="1"/>
  <c r="AAX52" i="1"/>
  <c r="FV52" i="1"/>
  <c r="FU52" i="1"/>
  <c r="FT52" i="1"/>
  <c r="FS52" i="1"/>
  <c r="FR52" i="1"/>
  <c r="CY52" i="1"/>
  <c r="CS52" i="1"/>
  <c r="CO52" i="1"/>
  <c r="CJ52" i="1"/>
  <c r="CI52" i="1"/>
  <c r="BA52" i="1"/>
  <c r="V52" i="1"/>
  <c r="L52" i="1"/>
  <c r="B53" i="1"/>
  <c r="CJ54" i="1"/>
  <c r="CJ50" i="1"/>
  <c r="CJ49" i="1"/>
  <c r="CJ17" i="1"/>
  <c r="CJ13" i="1"/>
  <c r="CJ109" i="1" s="1"/>
  <c r="EO52" i="1" l="1"/>
  <c r="O53" i="1" a="1"/>
  <c r="O53" i="1" s="1"/>
  <c r="Y53" i="1" s="1"/>
  <c r="IJ64" i="1"/>
  <c r="IJ65" i="1"/>
  <c r="IJ66" i="1"/>
  <c r="IJ67" i="1"/>
  <c r="IJ68" i="1"/>
  <c r="IJ69" i="1"/>
  <c r="IJ70" i="1"/>
  <c r="IJ71" i="1"/>
  <c r="IJ72" i="1"/>
  <c r="IJ73" i="1"/>
  <c r="IJ74" i="1"/>
  <c r="IJ75" i="1"/>
  <c r="EP52" i="1"/>
  <c r="EN52" i="1"/>
  <c r="PK84" i="1"/>
  <c r="PK85" i="1"/>
  <c r="PK86" i="1"/>
  <c r="PK87" i="1"/>
  <c r="PK88" i="1"/>
  <c r="PK89" i="1"/>
  <c r="PK90" i="1"/>
  <c r="PK91" i="1"/>
  <c r="PK92" i="1"/>
  <c r="PK93" i="1"/>
  <c r="PK94" i="1"/>
  <c r="PK95" i="1"/>
  <c r="PK96" i="1"/>
  <c r="PK97" i="1"/>
  <c r="PK98" i="1"/>
  <c r="PK99" i="1"/>
  <c r="PK100" i="1"/>
  <c r="PK101" i="1"/>
  <c r="PK102" i="1"/>
  <c r="PK103" i="1"/>
  <c r="PK104" i="1"/>
  <c r="PK105" i="1"/>
  <c r="PK106" i="1"/>
  <c r="PK107" i="1"/>
  <c r="PL12" i="1"/>
  <c r="PM6" i="1"/>
  <c r="Q53" i="1" a="1"/>
  <c r="Q53" i="1" s="1"/>
  <c r="S53" i="1" a="1"/>
  <c r="S53" i="1" s="1"/>
  <c r="AM53" i="1" a="1"/>
  <c r="AM53" i="1" s="1"/>
  <c r="P53" i="1" a="1"/>
  <c r="P53" i="1" s="1"/>
  <c r="AK53" i="1" a="1"/>
  <c r="AK53" i="1" s="1"/>
  <c r="N53" i="1" a="1"/>
  <c r="N53" i="1" s="1"/>
  <c r="U53" i="1" a="1"/>
  <c r="U53" i="1" s="1"/>
  <c r="T53" i="1" a="1"/>
  <c r="T53" i="1" s="1"/>
  <c r="L53" i="1" a="1"/>
  <c r="L53" i="1" s="1"/>
  <c r="R53" i="1" a="1"/>
  <c r="R53" i="1" s="1"/>
  <c r="DG53" i="1" a="1"/>
  <c r="DG53" i="1" s="1"/>
  <c r="K53" i="1" a="1"/>
  <c r="K53" i="1" s="1"/>
  <c r="J53" i="1" a="1"/>
  <c r="J53" i="1" s="1"/>
  <c r="I53" i="1" a="1"/>
  <c r="I53" i="1" s="1"/>
  <c r="GK52" i="1"/>
  <c r="GJ52" i="1"/>
  <c r="GI52" i="1"/>
  <c r="GH52" i="1"/>
  <c r="GG52" i="1"/>
  <c r="GF52" i="1"/>
  <c r="HW109" i="1"/>
  <c r="IJ109" i="1"/>
  <c r="IJ14" i="1"/>
  <c r="IJ17" i="1" s="1"/>
  <c r="DM14" i="1"/>
  <c r="DM17" i="1" s="1"/>
  <c r="WT14" i="1"/>
  <c r="WT17" i="1" s="1"/>
  <c r="WV14" i="1"/>
  <c r="WV17" i="1" s="1"/>
  <c r="WY14" i="1"/>
  <c r="WY17" i="1" s="1"/>
  <c r="WZ14" i="1"/>
  <c r="WZ17" i="1" s="1"/>
  <c r="DN14" i="1"/>
  <c r="DN17" i="1" s="1"/>
  <c r="XD14" i="1"/>
  <c r="XD17" i="1" s="1"/>
  <c r="DP14" i="1"/>
  <c r="DP17" i="1" s="1"/>
  <c r="HW14" i="1"/>
  <c r="HW17" i="1" s="1"/>
  <c r="DO14" i="1"/>
  <c r="DO17" i="1" s="1"/>
  <c r="Z174" i="4"/>
  <c r="CC14" i="1"/>
  <c r="CC17" i="1" s="1"/>
  <c r="CB14" i="1"/>
  <c r="CB17" i="1" s="1"/>
  <c r="CV14" i="1"/>
  <c r="CP14" i="1"/>
  <c r="AD52" i="1"/>
  <c r="CJ14" i="1"/>
  <c r="P892" i="4"/>
  <c r="IG13" i="1"/>
  <c r="IF13" i="1"/>
  <c r="IE13" i="1"/>
  <c r="IC13" i="1"/>
  <c r="L54" i="1"/>
  <c r="L50" i="1"/>
  <c r="L49" i="1"/>
  <c r="L17" i="1"/>
  <c r="AN17" i="1"/>
  <c r="AN15" i="1"/>
  <c r="AN13" i="1"/>
  <c r="HO13" i="1"/>
  <c r="HN13" i="1"/>
  <c r="HM13" i="1"/>
  <c r="HL13" i="1"/>
  <c r="HK13" i="1"/>
  <c r="HJ13" i="1"/>
  <c r="HI13" i="1"/>
  <c r="AB52" i="1" l="1"/>
  <c r="CZ53" i="1"/>
  <c r="X53" i="1"/>
  <c r="EV53" i="1" s="1"/>
  <c r="EW53" i="1"/>
  <c r="IE64" i="1"/>
  <c r="IE65" i="1"/>
  <c r="IE66" i="1"/>
  <c r="IE67" i="1"/>
  <c r="IE68" i="1"/>
  <c r="IE69" i="1"/>
  <c r="IE70" i="1"/>
  <c r="IE71" i="1"/>
  <c r="IE72" i="1"/>
  <c r="IE73" i="1"/>
  <c r="IE74" i="1"/>
  <c r="IE75" i="1"/>
  <c r="IC64" i="1"/>
  <c r="IC65" i="1"/>
  <c r="IC66" i="1"/>
  <c r="IC67" i="1"/>
  <c r="IC68" i="1"/>
  <c r="IC69" i="1"/>
  <c r="IC70" i="1"/>
  <c r="IC71" i="1"/>
  <c r="IC72" i="1"/>
  <c r="IC73" i="1"/>
  <c r="IC74" i="1"/>
  <c r="IC75" i="1"/>
  <c r="IG64" i="1"/>
  <c r="IG65" i="1"/>
  <c r="IG66" i="1"/>
  <c r="IG67" i="1"/>
  <c r="IG68" i="1"/>
  <c r="IG69" i="1"/>
  <c r="IG70" i="1"/>
  <c r="IG71" i="1"/>
  <c r="IG72" i="1"/>
  <c r="IG73" i="1"/>
  <c r="IG74" i="1"/>
  <c r="IG75" i="1"/>
  <c r="IF64" i="1"/>
  <c r="IF65" i="1"/>
  <c r="IF66" i="1"/>
  <c r="IF67" i="1"/>
  <c r="IF68" i="1"/>
  <c r="IF69" i="1"/>
  <c r="IF70" i="1"/>
  <c r="IF71" i="1"/>
  <c r="IF72" i="1"/>
  <c r="IF73" i="1"/>
  <c r="IF74" i="1"/>
  <c r="IF75" i="1"/>
  <c r="PL85" i="1"/>
  <c r="PL84" i="1"/>
  <c r="PL86" i="1"/>
  <c r="PL87" i="1"/>
  <c r="PL88" i="1"/>
  <c r="PL89" i="1"/>
  <c r="PL90" i="1"/>
  <c r="PL91" i="1"/>
  <c r="PL92" i="1"/>
  <c r="PL93" i="1"/>
  <c r="PL94" i="1"/>
  <c r="PL95" i="1"/>
  <c r="PL96" i="1"/>
  <c r="PL97" i="1"/>
  <c r="PL98" i="1"/>
  <c r="PL99" i="1"/>
  <c r="PL100" i="1"/>
  <c r="PL101" i="1"/>
  <c r="PL102" i="1"/>
  <c r="PL103" i="1"/>
  <c r="PL104" i="1"/>
  <c r="PL105" i="1"/>
  <c r="PL106" i="1"/>
  <c r="PL107" i="1"/>
  <c r="PN6" i="1"/>
  <c r="PM12" i="1"/>
  <c r="IF107" i="1"/>
  <c r="IF106" i="1"/>
  <c r="IF105" i="1"/>
  <c r="IF103" i="1"/>
  <c r="IF102" i="1"/>
  <c r="IF101" i="1"/>
  <c r="IF100" i="1"/>
  <c r="IF104" i="1"/>
  <c r="IF98" i="1"/>
  <c r="IF97" i="1"/>
  <c r="IF99" i="1"/>
  <c r="IF95" i="1"/>
  <c r="IF96" i="1"/>
  <c r="IF93" i="1"/>
  <c r="IF94" i="1"/>
  <c r="IF90" i="1"/>
  <c r="IF91" i="1"/>
  <c r="IF92" i="1"/>
  <c r="IF85" i="1"/>
  <c r="IF89" i="1"/>
  <c r="IF88" i="1"/>
  <c r="IF86" i="1"/>
  <c r="IF87" i="1"/>
  <c r="IF84" i="1"/>
  <c r="IE107" i="1"/>
  <c r="IE106" i="1"/>
  <c r="IE104" i="1"/>
  <c r="IE103" i="1"/>
  <c r="IE102" i="1"/>
  <c r="IE105" i="1"/>
  <c r="IE101" i="1"/>
  <c r="IE100" i="1"/>
  <c r="IE99" i="1"/>
  <c r="IE95" i="1"/>
  <c r="IE98" i="1"/>
  <c r="IE97" i="1"/>
  <c r="IE96" i="1"/>
  <c r="IE93" i="1"/>
  <c r="IE94" i="1"/>
  <c r="IE91" i="1"/>
  <c r="IE92" i="1"/>
  <c r="IE85" i="1"/>
  <c r="IE89" i="1"/>
  <c r="IE88" i="1"/>
  <c r="IE90" i="1"/>
  <c r="IE86" i="1"/>
  <c r="IE87" i="1"/>
  <c r="IE84" i="1"/>
  <c r="IC107" i="1"/>
  <c r="IC106" i="1"/>
  <c r="IC103" i="1"/>
  <c r="IC102" i="1"/>
  <c r="IC105" i="1"/>
  <c r="IC104" i="1"/>
  <c r="IC99" i="1"/>
  <c r="IC101" i="1"/>
  <c r="IC100" i="1"/>
  <c r="IC95" i="1"/>
  <c r="IC98" i="1"/>
  <c r="IC97" i="1"/>
  <c r="IC93" i="1"/>
  <c r="IC96" i="1"/>
  <c r="IC94" i="1"/>
  <c r="IC91" i="1"/>
  <c r="IC92" i="1"/>
  <c r="IC89" i="1"/>
  <c r="IC88" i="1"/>
  <c r="IC90" i="1"/>
  <c r="IC86" i="1"/>
  <c r="IC85" i="1"/>
  <c r="IC87" i="1"/>
  <c r="IC84" i="1"/>
  <c r="D17" i="1"/>
  <c r="GK49" i="1"/>
  <c r="GJ49" i="1"/>
  <c r="GI49" i="1"/>
  <c r="GH49" i="1"/>
  <c r="GG49" i="1"/>
  <c r="GF49" i="1"/>
  <c r="GK50" i="1"/>
  <c r="GJ50" i="1"/>
  <c r="GI50" i="1"/>
  <c r="GH50" i="1"/>
  <c r="GG50" i="1"/>
  <c r="GF50" i="1"/>
  <c r="GM54" i="1"/>
  <c r="GK54" i="1"/>
  <c r="GJ54" i="1"/>
  <c r="GI54" i="1"/>
  <c r="GH54" i="1"/>
  <c r="GG54" i="1"/>
  <c r="GF54" i="1"/>
  <c r="HO109" i="1"/>
  <c r="HJ109" i="1"/>
  <c r="HI109" i="1"/>
  <c r="HM109" i="1"/>
  <c r="HL109" i="1"/>
  <c r="HN109" i="1"/>
  <c r="IC109" i="1"/>
  <c r="IE109" i="1"/>
  <c r="IF109" i="1"/>
  <c r="IG109" i="1"/>
  <c r="AU174" i="4"/>
  <c r="AA174" i="4"/>
  <c r="IG14" i="1"/>
  <c r="IG17" i="1" s="1"/>
  <c r="IF14" i="1"/>
  <c r="IF17" i="1" s="1"/>
  <c r="IE14" i="1"/>
  <c r="IE17" i="1" s="1"/>
  <c r="IC14" i="1"/>
  <c r="IC17" i="1" s="1"/>
  <c r="HK109" i="1"/>
  <c r="HI14" i="1"/>
  <c r="HI17" i="1" s="1"/>
  <c r="HK14" i="1"/>
  <c r="HK17" i="1" s="1"/>
  <c r="HL14" i="1"/>
  <c r="HL17" i="1" s="1"/>
  <c r="HM14" i="1"/>
  <c r="HM17" i="1" s="1"/>
  <c r="HN14" i="1"/>
  <c r="HN17" i="1" s="1"/>
  <c r="HJ14" i="1"/>
  <c r="HJ17" i="1" s="1"/>
  <c r="HO14" i="1"/>
  <c r="HO17" i="1" s="1"/>
  <c r="AN82" i="4"/>
  <c r="GM50" i="1" s="1"/>
  <c r="AM82" i="4"/>
  <c r="GL24" i="1" s="1"/>
  <c r="CY17" i="1"/>
  <c r="CS17" i="1"/>
  <c r="CO17" i="1"/>
  <c r="CI17" i="1"/>
  <c r="AD17" i="1"/>
  <c r="V17" i="1"/>
  <c r="BA54" i="1"/>
  <c r="BA49" i="1"/>
  <c r="B51" i="1"/>
  <c r="AD49" i="1"/>
  <c r="V49" i="1"/>
  <c r="CG13" i="1"/>
  <c r="CG109" i="1" s="1"/>
  <c r="CY54" i="1"/>
  <c r="CS54" i="1"/>
  <c r="CO54" i="1"/>
  <c r="CI54" i="1"/>
  <c r="CY49" i="1"/>
  <c r="CS49" i="1"/>
  <c r="CO49" i="1"/>
  <c r="CI49" i="1"/>
  <c r="AAX49" i="1"/>
  <c r="FV49" i="1"/>
  <c r="FU49" i="1"/>
  <c r="FT49" i="1"/>
  <c r="FS49" i="1"/>
  <c r="FR49" i="1"/>
  <c r="K14" i="1"/>
  <c r="CY13" i="1"/>
  <c r="CY109" i="1" s="1"/>
  <c r="CS13" i="1"/>
  <c r="CS109" i="1" s="1"/>
  <c r="CO13" i="1"/>
  <c r="CO109" i="1" s="1"/>
  <c r="CI13" i="1"/>
  <c r="CI109" i="1" s="1"/>
  <c r="AB49" i="1" l="1"/>
  <c r="AB17" i="1"/>
  <c r="AA17" i="1" s="1"/>
  <c r="EO49" i="1"/>
  <c r="EO17" i="1"/>
  <c r="O51" i="1" a="1"/>
  <c r="O51" i="1" s="1"/>
  <c r="X51" i="1" s="1"/>
  <c r="EP17" i="1"/>
  <c r="EN17" i="1"/>
  <c r="EN49" i="1"/>
  <c r="EP49" i="1"/>
  <c r="PM85" i="1"/>
  <c r="PM84" i="1"/>
  <c r="PM86" i="1"/>
  <c r="PM87" i="1"/>
  <c r="PM88" i="1"/>
  <c r="PM89" i="1"/>
  <c r="PM90" i="1"/>
  <c r="PM91" i="1"/>
  <c r="PM92" i="1"/>
  <c r="PM93" i="1"/>
  <c r="PM94" i="1"/>
  <c r="PM95" i="1"/>
  <c r="PM96" i="1"/>
  <c r="PM97" i="1"/>
  <c r="PM98" i="1"/>
  <c r="PM99" i="1"/>
  <c r="PM100" i="1"/>
  <c r="PM101" i="1"/>
  <c r="PM102" i="1"/>
  <c r="PM103" i="1"/>
  <c r="PM104" i="1"/>
  <c r="PM105" i="1"/>
  <c r="PM106" i="1"/>
  <c r="PM107" i="1"/>
  <c r="PO6" i="1"/>
  <c r="PN12" i="1"/>
  <c r="GM24" i="1"/>
  <c r="J82" i="4"/>
  <c r="GM52" i="1"/>
  <c r="GM49" i="1"/>
  <c r="J51" i="1" a="1"/>
  <c r="J51" i="1" s="1"/>
  <c r="I51" i="1" a="1"/>
  <c r="I51" i="1" s="1"/>
  <c r="DG51" i="1" a="1"/>
  <c r="DG51" i="1" s="1"/>
  <c r="L51" i="1" a="1"/>
  <c r="L51" i="1" s="1"/>
  <c r="R51" i="1" a="1"/>
  <c r="R51" i="1" s="1"/>
  <c r="Q51" i="1" a="1"/>
  <c r="Q51" i="1" s="1"/>
  <c r="S51" i="1" a="1"/>
  <c r="S51" i="1" s="1"/>
  <c r="AM51" i="1" a="1"/>
  <c r="AM51" i="1" s="1"/>
  <c r="P51" i="1" a="1"/>
  <c r="P51" i="1" s="1"/>
  <c r="AK51" i="1" a="1"/>
  <c r="AK51" i="1" s="1"/>
  <c r="N51" i="1" a="1"/>
  <c r="N51" i="1" s="1"/>
  <c r="U51" i="1" a="1"/>
  <c r="U51" i="1" s="1"/>
  <c r="T51" i="1" a="1"/>
  <c r="T51" i="1" s="1"/>
  <c r="K51" i="1" a="1"/>
  <c r="K51" i="1" s="1"/>
  <c r="AV174" i="4"/>
  <c r="AB174" i="4"/>
  <c r="B50" i="1"/>
  <c r="B52" i="1"/>
  <c r="B55" i="1"/>
  <c r="AAX50" i="1"/>
  <c r="CY50" i="1"/>
  <c r="BA50" i="1"/>
  <c r="CI50" i="1"/>
  <c r="B54" i="1"/>
  <c r="CG14" i="1"/>
  <c r="CG17" i="1" s="1"/>
  <c r="CS14" i="1"/>
  <c r="CY14" i="1"/>
  <c r="CO14" i="1"/>
  <c r="CI14" i="1"/>
  <c r="CZ51" i="1" l="1"/>
  <c r="Y51" i="1"/>
  <c r="EW51" i="1" s="1"/>
  <c r="O55" i="1" a="1"/>
  <c r="O55" i="1" s="1"/>
  <c r="Y55" i="1" s="1"/>
  <c r="EV51" i="1"/>
  <c r="PN84" i="1"/>
  <c r="PN85" i="1"/>
  <c r="PN86" i="1"/>
  <c r="PN87" i="1"/>
  <c r="PN88" i="1"/>
  <c r="PN89" i="1"/>
  <c r="PN90" i="1"/>
  <c r="PN91" i="1"/>
  <c r="PN92" i="1"/>
  <c r="PN93" i="1"/>
  <c r="PN94" i="1"/>
  <c r="PN95" i="1"/>
  <c r="PN96" i="1"/>
  <c r="PN97" i="1"/>
  <c r="PN98" i="1"/>
  <c r="PN99" i="1"/>
  <c r="PN100" i="1"/>
  <c r="PN101" i="1"/>
  <c r="PN102" i="1"/>
  <c r="PN103" i="1"/>
  <c r="PN104" i="1"/>
  <c r="PN105" i="1"/>
  <c r="PN106" i="1"/>
  <c r="PN107" i="1"/>
  <c r="PO12" i="1"/>
  <c r="PP6" i="1"/>
  <c r="BL54" i="1" a="1"/>
  <c r="BL54" i="1" s="1"/>
  <c r="BL55" i="1" s="1" a="1"/>
  <c r="BL55" i="1" s="1"/>
  <c r="BK54" i="1" a="1"/>
  <c r="BK54" i="1" s="1"/>
  <c r="BK55" i="1" s="1" a="1"/>
  <c r="BK55" i="1" s="1"/>
  <c r="BJ54" i="1" a="1"/>
  <c r="BJ54" i="1" s="1"/>
  <c r="BJ55" i="1" s="1" a="1"/>
  <c r="BJ55" i="1" s="1"/>
  <c r="BI54" i="1" a="1"/>
  <c r="BI54" i="1" s="1"/>
  <c r="BI55" i="1" s="1" a="1"/>
  <c r="BI55" i="1" s="1"/>
  <c r="BG54" i="1" a="1"/>
  <c r="BG54" i="1" s="1"/>
  <c r="BG55" i="1" s="1" a="1"/>
  <c r="BG55" i="1" s="1"/>
  <c r="BF54" i="1" a="1"/>
  <c r="BF54" i="1" s="1"/>
  <c r="BF55" i="1" s="1" a="1"/>
  <c r="BF55" i="1" s="1"/>
  <c r="BE54" i="1" a="1"/>
  <c r="BE54" i="1" s="1"/>
  <c r="BE55" i="1" s="1" a="1"/>
  <c r="BE55" i="1" s="1"/>
  <c r="BD54" i="1" a="1"/>
  <c r="BD54" i="1" s="1"/>
  <c r="BD55" i="1" s="1" a="1"/>
  <c r="BD55" i="1" s="1"/>
  <c r="BH54" i="1" a="1"/>
  <c r="BH54" i="1" s="1"/>
  <c r="BH55" i="1" s="1" a="1"/>
  <c r="BH55" i="1" s="1"/>
  <c r="J55" i="1" a="1"/>
  <c r="J55" i="1" s="1"/>
  <c r="I55" i="1" a="1"/>
  <c r="I55" i="1" s="1"/>
  <c r="DG55" i="1" a="1"/>
  <c r="DG55" i="1" s="1"/>
  <c r="K55" i="1" a="1"/>
  <c r="K55" i="1" s="1"/>
  <c r="R55" i="1" a="1"/>
  <c r="R55" i="1" s="1"/>
  <c r="Q55" i="1" a="1"/>
  <c r="Q55" i="1" s="1"/>
  <c r="S55" i="1" a="1"/>
  <c r="S55" i="1" s="1"/>
  <c r="AM55" i="1" a="1"/>
  <c r="AM55" i="1" s="1"/>
  <c r="P55" i="1" a="1"/>
  <c r="P55" i="1" s="1"/>
  <c r="AK55" i="1" a="1"/>
  <c r="AK55" i="1" s="1"/>
  <c r="N55" i="1" a="1"/>
  <c r="N55" i="1" s="1"/>
  <c r="U55" i="1" a="1"/>
  <c r="U55" i="1" s="1"/>
  <c r="T55" i="1" a="1"/>
  <c r="T55" i="1" s="1"/>
  <c r="L55" i="1" a="1"/>
  <c r="L55" i="1" s="1"/>
  <c r="BL50" i="1" a="1"/>
  <c r="BL50" i="1" s="1"/>
  <c r="BL51" i="1" s="1" a="1"/>
  <c r="BL51" i="1" s="1"/>
  <c r="BK50" i="1" a="1"/>
  <c r="BK50" i="1" s="1"/>
  <c r="BK51" i="1" s="1" a="1"/>
  <c r="BK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E50" i="1" a="1"/>
  <c r="BE50" i="1" s="1"/>
  <c r="BE51" i="1" s="1" a="1"/>
  <c r="BE51" i="1" s="1"/>
  <c r="BD50" i="1" a="1"/>
  <c r="BD50" i="1" s="1"/>
  <c r="BD51" i="1" s="1" a="1"/>
  <c r="BD51" i="1" s="1"/>
  <c r="BD52" i="1" a="1"/>
  <c r="BD52" i="1" s="1"/>
  <c r="BD53" i="1" s="1" a="1"/>
  <c r="BD53" i="1" s="1"/>
  <c r="BL52" i="1" a="1"/>
  <c r="BL52" i="1" s="1"/>
  <c r="BL53" i="1" s="1" a="1"/>
  <c r="BL53" i="1" s="1"/>
  <c r="BK52" i="1" a="1"/>
  <c r="BK52" i="1" s="1"/>
  <c r="BK53" i="1" s="1" a="1"/>
  <c r="BK53" i="1" s="1"/>
  <c r="BJ52" i="1" a="1"/>
  <c r="BJ52" i="1" s="1"/>
  <c r="BJ53" i="1" s="1" a="1"/>
  <c r="BJ53" i="1" s="1"/>
  <c r="BI52" i="1" a="1"/>
  <c r="BI52" i="1" s="1"/>
  <c r="BI53" i="1" s="1" a="1"/>
  <c r="BI53" i="1" s="1"/>
  <c r="BH52" i="1" a="1"/>
  <c r="BH52" i="1" s="1"/>
  <c r="BH53" i="1" s="1" a="1"/>
  <c r="BH53" i="1" s="1"/>
  <c r="BE52" i="1" a="1"/>
  <c r="BE52" i="1" s="1"/>
  <c r="BE53" i="1" s="1" a="1"/>
  <c r="BE53" i="1" s="1"/>
  <c r="BG52" i="1" a="1"/>
  <c r="BG52" i="1" s="1"/>
  <c r="BG53" i="1" s="1" a="1"/>
  <c r="BG53" i="1" s="1"/>
  <c r="BF52" i="1" a="1"/>
  <c r="BF52" i="1" s="1"/>
  <c r="BF53" i="1" s="1" a="1"/>
  <c r="BF53" i="1" s="1"/>
  <c r="AW174" i="4"/>
  <c r="AC174" i="4"/>
  <c r="FV50" i="1"/>
  <c r="FU50" i="1"/>
  <c r="FT50" i="1"/>
  <c r="FS50" i="1"/>
  <c r="FR50" i="1"/>
  <c r="V50" i="1"/>
  <c r="AD50" i="1"/>
  <c r="CO50" i="1"/>
  <c r="CS50" i="1"/>
  <c r="FU54" i="1"/>
  <c r="FV54" i="1"/>
  <c r="V54" i="1"/>
  <c r="AD54" i="1"/>
  <c r="FT54" i="1"/>
  <c r="FS54" i="1"/>
  <c r="FR54" i="1"/>
  <c r="AAX54" i="1"/>
  <c r="AB50" i="1" l="1"/>
  <c r="AB54" i="1"/>
  <c r="CZ55" i="1"/>
  <c r="EO50" i="1"/>
  <c r="EO54" i="1"/>
  <c r="X55" i="1"/>
  <c r="EV55" i="1" s="1"/>
  <c r="EW55" i="1"/>
  <c r="EP54" i="1"/>
  <c r="EN54" i="1"/>
  <c r="EP50" i="1"/>
  <c r="EN50" i="1"/>
  <c r="PO84" i="1"/>
  <c r="PO85" i="1"/>
  <c r="PO86" i="1"/>
  <c r="PO87" i="1"/>
  <c r="PO88" i="1"/>
  <c r="PO89" i="1"/>
  <c r="PO90" i="1"/>
  <c r="PO91" i="1"/>
  <c r="PO92" i="1"/>
  <c r="PO93" i="1"/>
  <c r="PO94" i="1"/>
  <c r="PO95" i="1"/>
  <c r="PO96" i="1"/>
  <c r="PO97" i="1"/>
  <c r="PO98" i="1"/>
  <c r="PO99" i="1"/>
  <c r="PO100" i="1"/>
  <c r="PO101" i="1"/>
  <c r="PO102" i="1"/>
  <c r="PO103" i="1"/>
  <c r="PO104" i="1"/>
  <c r="PO105" i="1"/>
  <c r="PO106" i="1"/>
  <c r="PO107" i="1"/>
  <c r="PP12" i="1"/>
  <c r="PQ6" i="1"/>
  <c r="AX174" i="4"/>
  <c r="AD174" i="4"/>
  <c r="AY174" i="4" s="1"/>
  <c r="CP53" i="1"/>
  <c r="CV53" i="1"/>
  <c r="CO53" i="1"/>
  <c r="CY53" i="1"/>
  <c r="BA53" i="1"/>
  <c r="CS53" i="1"/>
  <c r="CJ53" i="1"/>
  <c r="CI53" i="1"/>
  <c r="E905" i="4"/>
  <c r="E906" i="4" s="1"/>
  <c r="E907" i="4" s="1"/>
  <c r="E908" i="4" s="1"/>
  <c r="E909" i="4" s="1"/>
  <c r="E910" i="4" s="1"/>
  <c r="E911" i="4" s="1"/>
  <c r="E912" i="4" s="1"/>
  <c r="PP85" i="1" l="1"/>
  <c r="PP84" i="1"/>
  <c r="PP86" i="1"/>
  <c r="PP87" i="1"/>
  <c r="PP88" i="1"/>
  <c r="PP89" i="1"/>
  <c r="PP90" i="1"/>
  <c r="PP91" i="1"/>
  <c r="PP92" i="1"/>
  <c r="PP93" i="1"/>
  <c r="PP94" i="1"/>
  <c r="PP95" i="1"/>
  <c r="PP96" i="1"/>
  <c r="PP97" i="1"/>
  <c r="PP98" i="1"/>
  <c r="PP99" i="1"/>
  <c r="PP100" i="1"/>
  <c r="PP101" i="1"/>
  <c r="PP102" i="1"/>
  <c r="PP103" i="1"/>
  <c r="PP104" i="1"/>
  <c r="PP105" i="1"/>
  <c r="PP106" i="1"/>
  <c r="PP107" i="1"/>
  <c r="PQ12" i="1"/>
  <c r="PR6" i="1"/>
  <c r="ID13" i="1"/>
  <c r="IB13" i="1"/>
  <c r="BL13" i="1"/>
  <c r="BK13" i="1"/>
  <c r="BJ13" i="1"/>
  <c r="BI13" i="1"/>
  <c r="BI109" i="1" s="1"/>
  <c r="BH13" i="1"/>
  <c r="BH109"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I13" i="1"/>
  <c r="AAH13" i="1"/>
  <c r="AAG13" i="1"/>
  <c r="AAF13" i="1"/>
  <c r="AAE13" i="1"/>
  <c r="AAD13" i="1"/>
  <c r="AAC13" i="1"/>
  <c r="AAB13" i="1"/>
  <c r="AAA13" i="1"/>
  <c r="ZZ13" i="1"/>
  <c r="ZY13" i="1"/>
  <c r="ZX13" i="1"/>
  <c r="ZW13" i="1"/>
  <c r="ZV13" i="1"/>
  <c r="ZO13" i="1"/>
  <c r="ZO109" i="1" s="1"/>
  <c r="ZN13" i="1"/>
  <c r="ZM13" i="1"/>
  <c r="ZL13" i="1"/>
  <c r="ZK13" i="1"/>
  <c r="ZF13" i="1"/>
  <c r="ZE13" i="1"/>
  <c r="ZD13" i="1"/>
  <c r="ZC13" i="1"/>
  <c r="ZB13" i="1"/>
  <c r="ZA13" i="1"/>
  <c r="YZ13" i="1"/>
  <c r="YU13" i="1"/>
  <c r="YX13" i="1"/>
  <c r="YW13" i="1"/>
  <c r="YY13" i="1"/>
  <c r="YT13" i="1"/>
  <c r="YV13" i="1"/>
  <c r="WM13" i="1"/>
  <c r="WM109" i="1" s="1"/>
  <c r="WL13" i="1"/>
  <c r="WL109" i="1" s="1"/>
  <c r="WK13" i="1"/>
  <c r="WK109" i="1" s="1"/>
  <c r="WJ13" i="1"/>
  <c r="WJ109" i="1" s="1"/>
  <c r="WI13" i="1"/>
  <c r="WI109" i="1" s="1"/>
  <c r="WH13" i="1"/>
  <c r="WH109" i="1" s="1"/>
  <c r="WG13" i="1"/>
  <c r="WG109" i="1" s="1"/>
  <c r="WF13" i="1"/>
  <c r="WF109" i="1" s="1"/>
  <c r="WE13" i="1"/>
  <c r="WE109" i="1" s="1"/>
  <c r="WD13" i="1"/>
  <c r="WD109" i="1" s="1"/>
  <c r="WC13" i="1"/>
  <c r="WC109" i="1" s="1"/>
  <c r="WB13" i="1"/>
  <c r="WB109" i="1" s="1"/>
  <c r="WA13" i="1"/>
  <c r="WA109" i="1" s="1"/>
  <c r="VZ13" i="1"/>
  <c r="VZ109" i="1" s="1"/>
  <c r="VY13" i="1"/>
  <c r="VY109" i="1" s="1"/>
  <c r="VX13" i="1"/>
  <c r="VX109" i="1" s="1"/>
  <c r="VW13" i="1"/>
  <c r="VW109" i="1" s="1"/>
  <c r="VV13" i="1"/>
  <c r="VV109" i="1" s="1"/>
  <c r="VU13" i="1"/>
  <c r="VU109" i="1" s="1"/>
  <c r="VT13" i="1"/>
  <c r="VT109" i="1" s="1"/>
  <c r="VS13" i="1"/>
  <c r="VS109" i="1" s="1"/>
  <c r="VR13" i="1"/>
  <c r="VR109" i="1" s="1"/>
  <c r="VQ13" i="1"/>
  <c r="VQ109" i="1" s="1"/>
  <c r="VP13" i="1"/>
  <c r="VP109" i="1" s="1"/>
  <c r="VO13" i="1"/>
  <c r="VO109" i="1" s="1"/>
  <c r="VN13" i="1"/>
  <c r="VN109" i="1" s="1"/>
  <c r="VM13" i="1"/>
  <c r="VM109" i="1" s="1"/>
  <c r="VL13" i="1"/>
  <c r="VL109" i="1" s="1"/>
  <c r="VK13" i="1"/>
  <c r="VJ13" i="1"/>
  <c r="MN13" i="1"/>
  <c r="MM13" i="1"/>
  <c r="JB13" i="1"/>
  <c r="IW13" i="1"/>
  <c r="IV13" i="1"/>
  <c r="IU13" i="1"/>
  <c r="IT13" i="1"/>
  <c r="IS13" i="1"/>
  <c r="IR13" i="1"/>
  <c r="IQ13" i="1"/>
  <c r="IP13" i="1"/>
  <c r="IO13" i="1"/>
  <c r="IN13" i="1"/>
  <c r="IM13" i="1"/>
  <c r="IL13" i="1"/>
  <c r="IA13" i="1"/>
  <c r="HZ13" i="1"/>
  <c r="HY13" i="1"/>
  <c r="FI13" i="1"/>
  <c r="FI109" i="1" s="1"/>
  <c r="FH13" i="1"/>
  <c r="FH109" i="1" s="1"/>
  <c r="FG13" i="1"/>
  <c r="FG109" i="1" s="1"/>
  <c r="FF13" i="1"/>
  <c r="FF109" i="1" s="1"/>
  <c r="DL13" i="1"/>
  <c r="WQ13" i="1"/>
  <c r="WQ109" i="1" s="1"/>
  <c r="WP13" i="1"/>
  <c r="WP109" i="1" s="1"/>
  <c r="FC13" i="1"/>
  <c r="FC109" i="1" s="1"/>
  <c r="FB13" i="1"/>
  <c r="WO13" i="1"/>
  <c r="WO109" i="1" s="1"/>
  <c r="DQ13" i="1"/>
  <c r="DK13" i="1"/>
  <c r="YQ13" i="1"/>
  <c r="YQ109" i="1" s="1"/>
  <c r="DZ13" i="1"/>
  <c r="DY13" i="1"/>
  <c r="DX13" i="1"/>
  <c r="DW13" i="1"/>
  <c r="DV13" i="1"/>
  <c r="XV13" i="1"/>
  <c r="XV14" i="1" s="1"/>
  <c r="EZ13" i="1"/>
  <c r="EZ109" i="1" s="1"/>
  <c r="EY13" i="1"/>
  <c r="EY109" i="1" s="1"/>
  <c r="EX13" i="1"/>
  <c r="EX109" i="1" s="1"/>
  <c r="YA13" i="1"/>
  <c r="YA109" i="1" s="1"/>
  <c r="XY13" i="1"/>
  <c r="XY109" i="1" s="1"/>
  <c r="DU13" i="1"/>
  <c r="DT13" i="1"/>
  <c r="DS13" i="1"/>
  <c r="DR13" i="1"/>
  <c r="XX13" i="1"/>
  <c r="XW13" i="1"/>
  <c r="XW109" i="1" s="1"/>
  <c r="EE13" i="1"/>
  <c r="EE109" i="1" s="1"/>
  <c r="ED13" i="1"/>
  <c r="ED109" i="1" s="1"/>
  <c r="EC13" i="1"/>
  <c r="EC109" i="1" s="1"/>
  <c r="EB13" i="1"/>
  <c r="EB109" i="1" s="1"/>
  <c r="EN13" i="1"/>
  <c r="EN109" i="1" s="1"/>
  <c r="EA13" i="1"/>
  <c r="EA109" i="1" s="1"/>
  <c r="FQ13" i="1"/>
  <c r="FP13" i="1"/>
  <c r="FO13" i="1"/>
  <c r="FN13" i="1"/>
  <c r="FM13" i="1"/>
  <c r="FL13" i="1"/>
  <c r="FK13" i="1"/>
  <c r="FV13" i="1"/>
  <c r="FU13" i="1"/>
  <c r="FT13" i="1"/>
  <c r="FS13" i="1"/>
  <c r="FR13" i="1"/>
  <c r="XI13" i="1"/>
  <c r="XI109" i="1" s="1"/>
  <c r="FZ13" i="1"/>
  <c r="FX13" i="1"/>
  <c r="FW13" i="1"/>
  <c r="YF13" i="1"/>
  <c r="YF109" i="1" s="1"/>
  <c r="YE13" i="1"/>
  <c r="YE109" i="1" s="1"/>
  <c r="YD13" i="1"/>
  <c r="YD109" i="1" s="1"/>
  <c r="YC13" i="1"/>
  <c r="YC109" i="1" s="1"/>
  <c r="GM13" i="1"/>
  <c r="GL13" i="1"/>
  <c r="GK13" i="1"/>
  <c r="GJ13" i="1"/>
  <c r="GI13" i="1"/>
  <c r="GH13" i="1"/>
  <c r="GG13" i="1"/>
  <c r="GF13" i="1"/>
  <c r="GE13" i="1"/>
  <c r="AEJ13" i="1"/>
  <c r="ACC13" i="1"/>
  <c r="ACC109" i="1" s="1"/>
  <c r="ACB13" i="1"/>
  <c r="ACB109" i="1" s="1"/>
  <c r="AAY13" i="1"/>
  <c r="AAY109" i="1" s="1"/>
  <c r="AAX13" i="1"/>
  <c r="AAX109" i="1" s="1"/>
  <c r="VJ10" i="1"/>
  <c r="D29" i="6"/>
  <c r="D29" i="7"/>
  <c r="D29" i="8"/>
  <c r="FV17" i="1"/>
  <c r="FU17" i="1"/>
  <c r="J72" i="3"/>
  <c r="I72" i="3"/>
  <c r="H72" i="3"/>
  <c r="G72" i="3"/>
  <c r="E72" i="3"/>
  <c r="D72" i="3"/>
  <c r="C72" i="3"/>
  <c r="B72" i="3"/>
  <c r="J71" i="3"/>
  <c r="I71" i="3"/>
  <c r="H71" i="3"/>
  <c r="G71" i="3"/>
  <c r="E71" i="3"/>
  <c r="D71" i="3"/>
  <c r="C71" i="3"/>
  <c r="B71" i="3"/>
  <c r="J58" i="3"/>
  <c r="I58" i="3"/>
  <c r="H58" i="3"/>
  <c r="G58" i="3"/>
  <c r="E58" i="3"/>
  <c r="D58" i="3"/>
  <c r="C58" i="3"/>
  <c r="B58" i="3"/>
  <c r="J57" i="3"/>
  <c r="I57" i="3"/>
  <c r="H57" i="3"/>
  <c r="G57" i="3"/>
  <c r="E57" i="3"/>
  <c r="D57" i="3"/>
  <c r="C57" i="3"/>
  <c r="B57" i="3"/>
  <c r="N819" i="4"/>
  <c r="H819" i="4"/>
  <c r="N818" i="4"/>
  <c r="H818" i="4"/>
  <c r="N817" i="4"/>
  <c r="H817" i="4"/>
  <c r="N855" i="4"/>
  <c r="H855" i="4"/>
  <c r="N854" i="4"/>
  <c r="H854" i="4"/>
  <c r="N853" i="4"/>
  <c r="H853" i="4"/>
  <c r="N831" i="4"/>
  <c r="H831" i="4"/>
  <c r="N830" i="4"/>
  <c r="H830" i="4"/>
  <c r="N829" i="4"/>
  <c r="H829" i="4"/>
  <c r="XV17" i="1" l="1"/>
  <c r="HZ64" i="1"/>
  <c r="HZ65" i="1"/>
  <c r="HZ66" i="1"/>
  <c r="HZ67" i="1"/>
  <c r="HZ68" i="1"/>
  <c r="HZ69" i="1"/>
  <c r="HZ70" i="1"/>
  <c r="HZ71" i="1"/>
  <c r="HZ72" i="1"/>
  <c r="HZ73" i="1"/>
  <c r="HZ74" i="1"/>
  <c r="HZ75" i="1"/>
  <c r="HY64" i="1"/>
  <c r="HY65" i="1"/>
  <c r="HY66" i="1"/>
  <c r="HY67" i="1"/>
  <c r="HY68" i="1"/>
  <c r="HY69" i="1"/>
  <c r="HY70" i="1"/>
  <c r="HY71" i="1"/>
  <c r="HY72" i="1"/>
  <c r="HY73" i="1"/>
  <c r="HY74" i="1"/>
  <c r="HY75" i="1"/>
  <c r="IB64" i="1"/>
  <c r="IB65" i="1"/>
  <c r="IB66" i="1"/>
  <c r="IB67" i="1"/>
  <c r="IB68" i="1"/>
  <c r="IB69" i="1"/>
  <c r="IB70" i="1"/>
  <c r="IB71" i="1"/>
  <c r="IB72" i="1"/>
  <c r="IB73" i="1"/>
  <c r="IB74" i="1"/>
  <c r="IB75" i="1"/>
  <c r="IA64" i="1"/>
  <c r="IA65" i="1"/>
  <c r="IA66" i="1"/>
  <c r="IA67" i="1"/>
  <c r="IA68" i="1"/>
  <c r="IA69" i="1"/>
  <c r="IA70" i="1"/>
  <c r="IA71" i="1"/>
  <c r="IA72" i="1"/>
  <c r="IA73" i="1"/>
  <c r="IA74" i="1"/>
  <c r="IA75" i="1"/>
  <c r="PQ85" i="1"/>
  <c r="PQ84" i="1"/>
  <c r="PQ86" i="1"/>
  <c r="PQ87" i="1"/>
  <c r="PQ88" i="1"/>
  <c r="PQ89" i="1"/>
  <c r="PQ90" i="1"/>
  <c r="PQ91" i="1"/>
  <c r="PQ92" i="1"/>
  <c r="PQ93" i="1"/>
  <c r="PQ94" i="1"/>
  <c r="PQ95" i="1"/>
  <c r="PQ96" i="1"/>
  <c r="PQ97" i="1"/>
  <c r="PQ98" i="1"/>
  <c r="PQ99" i="1"/>
  <c r="PQ100" i="1"/>
  <c r="PQ101" i="1"/>
  <c r="PQ102" i="1"/>
  <c r="PQ103" i="1"/>
  <c r="PQ104" i="1"/>
  <c r="PQ105" i="1"/>
  <c r="PQ106" i="1"/>
  <c r="PQ107" i="1"/>
  <c r="PR12" i="1"/>
  <c r="PS6" i="1"/>
  <c r="HY105" i="1"/>
  <c r="HY107" i="1"/>
  <c r="HY106" i="1"/>
  <c r="HY103" i="1"/>
  <c r="HY104" i="1"/>
  <c r="HY98" i="1"/>
  <c r="HY99" i="1"/>
  <c r="HY101" i="1"/>
  <c r="HY102" i="1"/>
  <c r="HY100" i="1"/>
  <c r="HY97" i="1"/>
  <c r="HY96" i="1"/>
  <c r="HY93" i="1"/>
  <c r="HY95" i="1"/>
  <c r="HY94" i="1"/>
  <c r="HY91" i="1"/>
  <c r="HY92" i="1"/>
  <c r="HY85" i="1"/>
  <c r="HY89" i="1"/>
  <c r="HY88" i="1"/>
  <c r="HY90" i="1"/>
  <c r="HY86" i="1"/>
  <c r="HY84" i="1"/>
  <c r="HY87" i="1"/>
  <c r="IA107" i="1"/>
  <c r="IA105" i="1"/>
  <c r="IA106" i="1"/>
  <c r="IA104" i="1"/>
  <c r="IA103" i="1"/>
  <c r="IA99" i="1"/>
  <c r="IA101" i="1"/>
  <c r="IA102" i="1"/>
  <c r="IA100" i="1"/>
  <c r="IA95" i="1"/>
  <c r="IA98" i="1"/>
  <c r="IA97" i="1"/>
  <c r="IA96" i="1"/>
  <c r="IA93" i="1"/>
  <c r="IA94" i="1"/>
  <c r="IA91" i="1"/>
  <c r="IA92" i="1"/>
  <c r="IA85" i="1"/>
  <c r="IA89" i="1"/>
  <c r="IA88" i="1"/>
  <c r="IA90" i="1"/>
  <c r="IA84" i="1"/>
  <c r="IA86" i="1"/>
  <c r="IA87" i="1"/>
  <c r="IB107" i="1"/>
  <c r="IB106" i="1"/>
  <c r="IB105" i="1"/>
  <c r="IB101" i="1"/>
  <c r="IB103" i="1"/>
  <c r="IB104" i="1"/>
  <c r="IB99" i="1"/>
  <c r="IB102" i="1"/>
  <c r="IB100" i="1"/>
  <c r="IB95" i="1"/>
  <c r="IB98" i="1"/>
  <c r="IB97" i="1"/>
  <c r="IB96" i="1"/>
  <c r="IB93" i="1"/>
  <c r="IB94" i="1"/>
  <c r="IB91" i="1"/>
  <c r="IB92" i="1"/>
  <c r="IB89" i="1"/>
  <c r="IB88" i="1"/>
  <c r="IB90" i="1"/>
  <c r="IB86" i="1"/>
  <c r="IB85" i="1"/>
  <c r="IB87" i="1"/>
  <c r="IB84" i="1"/>
  <c r="ID107" i="1"/>
  <c r="ID106" i="1"/>
  <c r="ID101" i="1"/>
  <c r="ID103" i="1"/>
  <c r="ID104" i="1"/>
  <c r="ID99" i="1"/>
  <c r="ID105" i="1"/>
  <c r="ID102" i="1"/>
  <c r="ID100" i="1"/>
  <c r="ID98" i="1"/>
  <c r="ID97" i="1"/>
  <c r="ID95" i="1"/>
  <c r="ID96" i="1"/>
  <c r="ID93" i="1"/>
  <c r="ID94" i="1"/>
  <c r="ID91" i="1"/>
  <c r="ID92" i="1"/>
  <c r="ID85" i="1"/>
  <c r="ID89" i="1"/>
  <c r="ID88" i="1"/>
  <c r="ID90" i="1"/>
  <c r="ID86" i="1"/>
  <c r="ID87" i="1"/>
  <c r="ID84" i="1"/>
  <c r="AEJ14" i="1"/>
  <c r="AEJ109" i="1"/>
  <c r="XX14" i="1"/>
  <c r="XX109" i="1"/>
  <c r="IB109" i="1"/>
  <c r="ID109" i="1"/>
  <c r="HY109" i="1"/>
  <c r="IA109" i="1"/>
  <c r="IB14" i="1"/>
  <c r="IB17" i="1" s="1"/>
  <c r="ID14" i="1"/>
  <c r="ID17" i="1" s="1"/>
  <c r="IA14" i="1"/>
  <c r="IA17" i="1" s="1"/>
  <c r="HY14" i="1"/>
  <c r="HY17" i="1" s="1"/>
  <c r="WQ14" i="1"/>
  <c r="WQ17" i="1" s="1"/>
  <c r="FC14" i="1"/>
  <c r="FC17" i="1" s="1"/>
  <c r="ZO14" i="1"/>
  <c r="ZO17" i="1" s="1"/>
  <c r="BH14" i="1"/>
  <c r="BI14" i="1"/>
  <c r="FG14" i="1"/>
  <c r="FG17" i="1" s="1"/>
  <c r="FH14" i="1"/>
  <c r="FH17" i="1" s="1"/>
  <c r="FF14" i="1"/>
  <c r="FF17" i="1" s="1"/>
  <c r="FI14" i="1"/>
  <c r="FI17" i="1" s="1"/>
  <c r="PR85" i="1" l="1"/>
  <c r="PR84" i="1"/>
  <c r="PR86" i="1"/>
  <c r="PR87" i="1"/>
  <c r="PR88" i="1"/>
  <c r="PR89" i="1"/>
  <c r="PR90" i="1"/>
  <c r="PR91" i="1"/>
  <c r="PR92" i="1"/>
  <c r="PR93" i="1"/>
  <c r="PR94" i="1"/>
  <c r="PR95" i="1"/>
  <c r="PR96" i="1"/>
  <c r="PR97" i="1"/>
  <c r="PR98" i="1"/>
  <c r="PR99" i="1"/>
  <c r="PR100" i="1"/>
  <c r="PR101" i="1"/>
  <c r="PR102" i="1"/>
  <c r="PR103" i="1"/>
  <c r="PR104" i="1"/>
  <c r="PR105" i="1"/>
  <c r="PR106" i="1"/>
  <c r="PR107"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5" i="1"/>
  <c r="PS84" i="1"/>
  <c r="PS86" i="1"/>
  <c r="PS87" i="1"/>
  <c r="PS88" i="1"/>
  <c r="PS89" i="1"/>
  <c r="PS90" i="1"/>
  <c r="PS91" i="1"/>
  <c r="PS92" i="1"/>
  <c r="PS93" i="1"/>
  <c r="PS94" i="1"/>
  <c r="PS95" i="1"/>
  <c r="PS96" i="1"/>
  <c r="PS97" i="1"/>
  <c r="PS98" i="1"/>
  <c r="PS99" i="1"/>
  <c r="PS100" i="1"/>
  <c r="PS101" i="1"/>
  <c r="PS102" i="1"/>
  <c r="PS103" i="1"/>
  <c r="PS104" i="1"/>
  <c r="PS105" i="1"/>
  <c r="PS106" i="1"/>
  <c r="PS107"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L14" i="1"/>
  <c r="VL17" i="1" s="1"/>
  <c r="J73" i="3"/>
  <c r="J67" i="3"/>
  <c r="J65" i="3"/>
  <c r="J59" i="3"/>
  <c r="J56" i="3"/>
  <c r="GK17" i="1"/>
  <c r="GJ17" i="1"/>
  <c r="GI17" i="1"/>
  <c r="GH17" i="1"/>
  <c r="GG17" i="1"/>
  <c r="WP75" i="1"/>
  <c r="G75" i="1"/>
  <c r="WP74" i="1"/>
  <c r="G74" i="1"/>
  <c r="WP73" i="1"/>
  <c r="G73" i="1"/>
  <c r="WP72" i="1"/>
  <c r="G72" i="1"/>
  <c r="WP71" i="1"/>
  <c r="WP70" i="1"/>
  <c r="H73" i="3"/>
  <c r="H67" i="3"/>
  <c r="H65" i="3"/>
  <c r="H59" i="3"/>
  <c r="H56" i="3"/>
  <c r="AAX15" i="1"/>
  <c r="E109" i="1"/>
  <c r="G69" i="1"/>
  <c r="G68" i="1"/>
  <c r="G67" i="1"/>
  <c r="G66" i="1"/>
  <c r="WP69" i="1"/>
  <c r="WP68" i="1"/>
  <c r="WP67" i="1"/>
  <c r="ACC14" i="1"/>
  <c r="ACC17" i="1" s="1"/>
  <c r="L14" i="1"/>
  <c r="L15" i="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G14" i="1"/>
  <c r="WG17" i="1" s="1"/>
  <c r="WD14" i="1"/>
  <c r="WD17" i="1" s="1"/>
  <c r="WB14" i="1"/>
  <c r="WB17" i="1" s="1"/>
  <c r="WJ11" i="1"/>
  <c r="WI11" i="1"/>
  <c r="WH11" i="1"/>
  <c r="WG11" i="1"/>
  <c r="WF11" i="1"/>
  <c r="WJ7" i="1"/>
  <c r="WI7" i="1"/>
  <c r="WH7" i="1"/>
  <c r="WG7" i="1"/>
  <c r="WJ6" i="1"/>
  <c r="WH6" i="1"/>
  <c r="WF6" i="1"/>
  <c r="WD6" i="1"/>
  <c r="WI6" i="1" s="1"/>
  <c r="WB6" i="1"/>
  <c r="WG6" i="1" s="1"/>
  <c r="VY14" i="1"/>
  <c r="VW14" i="1"/>
  <c r="VY6" i="1"/>
  <c r="VW6" i="1"/>
  <c r="VR14" i="1"/>
  <c r="VR17"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6" i="1"/>
  <c r="WP65" i="1"/>
  <c r="WP64" i="1"/>
  <c r="FB109" i="1"/>
  <c r="C878" i="4"/>
  <c r="C876" i="4"/>
  <c r="C881" i="4"/>
  <c r="C880" i="4"/>
  <c r="C879" i="4"/>
  <c r="C877" i="4"/>
  <c r="O145" i="4"/>
  <c r="O144" i="4"/>
  <c r="O143" i="4"/>
  <c r="O142" i="4"/>
  <c r="AS322" i="4" l="1"/>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V322" i="4" s="1"/>
  <c r="AB322" i="4" s="1"/>
  <c r="AH322" i="4" s="1"/>
  <c r="W321" i="4"/>
  <c r="AC321" i="4" s="1"/>
  <c r="AI321" i="4" s="1"/>
  <c r="AM321" i="4" s="1"/>
  <c r="AR321" i="4" s="1"/>
  <c r="AW321" i="4" s="1"/>
  <c r="BB321" i="4" s="1"/>
  <c r="BG321" i="4" s="1"/>
  <c r="Q320" i="4"/>
  <c r="W320" i="4" s="1"/>
  <c r="AC320" i="4" s="1"/>
  <c r="AI320" i="4" s="1"/>
  <c r="AM320" i="4" s="1"/>
  <c r="AR320" i="4" s="1"/>
  <c r="AW320" i="4" s="1"/>
  <c r="BB320" i="4" s="1"/>
  <c r="BG320" i="4" s="1"/>
  <c r="PT84" i="1"/>
  <c r="PT85" i="1"/>
  <c r="PT86" i="1"/>
  <c r="PT87" i="1"/>
  <c r="PT88" i="1"/>
  <c r="PT89" i="1"/>
  <c r="PT90" i="1"/>
  <c r="PT91" i="1"/>
  <c r="PT92" i="1"/>
  <c r="PT93" i="1"/>
  <c r="PT94" i="1"/>
  <c r="PT95" i="1"/>
  <c r="PT96" i="1"/>
  <c r="PT97" i="1"/>
  <c r="PT98" i="1"/>
  <c r="PT99" i="1"/>
  <c r="PT100" i="1"/>
  <c r="PT101" i="1"/>
  <c r="PT102" i="1"/>
  <c r="PT103" i="1"/>
  <c r="PT104" i="1"/>
  <c r="PT105" i="1"/>
  <c r="PT106" i="1"/>
  <c r="PT107" i="1"/>
  <c r="PV6" i="1"/>
  <c r="PU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L84" i="1" a="1"/>
  <c r="L84" i="1" s="1"/>
  <c r="DH84" i="1" s="1" a="1"/>
  <c r="DH84" i="1" s="1"/>
  <c r="X303" i="8"/>
  <c r="Y303" i="8"/>
  <c r="Z303" i="8"/>
  <c r="U303" i="8"/>
  <c r="W303" i="8"/>
  <c r="V303" i="8"/>
  <c r="D15" i="1"/>
  <c r="AD15" i="1"/>
  <c r="WK6" i="1"/>
  <c r="WL11" i="1"/>
  <c r="WK11" i="1"/>
  <c r="WL6" i="1"/>
  <c r="ACB52" i="1"/>
  <c r="ACB50" i="1"/>
  <c r="ACB54" i="1"/>
  <c r="ACB49"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AY14" i="1"/>
  <c r="AAY17" i="1" s="1"/>
  <c r="ACB15" i="1"/>
  <c r="WC14" i="1"/>
  <c r="WC17" i="1" s="1"/>
  <c r="WE14" i="1"/>
  <c r="WE17" i="1" s="1"/>
  <c r="WF14" i="1"/>
  <c r="WF17" i="1" s="1"/>
  <c r="WH14" i="1"/>
  <c r="WH17" i="1" s="1"/>
  <c r="WJ14" i="1"/>
  <c r="WJ17" i="1" s="1"/>
  <c r="WK14" i="1"/>
  <c r="WK17" i="1" s="1"/>
  <c r="WL14" i="1"/>
  <c r="WL17" i="1" s="1"/>
  <c r="WA14" i="1"/>
  <c r="WA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Y17" i="1"/>
  <c r="VU14" i="1"/>
  <c r="VU17" i="1" s="1"/>
  <c r="VM14" i="1"/>
  <c r="VM17"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FB14" i="1"/>
  <c r="FB17" i="1" s="1"/>
  <c r="AB15" i="1" l="1"/>
  <c r="AA15" i="1" s="1"/>
  <c r="YQ84" i="1"/>
  <c r="C84" i="1"/>
  <c r="U322" i="4"/>
  <c r="GK84" i="1"/>
  <c r="PU84" i="1"/>
  <c r="PU85" i="1"/>
  <c r="PU86" i="1"/>
  <c r="PU87" i="1"/>
  <c r="PU88" i="1"/>
  <c r="PU89" i="1"/>
  <c r="PU90" i="1"/>
  <c r="PU91" i="1"/>
  <c r="PU92" i="1"/>
  <c r="PU93" i="1"/>
  <c r="PU94" i="1"/>
  <c r="PU95" i="1"/>
  <c r="PU96" i="1"/>
  <c r="PU97" i="1"/>
  <c r="PU98" i="1"/>
  <c r="PU99" i="1"/>
  <c r="PU100" i="1"/>
  <c r="PU101" i="1"/>
  <c r="PU102" i="1"/>
  <c r="PU103" i="1"/>
  <c r="PU104" i="1"/>
  <c r="PU105" i="1"/>
  <c r="PU106" i="1"/>
  <c r="PU107" i="1"/>
  <c r="PW6" i="1"/>
  <c r="PV12" i="1"/>
  <c r="GE84" i="1"/>
  <c r="GD84" i="1"/>
  <c r="GB84" i="1"/>
  <c r="GA84" i="1"/>
  <c r="L86" i="1" a="1"/>
  <c r="L86" i="1" s="1"/>
  <c r="GN86" i="1" s="1" a="1"/>
  <c r="GN86" i="1" s="1"/>
  <c r="L85" i="1" a="1"/>
  <c r="L85" i="1" s="1"/>
  <c r="GN85" i="1" s="1" a="1"/>
  <c r="GN85" i="1" s="1"/>
  <c r="GH84" i="1"/>
  <c r="D84" i="1"/>
  <c r="GF84" i="1"/>
  <c r="GI84" i="1"/>
  <c r="L105" i="1" a="1"/>
  <c r="L105" i="1" s="1"/>
  <c r="GN105" i="1" s="1" a="1"/>
  <c r="GN105" i="1" s="1"/>
  <c r="GJ84" i="1"/>
  <c r="GC84" i="1"/>
  <c r="GG84" i="1"/>
  <c r="GM84"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YQ85" i="1" l="1"/>
  <c r="YQ105" i="1"/>
  <c r="YQ86" i="1"/>
  <c r="C86" i="1"/>
  <c r="C105" i="1"/>
  <c r="C85" i="1"/>
  <c r="AA322" i="4"/>
  <c r="D86" i="1"/>
  <c r="PV85" i="1"/>
  <c r="PV84" i="1"/>
  <c r="PV86" i="1"/>
  <c r="PV87" i="1"/>
  <c r="PV88" i="1"/>
  <c r="PV89" i="1"/>
  <c r="PV90" i="1"/>
  <c r="PV91" i="1"/>
  <c r="PV92" i="1"/>
  <c r="PV93" i="1"/>
  <c r="PV94" i="1"/>
  <c r="PV95" i="1"/>
  <c r="PV96" i="1"/>
  <c r="PV97" i="1"/>
  <c r="PV98" i="1"/>
  <c r="PV99" i="1"/>
  <c r="PV100" i="1"/>
  <c r="PV101" i="1"/>
  <c r="PV102" i="1"/>
  <c r="PV103" i="1"/>
  <c r="PV104" i="1"/>
  <c r="PV105" i="1"/>
  <c r="PV106" i="1"/>
  <c r="PV107" i="1"/>
  <c r="GF86" i="1"/>
  <c r="GG86" i="1"/>
  <c r="GH86" i="1"/>
  <c r="GI86" i="1"/>
  <c r="GJ86" i="1"/>
  <c r="GM86" i="1"/>
  <c r="GC86" i="1"/>
  <c r="GD86" i="1"/>
  <c r="L107" i="1" a="1"/>
  <c r="L107" i="1" s="1"/>
  <c r="GN107" i="1" s="1" a="1"/>
  <c r="GN107" i="1" s="1"/>
  <c r="L88" i="1" a="1"/>
  <c r="L88" i="1" s="1"/>
  <c r="GN88" i="1" s="1" a="1"/>
  <c r="GN88" i="1" s="1"/>
  <c r="GK86" i="1"/>
  <c r="GB86" i="1"/>
  <c r="PX6" i="1"/>
  <c r="PW12" i="1"/>
  <c r="GA85" i="1"/>
  <c r="GB85" i="1"/>
  <c r="GC85" i="1"/>
  <c r="GD85" i="1"/>
  <c r="GE85" i="1"/>
  <c r="GA105" i="1"/>
  <c r="GC105" i="1"/>
  <c r="GB105" i="1"/>
  <c r="GD105" i="1"/>
  <c r="GI105" i="1"/>
  <c r="GE105" i="1"/>
  <c r="GJ105" i="1"/>
  <c r="GK105" i="1"/>
  <c r="GF105" i="1"/>
  <c r="GH105" i="1"/>
  <c r="GG105" i="1"/>
  <c r="GM105" i="1"/>
  <c r="L87" i="1" a="1"/>
  <c r="L87" i="1" s="1"/>
  <c r="GN87" i="1" s="1" a="1"/>
  <c r="GN87" i="1" s="1"/>
  <c r="L106" i="1" a="1"/>
  <c r="L106" i="1" s="1"/>
  <c r="GN106" i="1" s="1" a="1"/>
  <c r="GN106" i="1" s="1"/>
  <c r="D105" i="1"/>
  <c r="GE86" i="1"/>
  <c r="GA86" i="1"/>
  <c r="GK85" i="1"/>
  <c r="GF85" i="1"/>
  <c r="GG85" i="1"/>
  <c r="GM85" i="1"/>
  <c r="D85" i="1"/>
  <c r="GH85" i="1"/>
  <c r="GI85" i="1"/>
  <c r="GJ85"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AG322" i="4" l="1"/>
  <c r="YQ88" i="1"/>
  <c r="YQ107" i="1"/>
  <c r="YQ106" i="1"/>
  <c r="YQ87" i="1"/>
  <c r="C88" i="1"/>
  <c r="C107" i="1"/>
  <c r="C106" i="1"/>
  <c r="C87" i="1"/>
  <c r="AL318" i="4"/>
  <c r="AI318" i="4"/>
  <c r="GB88" i="1"/>
  <c r="GK107" i="1"/>
  <c r="GH107" i="1"/>
  <c r="GJ107" i="1"/>
  <c r="GI107" i="1"/>
  <c r="GG107" i="1"/>
  <c r="GF107" i="1"/>
  <c r="D87" i="1"/>
  <c r="PW85" i="1"/>
  <c r="PW84" i="1"/>
  <c r="PW86" i="1"/>
  <c r="PW87" i="1"/>
  <c r="PW88" i="1"/>
  <c r="PW89" i="1"/>
  <c r="PW90" i="1"/>
  <c r="PW91" i="1"/>
  <c r="PW92" i="1"/>
  <c r="PW93" i="1"/>
  <c r="PW94" i="1"/>
  <c r="PW95" i="1"/>
  <c r="PW96" i="1"/>
  <c r="PW97" i="1"/>
  <c r="PW98" i="1"/>
  <c r="PW99" i="1"/>
  <c r="PW100" i="1"/>
  <c r="PW101" i="1"/>
  <c r="PW102" i="1"/>
  <c r="PW103" i="1"/>
  <c r="PW104" i="1"/>
  <c r="PW105" i="1"/>
  <c r="PW106" i="1"/>
  <c r="PW107" i="1"/>
  <c r="GM107" i="1"/>
  <c r="GC88" i="1"/>
  <c r="GG88" i="1"/>
  <c r="GJ88" i="1"/>
  <c r="GH88" i="1"/>
  <c r="GK88" i="1"/>
  <c r="L90" i="1" a="1"/>
  <c r="L90" i="1" s="1"/>
  <c r="GN90" i="1" s="1" a="1"/>
  <c r="GN90" i="1" s="1"/>
  <c r="GI88" i="1"/>
  <c r="GM88" i="1"/>
  <c r="D107" i="1"/>
  <c r="D88" i="1"/>
  <c r="GE88" i="1"/>
  <c r="GF88" i="1"/>
  <c r="GA107" i="1"/>
  <c r="GB107" i="1"/>
  <c r="GC107" i="1"/>
  <c r="GA88" i="1"/>
  <c r="GD107" i="1"/>
  <c r="GD88" i="1"/>
  <c r="GE107" i="1"/>
  <c r="GM87" i="1"/>
  <c r="GG87" i="1"/>
  <c r="GH87" i="1"/>
  <c r="GI87" i="1"/>
  <c r="PY6" i="1"/>
  <c r="PX12" i="1"/>
  <c r="GF87" i="1"/>
  <c r="GJ87" i="1"/>
  <c r="GK87" i="1"/>
  <c r="GA87" i="1"/>
  <c r="L89" i="1" a="1"/>
  <c r="L89" i="1" s="1"/>
  <c r="GN89" i="1" s="1" a="1"/>
  <c r="GN89" i="1" s="1"/>
  <c r="GE87" i="1"/>
  <c r="GD87" i="1"/>
  <c r="GB87" i="1"/>
  <c r="GA106" i="1"/>
  <c r="GC87" i="1"/>
  <c r="GB106" i="1"/>
  <c r="GC106" i="1"/>
  <c r="GD106" i="1"/>
  <c r="GG106" i="1"/>
  <c r="GH106" i="1"/>
  <c r="GI106" i="1"/>
  <c r="GE106" i="1"/>
  <c r="GJ106" i="1"/>
  <c r="D106" i="1"/>
  <c r="GF106" i="1"/>
  <c r="GM106" i="1"/>
  <c r="GK106"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09" i="1"/>
  <c r="VJ109"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9" i="1"/>
  <c r="F109" i="1"/>
  <c r="B109" i="1"/>
  <c r="IW109" i="1"/>
  <c r="IV109" i="1"/>
  <c r="IU109" i="1"/>
  <c r="IT109" i="1"/>
  <c r="IS109" i="1"/>
  <c r="IR109" i="1"/>
  <c r="IQ109" i="1"/>
  <c r="IP109" i="1"/>
  <c r="IO109" i="1"/>
  <c r="IN109" i="1"/>
  <c r="IM109" i="1"/>
  <c r="IL109" i="1"/>
  <c r="IW14" i="1"/>
  <c r="IV14" i="1"/>
  <c r="IU14" i="1"/>
  <c r="IT14" i="1"/>
  <c r="IS14" i="1"/>
  <c r="IR14" i="1"/>
  <c r="IQ14" i="1"/>
  <c r="IP14" i="1"/>
  <c r="IO14" i="1"/>
  <c r="IN14" i="1"/>
  <c r="IM14" i="1"/>
  <c r="IL14" i="1"/>
  <c r="AC82" i="4"/>
  <c r="GL109" i="1"/>
  <c r="GK109" i="1"/>
  <c r="GJ109" i="1"/>
  <c r="GI109" i="1"/>
  <c r="GH109" i="1"/>
  <c r="GG109" i="1"/>
  <c r="GF109" i="1"/>
  <c r="YF15" i="1"/>
  <c r="YD15" i="1"/>
  <c r="CA15" i="1"/>
  <c r="BU15" i="1"/>
  <c r="BT15" i="1"/>
  <c r="BO15" i="1"/>
  <c r="BU109" i="1"/>
  <c r="B15" i="1"/>
  <c r="FA15" i="1" l="1" a="1"/>
  <c r="FA15" i="1" s="1"/>
  <c r="AAR15" i="1" a="1"/>
  <c r="AAR15" i="1" s="1"/>
  <c r="FE15" i="1" a="1"/>
  <c r="FE15" i="1" s="1"/>
  <c r="FD15" i="1" a="1"/>
  <c r="FD15" i="1" s="1"/>
  <c r="ER15" i="1" a="1"/>
  <c r="ER15" i="1" s="1"/>
  <c r="DB15" i="1" a="1"/>
  <c r="DB15" i="1" s="1"/>
  <c r="ZI15" i="1" a="1"/>
  <c r="ZI15" i="1" s="1"/>
  <c r="ZH15" i="1" a="1"/>
  <c r="ZH15" i="1" s="1"/>
  <c r="ZG15" i="1" a="1"/>
  <c r="ZG15" i="1" s="1"/>
  <c r="ET15" i="1" a="1"/>
  <c r="ET15" i="1" s="1"/>
  <c r="ES15" i="1" a="1"/>
  <c r="ES15" i="1" s="1"/>
  <c r="EQ15" i="1" a="1"/>
  <c r="EQ15" i="1" s="1"/>
  <c r="YQ90" i="1"/>
  <c r="YQ89" i="1"/>
  <c r="XS15" i="1" a="1"/>
  <c r="XS15" i="1" s="1"/>
  <c r="XT15" i="1" a="1"/>
  <c r="XT15" i="1" s="1"/>
  <c r="XR15" i="1" a="1"/>
  <c r="XR15" i="1" s="1"/>
  <c r="XU15" i="1" a="1"/>
  <c r="XU15" i="1" s="1"/>
  <c r="XV15" i="1" a="1"/>
  <c r="XV15" i="1" s="1"/>
  <c r="HT15" i="1" a="1"/>
  <c r="HT15" i="1" s="1"/>
  <c r="HX15" i="1" a="1"/>
  <c r="HX15" i="1" s="1"/>
  <c r="HS15" i="1" a="1"/>
  <c r="HS15" i="1" s="1"/>
  <c r="HR15" i="1" a="1"/>
  <c r="HR15" i="1" s="1"/>
  <c r="XJ15" i="1" a="1"/>
  <c r="XJ15" i="1" s="1"/>
  <c r="IH15" i="1" a="1"/>
  <c r="IH15" i="1" s="1"/>
  <c r="C90" i="1"/>
  <c r="C89" i="1"/>
  <c r="AM318" i="4"/>
  <c r="AR318" i="4" s="1"/>
  <c r="AW318" i="4" s="1"/>
  <c r="BB318" i="4" s="1"/>
  <c r="BG318" i="4" s="1"/>
  <c r="AQ318" i="4"/>
  <c r="AV318" i="4" s="1"/>
  <c r="BA318" i="4" s="1"/>
  <c r="BF318" i="4" s="1"/>
  <c r="BK318" i="4" s="1"/>
  <c r="AAQ15" i="1" a="1"/>
  <c r="AAQ15" i="1" s="1"/>
  <c r="YS15" i="1" a="1"/>
  <c r="YS15" i="1" s="1"/>
  <c r="AAV15" i="1" a="1"/>
  <c r="AAV15" i="1" s="1"/>
  <c r="AAT15" i="1" a="1"/>
  <c r="AAT15" i="1" s="1"/>
  <c r="AAO15" i="1" a="1"/>
  <c r="AAO15" i="1" s="1"/>
  <c r="AAS15" i="1" a="1"/>
  <c r="AAS15" i="1" s="1"/>
  <c r="AAN15" i="1" a="1"/>
  <c r="AAN15" i="1" s="1"/>
  <c r="AAM15" i="1" a="1"/>
  <c r="AAM15" i="1" s="1"/>
  <c r="AAL15" i="1" a="1"/>
  <c r="AAL15" i="1" s="1"/>
  <c r="AAK15" i="1" a="1"/>
  <c r="AAK15" i="1" s="1"/>
  <c r="AAJ15" i="1" a="1"/>
  <c r="AAJ15" i="1" s="1"/>
  <c r="AAU15" i="1" a="1"/>
  <c r="AAU15" i="1" s="1"/>
  <c r="AAP15" i="1" a="1"/>
  <c r="AAP15" i="1" s="1"/>
  <c r="FJ15" i="1" a="1"/>
  <c r="FJ15" i="1" s="1"/>
  <c r="GC89" i="1"/>
  <c r="GD89" i="1"/>
  <c r="GE89" i="1"/>
  <c r="GF89" i="1"/>
  <c r="GB90" i="1"/>
  <c r="GD90" i="1"/>
  <c r="GE90" i="1"/>
  <c r="GA90" i="1"/>
  <c r="L92" i="1" a="1"/>
  <c r="L92" i="1" s="1"/>
  <c r="GN92" i="1" s="1" a="1"/>
  <c r="GN92" i="1" s="1"/>
  <c r="GG90" i="1"/>
  <c r="GF90" i="1"/>
  <c r="PX84" i="1"/>
  <c r="PX85" i="1"/>
  <c r="PX86" i="1"/>
  <c r="PX87" i="1"/>
  <c r="PX88" i="1"/>
  <c r="PX89" i="1"/>
  <c r="PX90" i="1"/>
  <c r="PX91" i="1"/>
  <c r="PX92" i="1"/>
  <c r="PX93" i="1"/>
  <c r="PX94" i="1"/>
  <c r="PX95" i="1"/>
  <c r="PX96" i="1"/>
  <c r="PX97" i="1"/>
  <c r="PX98" i="1"/>
  <c r="PX99" i="1"/>
  <c r="PX100" i="1"/>
  <c r="PX101" i="1"/>
  <c r="PX102" i="1"/>
  <c r="PX103" i="1"/>
  <c r="PX104" i="1"/>
  <c r="PX105" i="1"/>
  <c r="PX106" i="1"/>
  <c r="PX107" i="1"/>
  <c r="GC90" i="1"/>
  <c r="GH90" i="1"/>
  <c r="GI90" i="1"/>
  <c r="GJ90" i="1"/>
  <c r="D90" i="1"/>
  <c r="GK90" i="1"/>
  <c r="GM90" i="1"/>
  <c r="GA89" i="1"/>
  <c r="GB89" i="1"/>
  <c r="GJ89" i="1"/>
  <c r="GG89"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1" i="1" a="1"/>
  <c r="L91" i="1" s="1"/>
  <c r="GN91" i="1" s="1" a="1"/>
  <c r="GN91" i="1" s="1"/>
  <c r="GK89" i="1"/>
  <c r="D89" i="1"/>
  <c r="GH89" i="1"/>
  <c r="GI89" i="1"/>
  <c r="GM89" i="1"/>
  <c r="GL90" i="1"/>
  <c r="GL84" i="1"/>
  <c r="GL105" i="1"/>
  <c r="GL85" i="1"/>
  <c r="GL86" i="1"/>
  <c r="GL88" i="1"/>
  <c r="GL87" i="1"/>
  <c r="GL107" i="1"/>
  <c r="GL106" i="1"/>
  <c r="GL89" i="1"/>
  <c r="VJ90" i="1"/>
  <c r="ZJ15" i="1" a="1"/>
  <c r="ZJ15" i="1" s="1"/>
  <c r="DG15" i="1" a="1"/>
  <c r="DG15" i="1" s="1"/>
  <c r="VJ89" i="1"/>
  <c r="VJ84" i="1"/>
  <c r="VJ105" i="1"/>
  <c r="VJ85" i="1"/>
  <c r="VJ86" i="1"/>
  <c r="VJ107" i="1"/>
  <c r="VJ87" i="1"/>
  <c r="VJ88" i="1"/>
  <c r="VJ106" i="1"/>
  <c r="XN15" i="1" a="1"/>
  <c r="XN15" i="1" s="1"/>
  <c r="JC15" i="1" a="1"/>
  <c r="JC15"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H15" i="1" a="1"/>
  <c r="AEH15" i="1" s="1"/>
  <c r="ADA15" i="1" a="1"/>
  <c r="ADA15" i="1" s="1"/>
  <c r="ACY15" i="1" a="1"/>
  <c r="ACY15" i="1" s="1"/>
  <c r="ADQ15" i="1" a="1"/>
  <c r="ADQ15" i="1" s="1"/>
  <c r="ACJ15" i="1" a="1"/>
  <c r="ACJ15" i="1" s="1"/>
  <c r="AEG15" i="1" a="1"/>
  <c r="AEG15" i="1" s="1"/>
  <c r="ACZ15" i="1" a="1"/>
  <c r="ACZ15" i="1" s="1"/>
  <c r="AEF15" i="1" a="1"/>
  <c r="AEF15" i="1" s="1"/>
  <c r="ADP15" i="1" a="1"/>
  <c r="ADP15" i="1" s="1"/>
  <c r="ACI15" i="1" a="1"/>
  <c r="ACI15" i="1" s="1"/>
  <c r="ADO15" i="1" a="1"/>
  <c r="ADO15" i="1" s="1"/>
  <c r="ACH15" i="1" a="1"/>
  <c r="ACH15" i="1" s="1"/>
  <c r="AEE15" i="1" a="1"/>
  <c r="AEE15" i="1" s="1"/>
  <c r="ACX15" i="1" a="1"/>
  <c r="ACX15" i="1" s="1"/>
  <c r="ACD15" i="1" a="1"/>
  <c r="ACD15" i="1" s="1"/>
  <c r="ADN15" i="1" a="1"/>
  <c r="ADN15" i="1" s="1"/>
  <c r="ACG15" i="1" a="1"/>
  <c r="ACG15" i="1" s="1"/>
  <c r="AED15" i="1" a="1"/>
  <c r="AED15" i="1" s="1"/>
  <c r="ACW15" i="1" a="1"/>
  <c r="ACW15" i="1" s="1"/>
  <c r="ADM15" i="1" a="1"/>
  <c r="ADM15" i="1" s="1"/>
  <c r="ACF15" i="1" a="1"/>
  <c r="ACF15" i="1" s="1"/>
  <c r="AEC15" i="1" a="1"/>
  <c r="AEC15" i="1" s="1"/>
  <c r="ACV15" i="1" a="1"/>
  <c r="ACV15" i="1" s="1"/>
  <c r="ADL15" i="1" a="1"/>
  <c r="ADL15" i="1" s="1"/>
  <c r="ACE15" i="1" a="1"/>
  <c r="ACE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X15" i="1" a="1"/>
  <c r="ADX15" i="1" s="1"/>
  <c r="ACQ15" i="1" a="1"/>
  <c r="ACQ15" i="1" s="1"/>
  <c r="ADG15" i="1" a="1"/>
  <c r="ADG15" i="1" s="1"/>
  <c r="ADW15" i="1" a="1"/>
  <c r="ADW15" i="1" s="1"/>
  <c r="ACP15" i="1" a="1"/>
  <c r="ACP15" i="1" s="1"/>
  <c r="ADF15" i="1" a="1"/>
  <c r="ADF15" i="1" s="1"/>
  <c r="ADV15" i="1" a="1"/>
  <c r="ADV15" i="1" s="1"/>
  <c r="ACO15" i="1" a="1"/>
  <c r="ACO15" i="1" s="1"/>
  <c r="ADE15" i="1" a="1"/>
  <c r="ADE15" i="1" s="1"/>
  <c r="ADU15" i="1" a="1"/>
  <c r="ADU15" i="1" s="1"/>
  <c r="ACN15" i="1" a="1"/>
  <c r="ACN15" i="1" s="1"/>
  <c r="ADD15" i="1" a="1"/>
  <c r="ADD15" i="1" s="1"/>
  <c r="ACM15" i="1" a="1"/>
  <c r="ACM15" i="1" s="1"/>
  <c r="ADT15" i="1" a="1"/>
  <c r="ADT15" i="1" s="1"/>
  <c r="ADC15" i="1" a="1"/>
  <c r="ADC15" i="1" s="1"/>
  <c r="ADS15" i="1" a="1"/>
  <c r="ADS15" i="1" s="1"/>
  <c r="ACL15" i="1" a="1"/>
  <c r="ACL15" i="1" s="1"/>
  <c r="ACK15" i="1" a="1"/>
  <c r="ACK15" i="1" s="1"/>
  <c r="AEI15" i="1" a="1"/>
  <c r="AEI15" i="1" s="1"/>
  <c r="ADR15" i="1" a="1"/>
  <c r="ADR15" i="1" s="1"/>
  <c r="ADH15" i="1" a="1"/>
  <c r="ADH15" i="1" s="1"/>
  <c r="ADB15" i="1" a="1"/>
  <c r="ADB15" i="1" s="1"/>
  <c r="CZ15" i="1" a="1"/>
  <c r="CZ15" i="1" s="1"/>
  <c r="ABY15" i="1" a="1"/>
  <c r="ABY15" i="1" s="1"/>
  <c r="ABF15" i="1" a="1"/>
  <c r="ABF15" i="1" s="1"/>
  <c r="ABX15" i="1" a="1"/>
  <c r="ABX15" i="1" s="1"/>
  <c r="ABE15" i="1" a="1"/>
  <c r="ABE15" i="1" s="1"/>
  <c r="ABW15" i="1" a="1"/>
  <c r="ABW15" i="1" s="1"/>
  <c r="ABD15" i="1" a="1"/>
  <c r="ABD15" i="1" s="1"/>
  <c r="ABC15" i="1" a="1"/>
  <c r="ABC15" i="1" s="1"/>
  <c r="ABV15" i="1" a="1"/>
  <c r="ABV15" i="1" s="1"/>
  <c r="ABB15" i="1" a="1"/>
  <c r="ABB15" i="1" s="1"/>
  <c r="ABU15" i="1" a="1"/>
  <c r="ABU15" i="1" s="1"/>
  <c r="ABA15" i="1" a="1"/>
  <c r="ABA15" i="1" s="1"/>
  <c r="ABT15" i="1" a="1"/>
  <c r="ABT15" i="1" s="1"/>
  <c r="ABS15" i="1" a="1"/>
  <c r="ABS15" i="1" s="1"/>
  <c r="AAZ15" i="1" a="1"/>
  <c r="AAZ15" i="1" s="1"/>
  <c r="ABR15" i="1" a="1"/>
  <c r="ABR15" i="1" s="1"/>
  <c r="ABQ15" i="1" a="1"/>
  <c r="ABQ15" i="1" s="1"/>
  <c r="ABP15" i="1" a="1"/>
  <c r="ABP15" i="1" s="1"/>
  <c r="ABO15" i="1" a="1"/>
  <c r="ABO15" i="1" s="1"/>
  <c r="ABN15" i="1" a="1"/>
  <c r="ABN15" i="1" s="1"/>
  <c r="ABM15" i="1" a="1"/>
  <c r="ABM15" i="1" s="1"/>
  <c r="ABL15" i="1" a="1"/>
  <c r="ABL15" i="1" s="1"/>
  <c r="ABK15" i="1" a="1"/>
  <c r="ABK15" i="1" s="1"/>
  <c r="ABJ15" i="1" a="1"/>
  <c r="ABJ15" i="1" s="1"/>
  <c r="ABI15" i="1" a="1"/>
  <c r="ABI15" i="1" s="1"/>
  <c r="ACA15" i="1" a="1"/>
  <c r="ACA15" i="1" s="1"/>
  <c r="ABZ15" i="1" a="1"/>
  <c r="ABZ15" i="1" s="1"/>
  <c r="ABH15" i="1" a="1"/>
  <c r="ABH15" i="1" s="1"/>
  <c r="ABG15" i="1" a="1"/>
  <c r="ABG15" i="1" s="1"/>
  <c r="I82" i="4"/>
  <c r="ZP15" i="1" a="1"/>
  <c r="ZP15" i="1" s="1"/>
  <c r="GP15" i="1" a="1"/>
  <c r="GP15" i="1" s="1"/>
  <c r="CD15" i="1" a="1"/>
  <c r="CD15" i="1" s="1"/>
  <c r="GQ15" i="1" a="1"/>
  <c r="GQ15" i="1" s="1"/>
  <c r="YL15" i="1" a="1"/>
  <c r="YL15" i="1" s="1"/>
  <c r="GO15" i="1" a="1"/>
  <c r="GO15" i="1" s="1"/>
  <c r="YO15" i="1" a="1"/>
  <c r="YO15" i="1" s="1"/>
  <c r="YN15" i="1" a="1"/>
  <c r="YN15" i="1" s="1"/>
  <c r="YM15" i="1" a="1"/>
  <c r="YM15" i="1" s="1"/>
  <c r="YK15" i="1" a="1"/>
  <c r="YK15" i="1" s="1"/>
  <c r="XF15" i="1" a="1"/>
  <c r="XF15" i="1" s="1"/>
  <c r="WW15" i="1" a="1"/>
  <c r="WW15" i="1" s="1"/>
  <c r="WX15" i="1" a="1"/>
  <c r="WX15" i="1" s="1"/>
  <c r="XD15" i="1" a="1"/>
  <c r="XD15" i="1" s="1"/>
  <c r="IQ15" i="1" a="1"/>
  <c r="IQ15" i="1" s="1"/>
  <c r="ZQ15" i="1" a="1"/>
  <c r="ZQ15" i="1" s="1"/>
  <c r="HO15" i="1" a="1"/>
  <c r="HO15" i="1" s="1"/>
  <c r="YJ15" i="1" a="1"/>
  <c r="YJ15" i="1" s="1"/>
  <c r="GA15" i="1" a="1"/>
  <c r="GA15" i="1" s="1"/>
  <c r="XY15" i="1" a="1"/>
  <c r="XY15" i="1" s="1"/>
  <c r="WH15" i="1" a="1"/>
  <c r="WH15" i="1" s="1"/>
  <c r="ZO15" i="1" a="1"/>
  <c r="ZO15" i="1" s="1"/>
  <c r="XE15" i="1" a="1"/>
  <c r="XE15" i="1" s="1"/>
  <c r="XX15" i="1" a="1"/>
  <c r="XX15" i="1" s="1"/>
  <c r="XC15" i="1" a="1"/>
  <c r="XC15" i="1" s="1"/>
  <c r="IP15" i="1" a="1"/>
  <c r="IP15" i="1" s="1"/>
  <c r="HN15" i="1" a="1"/>
  <c r="HN15" i="1" s="1"/>
  <c r="FY15" i="1" a="1"/>
  <c r="FY15" i="1" s="1"/>
  <c r="DP15" i="1" a="1"/>
  <c r="DP15" i="1" s="1"/>
  <c r="CJ15" i="1" a="1"/>
  <c r="CJ15" i="1" s="1"/>
  <c r="WU15" i="1" a="1"/>
  <c r="WU15" i="1" s="1"/>
  <c r="WG15" i="1" a="1"/>
  <c r="WG15" i="1" s="1"/>
  <c r="VN15" i="1" a="1"/>
  <c r="VN15" i="1" s="1"/>
  <c r="IO15" i="1" a="1"/>
  <c r="IO15" i="1" s="1"/>
  <c r="DO15" i="1" a="1"/>
  <c r="DO15" i="1" s="1"/>
  <c r="CI15" i="1" a="1"/>
  <c r="CI15" i="1" s="1"/>
  <c r="XW15" i="1" a="1"/>
  <c r="XW15" i="1" s="1"/>
  <c r="XB15" i="1" a="1"/>
  <c r="XB15" i="1" s="1"/>
  <c r="HM15" i="1" a="1"/>
  <c r="HM15" i="1" s="1"/>
  <c r="DN15" i="1" a="1"/>
  <c r="DN15" i="1" s="1"/>
  <c r="BH15" i="1" a="1"/>
  <c r="BH15" i="1" s="1"/>
  <c r="WF15" i="1" a="1"/>
  <c r="WF15" i="1" s="1"/>
  <c r="VM15" i="1" a="1"/>
  <c r="VM15" i="1" s="1"/>
  <c r="IN15" i="1" a="1"/>
  <c r="IN15" i="1" s="1"/>
  <c r="HL15" i="1" a="1"/>
  <c r="HL15" i="1" s="1"/>
  <c r="CG15" i="1" a="1"/>
  <c r="CG15" i="1" s="1"/>
  <c r="ZR15" i="1" a="1"/>
  <c r="ZR15" i="1" s="1"/>
  <c r="AEJ15" i="1" a="1"/>
  <c r="AEJ15" i="1" s="1"/>
  <c r="XA15" i="1" a="1"/>
  <c r="XA15" i="1" s="1"/>
  <c r="IM15" i="1" a="1"/>
  <c r="IM15" i="1" s="1"/>
  <c r="HK15" i="1" a="1"/>
  <c r="HK15" i="1" s="1"/>
  <c r="FT15" i="1" a="1"/>
  <c r="FT15" i="1" s="1"/>
  <c r="DM15" i="1" a="1"/>
  <c r="DM15" i="1" s="1"/>
  <c r="CC15" i="1" a="1"/>
  <c r="CC15" i="1" s="1"/>
  <c r="WE15" i="1" a="1"/>
  <c r="WE15" i="1" s="1"/>
  <c r="VL15" i="1" a="1"/>
  <c r="VL15" i="1" s="1"/>
  <c r="IL15" i="1" a="1"/>
  <c r="IL15" i="1" s="1"/>
  <c r="FS15" i="1" a="1"/>
  <c r="FS15" i="1" s="1"/>
  <c r="CB15" i="1" a="1"/>
  <c r="CB15" i="1" s="1"/>
  <c r="ACC15" i="1" a="1"/>
  <c r="ACC15" i="1" s="1"/>
  <c r="WZ15" i="1" a="1"/>
  <c r="WZ15" i="1" s="1"/>
  <c r="HJ15" i="1" a="1"/>
  <c r="HJ15" i="1" s="1"/>
  <c r="FR15" i="1" a="1"/>
  <c r="FR15" i="1" s="1"/>
  <c r="XZ15" i="1" a="1"/>
  <c r="XZ15" i="1" s="1"/>
  <c r="WD15" i="1" a="1"/>
  <c r="WD15" i="1" s="1"/>
  <c r="HI15" i="1" a="1"/>
  <c r="HI15" i="1" s="1"/>
  <c r="DK15" i="1" a="1"/>
  <c r="DK15" i="1" s="1"/>
  <c r="AAY15" i="1" a="1"/>
  <c r="AAY15" i="1" s="1"/>
  <c r="WY15" i="1" a="1"/>
  <c r="WY15" i="1" s="1"/>
  <c r="WC15" i="1" a="1"/>
  <c r="WC15" i="1" s="1"/>
  <c r="IJ15" i="1" a="1"/>
  <c r="IJ15" i="1" s="1"/>
  <c r="WV15" i="1" a="1"/>
  <c r="WV15" i="1" s="1"/>
  <c r="WI15" i="1" a="1"/>
  <c r="WI15" i="1" s="1"/>
  <c r="WB15" i="1" a="1"/>
  <c r="WB15" i="1" s="1"/>
  <c r="II15" i="1" a="1"/>
  <c r="II15" i="1" s="1"/>
  <c r="BI15" i="1" a="1"/>
  <c r="BI15" i="1" s="1"/>
  <c r="WA15" i="1" a="1"/>
  <c r="WA15" i="1" s="1"/>
  <c r="JA15" i="1" a="1"/>
  <c r="JA15" i="1" s="1"/>
  <c r="IG15" i="1" a="1"/>
  <c r="IG15" i="1" s="1"/>
  <c r="BG15" i="1" a="1"/>
  <c r="BG15" i="1" s="1"/>
  <c r="YI15" i="1" a="1"/>
  <c r="YI15" i="1" s="1"/>
  <c r="WT15" i="1" a="1"/>
  <c r="WT15" i="1" s="1"/>
  <c r="IZ15" i="1" a="1"/>
  <c r="IZ15" i="1" s="1"/>
  <c r="IF15" i="1" a="1"/>
  <c r="IF15" i="1" s="1"/>
  <c r="FI15" i="1" a="1"/>
  <c r="FI15" i="1" s="1"/>
  <c r="DA15" i="1" a="1"/>
  <c r="DA15" i="1" s="1"/>
  <c r="IY15" i="1" a="1"/>
  <c r="IY15" i="1" s="1"/>
  <c r="IE15" i="1" a="1"/>
  <c r="IE15" i="1" s="1"/>
  <c r="FH15" i="1" a="1"/>
  <c r="FH15" i="1" s="1"/>
  <c r="CY15" i="1" a="1"/>
  <c r="CY15" i="1" s="1"/>
  <c r="YH15" i="1" a="1"/>
  <c r="YH15" i="1" s="1"/>
  <c r="XQ15" i="1" a="1"/>
  <c r="XQ15" i="1" s="1"/>
  <c r="WS15" i="1" a="1"/>
  <c r="WS15" i="1" s="1"/>
  <c r="VY15" i="1" a="1"/>
  <c r="VY15" i="1" s="1"/>
  <c r="IX15" i="1" a="1"/>
  <c r="IX15" i="1" s="1"/>
  <c r="FG15" i="1" a="1"/>
  <c r="FG15" i="1" s="1"/>
  <c r="ID15" i="1" a="1"/>
  <c r="ID15" i="1" s="1"/>
  <c r="YG15" i="1" a="1"/>
  <c r="YG15" i="1" s="1"/>
  <c r="XP15" i="1" a="1"/>
  <c r="XP15" i="1" s="1"/>
  <c r="WR15" i="1" a="1"/>
  <c r="WR15" i="1" s="1"/>
  <c r="VW15" i="1" a="1"/>
  <c r="VW15" i="1" s="1"/>
  <c r="IW15" i="1" a="1"/>
  <c r="IW15" i="1" s="1"/>
  <c r="IC15" i="1" a="1"/>
  <c r="IC15" i="1" s="1"/>
  <c r="GZ15" i="1" a="1"/>
  <c r="GZ15" i="1" s="1"/>
  <c r="FF15" i="1" a="1"/>
  <c r="FF15" i="1" s="1"/>
  <c r="CV15" i="1" a="1"/>
  <c r="CV15" i="1" s="1"/>
  <c r="WQ15" i="1" a="1"/>
  <c r="WQ15" i="1" s="1"/>
  <c r="IB15" i="1" a="1"/>
  <c r="IB15" i="1" s="1"/>
  <c r="GY15" i="1" a="1"/>
  <c r="GY15" i="1" s="1"/>
  <c r="HP15" i="1" a="1"/>
  <c r="HP15" i="1" s="1"/>
  <c r="XO15" i="1" a="1"/>
  <c r="XO15" i="1" s="1"/>
  <c r="VU15" i="1" a="1"/>
  <c r="VU15" i="1" s="1"/>
  <c r="IV15" i="1" a="1"/>
  <c r="IV15" i="1" s="1"/>
  <c r="IA15" i="1" a="1"/>
  <c r="IA15" i="1" s="1"/>
  <c r="GX15" i="1" a="1"/>
  <c r="GX15" i="1" s="1"/>
  <c r="FC15" i="1" a="1"/>
  <c r="FC15" i="1" s="1"/>
  <c r="XM15" i="1" a="1"/>
  <c r="XM15" i="1" s="1"/>
  <c r="WP15" i="1" a="1"/>
  <c r="WP15" i="1" s="1"/>
  <c r="GW15" i="1" a="1"/>
  <c r="GW15" i="1" s="1"/>
  <c r="FB15" i="1" a="1"/>
  <c r="FB15" i="1" s="1"/>
  <c r="IU15" i="1" a="1"/>
  <c r="IU15" i="1" s="1"/>
  <c r="HY15" i="1" a="1"/>
  <c r="HY15" i="1" s="1"/>
  <c r="GV15" i="1" a="1"/>
  <c r="GV15" i="1" s="1"/>
  <c r="CS15" i="1" a="1"/>
  <c r="CS15" i="1" s="1"/>
  <c r="XL15" i="1" a="1"/>
  <c r="XL15" i="1" s="1"/>
  <c r="HW15" i="1" a="1"/>
  <c r="HW15" i="1" s="1"/>
  <c r="IT15" i="1" a="1"/>
  <c r="IT15" i="1" s="1"/>
  <c r="XK15" i="1" a="1"/>
  <c r="XK15" i="1" s="1"/>
  <c r="WL15" i="1" a="1"/>
  <c r="WL15" i="1" s="1"/>
  <c r="VR15" i="1" a="1"/>
  <c r="VR15" i="1" s="1"/>
  <c r="ZU15" i="1" a="1"/>
  <c r="ZU15" i="1" s="1"/>
  <c r="HV15" i="1" a="1"/>
  <c r="HV15" i="1" s="1"/>
  <c r="GS15" i="1" a="1"/>
  <c r="GS15" i="1" s="1"/>
  <c r="DW15" i="1" a="1"/>
  <c r="DW15" i="1" s="1"/>
  <c r="WK15" i="1" a="1"/>
  <c r="WK15" i="1" s="1"/>
  <c r="IS15" i="1" a="1"/>
  <c r="IS15" i="1" s="1"/>
  <c r="GD15" i="1" a="1"/>
  <c r="GD15" i="1" s="1"/>
  <c r="DV15" i="1" a="1"/>
  <c r="DV15" i="1" s="1"/>
  <c r="CP15" i="1" a="1"/>
  <c r="CP15" i="1" s="1"/>
  <c r="YA15" i="1" a="1"/>
  <c r="YA15" i="1" s="1"/>
  <c r="XG15" i="1" a="1"/>
  <c r="XG15" i="1" s="1"/>
  <c r="WJ15" i="1" a="1"/>
  <c r="WJ15" i="1" s="1"/>
  <c r="ZT15" i="1" a="1"/>
  <c r="ZT15" i="1" s="1"/>
  <c r="HU15" i="1" a="1"/>
  <c r="HU15" i="1" s="1"/>
  <c r="GC15" i="1" a="1"/>
  <c r="GC15" i="1" s="1"/>
  <c r="CO15" i="1" a="1"/>
  <c r="CO15" i="1" s="1"/>
  <c r="IR15" i="1" a="1"/>
  <c r="IR15" i="1" s="1"/>
  <c r="ZS15" i="1" a="1"/>
  <c r="ZS15" i="1" s="1"/>
  <c r="HQ15" i="1" a="1"/>
  <c r="HQ15" i="1" s="1"/>
  <c r="GB15" i="1" a="1"/>
  <c r="GB15" i="1" s="1"/>
  <c r="GL52" i="1"/>
  <c r="GL50" i="1"/>
  <c r="GL54" i="1"/>
  <c r="GL49" i="1"/>
  <c r="B49"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S14" i="1"/>
  <c r="VS17" i="1" s="1"/>
  <c r="VT14" i="1"/>
  <c r="VT17" i="1" s="1"/>
  <c r="VK14" i="1"/>
  <c r="VK17" i="1" s="1"/>
  <c r="VO14" i="1"/>
  <c r="VO17" i="1" s="1"/>
  <c r="VP14" i="1"/>
  <c r="VP17" i="1" s="1"/>
  <c r="VV14" i="1"/>
  <c r="VV15" i="1" s="1" a="1"/>
  <c r="VV15" i="1" s="1"/>
  <c r="VJ14" i="1"/>
  <c r="VJ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EX14" i="1"/>
  <c r="EX15" i="1" s="1" a="1"/>
  <c r="EX15" i="1" s="1"/>
  <c r="EY14" i="1"/>
  <c r="XX17" i="1"/>
  <c r="EN14" i="1"/>
  <c r="EB14" i="1"/>
  <c r="EC14" i="1"/>
  <c r="ED14" i="1"/>
  <c r="EE14" i="1"/>
  <c r="BO109" i="1"/>
  <c r="BO14" i="1"/>
  <c r="BO17" i="1" s="1"/>
  <c r="BT109" i="1"/>
  <c r="BT14" i="1"/>
  <c r="BT17" i="1" s="1"/>
  <c r="BU14" i="1"/>
  <c r="BU17" i="1" s="1"/>
  <c r="AAR49" i="1" l="1" a="1"/>
  <c r="AAR49" i="1" s="1"/>
  <c r="AAR52" i="1" s="1" a="1"/>
  <c r="AAR52" i="1" s="1"/>
  <c r="AAR53" i="1" s="1" a="1"/>
  <c r="AAR53" i="1" s="1"/>
  <c r="Z49" i="1" a="1"/>
  <c r="Z49" i="1" s="1"/>
  <c r="AA49" i="1" s="1"/>
  <c r="FA84" i="1" a="1"/>
  <c r="FA84" i="1" s="1"/>
  <c r="FA105" i="1" s="1" a="1"/>
  <c r="FA105" i="1" s="1"/>
  <c r="FD49" i="1" a="1"/>
  <c r="FD49" i="1" s="1"/>
  <c r="FD52" i="1" s="1" a="1"/>
  <c r="FD52" i="1" s="1"/>
  <c r="FD53" i="1" s="1" a="1"/>
  <c r="FD53" i="1" s="1"/>
  <c r="FA49" i="1" a="1"/>
  <c r="FA49" i="1" s="1"/>
  <c r="ER49" i="1" a="1"/>
  <c r="ER49" i="1" s="1"/>
  <c r="ER52" i="1" s="1" a="1"/>
  <c r="ER52" i="1" s="1"/>
  <c r="ER53" i="1" s="1" a="1"/>
  <c r="ER53" i="1" s="1"/>
  <c r="DB49" i="1" a="1"/>
  <c r="DB49" i="1" s="1"/>
  <c r="DB84" i="1" a="1"/>
  <c r="DB84" i="1" s="1"/>
  <c r="ZG49" i="1" a="1"/>
  <c r="ZG49" i="1" s="1"/>
  <c r="ZI49" i="1" a="1"/>
  <c r="ZI49" i="1" s="1"/>
  <c r="ZH49" i="1" a="1"/>
  <c r="ZH49" i="1" s="1"/>
  <c r="EQ49" i="1" a="1"/>
  <c r="EQ49" i="1" s="1"/>
  <c r="HX84" i="1" a="1"/>
  <c r="HX84" i="1" s="1"/>
  <c r="HX105" i="1" s="1" a="1"/>
  <c r="HX105" i="1" s="1"/>
  <c r="EJ49" i="1" a="1"/>
  <c r="EJ49" i="1" s="1"/>
  <c r="EI49" i="1" a="1"/>
  <c r="EI49" i="1" s="1"/>
  <c r="EM49" i="1" a="1"/>
  <c r="EM49" i="1" s="1"/>
  <c r="EL49" i="1" a="1"/>
  <c r="EL49" i="1" s="1"/>
  <c r="EK49" i="1" a="1"/>
  <c r="EK49" i="1" s="1"/>
  <c r="EH49" i="1" a="1"/>
  <c r="EH49" i="1" s="1"/>
  <c r="HT84" i="1" a="1"/>
  <c r="HT84" i="1" s="1"/>
  <c r="HT105" i="1" s="1" a="1"/>
  <c r="HT105" i="1" s="1"/>
  <c r="YQ92" i="1"/>
  <c r="YQ91" i="1"/>
  <c r="XV49" i="1" a="1"/>
  <c r="XV49" i="1" s="1"/>
  <c r="XV84" i="1" a="1"/>
  <c r="XV84" i="1" s="1"/>
  <c r="XU49" i="1" a="1"/>
  <c r="XU49" i="1" s="1"/>
  <c r="XU84" i="1" a="1"/>
  <c r="XU84" i="1" s="1"/>
  <c r="XR49" i="1" a="1"/>
  <c r="XR49" i="1" s="1"/>
  <c r="XR84" i="1" a="1"/>
  <c r="XR84" i="1" s="1"/>
  <c r="XT49" i="1" a="1"/>
  <c r="XT49" i="1" s="1"/>
  <c r="XT84" i="1" a="1"/>
  <c r="XT84" i="1" s="1"/>
  <c r="XS49" i="1" a="1"/>
  <c r="XS49" i="1" s="1"/>
  <c r="XS84" i="1" a="1"/>
  <c r="XS84" i="1" s="1"/>
  <c r="HT49" i="1" a="1"/>
  <c r="HT49" i="1" s="1"/>
  <c r="HT54" i="1" s="1" a="1"/>
  <c r="HT54" i="1" s="1"/>
  <c r="HT55" i="1" s="1" a="1"/>
  <c r="HT55" i="1" s="1"/>
  <c r="HR49" i="1" a="1"/>
  <c r="HR49" i="1" s="1"/>
  <c r="HS49" i="1" a="1"/>
  <c r="HS49" i="1" s="1"/>
  <c r="HR84" i="1" a="1"/>
  <c r="HR84" i="1" s="1"/>
  <c r="HS84" i="1" a="1"/>
  <c r="HS84" i="1" s="1"/>
  <c r="IH49" i="1" a="1"/>
  <c r="IH49" i="1" s="1"/>
  <c r="IH54" i="1" s="1" a="1"/>
  <c r="IH54" i="1" s="1"/>
  <c r="IH55" i="1" s="1" a="1"/>
  <c r="IH55" i="1" s="1"/>
  <c r="HX49" i="1" a="1"/>
  <c r="HX49" i="1" s="1"/>
  <c r="IH84" i="1" a="1"/>
  <c r="IH84" i="1" s="1"/>
  <c r="EG49" i="1" a="1"/>
  <c r="EG49" i="1" s="1"/>
  <c r="EF49" i="1" a="1"/>
  <c r="EF49" i="1" s="1"/>
  <c r="XJ49" i="1" a="1"/>
  <c r="XJ49" i="1" s="1"/>
  <c r="XJ52" i="1" s="1" a="1"/>
  <c r="XJ52" i="1" s="1"/>
  <c r="XJ53" i="1" s="1" a="1"/>
  <c r="XJ53" i="1" s="1"/>
  <c r="M49" i="1" a="1"/>
  <c r="M49" i="1" s="1"/>
  <c r="C92" i="1"/>
  <c r="C91" i="1"/>
  <c r="AAP49" i="1" a="1"/>
  <c r="AAP49" i="1" s="1"/>
  <c r="AAO49" i="1" a="1"/>
  <c r="AAO49" i="1" s="1"/>
  <c r="AAN49" i="1" a="1"/>
  <c r="AAN49" i="1" s="1"/>
  <c r="YS49" i="1" a="1"/>
  <c r="YS49" i="1" s="1"/>
  <c r="AAK49" i="1" a="1"/>
  <c r="AAK49" i="1" s="1"/>
  <c r="AAJ49" i="1" a="1"/>
  <c r="AAJ49" i="1" s="1"/>
  <c r="AAU49" i="1" a="1"/>
  <c r="AAU49" i="1" s="1"/>
  <c r="AAT49" i="1" a="1"/>
  <c r="AAT49" i="1" s="1"/>
  <c r="AAS49" i="1" a="1"/>
  <c r="AAS49" i="1" s="1"/>
  <c r="AAV49" i="1" a="1"/>
  <c r="AAV49" i="1" s="1"/>
  <c r="AAQ49" i="1" a="1"/>
  <c r="AAQ49" i="1" s="1"/>
  <c r="AAM49" i="1" a="1"/>
  <c r="AAM49" i="1" s="1"/>
  <c r="AAL49" i="1" a="1"/>
  <c r="AAL49" i="1" s="1"/>
  <c r="GC92" i="1"/>
  <c r="GD92" i="1"/>
  <c r="GE92" i="1"/>
  <c r="GA92" i="1"/>
  <c r="GB92" i="1"/>
  <c r="L94" i="1" a="1"/>
  <c r="L94" i="1" s="1"/>
  <c r="GN94" i="1" s="1" a="1"/>
  <c r="GN94" i="1" s="1"/>
  <c r="VJ92" i="1"/>
  <c r="GF92" i="1"/>
  <c r="GG92" i="1"/>
  <c r="GH92" i="1"/>
  <c r="GI92" i="1"/>
  <c r="GJ92" i="1"/>
  <c r="GK92" i="1"/>
  <c r="GL92" i="1"/>
  <c r="GM92" i="1"/>
  <c r="D92" i="1"/>
  <c r="PY84" i="1"/>
  <c r="PY85" i="1"/>
  <c r="PY86" i="1"/>
  <c r="PY87" i="1"/>
  <c r="PY88" i="1"/>
  <c r="PY89" i="1"/>
  <c r="PY90" i="1"/>
  <c r="PY91" i="1"/>
  <c r="PY92" i="1"/>
  <c r="PY93" i="1"/>
  <c r="PY94" i="1"/>
  <c r="PY95" i="1"/>
  <c r="PY96" i="1"/>
  <c r="PY97" i="1"/>
  <c r="PY98" i="1"/>
  <c r="PY99" i="1"/>
  <c r="PY100" i="1"/>
  <c r="PY101" i="1"/>
  <c r="PY102" i="1"/>
  <c r="PY103" i="1"/>
  <c r="PY104" i="1"/>
  <c r="PY105" i="1"/>
  <c r="PY106" i="1"/>
  <c r="PY107" i="1"/>
  <c r="GH91" i="1"/>
  <c r="GL91" i="1"/>
  <c r="VJ91" i="1"/>
  <c r="GM91" i="1"/>
  <c r="D91" i="1"/>
  <c r="GF91" i="1"/>
  <c r="GG91" i="1"/>
  <c r="GI91" i="1"/>
  <c r="L93" i="1" a="1"/>
  <c r="L93" i="1" s="1"/>
  <c r="GN93" i="1" s="1" a="1"/>
  <c r="GN93" i="1" s="1"/>
  <c r="GK91" i="1"/>
  <c r="GJ91" i="1"/>
  <c r="GD91" i="1"/>
  <c r="GE91" i="1"/>
  <c r="GC91" i="1"/>
  <c r="GB91" i="1"/>
  <c r="GA91" i="1"/>
  <c r="UW49" i="1" a="1"/>
  <c r="UW49" i="1" s="1"/>
  <c r="UG49" i="1" a="1"/>
  <c r="UG49" i="1" s="1"/>
  <c r="TQ49" i="1" a="1"/>
  <c r="TQ49" i="1" s="1"/>
  <c r="TA49" i="1" a="1"/>
  <c r="TA49" i="1" s="1"/>
  <c r="SK49" i="1" a="1"/>
  <c r="SK49" i="1" s="1"/>
  <c r="RU49" i="1" a="1"/>
  <c r="RU49" i="1" s="1"/>
  <c r="RE49" i="1" a="1"/>
  <c r="RE49" i="1" s="1"/>
  <c r="QO49" i="1" a="1"/>
  <c r="QO49" i="1" s="1"/>
  <c r="PY49" i="1" a="1"/>
  <c r="PY49" i="1" s="1"/>
  <c r="PI49" i="1" a="1"/>
  <c r="PI49" i="1" s="1"/>
  <c r="OS49" i="1" a="1"/>
  <c r="OS49" i="1" s="1"/>
  <c r="OC49" i="1" a="1"/>
  <c r="OC49" i="1" s="1"/>
  <c r="NM49" i="1" a="1"/>
  <c r="NM49" i="1" s="1"/>
  <c r="MW49" i="1" a="1"/>
  <c r="MW49" i="1" s="1"/>
  <c r="UU49" i="1" a="1"/>
  <c r="UU49" i="1" s="1"/>
  <c r="UE49" i="1" a="1"/>
  <c r="UE49" i="1" s="1"/>
  <c r="TO49" i="1" a="1"/>
  <c r="TO49" i="1" s="1"/>
  <c r="SY49" i="1" a="1"/>
  <c r="SY49" i="1" s="1"/>
  <c r="SI49" i="1" a="1"/>
  <c r="SI49" i="1" s="1"/>
  <c r="RS49" i="1" a="1"/>
  <c r="RS49" i="1" s="1"/>
  <c r="RC49" i="1" a="1"/>
  <c r="RC49" i="1" s="1"/>
  <c r="QM49" i="1" a="1"/>
  <c r="QM49" i="1" s="1"/>
  <c r="PW49" i="1" a="1"/>
  <c r="PW49" i="1" s="1"/>
  <c r="PG49" i="1" a="1"/>
  <c r="PG49" i="1" s="1"/>
  <c r="OQ49" i="1" a="1"/>
  <c r="OQ49" i="1" s="1"/>
  <c r="OA49" i="1" a="1"/>
  <c r="OA49" i="1" s="1"/>
  <c r="NK49" i="1" a="1"/>
  <c r="NK49" i="1" s="1"/>
  <c r="MU49" i="1" a="1"/>
  <c r="MU49" i="1" s="1"/>
  <c r="UX49" i="1" a="1"/>
  <c r="UX49" i="1" s="1"/>
  <c r="TL49" i="1" a="1"/>
  <c r="TL49" i="1" s="1"/>
  <c r="ST49" i="1" a="1"/>
  <c r="ST49" i="1" s="1"/>
  <c r="SB49" i="1" a="1"/>
  <c r="SB49" i="1" s="1"/>
  <c r="RJ49" i="1" a="1"/>
  <c r="RJ49" i="1" s="1"/>
  <c r="QR49" i="1" a="1"/>
  <c r="QR49" i="1" s="1"/>
  <c r="PZ49" i="1" a="1"/>
  <c r="PZ49" i="1" s="1"/>
  <c r="ON49" i="1" a="1"/>
  <c r="ON49" i="1" s="1"/>
  <c r="NV49" i="1" a="1"/>
  <c r="NV49" i="1" s="1"/>
  <c r="ND49" i="1" a="1"/>
  <c r="ND49" i="1" s="1"/>
  <c r="UD49" i="1" a="1"/>
  <c r="UD49" i="1" s="1"/>
  <c r="PF49" i="1" a="1"/>
  <c r="PF49" i="1" s="1"/>
  <c r="UC49" i="1" a="1"/>
  <c r="UC49" i="1" s="1"/>
  <c r="TK49" i="1" a="1"/>
  <c r="TK49" i="1" s="1"/>
  <c r="SS49" i="1" a="1"/>
  <c r="SS49" i="1" s="1"/>
  <c r="SA49" i="1" a="1"/>
  <c r="SA49" i="1" s="1"/>
  <c r="RI49" i="1" a="1"/>
  <c r="RI49" i="1" s="1"/>
  <c r="QQ49" i="1" a="1"/>
  <c r="QQ49" i="1" s="1"/>
  <c r="PE49" i="1" a="1"/>
  <c r="PE49" i="1" s="1"/>
  <c r="OM49" i="1" a="1"/>
  <c r="OM49" i="1" s="1"/>
  <c r="NU49" i="1" a="1"/>
  <c r="NU49" i="1" s="1"/>
  <c r="NC49" i="1" a="1"/>
  <c r="NC49" i="1" s="1"/>
  <c r="UV49" i="1" a="1"/>
  <c r="UV49" i="1" s="1"/>
  <c r="PX49" i="1" a="1"/>
  <c r="PX49" i="1" s="1"/>
  <c r="UB49" i="1" a="1"/>
  <c r="UB49" i="1" s="1"/>
  <c r="TJ49" i="1" a="1"/>
  <c r="TJ49" i="1" s="1"/>
  <c r="SR49" i="1" a="1"/>
  <c r="SR49" i="1" s="1"/>
  <c r="RZ49" i="1" a="1"/>
  <c r="RZ49" i="1" s="1"/>
  <c r="RH49" i="1" a="1"/>
  <c r="RH49" i="1" s="1"/>
  <c r="QP49" i="1" a="1"/>
  <c r="QP49" i="1" s="1"/>
  <c r="PD49" i="1" a="1"/>
  <c r="PD49" i="1" s="1"/>
  <c r="OL49" i="1" a="1"/>
  <c r="OL49" i="1" s="1"/>
  <c r="NT49" i="1" a="1"/>
  <c r="NT49" i="1" s="1"/>
  <c r="NB49" i="1" a="1"/>
  <c r="NB49" i="1" s="1"/>
  <c r="UT49" i="1" a="1"/>
  <c r="UT49" i="1" s="1"/>
  <c r="PV49" i="1" a="1"/>
  <c r="PV49" i="1" s="1"/>
  <c r="US49" i="1" a="1"/>
  <c r="US49" i="1" s="1"/>
  <c r="UA49" i="1" a="1"/>
  <c r="UA49" i="1" s="1"/>
  <c r="TI49" i="1" a="1"/>
  <c r="TI49" i="1" s="1"/>
  <c r="SQ49" i="1" a="1"/>
  <c r="SQ49" i="1" s="1"/>
  <c r="RY49" i="1" a="1"/>
  <c r="RY49" i="1" s="1"/>
  <c r="RG49" i="1" a="1"/>
  <c r="RG49" i="1" s="1"/>
  <c r="PU49" i="1" a="1"/>
  <c r="PU49" i="1" s="1"/>
  <c r="PC49" i="1" a="1"/>
  <c r="PC49" i="1" s="1"/>
  <c r="OK49" i="1" a="1"/>
  <c r="OK49" i="1" s="1"/>
  <c r="NS49" i="1" a="1"/>
  <c r="NS49" i="1" s="1"/>
  <c r="NA49" i="1" a="1"/>
  <c r="NA49" i="1" s="1"/>
  <c r="QN49" i="1" a="1"/>
  <c r="QN49" i="1" s="1"/>
  <c r="UR49" i="1" a="1"/>
  <c r="UR49" i="1" s="1"/>
  <c r="TZ49" i="1" a="1"/>
  <c r="TZ49" i="1" s="1"/>
  <c r="TH49" i="1" a="1"/>
  <c r="TH49" i="1" s="1"/>
  <c r="SP49" i="1" a="1"/>
  <c r="SP49" i="1" s="1"/>
  <c r="RX49" i="1" a="1"/>
  <c r="RX49" i="1" s="1"/>
  <c r="RF49" i="1" a="1"/>
  <c r="RF49" i="1" s="1"/>
  <c r="PT49" i="1" a="1"/>
  <c r="PT49" i="1" s="1"/>
  <c r="PB49" i="1" a="1"/>
  <c r="PB49" i="1" s="1"/>
  <c r="OJ49" i="1" a="1"/>
  <c r="OJ49" i="1" s="1"/>
  <c r="NR49" i="1" a="1"/>
  <c r="NR49" i="1" s="1"/>
  <c r="MZ49" i="1" a="1"/>
  <c r="MZ49" i="1" s="1"/>
  <c r="QL49" i="1" a="1"/>
  <c r="QL49" i="1" s="1"/>
  <c r="VI49" i="1" a="1"/>
  <c r="VI49" i="1" s="1"/>
  <c r="UQ49" i="1" a="1"/>
  <c r="UQ49" i="1" s="1"/>
  <c r="TY49" i="1" a="1"/>
  <c r="TY49" i="1" s="1"/>
  <c r="TG49" i="1" a="1"/>
  <c r="TG49" i="1" s="1"/>
  <c r="SO49" i="1" a="1"/>
  <c r="SO49" i="1" s="1"/>
  <c r="RW49" i="1" a="1"/>
  <c r="RW49" i="1" s="1"/>
  <c r="QK49" i="1" a="1"/>
  <c r="QK49" i="1" s="1"/>
  <c r="PS49" i="1" a="1"/>
  <c r="PS49" i="1" s="1"/>
  <c r="PA49" i="1" a="1"/>
  <c r="PA49" i="1" s="1"/>
  <c r="OI49" i="1" a="1"/>
  <c r="OI49" i="1" s="1"/>
  <c r="NQ49" i="1" a="1"/>
  <c r="NQ49" i="1" s="1"/>
  <c r="MY49" i="1" a="1"/>
  <c r="MY49" i="1" s="1"/>
  <c r="RD49" i="1" a="1"/>
  <c r="RD49" i="1" s="1"/>
  <c r="VH49" i="1" a="1"/>
  <c r="VH49" i="1" s="1"/>
  <c r="UP49" i="1" a="1"/>
  <c r="UP49" i="1" s="1"/>
  <c r="TX49" i="1" a="1"/>
  <c r="TX49" i="1" s="1"/>
  <c r="TF49" i="1" a="1"/>
  <c r="TF49" i="1" s="1"/>
  <c r="SN49" i="1" a="1"/>
  <c r="SN49" i="1" s="1"/>
  <c r="RV49" i="1" a="1"/>
  <c r="RV49" i="1" s="1"/>
  <c r="QJ49" i="1" a="1"/>
  <c r="QJ49" i="1" s="1"/>
  <c r="PR49" i="1" a="1"/>
  <c r="PR49" i="1" s="1"/>
  <c r="OZ49" i="1" a="1"/>
  <c r="OZ49" i="1" s="1"/>
  <c r="OH49" i="1" a="1"/>
  <c r="OH49" i="1" s="1"/>
  <c r="NP49" i="1" a="1"/>
  <c r="NP49" i="1" s="1"/>
  <c r="MX49" i="1" a="1"/>
  <c r="MX49" i="1" s="1"/>
  <c r="RB49" i="1" a="1"/>
  <c r="RB49" i="1" s="1"/>
  <c r="VG49" i="1" a="1"/>
  <c r="VG49" i="1" s="1"/>
  <c r="UO49" i="1" a="1"/>
  <c r="UO49" i="1" s="1"/>
  <c r="TW49" i="1" a="1"/>
  <c r="TW49" i="1" s="1"/>
  <c r="TE49" i="1" a="1"/>
  <c r="TE49" i="1" s="1"/>
  <c r="SM49" i="1" a="1"/>
  <c r="SM49" i="1" s="1"/>
  <c r="RA49" i="1" a="1"/>
  <c r="RA49" i="1" s="1"/>
  <c r="QI49" i="1" a="1"/>
  <c r="QI49" i="1" s="1"/>
  <c r="RT49" i="1" a="1"/>
  <c r="RT49" i="1" s="1"/>
  <c r="VF49" i="1" a="1"/>
  <c r="VF49" i="1" s="1"/>
  <c r="UN49" i="1" a="1"/>
  <c r="UN49" i="1" s="1"/>
  <c r="TV49" i="1" a="1"/>
  <c r="TV49" i="1" s="1"/>
  <c r="TD49" i="1" a="1"/>
  <c r="TD49" i="1" s="1"/>
  <c r="SL49" i="1" a="1"/>
  <c r="SL49" i="1" s="1"/>
  <c r="RR49" i="1" a="1"/>
  <c r="RR49" i="1" s="1"/>
  <c r="VE49" i="1" a="1"/>
  <c r="VE49" i="1" s="1"/>
  <c r="UM49" i="1" a="1"/>
  <c r="UM49" i="1" s="1"/>
  <c r="TU49" i="1" a="1"/>
  <c r="TU49" i="1" s="1"/>
  <c r="TC49" i="1" a="1"/>
  <c r="TC49" i="1" s="1"/>
  <c r="RQ49" i="1" a="1"/>
  <c r="RQ49" i="1" s="1"/>
  <c r="QY49" i="1" a="1"/>
  <c r="QY49" i="1" s="1"/>
  <c r="SJ49" i="1" a="1"/>
  <c r="SJ49" i="1" s="1"/>
  <c r="VD49" i="1" a="1"/>
  <c r="VD49" i="1" s="1"/>
  <c r="UL49" i="1" a="1"/>
  <c r="UL49" i="1" s="1"/>
  <c r="TT49" i="1" a="1"/>
  <c r="TT49" i="1" s="1"/>
  <c r="TB49" i="1" a="1"/>
  <c r="TB49" i="1" s="1"/>
  <c r="RP49" i="1" a="1"/>
  <c r="RP49" i="1" s="1"/>
  <c r="QX49" i="1" a="1"/>
  <c r="QX49" i="1" s="1"/>
  <c r="SH49" i="1" a="1"/>
  <c r="SH49" i="1" s="1"/>
  <c r="VC49" i="1" a="1"/>
  <c r="VC49" i="1" s="1"/>
  <c r="UK49" i="1" a="1"/>
  <c r="UK49" i="1" s="1"/>
  <c r="TS49" i="1" a="1"/>
  <c r="TS49" i="1" s="1"/>
  <c r="SG49" i="1" a="1"/>
  <c r="SG49" i="1" s="1"/>
  <c r="RO49" i="1" a="1"/>
  <c r="RO49" i="1" s="1"/>
  <c r="QW49" i="1" a="1"/>
  <c r="QW49" i="1" s="1"/>
  <c r="SZ49" i="1" a="1"/>
  <c r="SZ49" i="1" s="1"/>
  <c r="VB49" i="1" a="1"/>
  <c r="VB49" i="1" s="1"/>
  <c r="UJ49" i="1" a="1"/>
  <c r="UJ49" i="1" s="1"/>
  <c r="TR49" i="1" a="1"/>
  <c r="TR49" i="1" s="1"/>
  <c r="SF49" i="1" a="1"/>
  <c r="SF49" i="1" s="1"/>
  <c r="RN49" i="1" a="1"/>
  <c r="RN49" i="1" s="1"/>
  <c r="QV49" i="1" a="1"/>
  <c r="QV49" i="1" s="1"/>
  <c r="SX49" i="1" a="1"/>
  <c r="SX49" i="1" s="1"/>
  <c r="VA49" i="1" a="1"/>
  <c r="VA49" i="1" s="1"/>
  <c r="UI49" i="1" a="1"/>
  <c r="UI49" i="1" s="1"/>
  <c r="SW49" i="1" a="1"/>
  <c r="SW49" i="1" s="1"/>
  <c r="SE49" i="1" a="1"/>
  <c r="SE49" i="1" s="1"/>
  <c r="RM49" i="1" a="1"/>
  <c r="RM49" i="1" s="1"/>
  <c r="QU49" i="1" a="1"/>
  <c r="QU49" i="1" s="1"/>
  <c r="TP49" i="1" a="1"/>
  <c r="TP49" i="1" s="1"/>
  <c r="UZ49" i="1" a="1"/>
  <c r="UZ49" i="1" s="1"/>
  <c r="UH49" i="1" a="1"/>
  <c r="UH49" i="1" s="1"/>
  <c r="SV49" i="1" a="1"/>
  <c r="SV49" i="1" s="1"/>
  <c r="SD49" i="1" a="1"/>
  <c r="SD49" i="1" s="1"/>
  <c r="RL49" i="1" a="1"/>
  <c r="RL49" i="1" s="1"/>
  <c r="QT49" i="1" a="1"/>
  <c r="QT49" i="1" s="1"/>
  <c r="TN49" i="1" a="1"/>
  <c r="TN49" i="1" s="1"/>
  <c r="PP49" i="1" a="1"/>
  <c r="PP49" i="1" s="1"/>
  <c r="OO49" i="1" a="1"/>
  <c r="OO49" i="1" s="1"/>
  <c r="NG49" i="1" a="1"/>
  <c r="NG49" i="1" s="1"/>
  <c r="UY49" i="1" a="1"/>
  <c r="UY49" i="1" s="1"/>
  <c r="PO49" i="1" a="1"/>
  <c r="PO49" i="1" s="1"/>
  <c r="OG49" i="1" a="1"/>
  <c r="OG49" i="1" s="1"/>
  <c r="NF49" i="1" a="1"/>
  <c r="NF49" i="1" s="1"/>
  <c r="PN49" i="1" a="1"/>
  <c r="PN49" i="1" s="1"/>
  <c r="OF49" i="1" a="1"/>
  <c r="OF49" i="1" s="1"/>
  <c r="NE49" i="1" a="1"/>
  <c r="NE49" i="1" s="1"/>
  <c r="UF49" i="1" a="1"/>
  <c r="UF49" i="1" s="1"/>
  <c r="TM49" i="1" a="1"/>
  <c r="TM49" i="1" s="1"/>
  <c r="PM49" i="1" a="1"/>
  <c r="PM49" i="1" s="1"/>
  <c r="OE49" i="1" a="1"/>
  <c r="OE49" i="1" s="1"/>
  <c r="MV49" i="1" a="1"/>
  <c r="MV49" i="1" s="1"/>
  <c r="SU49" i="1" a="1"/>
  <c r="SU49" i="1" s="1"/>
  <c r="PL49" i="1" a="1"/>
  <c r="PL49" i="1" s="1"/>
  <c r="OD49" i="1" a="1"/>
  <c r="OD49" i="1" s="1"/>
  <c r="MT49" i="1" a="1"/>
  <c r="MT49" i="1" s="1"/>
  <c r="SC49" i="1" a="1"/>
  <c r="SC49" i="1" s="1"/>
  <c r="PK49" i="1" a="1"/>
  <c r="PK49" i="1" s="1"/>
  <c r="MS49" i="1" a="1"/>
  <c r="MS49" i="1" s="1"/>
  <c r="OB49" i="1" a="1"/>
  <c r="OB49" i="1" s="1"/>
  <c r="RK49" i="1" a="1"/>
  <c r="RK49" i="1" s="1"/>
  <c r="PJ49" i="1" a="1"/>
  <c r="PJ49" i="1" s="1"/>
  <c r="MR49" i="1" a="1"/>
  <c r="MR49" i="1" s="1"/>
  <c r="NZ49" i="1" a="1"/>
  <c r="NZ49" i="1" s="1"/>
  <c r="QZ49" i="1" a="1"/>
  <c r="QZ49" i="1" s="1"/>
  <c r="NY49" i="1" a="1"/>
  <c r="NY49" i="1" s="1"/>
  <c r="MQ49" i="1" a="1"/>
  <c r="MQ49" i="1" s="1"/>
  <c r="QS49" i="1" a="1"/>
  <c r="QS49" i="1" s="1"/>
  <c r="PH49" i="1" a="1"/>
  <c r="PH49" i="1" s="1"/>
  <c r="OY49" i="1" a="1"/>
  <c r="OY49" i="1" s="1"/>
  <c r="NX49" i="1" a="1"/>
  <c r="NX49" i="1" s="1"/>
  <c r="MP49" i="1" a="1"/>
  <c r="MP49" i="1" s="1"/>
  <c r="QH49" i="1" a="1"/>
  <c r="QH49" i="1" s="1"/>
  <c r="QG49" i="1" a="1"/>
  <c r="QG49" i="1" s="1"/>
  <c r="OX49" i="1" a="1"/>
  <c r="OX49" i="1" s="1"/>
  <c r="NW49" i="1" a="1"/>
  <c r="NW49" i="1" s="1"/>
  <c r="MO49" i="1" a="1"/>
  <c r="MO49" i="1" s="1"/>
  <c r="QF49" i="1" a="1"/>
  <c r="QF49" i="1" s="1"/>
  <c r="OW49" i="1" a="1"/>
  <c r="OW49" i="1" s="1"/>
  <c r="NO49" i="1" a="1"/>
  <c r="NO49" i="1" s="1"/>
  <c r="QE49" i="1" a="1"/>
  <c r="QE49" i="1" s="1"/>
  <c r="QD49" i="1" a="1"/>
  <c r="QD49" i="1" s="1"/>
  <c r="OV49" i="1" a="1"/>
  <c r="OV49" i="1" s="1"/>
  <c r="NN49" i="1" a="1"/>
  <c r="NN49" i="1" s="1"/>
  <c r="QC49" i="1" a="1"/>
  <c r="QC49" i="1" s="1"/>
  <c r="OU49" i="1" a="1"/>
  <c r="OU49" i="1" s="1"/>
  <c r="NL49" i="1" a="1"/>
  <c r="NL49" i="1" s="1"/>
  <c r="QB49" i="1" a="1"/>
  <c r="QB49" i="1" s="1"/>
  <c r="OT49" i="1" a="1"/>
  <c r="OT49" i="1" s="1"/>
  <c r="NJ49" i="1" a="1"/>
  <c r="NJ49" i="1" s="1"/>
  <c r="QA49" i="1" a="1"/>
  <c r="QA49" i="1" s="1"/>
  <c r="NI49" i="1" a="1"/>
  <c r="NI49" i="1" s="1"/>
  <c r="OR49" i="1" a="1"/>
  <c r="OR49" i="1" s="1"/>
  <c r="PQ49" i="1" a="1"/>
  <c r="PQ49" i="1" s="1"/>
  <c r="NH49" i="1" a="1"/>
  <c r="NH49" i="1" s="1"/>
  <c r="OP49" i="1" a="1"/>
  <c r="OP49" i="1" s="1"/>
  <c r="PZ12" i="1"/>
  <c r="QA6" i="1"/>
  <c r="IZ84" i="1" a="1"/>
  <c r="IZ84" i="1" s="1"/>
  <c r="IZ105" i="1" s="1" a="1"/>
  <c r="IZ105" i="1" s="1"/>
  <c r="XY84" i="1" a="1"/>
  <c r="XY84" i="1" s="1"/>
  <c r="XY105" i="1" s="1" a="1"/>
  <c r="XY105" i="1" s="1"/>
  <c r="WT84" i="1" a="1"/>
  <c r="WT84" i="1" s="1"/>
  <c r="WT85" i="1" s="1" a="1"/>
  <c r="WT85" i="1" s="1"/>
  <c r="HK84" i="1" a="1"/>
  <c r="HK84" i="1" s="1"/>
  <c r="HK105" i="1" s="1" a="1"/>
  <c r="HK105" i="1" s="1"/>
  <c r="IM84" i="1" a="1"/>
  <c r="IM84" i="1" s="1"/>
  <c r="IM105" i="1" s="1" a="1"/>
  <c r="IM105" i="1" s="1"/>
  <c r="YJ84" i="1" a="1"/>
  <c r="YJ84" i="1" s="1"/>
  <c r="YJ105" i="1" s="1" a="1"/>
  <c r="YJ105" i="1" s="1"/>
  <c r="YI84" i="1" a="1"/>
  <c r="YI84" i="1" s="1"/>
  <c r="YI105" i="1" s="1" a="1"/>
  <c r="YI105" i="1" s="1"/>
  <c r="XA84" i="1" a="1"/>
  <c r="XA84" i="1" s="1"/>
  <c r="XA85" i="1" s="1" a="1"/>
  <c r="XA85" i="1" s="1"/>
  <c r="HO84" i="1" a="1"/>
  <c r="HO84" i="1" s="1"/>
  <c r="HO105" i="1" s="1" a="1"/>
  <c r="HO105" i="1" s="1"/>
  <c r="AEJ84" i="1" a="1"/>
  <c r="AEJ84" i="1" s="1"/>
  <c r="AEJ105" i="1" s="1" a="1"/>
  <c r="AEJ105" i="1" s="1"/>
  <c r="ZQ84" i="1" a="1"/>
  <c r="ZQ84" i="1" s="1"/>
  <c r="ZQ105" i="1" s="1" a="1"/>
  <c r="ZQ105" i="1" s="1"/>
  <c r="ZR84" i="1" a="1"/>
  <c r="ZR84" i="1" s="1"/>
  <c r="ZR105" i="1" s="1" a="1"/>
  <c r="ZR105" i="1" s="1"/>
  <c r="IQ84" i="1" a="1"/>
  <c r="IQ84" i="1" s="1"/>
  <c r="IQ105" i="1" s="1" a="1"/>
  <c r="IQ105" i="1" s="1"/>
  <c r="GY84" i="1" a="1"/>
  <c r="GY84" i="1" s="1"/>
  <c r="GY105" i="1" s="1" a="1"/>
  <c r="GY105" i="1" s="1"/>
  <c r="WX84" i="1" a="1"/>
  <c r="WX84" i="1" s="1"/>
  <c r="WX105" i="1" s="1" a="1"/>
  <c r="WX105" i="1" s="1"/>
  <c r="BI105" i="1" a="1"/>
  <c r="BI105" i="1" s="1"/>
  <c r="JC84" i="1" a="1"/>
  <c r="JC84" i="1" s="1"/>
  <c r="JC105" i="1" s="1" a="1"/>
  <c r="JC105" i="1" s="1"/>
  <c r="XF84" i="1" a="1"/>
  <c r="XF84" i="1" s="1"/>
  <c r="XF105" i="1" s="1" a="1"/>
  <c r="XF105" i="1" s="1"/>
  <c r="HV84" i="1" a="1"/>
  <c r="HV84" i="1" s="1"/>
  <c r="HV105" i="1" s="1" a="1"/>
  <c r="HV105" i="1" s="1"/>
  <c r="XG84" i="1" a="1"/>
  <c r="XG84" i="1" s="1"/>
  <c r="XG105" i="1" s="1" a="1"/>
  <c r="XG105" i="1" s="1"/>
  <c r="YN84" i="1" a="1"/>
  <c r="YN84" i="1" s="1"/>
  <c r="YN105" i="1" s="1" a="1"/>
  <c r="YN105" i="1" s="1"/>
  <c r="GQ84" i="1" a="1"/>
  <c r="GQ84" i="1" s="1"/>
  <c r="GQ85" i="1" s="1" a="1"/>
  <c r="GQ85" i="1" s="1"/>
  <c r="BG105" i="1" a="1"/>
  <c r="BG105" i="1" s="1"/>
  <c r="WL84" i="1" a="1"/>
  <c r="WL84" i="1" s="1"/>
  <c r="WL105" i="1" s="1" a="1"/>
  <c r="WL105" i="1" s="1"/>
  <c r="YG84" i="1" a="1"/>
  <c r="YG84" i="1" s="1"/>
  <c r="YG105" i="1" s="1" a="1"/>
  <c r="YG105" i="1" s="1"/>
  <c r="CD105" i="1" a="1"/>
  <c r="CD105" i="1" s="1"/>
  <c r="DH105" i="1" s="1" a="1"/>
  <c r="DH105" i="1" s="1"/>
  <c r="ZJ84" i="1" a="1"/>
  <c r="ZJ84" i="1" s="1"/>
  <c r="GX84" i="1" a="1"/>
  <c r="GX84" i="1" s="1"/>
  <c r="GX105" i="1" s="1" a="1"/>
  <c r="GX105" i="1" s="1"/>
  <c r="YA84" i="1" a="1"/>
  <c r="YA84" i="1" s="1"/>
  <c r="YA86" i="1" s="1" a="1"/>
  <c r="YA86" i="1" s="1"/>
  <c r="WQ84" i="1" a="1"/>
  <c r="WQ84" i="1" s="1"/>
  <c r="WQ105" i="1" s="1" a="1"/>
  <c r="WQ105" i="1" s="1"/>
  <c r="YM84" i="1" a="1"/>
  <c r="YM84" i="1" s="1"/>
  <c r="YM105" i="1" s="1" a="1"/>
  <c r="YM105" i="1" s="1"/>
  <c r="HM84" i="1" a="1"/>
  <c r="HM84" i="1" s="1"/>
  <c r="HM105" i="1" s="1" a="1"/>
  <c r="HM105" i="1" s="1"/>
  <c r="XB84" i="1" a="1"/>
  <c r="XB84" i="1" s="1"/>
  <c r="XB86" i="1" s="1" a="1"/>
  <c r="XB86" i="1" s="1"/>
  <c r="XW84" i="1" a="1"/>
  <c r="XW84" i="1" s="1"/>
  <c r="XW105" i="1" s="1" a="1"/>
  <c r="XW105" i="1" s="1"/>
  <c r="XK84" i="1" a="1"/>
  <c r="XK84" i="1" s="1"/>
  <c r="XK105" i="1" s="1" a="1"/>
  <c r="XK105" i="1" s="1"/>
  <c r="HI84" i="1" a="1"/>
  <c r="HI84" i="1" s="1"/>
  <c r="HI105" i="1" s="1" a="1"/>
  <c r="HI105" i="1" s="1"/>
  <c r="IO84" i="1" a="1"/>
  <c r="IO84" i="1" s="1"/>
  <c r="IO105" i="1" s="1" a="1"/>
  <c r="IO105" i="1" s="1"/>
  <c r="GP84" i="1" a="1"/>
  <c r="GP84" i="1" s="1"/>
  <c r="GP86" i="1" s="1" a="1"/>
  <c r="GP86" i="1" s="1"/>
  <c r="ZT84" i="1" a="1"/>
  <c r="ZT84" i="1" s="1"/>
  <c r="ZT105" i="1" s="1" a="1"/>
  <c r="ZT105" i="1" s="1"/>
  <c r="GS84" i="1" a="1"/>
  <c r="GS84" i="1" s="1"/>
  <c r="GS105" i="1" s="1" a="1"/>
  <c r="GS105" i="1" s="1"/>
  <c r="GO84" i="1" a="1"/>
  <c r="GO84" i="1" s="1"/>
  <c r="GO105" i="1" s="1" a="1"/>
  <c r="GO105" i="1" s="1"/>
  <c r="WR84" i="1" a="1"/>
  <c r="WR84" i="1" s="1"/>
  <c r="WR105" i="1" s="1" a="1"/>
  <c r="WR105" i="1" s="1"/>
  <c r="IT84" i="1" a="1"/>
  <c r="IT84" i="1" s="1"/>
  <c r="IT105" i="1" s="1" a="1"/>
  <c r="IT105" i="1" s="1"/>
  <c r="GZ84" i="1" a="1"/>
  <c r="GZ84" i="1" s="1"/>
  <c r="GZ85" i="1" s="1" a="1"/>
  <c r="GZ85" i="1" s="1"/>
  <c r="IJ84" i="1" a="1"/>
  <c r="IJ84" i="1" s="1"/>
  <c r="IJ105" i="1" s="1" a="1"/>
  <c r="IJ105" i="1" s="1"/>
  <c r="HW84" i="1" a="1"/>
  <c r="HW84" i="1" s="1"/>
  <c r="HW105" i="1" s="1" a="1"/>
  <c r="HW105" i="1" s="1"/>
  <c r="IX84" i="1" a="1"/>
  <c r="IX84" i="1" s="1"/>
  <c r="IX105" i="1" s="1" a="1"/>
  <c r="IX105" i="1" s="1"/>
  <c r="XZ84" i="1" a="1"/>
  <c r="XZ84" i="1" s="1"/>
  <c r="XZ105" i="1" s="1" a="1"/>
  <c r="XZ105" i="1" s="1"/>
  <c r="ZP84" i="1" a="1"/>
  <c r="ZP84" i="1" s="1"/>
  <c r="ZP105" i="1" s="1" a="1"/>
  <c r="ZP105" i="1" s="1"/>
  <c r="XD84" i="1" a="1"/>
  <c r="XD84" i="1" s="1"/>
  <c r="XD105" i="1" s="1" a="1"/>
  <c r="XD105" i="1" s="1"/>
  <c r="BH105" i="1" a="1"/>
  <c r="BH105" i="1" s="1"/>
  <c r="YO84" i="1" a="1"/>
  <c r="YO84" i="1" s="1"/>
  <c r="YO105" i="1" s="1" a="1"/>
  <c r="YO105" i="1" s="1"/>
  <c r="XL84" i="1" a="1"/>
  <c r="XL84" i="1" s="1"/>
  <c r="XL105" i="1" s="1" a="1"/>
  <c r="XL105" i="1" s="1"/>
  <c r="WU84" i="1" a="1"/>
  <c r="WU84" i="1" s="1"/>
  <c r="WU105" i="1" s="1" a="1"/>
  <c r="WU105" i="1" s="1"/>
  <c r="JA84" i="1" a="1"/>
  <c r="JA84" i="1" s="1"/>
  <c r="JA86" i="1" s="1" a="1"/>
  <c r="JA86" i="1" s="1"/>
  <c r="ZU84" i="1" a="1"/>
  <c r="ZU84" i="1" s="1"/>
  <c r="ZU105" i="1" s="1" a="1"/>
  <c r="ZU105" i="1" s="1"/>
  <c r="WS84" i="1" a="1"/>
  <c r="WS84" i="1" s="1"/>
  <c r="WS105" i="1" s="1" a="1"/>
  <c r="WS105" i="1" s="1"/>
  <c r="HJ84" i="1" a="1"/>
  <c r="HJ84" i="1" s="1"/>
  <c r="HJ105" i="1" s="1" a="1"/>
  <c r="HJ105" i="1" s="1"/>
  <c r="WV84" i="1" a="1"/>
  <c r="WV84" i="1" s="1"/>
  <c r="WV105" i="1" s="1" a="1"/>
  <c r="WV105" i="1" s="1"/>
  <c r="YL84" i="1" a="1"/>
  <c r="YL84" i="1" s="1"/>
  <c r="YL105" i="1" s="1" a="1"/>
  <c r="YL105" i="1" s="1"/>
  <c r="ZJ49" i="1" a="1"/>
  <c r="ZJ49" i="1" s="1"/>
  <c r="ZJ52" i="1" s="1" a="1"/>
  <c r="ZJ52" i="1" s="1"/>
  <c r="ZJ53" i="1" s="1" a="1"/>
  <c r="ZJ53" i="1" s="1"/>
  <c r="JR49" i="1" a="1"/>
  <c r="JR49" i="1" s="1"/>
  <c r="JQ49" i="1" a="1"/>
  <c r="JQ49" i="1" s="1"/>
  <c r="JP49" i="1" a="1"/>
  <c r="JP49" i="1" s="1"/>
  <c r="JO49" i="1" a="1"/>
  <c r="JO49" i="1" s="1"/>
  <c r="JN49" i="1" a="1"/>
  <c r="JN49" i="1" s="1"/>
  <c r="JM49" i="1" a="1"/>
  <c r="JM49" i="1" s="1"/>
  <c r="JL49" i="1" a="1"/>
  <c r="JL49" i="1" s="1"/>
  <c r="JK49" i="1" a="1"/>
  <c r="JK49" i="1" s="1"/>
  <c r="JJ49" i="1" a="1"/>
  <c r="JJ49" i="1" s="1"/>
  <c r="JI49" i="1" a="1"/>
  <c r="JI49" i="1" s="1"/>
  <c r="JH49" i="1" a="1"/>
  <c r="JH49" i="1" s="1"/>
  <c r="JG49" i="1" a="1"/>
  <c r="JG49" i="1" s="1"/>
  <c r="JF49" i="1" a="1"/>
  <c r="JF49" i="1" s="1"/>
  <c r="JE49" i="1" a="1"/>
  <c r="JE49" i="1" s="1"/>
  <c r="JD49" i="1" a="1"/>
  <c r="JD49" i="1" s="1"/>
  <c r="WZ84" i="1" a="1"/>
  <c r="WZ84" i="1" s="1"/>
  <c r="WZ105" i="1" s="1" a="1"/>
  <c r="WZ105" i="1" s="1"/>
  <c r="IV84" i="1" a="1"/>
  <c r="IV84" i="1" s="1"/>
  <c r="IV105" i="1" s="1" a="1"/>
  <c r="IV105" i="1" s="1"/>
  <c r="HP84" i="1" a="1"/>
  <c r="HP84" i="1" s="1"/>
  <c r="HP85" i="1" s="1" a="1"/>
  <c r="HP85" i="1" s="1"/>
  <c r="YH84" i="1" a="1"/>
  <c r="YH84" i="1" s="1"/>
  <c r="XO84" i="1" a="1"/>
  <c r="XO84" i="1" s="1"/>
  <c r="XO105" i="1" s="1" a="1"/>
  <c r="XO105" i="1" s="1"/>
  <c r="HL84" i="1" a="1"/>
  <c r="HL84" i="1" s="1"/>
  <c r="HL86" i="1" s="1" a="1"/>
  <c r="HL86" i="1" s="1"/>
  <c r="II84" i="1" a="1"/>
  <c r="II84" i="1" s="1"/>
  <c r="II105" i="1" s="1" a="1"/>
  <c r="II105" i="1" s="1"/>
  <c r="IS84" i="1" a="1"/>
  <c r="IS84" i="1" s="1"/>
  <c r="IS105" i="1" s="1" a="1"/>
  <c r="IS105" i="1" s="1"/>
  <c r="WY84" i="1" a="1"/>
  <c r="WY84" i="1" s="1"/>
  <c r="WY85" i="1" s="1" a="1"/>
  <c r="WY85" i="1" s="1"/>
  <c r="IU84" i="1" a="1"/>
  <c r="IU84" i="1" s="1"/>
  <c r="IU105" i="1" s="1" a="1"/>
  <c r="IU105" i="1" s="1"/>
  <c r="CB84" i="1" a="1"/>
  <c r="CB84" i="1" s="1"/>
  <c r="CB105" i="1" s="1" a="1"/>
  <c r="CB105" i="1" s="1"/>
  <c r="HN84" i="1" a="1"/>
  <c r="HN84" i="1" s="1"/>
  <c r="HN105" i="1" s="1" a="1"/>
  <c r="HN105" i="1" s="1"/>
  <c r="IR84" i="1" a="1"/>
  <c r="IR84" i="1" s="1"/>
  <c r="IR85" i="1" s="1" a="1"/>
  <c r="IR85" i="1" s="1"/>
  <c r="IW84" i="1" a="1"/>
  <c r="IW84" i="1" s="1"/>
  <c r="IW105" i="1" s="1" a="1"/>
  <c r="IW105" i="1" s="1"/>
  <c r="IP84" i="1" a="1"/>
  <c r="IP84" i="1" s="1"/>
  <c r="IP105" i="1" s="1" a="1"/>
  <c r="IP105" i="1" s="1"/>
  <c r="GW84" i="1" a="1"/>
  <c r="GW84" i="1" s="1"/>
  <c r="GW105" i="1" s="1" a="1"/>
  <c r="GW105" i="1" s="1"/>
  <c r="IL84" i="1" a="1"/>
  <c r="IL84" i="1" s="1"/>
  <c r="IL86" i="1" s="1" a="1"/>
  <c r="IL86" i="1" s="1"/>
  <c r="XC84" i="1" a="1"/>
  <c r="XC84" i="1" s="1"/>
  <c r="XC105" i="1" s="1" a="1"/>
  <c r="XC105" i="1" s="1"/>
  <c r="WW84" i="1" a="1"/>
  <c r="WW84" i="1" s="1"/>
  <c r="WW105" i="1" s="1" a="1"/>
  <c r="WW105" i="1" s="1"/>
  <c r="YK84" i="1" a="1"/>
  <c r="YK84" i="1" s="1"/>
  <c r="YK105" i="1" s="1" a="1"/>
  <c r="YK105" i="1" s="1"/>
  <c r="XX84" i="1" a="1"/>
  <c r="XX84" i="1" s="1"/>
  <c r="XX105" i="1" s="1" a="1"/>
  <c r="XX105" i="1" s="1"/>
  <c r="IG84" i="1" a="1"/>
  <c r="IG84" i="1" s="1"/>
  <c r="IG105" i="1" s="1" a="1"/>
  <c r="IG105" i="1" s="1"/>
  <c r="IN84" i="1" a="1"/>
  <c r="IN84" i="1" s="1"/>
  <c r="IN86" i="1" s="1" a="1"/>
  <c r="IN86" i="1" s="1"/>
  <c r="IY84" i="1" a="1"/>
  <c r="IY84" i="1" s="1"/>
  <c r="IY86" i="1" s="1" a="1"/>
  <c r="IY86" i="1" s="1"/>
  <c r="HQ84" i="1" a="1"/>
  <c r="HQ84" i="1" s="1"/>
  <c r="HQ86" i="1" s="1" a="1"/>
  <c r="HQ86" i="1" s="1"/>
  <c r="XM84" i="1" a="1"/>
  <c r="XM84" i="1" s="1"/>
  <c r="XM105" i="1" s="1" a="1"/>
  <c r="XM105" i="1" s="1"/>
  <c r="DA84" i="1" a="1"/>
  <c r="DA84" i="1" s="1"/>
  <c r="DA85" i="1" s="1" a="1"/>
  <c r="DA85" i="1" s="1"/>
  <c r="XE84" i="1" a="1"/>
  <c r="XE84" i="1" s="1"/>
  <c r="XE105" i="1" s="1" a="1"/>
  <c r="XE105" i="1" s="1"/>
  <c r="CG84" i="1" a="1"/>
  <c r="CG84" i="1" s="1"/>
  <c r="CG105" i="1" s="1" a="1"/>
  <c r="CG105" i="1" s="1"/>
  <c r="ZS84" i="1" a="1"/>
  <c r="ZS84" i="1" s="1"/>
  <c r="ZS105" i="1" s="1" a="1"/>
  <c r="ZS105" i="1" s="1"/>
  <c r="CC84" i="1" a="1"/>
  <c r="CC84" i="1" s="1"/>
  <c r="CC105" i="1" s="1" a="1"/>
  <c r="CC105" i="1" s="1"/>
  <c r="ZO84" i="1" a="1"/>
  <c r="ZO84" i="1" s="1"/>
  <c r="ZO105" i="1" s="1" a="1"/>
  <c r="ZO105" i="1" s="1"/>
  <c r="VK91" i="1"/>
  <c r="VK92" i="1"/>
  <c r="VK84" i="1"/>
  <c r="VK105" i="1"/>
  <c r="VK85" i="1"/>
  <c r="VK86" i="1"/>
  <c r="VK87" i="1"/>
  <c r="VK88" i="1"/>
  <c r="VK106" i="1"/>
  <c r="VK107" i="1"/>
  <c r="VK89" i="1"/>
  <c r="VK90" i="1"/>
  <c r="XN49" i="1" a="1"/>
  <c r="XN49" i="1" s="1"/>
  <c r="XN50" i="1" s="1" a="1"/>
  <c r="XN50" i="1" s="1"/>
  <c r="XN51" i="1" s="1" a="1"/>
  <c r="XN51" i="1" s="1"/>
  <c r="D49" i="1" a="1"/>
  <c r="D49" i="1" s="1"/>
  <c r="IB49" i="1" a="1"/>
  <c r="IB49" i="1" s="1"/>
  <c r="WA49" i="1" a="1"/>
  <c r="WA49" i="1" s="1"/>
  <c r="DV49" i="1" a="1"/>
  <c r="DV49" i="1" s="1"/>
  <c r="VV49" i="1" a="1"/>
  <c r="VV49" i="1" s="1"/>
  <c r="GD49" i="1" a="1"/>
  <c r="GD49" i="1" s="1"/>
  <c r="DW49" i="1" a="1"/>
  <c r="DW49" i="1" s="1"/>
  <c r="VZ49" i="1" a="1"/>
  <c r="VZ49" i="1" s="1"/>
  <c r="VX49" i="1" a="1"/>
  <c r="VX49" i="1" s="1"/>
  <c r="VX52" i="1" s="1" a="1"/>
  <c r="VX52" i="1" s="1"/>
  <c r="VX53" i="1" s="1" a="1"/>
  <c r="VX53" i="1" s="1"/>
  <c r="LW49" i="1" a="1"/>
  <c r="LW49" i="1" s="1"/>
  <c r="LC49" i="1" a="1"/>
  <c r="LC49" i="1" s="1"/>
  <c r="KI49" i="1" a="1"/>
  <c r="KI49" i="1" s="1"/>
  <c r="JS49" i="1" a="1"/>
  <c r="JS49" i="1" s="1"/>
  <c r="ML49" i="1" a="1"/>
  <c r="ML49" i="1" s="1"/>
  <c r="LV49" i="1" a="1"/>
  <c r="LV49" i="1" s="1"/>
  <c r="LB49" i="1" a="1"/>
  <c r="LB49" i="1" s="1"/>
  <c r="KH49" i="1" a="1"/>
  <c r="KH49" i="1" s="1"/>
  <c r="MK49" i="1" a="1"/>
  <c r="MK49" i="1" s="1"/>
  <c r="LU49" i="1" a="1"/>
  <c r="LU49" i="1" s="1"/>
  <c r="LA49" i="1" a="1"/>
  <c r="LA49" i="1" s="1"/>
  <c r="KG49" i="1" a="1"/>
  <c r="KG49" i="1" s="1"/>
  <c r="MJ49" i="1" a="1"/>
  <c r="MJ49" i="1" s="1"/>
  <c r="LT49" i="1" a="1"/>
  <c r="LT49" i="1" s="1"/>
  <c r="KZ49" i="1" a="1"/>
  <c r="KZ49" i="1" s="1"/>
  <c r="KF49" i="1" a="1"/>
  <c r="KF49" i="1" s="1"/>
  <c r="MI49" i="1" a="1"/>
  <c r="MI49" i="1" s="1"/>
  <c r="LS49" i="1" a="1"/>
  <c r="LS49" i="1" s="1"/>
  <c r="KY49" i="1" a="1"/>
  <c r="KY49" i="1" s="1"/>
  <c r="KE49" i="1" a="1"/>
  <c r="KE49" i="1" s="1"/>
  <c r="MH49" i="1" a="1"/>
  <c r="MH49" i="1" s="1"/>
  <c r="LR49" i="1" a="1"/>
  <c r="LR49" i="1" s="1"/>
  <c r="LN49" i="1" a="1"/>
  <c r="LN49" i="1" s="1"/>
  <c r="KX49" i="1" a="1"/>
  <c r="KX49" i="1" s="1"/>
  <c r="KD49" i="1" a="1"/>
  <c r="KD49" i="1" s="1"/>
  <c r="MG49" i="1" a="1"/>
  <c r="MG49" i="1" s="1"/>
  <c r="LQ49" i="1" a="1"/>
  <c r="LQ49" i="1" s="1"/>
  <c r="LM49" i="1" a="1"/>
  <c r="LM49" i="1" s="1"/>
  <c r="KW49" i="1" a="1"/>
  <c r="KW49" i="1" s="1"/>
  <c r="KC49" i="1" a="1"/>
  <c r="KC49" i="1" s="1"/>
  <c r="LX49" i="1" a="1"/>
  <c r="LX49" i="1" s="1"/>
  <c r="LD49" i="1" a="1"/>
  <c r="LD49" i="1" s="1"/>
  <c r="KJ49" i="1" a="1"/>
  <c r="KJ49" i="1" s="1"/>
  <c r="JT49" i="1" a="1"/>
  <c r="JT49" i="1" s="1"/>
  <c r="LP49" i="1" a="1"/>
  <c r="LP49" i="1" s="1"/>
  <c r="LE49" i="1" a="1"/>
  <c r="LE49" i="1" s="1"/>
  <c r="KM49" i="1" a="1"/>
  <c r="KM49" i="1" s="1"/>
  <c r="LO49" i="1" a="1"/>
  <c r="LO49" i="1" s="1"/>
  <c r="KL49" i="1" a="1"/>
  <c r="KL49" i="1" s="1"/>
  <c r="KV49" i="1" a="1"/>
  <c r="KV49" i="1" s="1"/>
  <c r="KK49" i="1" a="1"/>
  <c r="KK49" i="1" s="1"/>
  <c r="KU49" i="1" a="1"/>
  <c r="KU49" i="1" s="1"/>
  <c r="KT49" i="1" a="1"/>
  <c r="KT49" i="1" s="1"/>
  <c r="KB49" i="1" a="1"/>
  <c r="KB49" i="1" s="1"/>
  <c r="KS49" i="1" a="1"/>
  <c r="KS49" i="1" s="1"/>
  <c r="KA49" i="1" a="1"/>
  <c r="KA49" i="1" s="1"/>
  <c r="MB49" i="1" a="1"/>
  <c r="MB49" i="1" s="1"/>
  <c r="MA49" i="1" a="1"/>
  <c r="MA49" i="1" s="1"/>
  <c r="LZ49" i="1" a="1"/>
  <c r="LZ49" i="1" s="1"/>
  <c r="LY49" i="1" a="1"/>
  <c r="LY49" i="1" s="1"/>
  <c r="KP49" i="1" a="1"/>
  <c r="KP49" i="1" s="1"/>
  <c r="KO49" i="1" a="1"/>
  <c r="KO49" i="1" s="1"/>
  <c r="KN49" i="1" a="1"/>
  <c r="KN49" i="1" s="1"/>
  <c r="JZ49" i="1" a="1"/>
  <c r="JZ49" i="1" s="1"/>
  <c r="JY49" i="1" a="1"/>
  <c r="JY49" i="1" s="1"/>
  <c r="LL49" i="1" a="1"/>
  <c r="LL49" i="1" s="1"/>
  <c r="JX49" i="1" a="1"/>
  <c r="JX49" i="1" s="1"/>
  <c r="LK49" i="1" a="1"/>
  <c r="LK49" i="1" s="1"/>
  <c r="JW49" i="1" a="1"/>
  <c r="JW49" i="1" s="1"/>
  <c r="LJ49" i="1" a="1"/>
  <c r="LJ49" i="1" s="1"/>
  <c r="JV49" i="1" a="1"/>
  <c r="JV49" i="1" s="1"/>
  <c r="LI49" i="1" a="1"/>
  <c r="LI49" i="1" s="1"/>
  <c r="JU49" i="1" a="1"/>
  <c r="JU49" i="1" s="1"/>
  <c r="LH49" i="1" a="1"/>
  <c r="LH49" i="1" s="1"/>
  <c r="LG49" i="1" a="1"/>
  <c r="LG49" i="1" s="1"/>
  <c r="LF49" i="1" a="1"/>
  <c r="LF49" i="1" s="1"/>
  <c r="MF49" i="1" a="1"/>
  <c r="MF49" i="1" s="1"/>
  <c r="KR49" i="1" a="1"/>
  <c r="KR49" i="1" s="1"/>
  <c r="ME49" i="1" a="1"/>
  <c r="ME49" i="1" s="1"/>
  <c r="KQ49" i="1" a="1"/>
  <c r="KQ49" i="1" s="1"/>
  <c r="MD49" i="1" a="1"/>
  <c r="MD49" i="1" s="1"/>
  <c r="MC49" i="1" a="1"/>
  <c r="MC49" i="1" s="1"/>
  <c r="WJ49" i="1" a="1"/>
  <c r="WJ49" i="1" s="1"/>
  <c r="VM49" i="1" a="1"/>
  <c r="VM49" i="1" s="1"/>
  <c r="WK49" i="1" a="1"/>
  <c r="WK49" i="1" s="1"/>
  <c r="IC49" i="1" a="1"/>
  <c r="IC49" i="1" s="1"/>
  <c r="VR49" i="1" a="1"/>
  <c r="VR49" i="1" s="1"/>
  <c r="WB49" i="1" a="1"/>
  <c r="WB49" i="1" s="1"/>
  <c r="WB52" i="1" s="1" a="1"/>
  <c r="WB52" i="1" s="1"/>
  <c r="WB53" i="1" s="1" a="1"/>
  <c r="WB53" i="1" s="1"/>
  <c r="WF49" i="1" a="1"/>
  <c r="WF49" i="1" s="1"/>
  <c r="WF52" i="1" s="1" a="1"/>
  <c r="WF52" i="1" s="1"/>
  <c r="WF53" i="1" s="1" a="1"/>
  <c r="WF53" i="1" s="1"/>
  <c r="WI49" i="1" a="1"/>
  <c r="WI49" i="1" s="1"/>
  <c r="WI52" i="1" s="1" a="1"/>
  <c r="WI52" i="1" s="1"/>
  <c r="WI53" i="1" s="1" a="1"/>
  <c r="WI53" i="1" s="1"/>
  <c r="DN49" i="1" a="1"/>
  <c r="DN49" i="1" s="1"/>
  <c r="VW49" i="1" a="1"/>
  <c r="VW49" i="1" s="1"/>
  <c r="ID49" i="1" a="1"/>
  <c r="ID49" i="1" s="1"/>
  <c r="E46" i="7"/>
  <c r="W46" i="7" s="1"/>
  <c r="DK49" i="1" a="1"/>
  <c r="DK49" i="1" s="1"/>
  <c r="WC49" i="1" a="1"/>
  <c r="WC49" i="1" s="1"/>
  <c r="XP49" i="1" a="1"/>
  <c r="XP49" i="1" s="1"/>
  <c r="AAY49" i="1" a="1"/>
  <c r="AAY49" i="1" s="1"/>
  <c r="DO49" i="1" a="1"/>
  <c r="DO49" i="1" s="1"/>
  <c r="WD49" i="1" a="1"/>
  <c r="WD49" i="1" s="1"/>
  <c r="VN49" i="1" a="1"/>
  <c r="VN49" i="1" s="1"/>
  <c r="AEH49" i="1" a="1"/>
  <c r="AEH49" i="1" s="1"/>
  <c r="ADR49" i="1" a="1"/>
  <c r="ADR49" i="1" s="1"/>
  <c r="ADB49" i="1" a="1"/>
  <c r="ADB49" i="1" s="1"/>
  <c r="ACL49" i="1" a="1"/>
  <c r="ACL49" i="1" s="1"/>
  <c r="AEG49" i="1" a="1"/>
  <c r="AEG49" i="1" s="1"/>
  <c r="ADQ49" i="1" a="1"/>
  <c r="ADQ49" i="1" s="1"/>
  <c r="ADA49" i="1" a="1"/>
  <c r="ADA49" i="1" s="1"/>
  <c r="ACK49" i="1" a="1"/>
  <c r="ACK49" i="1" s="1"/>
  <c r="AEF49" i="1" a="1"/>
  <c r="AEF49" i="1" s="1"/>
  <c r="ADP49" i="1" a="1"/>
  <c r="ADP49" i="1" s="1"/>
  <c r="ACZ49" i="1" a="1"/>
  <c r="ACZ49" i="1" s="1"/>
  <c r="ACJ49" i="1" a="1"/>
  <c r="ACJ49" i="1" s="1"/>
  <c r="AEE49" i="1" a="1"/>
  <c r="AEE49" i="1" s="1"/>
  <c r="ADO49" i="1" a="1"/>
  <c r="ADO49" i="1" s="1"/>
  <c r="ACY49" i="1" a="1"/>
  <c r="ACY49" i="1" s="1"/>
  <c r="ACI49" i="1" a="1"/>
  <c r="ACI49" i="1" s="1"/>
  <c r="ADT49" i="1" a="1"/>
  <c r="ADT49" i="1" s="1"/>
  <c r="ACS49" i="1" a="1"/>
  <c r="ACS49" i="1" s="1"/>
  <c r="ADM49" i="1" a="1"/>
  <c r="ADM49" i="1" s="1"/>
  <c r="ACQ49" i="1" a="1"/>
  <c r="ACQ49" i="1" s="1"/>
  <c r="ACO49" i="1" a="1"/>
  <c r="ACO49" i="1" s="1"/>
  <c r="ACM49" i="1" a="1"/>
  <c r="ACM49" i="1" s="1"/>
  <c r="ADW49" i="1" a="1"/>
  <c r="ADW49" i="1" s="1"/>
  <c r="ACU49" i="1" a="1"/>
  <c r="ACU49" i="1" s="1"/>
  <c r="ADV49" i="1" a="1"/>
  <c r="ADV49" i="1" s="1"/>
  <c r="ADU49" i="1" a="1"/>
  <c r="ADU49" i="1" s="1"/>
  <c r="ACP49" i="1" a="1"/>
  <c r="ACP49" i="1" s="1"/>
  <c r="ADS49" i="1" a="1"/>
  <c r="ADS49" i="1" s="1"/>
  <c r="ACN49" i="1" a="1"/>
  <c r="ACN49" i="1" s="1"/>
  <c r="ADN49" i="1" a="1"/>
  <c r="ADN49" i="1" s="1"/>
  <c r="ACH49" i="1" a="1"/>
  <c r="ACH49" i="1" s="1"/>
  <c r="ACG49" i="1" a="1"/>
  <c r="ACG49" i="1" s="1"/>
  <c r="ADL49" i="1" a="1"/>
  <c r="ADL49" i="1" s="1"/>
  <c r="ADK49" i="1" a="1"/>
  <c r="ADK49" i="1" s="1"/>
  <c r="ACF49" i="1" a="1"/>
  <c r="ACF49" i="1" s="1"/>
  <c r="ADJ49" i="1" a="1"/>
  <c r="ADJ49" i="1" s="1"/>
  <c r="ACE49" i="1" a="1"/>
  <c r="ACE49" i="1" s="1"/>
  <c r="ADI49" i="1" a="1"/>
  <c r="ADI49" i="1" s="1"/>
  <c r="ACD49" i="1" a="1"/>
  <c r="ACD49" i="1" s="1"/>
  <c r="ADH49" i="1" a="1"/>
  <c r="ADH49" i="1" s="1"/>
  <c r="ADG49" i="1" a="1"/>
  <c r="ADG49" i="1" s="1"/>
  <c r="AEI49" i="1" a="1"/>
  <c r="AEI49" i="1" s="1"/>
  <c r="ADF49" i="1" a="1"/>
  <c r="ADF49" i="1" s="1"/>
  <c r="AED49" i="1" a="1"/>
  <c r="AED49" i="1" s="1"/>
  <c r="ADE49" i="1" a="1"/>
  <c r="ADE49" i="1" s="1"/>
  <c r="ADD49" i="1" a="1"/>
  <c r="ADD49" i="1" s="1"/>
  <c r="AEC49" i="1" a="1"/>
  <c r="AEC49" i="1" s="1"/>
  <c r="ADC49" i="1" a="1"/>
  <c r="ADC49" i="1" s="1"/>
  <c r="ACX49" i="1" a="1"/>
  <c r="ACX49" i="1" s="1"/>
  <c r="AEB49" i="1" a="1"/>
  <c r="AEB49" i="1" s="1"/>
  <c r="ACW49" i="1" a="1"/>
  <c r="ACW49" i="1" s="1"/>
  <c r="AEA49" i="1" a="1"/>
  <c r="AEA49" i="1" s="1"/>
  <c r="ACV49" i="1" a="1"/>
  <c r="ACV49" i="1" s="1"/>
  <c r="ADZ49" i="1" a="1"/>
  <c r="ADZ49" i="1" s="1"/>
  <c r="ADX49" i="1" a="1"/>
  <c r="ADX49" i="1" s="1"/>
  <c r="ACR49" i="1" a="1"/>
  <c r="ACR49" i="1" s="1"/>
  <c r="ADY49" i="1" a="1"/>
  <c r="ADY49" i="1" s="1"/>
  <c r="ACT49" i="1" a="1"/>
  <c r="ACT49" i="1" s="1"/>
  <c r="ABQ49" i="1" a="1"/>
  <c r="ABQ49" i="1" s="1"/>
  <c r="ABA49" i="1" a="1"/>
  <c r="ABA49" i="1" s="1"/>
  <c r="ABP49" i="1" a="1"/>
  <c r="ABP49" i="1" s="1"/>
  <c r="AAZ49" i="1" a="1"/>
  <c r="AAZ49" i="1" s="1"/>
  <c r="ABX49" i="1" a="1"/>
  <c r="ABX49" i="1" s="1"/>
  <c r="ABH49" i="1" a="1"/>
  <c r="ABH49" i="1" s="1"/>
  <c r="ABW49" i="1" a="1"/>
  <c r="ABW49" i="1" s="1"/>
  <c r="ABG49" i="1" a="1"/>
  <c r="ABG49" i="1" s="1"/>
  <c r="ABV49" i="1" a="1"/>
  <c r="ABV49" i="1" s="1"/>
  <c r="ABF49" i="1" a="1"/>
  <c r="ABF49" i="1" s="1"/>
  <c r="ABU49" i="1" a="1"/>
  <c r="ABU49" i="1" s="1"/>
  <c r="ABE49" i="1" a="1"/>
  <c r="ABE49" i="1" s="1"/>
  <c r="ABC49" i="1" a="1"/>
  <c r="ABC49" i="1" s="1"/>
  <c r="ABB49" i="1" a="1"/>
  <c r="ABB49" i="1" s="1"/>
  <c r="ACA49" i="1" a="1"/>
  <c r="ACA49" i="1" s="1"/>
  <c r="ABZ49" i="1" a="1"/>
  <c r="ABZ49" i="1" s="1"/>
  <c r="ABY49" i="1" a="1"/>
  <c r="ABY49" i="1" s="1"/>
  <c r="ABT49" i="1" a="1"/>
  <c r="ABT49" i="1" s="1"/>
  <c r="ABS49" i="1" a="1"/>
  <c r="ABS49" i="1" s="1"/>
  <c r="ABR49" i="1" a="1"/>
  <c r="ABR49" i="1" s="1"/>
  <c r="ABO49" i="1" a="1"/>
  <c r="ABO49" i="1" s="1"/>
  <c r="ABN49" i="1" a="1"/>
  <c r="ABN49" i="1" s="1"/>
  <c r="ABM49" i="1" a="1"/>
  <c r="ABM49" i="1" s="1"/>
  <c r="ABL49" i="1" a="1"/>
  <c r="ABL49" i="1" s="1"/>
  <c r="ABK49" i="1" a="1"/>
  <c r="ABK49" i="1" s="1"/>
  <c r="ABJ49" i="1" a="1"/>
  <c r="ABJ49" i="1" s="1"/>
  <c r="ABI49" i="1" a="1"/>
  <c r="ABI49" i="1" s="1"/>
  <c r="ABD49" i="1" a="1"/>
  <c r="ABD49" i="1" s="1"/>
  <c r="WG49" i="1" a="1"/>
  <c r="WG49" i="1" s="1"/>
  <c r="VY49" i="1" a="1"/>
  <c r="VY49" i="1" s="1"/>
  <c r="DP49" i="1" a="1"/>
  <c r="DP49" i="1" s="1"/>
  <c r="HY49" i="1" a="1"/>
  <c r="HY49" i="1" s="1"/>
  <c r="FY49" i="1" a="1"/>
  <c r="FY49" i="1" s="1"/>
  <c r="ACC49" i="1" a="1"/>
  <c r="ACC49" i="1" s="1"/>
  <c r="FB49" i="1" a="1"/>
  <c r="FB49" i="1" s="1"/>
  <c r="VL49" i="1" a="1"/>
  <c r="VL49" i="1" s="1"/>
  <c r="XQ49" i="1" a="1"/>
  <c r="XQ49" i="1" s="1"/>
  <c r="XQ50" i="1" s="1" a="1"/>
  <c r="XQ50" i="1" s="1"/>
  <c r="XQ51" i="1" s="1" a="1"/>
  <c r="XQ51" i="1" s="1"/>
  <c r="WP49" i="1" a="1"/>
  <c r="WP49" i="1" s="1"/>
  <c r="WE49" i="1" a="1"/>
  <c r="WE49" i="1" s="1"/>
  <c r="GB49" i="1" a="1"/>
  <c r="GB49" i="1" s="1"/>
  <c r="GB50" i="1" s="1" a="1"/>
  <c r="GB50" i="1" s="1"/>
  <c r="GB51" i="1" s="1" a="1"/>
  <c r="GB51" i="1" s="1"/>
  <c r="FC49" i="1" a="1"/>
  <c r="FC49" i="1" s="1"/>
  <c r="IF49" i="1" a="1"/>
  <c r="IF49" i="1" s="1"/>
  <c r="DM49" i="1" a="1"/>
  <c r="DM49" i="1" s="1"/>
  <c r="WH49" i="1" a="1"/>
  <c r="WH49" i="1" s="1"/>
  <c r="IE49" i="1" a="1"/>
  <c r="IE49" i="1" s="1"/>
  <c r="IA49" i="1" a="1"/>
  <c r="IA49" i="1" s="1"/>
  <c r="GV49" i="1" a="1"/>
  <c r="GV49" i="1" s="1"/>
  <c r="GC49" i="1" a="1"/>
  <c r="GC49" i="1" s="1"/>
  <c r="GA49" i="1" a="1"/>
  <c r="GA49" i="1" s="1"/>
  <c r="EA49" i="1" a="1"/>
  <c r="EA49" i="1" s="1"/>
  <c r="GE49" i="1" a="1"/>
  <c r="GE49" i="1" s="1"/>
  <c r="AAD49" i="1" a="1"/>
  <c r="AAD49" i="1" s="1"/>
  <c r="ZX49" i="1" a="1"/>
  <c r="ZX49" i="1" s="1"/>
  <c r="AN49" i="1" a="1"/>
  <c r="AN49" i="1" s="1"/>
  <c r="DQ49" i="1" a="1"/>
  <c r="DQ49" i="1" s="1"/>
  <c r="DJ49" i="1" a="1"/>
  <c r="DJ49" i="1" s="1"/>
  <c r="DI49" i="1" a="1"/>
  <c r="DI49" i="1" s="1"/>
  <c r="BY49" i="1" a="1"/>
  <c r="BY49" i="1" s="1"/>
  <c r="DG49" i="1" a="1"/>
  <c r="DG49" i="1" s="1"/>
  <c r="CE49" i="1" a="1"/>
  <c r="CE49" i="1" s="1"/>
  <c r="CA49" i="1" a="1"/>
  <c r="CA49" i="1" s="1"/>
  <c r="BX49" i="1" a="1"/>
  <c r="BX49" i="1" s="1"/>
  <c r="BW49" i="1" a="1"/>
  <c r="BW49" i="1" s="1"/>
  <c r="EE49" i="1" a="1"/>
  <c r="EE49" i="1" s="1"/>
  <c r="BV49" i="1" a="1"/>
  <c r="BV49" i="1" s="1"/>
  <c r="BU49" i="1" a="1"/>
  <c r="BU49" i="1" s="1"/>
  <c r="BT49" i="1" a="1"/>
  <c r="BT49" i="1" s="1"/>
  <c r="ED49" i="1" a="1"/>
  <c r="ED49" i="1" s="1"/>
  <c r="BS49" i="1" a="1"/>
  <c r="BS49" i="1" s="1"/>
  <c r="BR49" i="1" a="1"/>
  <c r="BR49" i="1" s="1"/>
  <c r="BQ49" i="1" a="1"/>
  <c r="BQ49" i="1" s="1"/>
  <c r="YF49" i="1" a="1"/>
  <c r="YF49" i="1" s="1"/>
  <c r="BP49" i="1" a="1"/>
  <c r="BP49" i="1" s="1"/>
  <c r="YE49" i="1" a="1"/>
  <c r="YE49" i="1" s="1"/>
  <c r="BO49" i="1" a="1"/>
  <c r="BO49" i="1" s="1"/>
  <c r="YD49" i="1" a="1"/>
  <c r="YD49" i="1" s="1"/>
  <c r="YC49" i="1" a="1"/>
  <c r="YC49" i="1" s="1"/>
  <c r="AP49" i="1" a="1"/>
  <c r="AP49" i="1" s="1"/>
  <c r="AO49" i="1" a="1"/>
  <c r="AO49" i="1" s="1"/>
  <c r="EC49" i="1" a="1"/>
  <c r="EC49" i="1" s="1"/>
  <c r="EB49" i="1" a="1"/>
  <c r="EB49" i="1" s="1"/>
  <c r="HU49" i="1" a="1"/>
  <c r="HU49" i="1" s="1"/>
  <c r="VU49" i="1" a="1"/>
  <c r="VU49" i="1" s="1"/>
  <c r="ZQ49" i="1" a="1"/>
  <c r="ZQ49" i="1" s="1"/>
  <c r="XD49" i="1" a="1"/>
  <c r="XD49" i="1" s="1"/>
  <c r="WX49" i="1" a="1"/>
  <c r="WX49" i="1" s="1"/>
  <c r="XO49" i="1" a="1"/>
  <c r="XO49" i="1" s="1"/>
  <c r="WW49" i="1" a="1"/>
  <c r="WW49" i="1" s="1"/>
  <c r="XF49" i="1" a="1"/>
  <c r="XF49" i="1" s="1"/>
  <c r="XF54" i="1" s="1" a="1"/>
  <c r="XF54" i="1" s="1"/>
  <c r="XF55" i="1" s="1" a="1"/>
  <c r="XF55" i="1" s="1"/>
  <c r="YK49" i="1" a="1"/>
  <c r="YK49" i="1" s="1"/>
  <c r="YM49" i="1" a="1"/>
  <c r="YM49" i="1" s="1"/>
  <c r="HP49" i="1" a="1"/>
  <c r="HP49" i="1" s="1"/>
  <c r="YN49" i="1" a="1"/>
  <c r="YN49" i="1" s="1"/>
  <c r="HM49" i="1" a="1"/>
  <c r="HM49" i="1" s="1"/>
  <c r="YO49" i="1" a="1"/>
  <c r="YO49" i="1" s="1"/>
  <c r="GY49" i="1" a="1"/>
  <c r="GY49" i="1" s="1"/>
  <c r="XB49" i="1" a="1"/>
  <c r="XB49" i="1" s="1"/>
  <c r="GO49" i="1" a="1"/>
  <c r="GO49" i="1" s="1"/>
  <c r="WY49" i="1" a="1"/>
  <c r="WY49" i="1" s="1"/>
  <c r="XW49" i="1" a="1"/>
  <c r="XW49" i="1" s="1"/>
  <c r="YL49" i="1" a="1"/>
  <c r="YL49" i="1" s="1"/>
  <c r="YL50" i="1" s="1" a="1"/>
  <c r="YL50" i="1" s="1"/>
  <c r="YL51" i="1" s="1" a="1"/>
  <c r="YL51" i="1" s="1"/>
  <c r="ZR49" i="1" a="1"/>
  <c r="ZR49" i="1" s="1"/>
  <c r="GQ49" i="1" a="1"/>
  <c r="GQ49" i="1" s="1"/>
  <c r="EX49" i="1" a="1"/>
  <c r="EX49" i="1" s="1"/>
  <c r="EY49" i="1" s="1" a="1"/>
  <c r="EY49" i="1" s="1"/>
  <c r="CD49" i="1" a="1"/>
  <c r="CD49" i="1" s="1"/>
  <c r="GP49" i="1" a="1"/>
  <c r="GP49" i="1" s="1"/>
  <c r="GP50" i="1" s="1" a="1"/>
  <c r="GP50" i="1" s="1"/>
  <c r="GP51" i="1" s="1" a="1"/>
  <c r="GP51" i="1" s="1"/>
  <c r="HW49" i="1" a="1"/>
  <c r="HW49" i="1" s="1"/>
  <c r="XZ49" i="1" a="1"/>
  <c r="XZ49" i="1" s="1"/>
  <c r="WV49" i="1" a="1"/>
  <c r="WV49" i="1" s="1"/>
  <c r="WR49" i="1" a="1"/>
  <c r="WR49" i="1" s="1"/>
  <c r="XL49" i="1" a="1"/>
  <c r="XL49" i="1" s="1"/>
  <c r="WU49" i="1" a="1"/>
  <c r="WU49" i="1" s="1"/>
  <c r="ZP49" i="1" a="1"/>
  <c r="ZP49" i="1" s="1"/>
  <c r="ZP54" i="1" s="1" a="1"/>
  <c r="ZP54" i="1" s="1"/>
  <c r="ZP55" i="1" s="1" a="1"/>
  <c r="ZP55" i="1" s="1"/>
  <c r="WS49" i="1" a="1"/>
  <c r="WS49" i="1" s="1"/>
  <c r="HJ49" i="1" a="1"/>
  <c r="HJ49" i="1" s="1"/>
  <c r="XA49" i="1" a="1"/>
  <c r="XA49" i="1" s="1"/>
  <c r="WZ49" i="1" a="1"/>
  <c r="WZ49" i="1" s="1"/>
  <c r="YH49" i="1" a="1"/>
  <c r="YH49" i="1" s="1"/>
  <c r="HL49" i="1" a="1"/>
  <c r="HL49" i="1" s="1"/>
  <c r="ZU49" i="1" a="1"/>
  <c r="ZU49" i="1" s="1"/>
  <c r="CB49" i="1" a="1"/>
  <c r="CB49" i="1" s="1"/>
  <c r="HN49" i="1" a="1"/>
  <c r="HN49" i="1" s="1"/>
  <c r="XG49" i="1" a="1"/>
  <c r="XG49" i="1" s="1"/>
  <c r="HV49" i="1" a="1"/>
  <c r="HV49" i="1" s="1"/>
  <c r="YG49" i="1" a="1"/>
  <c r="YG49" i="1" s="1"/>
  <c r="WQ49" i="1" a="1"/>
  <c r="WQ49" i="1" s="1"/>
  <c r="WL49" i="1" a="1"/>
  <c r="WL49" i="1" s="1"/>
  <c r="GW49" i="1" a="1"/>
  <c r="GW49" i="1" s="1"/>
  <c r="XC49" i="1" a="1"/>
  <c r="XC49" i="1" s="1"/>
  <c r="IG49" i="1" a="1"/>
  <c r="IG49" i="1" s="1"/>
  <c r="II49" i="1" a="1"/>
  <c r="II49" i="1" s="1"/>
  <c r="HI49" i="1" a="1"/>
  <c r="HI49" i="1" s="1"/>
  <c r="XX49" i="1" a="1"/>
  <c r="XX49" i="1" s="1"/>
  <c r="HO49" i="1" a="1"/>
  <c r="HO49" i="1" s="1"/>
  <c r="XK49" i="1" a="1"/>
  <c r="XK49" i="1" s="1"/>
  <c r="HQ49" i="1" a="1"/>
  <c r="HQ49" i="1" s="1"/>
  <c r="XM49" i="1" a="1"/>
  <c r="XM49" i="1" s="1"/>
  <c r="DA49" i="1" a="1"/>
  <c r="DA49" i="1" s="1"/>
  <c r="DA54" i="1" s="1" a="1"/>
  <c r="DA54" i="1" s="1"/>
  <c r="DA55" i="1" s="1" a="1"/>
  <c r="DA55" i="1" s="1"/>
  <c r="XE49" i="1" a="1"/>
  <c r="XE49" i="1" s="1"/>
  <c r="ZT49" i="1" a="1"/>
  <c r="ZT49" i="1" s="1"/>
  <c r="YA49" i="1" a="1"/>
  <c r="YA49" i="1" s="1"/>
  <c r="IJ49" i="1" a="1"/>
  <c r="IJ49" i="1" s="1"/>
  <c r="ZS49" i="1" a="1"/>
  <c r="ZS49" i="1" s="1"/>
  <c r="CC49" i="1" a="1"/>
  <c r="CC49" i="1" s="1"/>
  <c r="ZO49" i="1" a="1"/>
  <c r="ZO49" i="1" s="1"/>
  <c r="AEJ49" i="1" a="1"/>
  <c r="AEJ49" i="1" s="1"/>
  <c r="GX49" i="1" a="1"/>
  <c r="GX49" i="1" s="1"/>
  <c r="YI49" i="1" a="1"/>
  <c r="YI49" i="1" s="1"/>
  <c r="GZ49" i="1" a="1"/>
  <c r="GZ49" i="1" s="1"/>
  <c r="XY49" i="1" a="1"/>
  <c r="XY49" i="1" s="1"/>
  <c r="GS49" i="1" a="1"/>
  <c r="GS49" i="1" s="1"/>
  <c r="WT49" i="1" a="1"/>
  <c r="WT49" i="1" s="1"/>
  <c r="HK49" i="1" a="1"/>
  <c r="HK49" i="1" s="1"/>
  <c r="YJ49" i="1" a="1"/>
  <c r="YJ49" i="1" s="1"/>
  <c r="WO15" i="1" a="1"/>
  <c r="WO15" i="1" s="1"/>
  <c r="VO15" i="1" a="1"/>
  <c r="VO15" i="1" s="1"/>
  <c r="VS15" i="1" a="1"/>
  <c r="VS15" i="1" s="1"/>
  <c r="VS49" i="1" s="1" a="1"/>
  <c r="VS49" i="1" s="1"/>
  <c r="VQ15" i="1" a="1"/>
  <c r="VQ15" i="1" s="1"/>
  <c r="VQ49" i="1" s="1" a="1"/>
  <c r="VQ49" i="1" s="1"/>
  <c r="VJ15" i="1" a="1"/>
  <c r="VJ15" i="1" s="1"/>
  <c r="VJ49" i="1" s="1" a="1"/>
  <c r="VJ49" i="1" s="1"/>
  <c r="VT15" i="1" a="1"/>
  <c r="VT15" i="1" s="1"/>
  <c r="VT49" i="1" s="1" a="1"/>
  <c r="VT49" i="1" s="1"/>
  <c r="VP15" i="1" a="1"/>
  <c r="VP15" i="1" s="1"/>
  <c r="VP49" i="1" s="1" a="1"/>
  <c r="VP49" i="1" s="1"/>
  <c r="VK15" i="1" a="1"/>
  <c r="VK15" i="1" s="1"/>
  <c r="VK49" i="1" s="1" a="1"/>
  <c r="VK49"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X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17" i="1" s="1" a="1"/>
  <c r="EY17" i="1" s="1"/>
  <c r="DH49" i="1" l="1" a="1"/>
  <c r="DH49" i="1" s="1"/>
  <c r="FA85" i="1" a="1"/>
  <c r="FA85" i="1" s="1"/>
  <c r="FA106" i="1" s="1" a="1"/>
  <c r="FA106" i="1" s="1"/>
  <c r="FA86" i="1" a="1"/>
  <c r="FA86" i="1" s="1"/>
  <c r="FA88" i="1" s="1" a="1"/>
  <c r="FA88" i="1" s="1"/>
  <c r="FA90" i="1" s="1" a="1"/>
  <c r="FA90" i="1" s="1"/>
  <c r="FA92" i="1" s="1" a="1"/>
  <c r="FA92" i="1" s="1"/>
  <c r="FA94" i="1" s="1" a="1"/>
  <c r="FA94" i="1" s="1"/>
  <c r="FA96" i="1" s="1" a="1"/>
  <c r="FA96" i="1" s="1"/>
  <c r="FA98" i="1" s="1" a="1"/>
  <c r="FA98" i="1" s="1"/>
  <c r="FA100" i="1" s="1" a="1"/>
  <c r="FA100" i="1" s="1"/>
  <c r="FA102" i="1" s="1" a="1"/>
  <c r="FA102" i="1" s="1"/>
  <c r="FA104" i="1" s="1" a="1"/>
  <c r="FA104" i="1" s="1"/>
  <c r="AAR54" i="1" a="1"/>
  <c r="AAR54" i="1" s="1"/>
  <c r="AAR55" i="1" s="1" a="1"/>
  <c r="AAR55" i="1" s="1"/>
  <c r="AAR50" i="1" a="1"/>
  <c r="AAR50" i="1" s="1"/>
  <c r="AAR51" i="1" s="1" a="1"/>
  <c r="AAR51" i="1" s="1"/>
  <c r="Z54" i="1" a="1"/>
  <c r="Z54" i="1" s="1"/>
  <c r="AA54" i="1" s="1"/>
  <c r="Z52" i="1" a="1"/>
  <c r="Z52" i="1" s="1"/>
  <c r="AA52" i="1" s="1"/>
  <c r="Z50" i="1" a="1"/>
  <c r="Z50" i="1" s="1"/>
  <c r="AA50" i="1" s="1"/>
  <c r="FD54" i="1" a="1"/>
  <c r="FD54" i="1" s="1"/>
  <c r="FD55" i="1" s="1" a="1"/>
  <c r="FD55" i="1" s="1"/>
  <c r="FD50" i="1" a="1"/>
  <c r="FD50" i="1" s="1"/>
  <c r="FD51" i="1" s="1" a="1"/>
  <c r="FD51" i="1" s="1"/>
  <c r="FA50" i="1" a="1"/>
  <c r="FA50" i="1" s="1"/>
  <c r="FA51" i="1" s="1" a="1"/>
  <c r="FA51" i="1" s="1"/>
  <c r="FA52" i="1" a="1"/>
  <c r="FA52" i="1" s="1"/>
  <c r="FA53" i="1" s="1" a="1"/>
  <c r="FA53" i="1" s="1"/>
  <c r="FA54" i="1" a="1"/>
  <c r="FA54" i="1" s="1"/>
  <c r="FA55" i="1" s="1" a="1"/>
  <c r="FA55" i="1" s="1"/>
  <c r="ER54" i="1" a="1"/>
  <c r="ER54" i="1" s="1"/>
  <c r="ER55" i="1" s="1" a="1"/>
  <c r="ER55" i="1" s="1"/>
  <c r="ER50" i="1" a="1"/>
  <c r="ER50" i="1" s="1"/>
  <c r="ER51" i="1" s="1" a="1"/>
  <c r="ER51" i="1" s="1"/>
  <c r="DB105" i="1" a="1"/>
  <c r="DB105" i="1" s="1"/>
  <c r="DB86" i="1" a="1"/>
  <c r="DB86" i="1" s="1"/>
  <c r="DB85" i="1" a="1"/>
  <c r="DB85" i="1" s="1"/>
  <c r="DB52" i="1" a="1"/>
  <c r="DB52" i="1" s="1"/>
  <c r="DB53" i="1" s="1" a="1"/>
  <c r="DB53" i="1" s="1"/>
  <c r="DB50" i="1" a="1"/>
  <c r="DB50" i="1" s="1"/>
  <c r="DB51" i="1" s="1" a="1"/>
  <c r="DB51" i="1" s="1"/>
  <c r="DB54" i="1" a="1"/>
  <c r="DB54" i="1" s="1"/>
  <c r="DB55" i="1" s="1" a="1"/>
  <c r="DB55" i="1" s="1"/>
  <c r="ZH52" i="1" a="1"/>
  <c r="ZH52" i="1" s="1"/>
  <c r="ZH53" i="1" s="1" a="1"/>
  <c r="ZH53" i="1" s="1"/>
  <c r="ZH50" i="1" a="1"/>
  <c r="ZH50" i="1" s="1"/>
  <c r="ZH51" i="1" s="1" a="1"/>
  <c r="ZH51" i="1" s="1"/>
  <c r="ZH54" i="1" a="1"/>
  <c r="ZH54" i="1" s="1"/>
  <c r="ZH55" i="1" s="1" a="1"/>
  <c r="ZH55" i="1" s="1"/>
  <c r="ZI52" i="1" a="1"/>
  <c r="ZI52" i="1" s="1"/>
  <c r="ZI53" i="1" s="1" a="1"/>
  <c r="ZI53" i="1" s="1"/>
  <c r="ZI50" i="1" a="1"/>
  <c r="ZI50" i="1" s="1"/>
  <c r="ZI51" i="1" s="1" a="1"/>
  <c r="ZI51" i="1" s="1"/>
  <c r="ZI54" i="1" a="1"/>
  <c r="ZI54" i="1" s="1"/>
  <c r="ZI55" i="1" s="1" a="1"/>
  <c r="ZI55" i="1" s="1"/>
  <c r="ZG52" i="1" a="1"/>
  <c r="ZG52" i="1" s="1"/>
  <c r="ZG53" i="1" s="1" a="1"/>
  <c r="ZG53" i="1" s="1"/>
  <c r="ZG50" i="1" a="1"/>
  <c r="ZG50" i="1" s="1"/>
  <c r="ZG51" i="1" s="1" a="1"/>
  <c r="ZG51" i="1" s="1"/>
  <c r="ZG54" i="1" a="1"/>
  <c r="ZG54" i="1" s="1"/>
  <c r="ZG55" i="1" s="1" a="1"/>
  <c r="ZG55" i="1" s="1"/>
  <c r="EQ54" i="1" a="1"/>
  <c r="EQ54" i="1" s="1"/>
  <c r="EQ55" i="1" s="1" a="1"/>
  <c r="EQ55" i="1" s="1"/>
  <c r="EQ52" i="1" a="1"/>
  <c r="EQ52" i="1" s="1"/>
  <c r="EQ53" i="1" s="1" a="1"/>
  <c r="EQ53" i="1" s="1"/>
  <c r="EQ50" i="1" a="1"/>
  <c r="EQ50" i="1" s="1"/>
  <c r="EQ51" i="1" s="1" a="1"/>
  <c r="EQ51" i="1" s="1"/>
  <c r="HX85" i="1" a="1"/>
  <c r="HX85" i="1" s="1"/>
  <c r="HX106" i="1" s="1" a="1"/>
  <c r="HX106" i="1" s="1"/>
  <c r="HX86" i="1" a="1"/>
  <c r="HX86" i="1" s="1"/>
  <c r="HX88" i="1" s="1" a="1"/>
  <c r="HX88" i="1" s="1"/>
  <c r="HX90" i="1" s="1" a="1"/>
  <c r="HX90" i="1" s="1"/>
  <c r="HX92" i="1" s="1" a="1"/>
  <c r="HX92" i="1" s="1"/>
  <c r="HX94" i="1" s="1" a="1"/>
  <c r="HX94" i="1" s="1"/>
  <c r="HX96" i="1" s="1" a="1"/>
  <c r="HX96" i="1" s="1"/>
  <c r="HX98" i="1" s="1" a="1"/>
  <c r="HX98" i="1" s="1"/>
  <c r="HX100" i="1" s="1" a="1"/>
  <c r="HX100" i="1" s="1"/>
  <c r="HX102" i="1" s="1" a="1"/>
  <c r="HX102" i="1" s="1"/>
  <c r="HX104" i="1" s="1" a="1"/>
  <c r="HX104" i="1" s="1"/>
  <c r="HT86" i="1" a="1"/>
  <c r="HT86" i="1" s="1"/>
  <c r="HT88" i="1" s="1" a="1"/>
  <c r="HT88" i="1" s="1"/>
  <c r="HT90" i="1" s="1" a="1"/>
  <c r="HT90" i="1" s="1"/>
  <c r="HT92" i="1" s="1" a="1"/>
  <c r="HT92" i="1" s="1"/>
  <c r="HT94" i="1" s="1" a="1"/>
  <c r="HT94" i="1" s="1"/>
  <c r="HT96" i="1" s="1" a="1"/>
  <c r="HT96" i="1" s="1"/>
  <c r="HT98" i="1" s="1" a="1"/>
  <c r="HT98" i="1" s="1"/>
  <c r="HT100" i="1" s="1" a="1"/>
  <c r="HT100" i="1" s="1"/>
  <c r="HT102" i="1" s="1" a="1"/>
  <c r="HT102" i="1" s="1"/>
  <c r="HT104" i="1" s="1" a="1"/>
  <c r="HT104" i="1" s="1"/>
  <c r="EH54" i="1" a="1"/>
  <c r="EH54" i="1" s="1"/>
  <c r="EH55" i="1" s="1" a="1"/>
  <c r="EH55" i="1" s="1"/>
  <c r="EH52" i="1" a="1"/>
  <c r="EH52" i="1" s="1"/>
  <c r="EH53" i="1" s="1" a="1"/>
  <c r="EH53" i="1" s="1"/>
  <c r="EH50" i="1" a="1"/>
  <c r="EH50" i="1" s="1"/>
  <c r="EH51" i="1" s="1" a="1"/>
  <c r="EH51" i="1" s="1"/>
  <c r="EK54" i="1" a="1"/>
  <c r="EK54" i="1" s="1"/>
  <c r="EK55" i="1" s="1" a="1"/>
  <c r="EK55" i="1" s="1"/>
  <c r="EK52" i="1" a="1"/>
  <c r="EK52" i="1" s="1"/>
  <c r="EK53" i="1" s="1" a="1"/>
  <c r="EK53" i="1" s="1"/>
  <c r="EK50" i="1" a="1"/>
  <c r="EK50" i="1" s="1"/>
  <c r="EK51" i="1" s="1" a="1"/>
  <c r="EK51" i="1" s="1"/>
  <c r="EL54" i="1" a="1"/>
  <c r="EL54" i="1" s="1"/>
  <c r="EL55" i="1" s="1" a="1"/>
  <c r="EL55" i="1" s="1"/>
  <c r="EL52" i="1" a="1"/>
  <c r="EL52" i="1" s="1"/>
  <c r="EL53" i="1" s="1" a="1"/>
  <c r="EL53" i="1" s="1"/>
  <c r="EL50" i="1" a="1"/>
  <c r="EL50" i="1" s="1"/>
  <c r="EL51" i="1" s="1" a="1"/>
  <c r="EL51" i="1" s="1"/>
  <c r="EM54" i="1" a="1"/>
  <c r="EM54" i="1" s="1"/>
  <c r="EM55" i="1" s="1" a="1"/>
  <c r="EM55" i="1" s="1"/>
  <c r="EM52" i="1" a="1"/>
  <c r="EM52" i="1" s="1"/>
  <c r="EM53" i="1" s="1" a="1"/>
  <c r="EM53" i="1" s="1"/>
  <c r="EM50" i="1" a="1"/>
  <c r="EM50" i="1" s="1"/>
  <c r="EM51" i="1" s="1" a="1"/>
  <c r="EM51" i="1" s="1"/>
  <c r="EI54" i="1" a="1"/>
  <c r="EI54" i="1" s="1"/>
  <c r="EI55" i="1" s="1" a="1"/>
  <c r="EI55" i="1" s="1"/>
  <c r="EI52" i="1" a="1"/>
  <c r="EI52" i="1" s="1"/>
  <c r="EI53" i="1" s="1" a="1"/>
  <c r="EI53" i="1" s="1"/>
  <c r="EI50" i="1" a="1"/>
  <c r="EI50" i="1" s="1"/>
  <c r="EI51" i="1" s="1" a="1"/>
  <c r="EI51" i="1" s="1"/>
  <c r="EJ54" i="1" a="1"/>
  <c r="EJ54" i="1" s="1"/>
  <c r="EJ55" i="1" s="1" a="1"/>
  <c r="EJ55" i="1" s="1"/>
  <c r="EJ52" i="1" a="1"/>
  <c r="EJ52" i="1" s="1"/>
  <c r="EJ53" i="1" s="1" a="1"/>
  <c r="EJ53" i="1" s="1"/>
  <c r="EJ50" i="1" a="1"/>
  <c r="EJ50" i="1" s="1"/>
  <c r="EJ51" i="1" s="1" a="1"/>
  <c r="EJ51" i="1" s="1"/>
  <c r="HT85" i="1" a="1"/>
  <c r="HT85" i="1" s="1"/>
  <c r="HT106" i="1" s="1" a="1"/>
  <c r="HT106" i="1" s="1"/>
  <c r="HT50" i="1" a="1"/>
  <c r="HT50" i="1" s="1"/>
  <c r="HT51" i="1" s="1" a="1"/>
  <c r="HT51" i="1" s="1"/>
  <c r="HT52" i="1" a="1"/>
  <c r="HT52" i="1" s="1"/>
  <c r="HT53" i="1" s="1" a="1"/>
  <c r="HT53" i="1" s="1"/>
  <c r="YQ93" i="1"/>
  <c r="YQ94" i="1"/>
  <c r="XU54" i="1" a="1"/>
  <c r="XU54" i="1" s="1"/>
  <c r="XU55" i="1" s="1" a="1"/>
  <c r="XU55" i="1" s="1"/>
  <c r="XU52" i="1" a="1"/>
  <c r="XU52" i="1" s="1"/>
  <c r="XU53" i="1" s="1" a="1"/>
  <c r="XU53" i="1" s="1"/>
  <c r="XU50" i="1" a="1"/>
  <c r="XU50" i="1" s="1"/>
  <c r="XU51" i="1" s="1" a="1"/>
  <c r="XU51" i="1" s="1"/>
  <c r="XS54" i="1" a="1"/>
  <c r="XS54" i="1" s="1"/>
  <c r="XS55" i="1" s="1" a="1"/>
  <c r="XS55" i="1" s="1"/>
  <c r="XS52" i="1" a="1"/>
  <c r="XS52" i="1" s="1"/>
  <c r="XS53" i="1" s="1" a="1"/>
  <c r="XS53" i="1" s="1"/>
  <c r="XS50" i="1" a="1"/>
  <c r="XS50" i="1" s="1"/>
  <c r="XS51" i="1" s="1" a="1"/>
  <c r="XS51" i="1" s="1"/>
  <c r="XV105" i="1" a="1"/>
  <c r="XV105" i="1" s="1"/>
  <c r="XV85" i="1" a="1"/>
  <c r="XV85" i="1" s="1"/>
  <c r="XV86" i="1" a="1"/>
  <c r="XV86" i="1" s="1"/>
  <c r="XT105" i="1" a="1"/>
  <c r="XT105" i="1" s="1"/>
  <c r="XT86" i="1" a="1"/>
  <c r="XT86" i="1" s="1"/>
  <c r="XT85" i="1" a="1"/>
  <c r="XT85" i="1" s="1"/>
  <c r="XV54" i="1" a="1"/>
  <c r="XV54" i="1" s="1"/>
  <c r="XV55" i="1" s="1" a="1"/>
  <c r="XV55" i="1" s="1"/>
  <c r="XV52" i="1" a="1"/>
  <c r="XV52" i="1" s="1"/>
  <c r="XV53" i="1" s="1" a="1"/>
  <c r="XV53" i="1" s="1"/>
  <c r="XV50" i="1" a="1"/>
  <c r="XV50" i="1" s="1"/>
  <c r="XV51" i="1" s="1" a="1"/>
  <c r="XV51" i="1" s="1"/>
  <c r="XT54" i="1" a="1"/>
  <c r="XT54" i="1" s="1"/>
  <c r="XT55" i="1" s="1" a="1"/>
  <c r="XT55" i="1" s="1"/>
  <c r="XT52" i="1" a="1"/>
  <c r="XT52" i="1" s="1"/>
  <c r="XT53" i="1" s="1" a="1"/>
  <c r="XT53" i="1" s="1"/>
  <c r="XT50" i="1" a="1"/>
  <c r="XT50" i="1" s="1"/>
  <c r="XT51" i="1" s="1" a="1"/>
  <c r="XT51" i="1" s="1"/>
  <c r="XR105" i="1" a="1"/>
  <c r="XR105" i="1" s="1"/>
  <c r="XR86" i="1" a="1"/>
  <c r="XR86" i="1" s="1"/>
  <c r="XR85" i="1" a="1"/>
  <c r="XR85" i="1" s="1"/>
  <c r="XR54" i="1" a="1"/>
  <c r="XR54" i="1" s="1"/>
  <c r="XR55" i="1" s="1" a="1"/>
  <c r="XR55" i="1" s="1"/>
  <c r="XR52" i="1" a="1"/>
  <c r="XR52" i="1" s="1"/>
  <c r="XR53" i="1" s="1" a="1"/>
  <c r="XR53" i="1" s="1"/>
  <c r="XR50" i="1" a="1"/>
  <c r="XR50" i="1" s="1"/>
  <c r="XR51" i="1" s="1" a="1"/>
  <c r="XR51" i="1" s="1"/>
  <c r="XU105" i="1" a="1"/>
  <c r="XU105" i="1" s="1"/>
  <c r="XU86" i="1" a="1"/>
  <c r="XU86" i="1" s="1"/>
  <c r="XU85" i="1" a="1"/>
  <c r="XU85" i="1" s="1"/>
  <c r="XS105" i="1" a="1"/>
  <c r="XS105" i="1" s="1"/>
  <c r="XS85" i="1" a="1"/>
  <c r="XS85" i="1" s="1"/>
  <c r="XS86" i="1" a="1"/>
  <c r="XS86" i="1" s="1"/>
  <c r="AY56" i="7"/>
  <c r="AN56" i="7" s="1"/>
  <c r="HS105" i="1" a="1"/>
  <c r="HS105" i="1" s="1"/>
  <c r="HS85" i="1" a="1"/>
  <c r="HS85" i="1" s="1"/>
  <c r="HS86" i="1" a="1"/>
  <c r="HS86" i="1" s="1"/>
  <c r="IH50" i="1" a="1"/>
  <c r="IH50" i="1" s="1"/>
  <c r="IH51" i="1" s="1" a="1"/>
  <c r="IH51" i="1" s="1"/>
  <c r="HR105" i="1" a="1"/>
  <c r="HR105" i="1" s="1"/>
  <c r="HR85" i="1" a="1"/>
  <c r="HR85" i="1" s="1"/>
  <c r="HR86" i="1" a="1"/>
  <c r="HR86" i="1" s="1"/>
  <c r="IH52" i="1" a="1"/>
  <c r="IH52" i="1" s="1"/>
  <c r="IH53" i="1" s="1" a="1"/>
  <c r="IH53" i="1" s="1"/>
  <c r="HS50" i="1" a="1"/>
  <c r="HS50" i="1" s="1"/>
  <c r="HS51" i="1" s="1" a="1"/>
  <c r="HS51" i="1" s="1"/>
  <c r="HS54" i="1" a="1"/>
  <c r="HS54" i="1" s="1"/>
  <c r="HS55" i="1" s="1" a="1"/>
  <c r="HS55" i="1" s="1"/>
  <c r="HS52" i="1" a="1"/>
  <c r="HS52" i="1" s="1"/>
  <c r="HS53" i="1" s="1" a="1"/>
  <c r="HS53" i="1" s="1"/>
  <c r="HR50" i="1" a="1"/>
  <c r="HR50" i="1" s="1"/>
  <c r="HR51" i="1" s="1" a="1"/>
  <c r="HR51" i="1" s="1"/>
  <c r="HR54" i="1" a="1"/>
  <c r="HR54" i="1" s="1"/>
  <c r="HR55" i="1" s="1" a="1"/>
  <c r="HR55" i="1" s="1"/>
  <c r="HR52" i="1" a="1"/>
  <c r="HR52" i="1" s="1"/>
  <c r="HR53" i="1" s="1" a="1"/>
  <c r="HR53" i="1" s="1"/>
  <c r="HX54" i="1" a="1"/>
  <c r="HX54" i="1" s="1"/>
  <c r="HX55" i="1" s="1" a="1"/>
  <c r="HX55" i="1" s="1"/>
  <c r="HX50" i="1" a="1"/>
  <c r="HX50" i="1" s="1"/>
  <c r="HX51" i="1" s="1" a="1"/>
  <c r="HX51" i="1" s="1"/>
  <c r="HX52" i="1" a="1"/>
  <c r="HX52" i="1" s="1"/>
  <c r="HX53" i="1" s="1" a="1"/>
  <c r="HX53" i="1" s="1"/>
  <c r="IH105" i="1" a="1"/>
  <c r="IH105" i="1" s="1"/>
  <c r="IH86" i="1" a="1"/>
  <c r="IH86" i="1" s="1"/>
  <c r="IH85" i="1" a="1"/>
  <c r="IH85" i="1" s="1"/>
  <c r="EF54" i="1" a="1"/>
  <c r="EF54" i="1" s="1"/>
  <c r="EF55" i="1" s="1" a="1"/>
  <c r="EF55" i="1" s="1"/>
  <c r="EF52" i="1" a="1"/>
  <c r="EF52" i="1" s="1"/>
  <c r="EF53" i="1" s="1" a="1"/>
  <c r="EF53" i="1" s="1"/>
  <c r="EF50" i="1" a="1"/>
  <c r="EF50" i="1" s="1"/>
  <c r="EF51" i="1" s="1" a="1"/>
  <c r="EF51" i="1" s="1"/>
  <c r="EG54" i="1" a="1"/>
  <c r="EG54" i="1" s="1"/>
  <c r="EG55" i="1" s="1" a="1"/>
  <c r="EG55" i="1" s="1"/>
  <c r="EG52" i="1" a="1"/>
  <c r="EG52" i="1" s="1"/>
  <c r="EG53" i="1" s="1" a="1"/>
  <c r="EG53" i="1" s="1"/>
  <c r="EG50" i="1" a="1"/>
  <c r="EG50" i="1" s="1"/>
  <c r="EG51" i="1" s="1" a="1"/>
  <c r="EG51" i="1" s="1"/>
  <c r="XJ50" i="1" a="1"/>
  <c r="XJ50" i="1" s="1"/>
  <c r="XJ51" i="1" s="1" a="1"/>
  <c r="XJ51" i="1" s="1"/>
  <c r="XJ54" i="1" a="1"/>
  <c r="XJ54" i="1" s="1"/>
  <c r="XJ55" i="1" s="1" a="1"/>
  <c r="XJ55" i="1" s="1"/>
  <c r="M54" i="1" a="1"/>
  <c r="M54" i="1" s="1"/>
  <c r="M55" i="1" s="1" a="1"/>
  <c r="M55" i="1" s="1"/>
  <c r="M52" i="1" a="1"/>
  <c r="M52" i="1" s="1"/>
  <c r="M53" i="1" s="1" a="1"/>
  <c r="M53" i="1" s="1"/>
  <c r="M50" i="1" a="1"/>
  <c r="M50" i="1" s="1"/>
  <c r="M51" i="1" s="1" a="1"/>
  <c r="M51" i="1" s="1"/>
  <c r="C93" i="1"/>
  <c r="C94" i="1"/>
  <c r="AAU54" i="1" a="1"/>
  <c r="AAU54" i="1" s="1"/>
  <c r="AAU55" i="1" s="1" a="1"/>
  <c r="AAU55" i="1" s="1"/>
  <c r="AAU52" i="1" a="1"/>
  <c r="AAU52" i="1" s="1"/>
  <c r="AAU53" i="1" s="1" a="1"/>
  <c r="AAU53" i="1" s="1"/>
  <c r="AAU50" i="1" a="1"/>
  <c r="AAU50" i="1" s="1"/>
  <c r="AAU51" i="1" s="1" a="1"/>
  <c r="AAU51" i="1" s="1"/>
  <c r="YH105" i="1" a="1"/>
  <c r="YH105" i="1" s="1"/>
  <c r="AAJ54" i="1" a="1"/>
  <c r="AAJ54" i="1" s="1"/>
  <c r="AAJ55" i="1" s="1" a="1"/>
  <c r="AAJ55" i="1" s="1"/>
  <c r="AAJ52" i="1" a="1"/>
  <c r="AAJ52" i="1" s="1"/>
  <c r="AAJ53" i="1" s="1" a="1"/>
  <c r="AAJ53" i="1" s="1"/>
  <c r="AAJ50" i="1" a="1"/>
  <c r="AAJ50" i="1" s="1"/>
  <c r="AAJ51" i="1" s="1" a="1"/>
  <c r="AAJ51" i="1" s="1"/>
  <c r="AAK54" i="1" a="1"/>
  <c r="AAK54" i="1" s="1"/>
  <c r="AAK55" i="1" s="1" a="1"/>
  <c r="AAK55" i="1" s="1"/>
  <c r="AAK52" i="1" a="1"/>
  <c r="AAK52" i="1" s="1"/>
  <c r="AAK53" i="1" s="1" a="1"/>
  <c r="AAK53" i="1" s="1"/>
  <c r="AAK50" i="1" a="1"/>
  <c r="AAK50" i="1" s="1"/>
  <c r="AAK51" i="1" s="1" a="1"/>
  <c r="AAK51" i="1" s="1"/>
  <c r="YS50" i="1" a="1"/>
  <c r="YS50" i="1" s="1"/>
  <c r="YS51" i="1" s="1" a="1"/>
  <c r="YS51" i="1" s="1"/>
  <c r="YS52" i="1" a="1"/>
  <c r="YS52" i="1" s="1"/>
  <c r="YS53" i="1" s="1" a="1"/>
  <c r="YS53" i="1" s="1"/>
  <c r="YS54" i="1" a="1"/>
  <c r="YS54" i="1" s="1"/>
  <c r="YS55" i="1" s="1" a="1"/>
  <c r="YS55" i="1" s="1"/>
  <c r="AAN50" i="1" a="1"/>
  <c r="AAN50" i="1" s="1"/>
  <c r="AAN51" i="1" s="1" a="1"/>
  <c r="AAN51" i="1" s="1"/>
  <c r="AAN54" i="1" a="1"/>
  <c r="AAN54" i="1" s="1"/>
  <c r="AAN55" i="1" s="1" a="1"/>
  <c r="AAN55" i="1" s="1"/>
  <c r="AAN52" i="1" a="1"/>
  <c r="AAN52" i="1" s="1"/>
  <c r="AAN53" i="1" s="1" a="1"/>
  <c r="AAN53" i="1" s="1"/>
  <c r="AAO52" i="1" a="1"/>
  <c r="AAO52" i="1" s="1"/>
  <c r="AAO53" i="1" s="1" a="1"/>
  <c r="AAO53" i="1" s="1"/>
  <c r="AAO50" i="1" a="1"/>
  <c r="AAO50" i="1" s="1"/>
  <c r="AAO51" i="1" s="1" a="1"/>
  <c r="AAO51" i="1" s="1"/>
  <c r="AAO54" i="1" a="1"/>
  <c r="AAO54" i="1" s="1"/>
  <c r="AAO55" i="1" s="1" a="1"/>
  <c r="AAO55" i="1" s="1"/>
  <c r="AAP50" i="1" a="1"/>
  <c r="AAP50" i="1" s="1"/>
  <c r="AAP51" i="1" s="1" a="1"/>
  <c r="AAP51" i="1" s="1"/>
  <c r="AAP54" i="1" a="1"/>
  <c r="AAP54" i="1" s="1"/>
  <c r="AAP55" i="1" s="1" a="1"/>
  <c r="AAP55" i="1" s="1"/>
  <c r="AAP52" i="1" a="1"/>
  <c r="AAP52" i="1" s="1"/>
  <c r="AAP53" i="1" s="1" a="1"/>
  <c r="AAP53" i="1" s="1"/>
  <c r="AAL54" i="1" a="1"/>
  <c r="AAL54" i="1" s="1"/>
  <c r="AAL55" i="1" s="1" a="1"/>
  <c r="AAL55" i="1" s="1"/>
  <c r="AAL52" i="1" a="1"/>
  <c r="AAL52" i="1" s="1"/>
  <c r="AAL53" i="1" s="1" a="1"/>
  <c r="AAL53" i="1" s="1"/>
  <c r="AAL50" i="1" a="1"/>
  <c r="AAL50" i="1" s="1"/>
  <c r="AAL51" i="1" s="1" a="1"/>
  <c r="AAL51" i="1" s="1"/>
  <c r="AAM50" i="1" a="1"/>
  <c r="AAM50" i="1" s="1"/>
  <c r="AAM51" i="1" s="1" a="1"/>
  <c r="AAM51" i="1" s="1"/>
  <c r="AAM52" i="1" a="1"/>
  <c r="AAM52" i="1" s="1"/>
  <c r="AAM53" i="1" s="1" a="1"/>
  <c r="AAM53" i="1" s="1"/>
  <c r="AAM54" i="1" a="1"/>
  <c r="AAM54" i="1" s="1"/>
  <c r="AAM55" i="1" s="1" a="1"/>
  <c r="AAM55" i="1" s="1"/>
  <c r="AAQ50" i="1" a="1"/>
  <c r="AAQ50" i="1" s="1"/>
  <c r="AAQ51" i="1" s="1" a="1"/>
  <c r="AAQ51" i="1" s="1"/>
  <c r="AAQ52" i="1" a="1"/>
  <c r="AAQ52" i="1" s="1"/>
  <c r="AAQ53" i="1" s="1" a="1"/>
  <c r="AAQ53" i="1" s="1"/>
  <c r="AAQ54" i="1" a="1"/>
  <c r="AAQ54" i="1" s="1"/>
  <c r="AAQ55" i="1" s="1" a="1"/>
  <c r="AAQ55" i="1" s="1"/>
  <c r="AAV54" i="1" a="1"/>
  <c r="AAV54" i="1" s="1"/>
  <c r="AAV55" i="1" s="1" a="1"/>
  <c r="AAV55" i="1" s="1"/>
  <c r="AAV50" i="1" a="1"/>
  <c r="AAV50" i="1" s="1"/>
  <c r="AAV51" i="1" s="1" a="1"/>
  <c r="AAV51" i="1" s="1"/>
  <c r="AAV52" i="1" a="1"/>
  <c r="AAV52" i="1" s="1"/>
  <c r="AAV53" i="1" s="1" a="1"/>
  <c r="AAV53" i="1" s="1"/>
  <c r="AAS54" i="1" a="1"/>
  <c r="AAS54" i="1" s="1"/>
  <c r="AAS55" i="1" s="1" a="1"/>
  <c r="AAS55" i="1" s="1"/>
  <c r="AAS52" i="1" a="1"/>
  <c r="AAS52" i="1" s="1"/>
  <c r="AAS53" i="1" s="1" a="1"/>
  <c r="AAS53" i="1" s="1"/>
  <c r="AAS50" i="1" a="1"/>
  <c r="AAS50" i="1" s="1"/>
  <c r="AAS51" i="1" s="1" a="1"/>
  <c r="AAS51" i="1" s="1"/>
  <c r="AAT54" i="1" a="1"/>
  <c r="AAT54" i="1" s="1"/>
  <c r="AAT55" i="1" s="1" a="1"/>
  <c r="AAT55" i="1" s="1"/>
  <c r="AAT52" i="1" a="1"/>
  <c r="AAT52" i="1" s="1"/>
  <c r="AAT53" i="1" s="1" a="1"/>
  <c r="AAT53" i="1" s="1"/>
  <c r="AAT50" i="1" a="1"/>
  <c r="AAT50" i="1" s="1"/>
  <c r="AAT51" i="1" s="1" a="1"/>
  <c r="AAT51" i="1" s="1"/>
  <c r="E51" i="7"/>
  <c r="W51" i="7" s="1"/>
  <c r="CD85" i="1" a="1"/>
  <c r="CD85" i="1" s="1"/>
  <c r="YZ85" i="1" s="1" a="1"/>
  <c r="YZ85" i="1" s="1"/>
  <c r="BC53" i="7"/>
  <c r="AR53" i="7" s="1"/>
  <c r="BD53" i="7"/>
  <c r="AS53" i="7" s="1"/>
  <c r="BE53" i="7"/>
  <c r="AT53" i="7" s="1"/>
  <c r="BF53" i="7"/>
  <c r="AU53" i="7" s="1"/>
  <c r="AY53" i="7"/>
  <c r="AN53" i="7" s="1"/>
  <c r="AZ53" i="7"/>
  <c r="AO53" i="7" s="1"/>
  <c r="BA53" i="7"/>
  <c r="AP53" i="7" s="1"/>
  <c r="BB53" i="7"/>
  <c r="AQ53" i="7" s="1"/>
  <c r="CD86" i="1" a="1"/>
  <c r="CD86" i="1" s="1"/>
  <c r="GC94" i="1"/>
  <c r="GD94" i="1"/>
  <c r="GA94" i="1"/>
  <c r="GB94" i="1"/>
  <c r="GE94" i="1"/>
  <c r="GI94" i="1"/>
  <c r="GZ86" i="1" a="1"/>
  <c r="GZ86" i="1" s="1"/>
  <c r="GZ88" i="1" s="1" a="1"/>
  <c r="GZ88" i="1" s="1"/>
  <c r="GZ90" i="1" s="1" a="1"/>
  <c r="GZ90" i="1" s="1"/>
  <c r="GZ92" i="1" s="1" a="1"/>
  <c r="GZ92" i="1" s="1"/>
  <c r="GZ94" i="1" s="1" a="1"/>
  <c r="GZ94" i="1" s="1"/>
  <c r="GZ96" i="1" s="1" a="1"/>
  <c r="GZ96" i="1" s="1"/>
  <c r="GZ98" i="1" s="1" a="1"/>
  <c r="GZ98" i="1" s="1"/>
  <c r="GZ100" i="1" s="1" a="1"/>
  <c r="GZ100" i="1" s="1"/>
  <c r="GZ102" i="1" s="1" a="1"/>
  <c r="GZ102" i="1" s="1"/>
  <c r="GZ104" i="1" s="1" a="1"/>
  <c r="GZ104" i="1" s="1"/>
  <c r="L96" i="1" a="1"/>
  <c r="L96" i="1" s="1"/>
  <c r="GN96" i="1" s="1" a="1"/>
  <c r="GN96" i="1" s="1"/>
  <c r="GG94" i="1"/>
  <c r="GH94" i="1"/>
  <c r="GJ94" i="1"/>
  <c r="GK94" i="1"/>
  <c r="GL94" i="1"/>
  <c r="GM94" i="1"/>
  <c r="VJ94" i="1"/>
  <c r="VK94" i="1"/>
  <c r="D94" i="1"/>
  <c r="GF94" i="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IT104" i="1" s="1" a="1"/>
  <c r="IT104" i="1" s="1"/>
  <c r="IT85" i="1" a="1"/>
  <c r="IT85" i="1" s="1"/>
  <c r="IT106" i="1" s="1" a="1"/>
  <c r="IT106" i="1" s="1"/>
  <c r="XF86" i="1" a="1"/>
  <c r="XF86" i="1" s="1"/>
  <c r="XF88" i="1" s="1" a="1"/>
  <c r="XF88" i="1" s="1"/>
  <c r="XF90" i="1" s="1" a="1"/>
  <c r="XF90" i="1" s="1"/>
  <c r="XF92" i="1" s="1" a="1"/>
  <c r="XF92" i="1" s="1"/>
  <c r="XF94" i="1" s="1" a="1"/>
  <c r="XF94" i="1" s="1"/>
  <c r="XF96" i="1" s="1" a="1"/>
  <c r="XF96" i="1" s="1"/>
  <c r="XF98" i="1" s="1" a="1"/>
  <c r="XF98" i="1" s="1"/>
  <c r="XF100" i="1" s="1" a="1"/>
  <c r="XF100" i="1" s="1"/>
  <c r="XF102" i="1" s="1" a="1"/>
  <c r="XF102" i="1" s="1"/>
  <c r="XF104" i="1" s="1" a="1"/>
  <c r="XF104"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W104" i="1" s="1" a="1"/>
  <c r="XW104" i="1" s="1"/>
  <c r="XF85" i="1" a="1"/>
  <c r="XF85" i="1" s="1"/>
  <c r="XF106" i="1" s="1" a="1"/>
  <c r="XF106" i="1" s="1"/>
  <c r="D93" i="1"/>
  <c r="GB93" i="1"/>
  <c r="HK85" i="1" a="1"/>
  <c r="HK85" i="1" s="1"/>
  <c r="HK106" i="1" s="1" a="1"/>
  <c r="HK106"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HK104" i="1" s="1" a="1"/>
  <c r="HK104" i="1" s="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IR104" i="1" s="1" a="1"/>
  <c r="IR104" i="1" s="1"/>
  <c r="IR105" i="1" a="1"/>
  <c r="IR105" i="1" s="1"/>
  <c r="GZ105" i="1" a="1"/>
  <c r="GZ105" i="1" s="1"/>
  <c r="HL85" i="1" a="1"/>
  <c r="HL85" i="1" s="1"/>
  <c r="HL106" i="1" s="1" a="1"/>
  <c r="HL106" i="1" s="1"/>
  <c r="HL105" i="1" a="1"/>
  <c r="HL105" i="1" s="1"/>
  <c r="ZQ85" i="1" a="1"/>
  <c r="ZQ85" i="1" s="1"/>
  <c r="ZQ106" i="1" s="1" a="1"/>
  <c r="ZQ106" i="1" s="1"/>
  <c r="ZQ86" i="1" a="1"/>
  <c r="ZQ86" i="1" s="1"/>
  <c r="ZQ107" i="1" s="1" a="1"/>
  <c r="ZQ107"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YG104" i="1" s="1" a="1"/>
  <c r="YG104" i="1" s="1"/>
  <c r="YG85" i="1" a="1"/>
  <c r="YG85" i="1" s="1"/>
  <c r="YG106" i="1" s="1" a="1"/>
  <c r="YG106" i="1" s="1"/>
  <c r="HO85" i="1" a="1"/>
  <c r="HO85" i="1" s="1"/>
  <c r="HO106" i="1" s="1" a="1"/>
  <c r="HO106"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4" i="1" s="1" a="1"/>
  <c r="HO104" i="1" s="1"/>
  <c r="DA105" i="1" a="1"/>
  <c r="DA105" i="1" s="1"/>
  <c r="WS85" i="1" a="1"/>
  <c r="WS85" i="1" s="1"/>
  <c r="WS106" i="1" s="1" a="1"/>
  <c r="WS106"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WS104" i="1" s="1" a="1"/>
  <c r="WS104" i="1" s="1"/>
  <c r="YA105" i="1" a="1"/>
  <c r="YA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YL103" i="1" s="1" a="1"/>
  <c r="YL103" i="1" s="1"/>
  <c r="AEJ86" i="1" a="1"/>
  <c r="AEJ86" i="1" s="1"/>
  <c r="AEJ88" i="1" s="1" a="1"/>
  <c r="AEJ88" i="1" s="1"/>
  <c r="AEJ90" i="1" s="1" a="1"/>
  <c r="AEJ90" i="1" s="1"/>
  <c r="AEJ92" i="1" s="1" a="1"/>
  <c r="AEJ92" i="1" s="1"/>
  <c r="AEJ94" i="1" s="1" a="1"/>
  <c r="AEJ94" i="1" s="1"/>
  <c r="AEJ96" i="1" s="1" a="1"/>
  <c r="AEJ96" i="1" s="1"/>
  <c r="AEJ98" i="1" s="1" a="1"/>
  <c r="AEJ98" i="1" s="1"/>
  <c r="AEJ100" i="1" s="1" a="1"/>
  <c r="AEJ100" i="1" s="1"/>
  <c r="AEJ102" i="1" s="1" a="1"/>
  <c r="AEJ102" i="1" s="1"/>
  <c r="AEJ104" i="1" s="1" a="1"/>
  <c r="AEJ104" i="1" s="1"/>
  <c r="YL86" i="1" a="1"/>
  <c r="YL86" i="1" s="1"/>
  <c r="YL107" i="1" s="1" a="1"/>
  <c r="YL107" i="1" s="1"/>
  <c r="AEJ85" i="1" a="1"/>
  <c r="AEJ85" i="1" s="1"/>
  <c r="AEJ106" i="1" s="1" a="1"/>
  <c r="AEJ106" i="1" s="1"/>
  <c r="DA86" i="1" a="1"/>
  <c r="DA86" i="1" s="1"/>
  <c r="DA107" i="1" s="1" a="1"/>
  <c r="DA107" i="1" s="1"/>
  <c r="IY105" i="1" a="1"/>
  <c r="IY105" i="1" s="1"/>
  <c r="XM85" i="1" a="1"/>
  <c r="XM85" i="1" s="1"/>
  <c r="XM106" i="1" s="1" a="1"/>
  <c r="XM106" i="1" s="1"/>
  <c r="GG93" i="1"/>
  <c r="GE93" i="1"/>
  <c r="GK93" i="1"/>
  <c r="GD93" i="1"/>
  <c r="GA93" i="1"/>
  <c r="L95" i="1" a="1"/>
  <c r="L95" i="1" s="1"/>
  <c r="GN95" i="1" s="1" a="1"/>
  <c r="GN95" i="1" s="1"/>
  <c r="GF93" i="1"/>
  <c r="GH93" i="1"/>
  <c r="VJ93" i="1"/>
  <c r="GI93" i="1"/>
  <c r="VK93" i="1"/>
  <c r="GC93" i="1"/>
  <c r="GJ93" i="1"/>
  <c r="GL93" i="1"/>
  <c r="GM93" i="1"/>
  <c r="XE85" i="1" a="1"/>
  <c r="XE85" i="1" s="1"/>
  <c r="XE106" i="1" s="1" a="1"/>
  <c r="XE106"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XE104" i="1" s="1" a="1"/>
  <c r="XE104" i="1" s="1"/>
  <c r="HQ85" i="1" a="1"/>
  <c r="HQ85" i="1" s="1"/>
  <c r="HQ106" i="1" s="1" a="1"/>
  <c r="HQ106" i="1" s="1"/>
  <c r="XO86" i="1" a="1"/>
  <c r="XO86" i="1" s="1"/>
  <c r="XO107" i="1" s="1" a="1"/>
  <c r="XO107" i="1" s="1"/>
  <c r="XO85" i="1" a="1"/>
  <c r="XO85" i="1" s="1"/>
  <c r="XO106" i="1" s="1" a="1"/>
  <c r="XO106" i="1" s="1"/>
  <c r="IX86" i="1" a="1"/>
  <c r="IX86" i="1" s="1"/>
  <c r="IX107" i="1" s="1" a="1"/>
  <c r="IX107" i="1" s="1"/>
  <c r="ZJ54" i="1" a="1"/>
  <c r="ZJ54" i="1" s="1"/>
  <c r="ZJ55" i="1" s="1" a="1"/>
  <c r="ZJ55"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IX103" i="1" s="1" a="1"/>
  <c r="IX103" i="1" s="1"/>
  <c r="ZJ50" i="1" a="1"/>
  <c r="ZJ50" i="1" s="1"/>
  <c r="ZJ51" i="1" s="1" a="1"/>
  <c r="ZJ51" i="1" s="1"/>
  <c r="IS86" i="1" a="1"/>
  <c r="IS86" i="1" s="1"/>
  <c r="IS107" i="1" s="1" a="1"/>
  <c r="IS107" i="1" s="1"/>
  <c r="IS85" i="1" a="1"/>
  <c r="IS85" i="1" s="1"/>
  <c r="IS106" i="1" s="1" a="1"/>
  <c r="IS106" i="1" s="1"/>
  <c r="GY85" i="1" a="1"/>
  <c r="GY85" i="1" s="1"/>
  <c r="GY106" i="1" s="1" a="1"/>
  <c r="GY106" i="1" s="1"/>
  <c r="GY86" i="1" a="1"/>
  <c r="GY86" i="1" s="1"/>
  <c r="GY107" i="1" s="1" a="1"/>
  <c r="GY107" i="1" s="1"/>
  <c r="XZ85" i="1" a="1"/>
  <c r="XZ85" i="1" s="1"/>
  <c r="XZ106" i="1" s="1" a="1"/>
  <c r="XZ106" i="1" s="1"/>
  <c r="XZ86" i="1" a="1"/>
  <c r="XZ86" i="1" s="1"/>
  <c r="XZ107" i="1" s="1" a="1"/>
  <c r="XZ107" i="1" s="1"/>
  <c r="YA85" i="1" a="1"/>
  <c r="YA85" i="1" s="1"/>
  <c r="YA106" i="1" s="1" a="1"/>
  <c r="YA106" i="1" s="1"/>
  <c r="IY85" i="1" a="1"/>
  <c r="IY85" i="1" s="1"/>
  <c r="IY106" i="1" s="1" a="1"/>
  <c r="IY106" i="1" s="1"/>
  <c r="XM86" i="1" a="1"/>
  <c r="XM86" i="1" s="1"/>
  <c r="XM107" i="1" s="1" a="1"/>
  <c r="XM107" i="1" s="1"/>
  <c r="PZ84" i="1"/>
  <c r="PZ85" i="1"/>
  <c r="PZ86" i="1"/>
  <c r="PZ87" i="1"/>
  <c r="PZ88" i="1"/>
  <c r="PZ89" i="1"/>
  <c r="PZ90" i="1"/>
  <c r="PZ91" i="1"/>
  <c r="PZ92" i="1"/>
  <c r="PZ93" i="1"/>
  <c r="PZ94" i="1"/>
  <c r="PZ95" i="1"/>
  <c r="PZ96" i="1"/>
  <c r="PZ97" i="1"/>
  <c r="PZ98" i="1"/>
  <c r="PZ99" i="1"/>
  <c r="PZ100" i="1"/>
  <c r="PZ101" i="1"/>
  <c r="PZ102" i="1"/>
  <c r="PZ103" i="1"/>
  <c r="PZ104" i="1"/>
  <c r="PZ105" i="1"/>
  <c r="PZ106" i="1"/>
  <c r="PZ107" i="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4" i="1" s="1" a="1"/>
  <c r="IW104" i="1" s="1"/>
  <c r="CB85" i="1" a="1"/>
  <c r="CB85" i="1" s="1"/>
  <c r="CB106" i="1" s="1" a="1"/>
  <c r="CB106" i="1" s="1"/>
  <c r="WT105" i="1" a="1"/>
  <c r="WT105" i="1" s="1"/>
  <c r="HQ105" i="1" a="1"/>
  <c r="HQ105" i="1" s="1"/>
  <c r="WY105" i="1" a="1"/>
  <c r="WY105" i="1" s="1"/>
  <c r="IW85" i="1" a="1"/>
  <c r="IW85" i="1" s="1"/>
  <c r="IW106" i="1" s="1" a="1"/>
  <c r="IW106" i="1" s="1"/>
  <c r="CB86" i="1" a="1"/>
  <c r="CB86" i="1" s="1"/>
  <c r="CB88" i="1" s="1" a="1"/>
  <c r="CB88" i="1" s="1"/>
  <c r="CB90" i="1" s="1" a="1"/>
  <c r="CB90" i="1" s="1"/>
  <c r="CB92" i="1" s="1" a="1"/>
  <c r="CB92" i="1" s="1"/>
  <c r="CB94" i="1" s="1" a="1"/>
  <c r="CB94" i="1" s="1"/>
  <c r="CB96" i="1" s="1" a="1"/>
  <c r="CB96" i="1" s="1"/>
  <c r="CB98" i="1" s="1" a="1"/>
  <c r="CB98" i="1" s="1"/>
  <c r="CB100" i="1" s="1" a="1"/>
  <c r="CB100" i="1" s="1"/>
  <c r="CB102" i="1" s="1" a="1"/>
  <c r="CB102" i="1" s="1"/>
  <c r="CB104" i="1" s="1" a="1"/>
  <c r="CB104" i="1" s="1"/>
  <c r="IJ85" i="1" a="1"/>
  <c r="IJ85" i="1" s="1"/>
  <c r="IJ106" i="1" s="1" a="1"/>
  <c r="IJ106" i="1" s="1"/>
  <c r="YH86" i="1" a="1"/>
  <c r="YH86" i="1" s="1"/>
  <c r="YH88" i="1" s="1" a="1"/>
  <c r="YH88" i="1" s="1"/>
  <c r="YH90" i="1" s="1" a="1"/>
  <c r="YH90" i="1" s="1"/>
  <c r="YH92" i="1" s="1" a="1"/>
  <c r="YH92" i="1" s="1"/>
  <c r="YH94" i="1" s="1" a="1"/>
  <c r="YH94" i="1" s="1"/>
  <c r="YH96" i="1" s="1" a="1"/>
  <c r="YH96" i="1" s="1"/>
  <c r="YH98" i="1" s="1" a="1"/>
  <c r="YH98" i="1" s="1"/>
  <c r="YH100" i="1" s="1" a="1"/>
  <c r="YH100" i="1" s="1"/>
  <c r="YH102" i="1" s="1" a="1"/>
  <c r="YH102" i="1" s="1"/>
  <c r="YH104" i="1" s="1" a="1"/>
  <c r="YH104" i="1" s="1"/>
  <c r="HM86" i="1" a="1"/>
  <c r="HM86" i="1" s="1"/>
  <c r="HM107" i="1" s="1" a="1"/>
  <c r="HM107" i="1" s="1"/>
  <c r="IJ86" i="1" a="1"/>
  <c r="IJ86" i="1" s="1"/>
  <c r="IJ107" i="1" s="1" a="1"/>
  <c r="IJ107" i="1" s="1"/>
  <c r="YH85" i="1" a="1"/>
  <c r="YH85" i="1" s="1"/>
  <c r="HM85" i="1" a="1"/>
  <c r="HM85" i="1" s="1"/>
  <c r="HM106" i="1" s="1" a="1"/>
  <c r="HM106" i="1" s="1"/>
  <c r="JC85" i="1" a="1"/>
  <c r="JC85" i="1" s="1"/>
  <c r="JC106" i="1" s="1" a="1"/>
  <c r="JC106" i="1" s="1"/>
  <c r="HW86" i="1" a="1"/>
  <c r="HW86" i="1" s="1"/>
  <c r="HW88" i="1" s="1" a="1"/>
  <c r="HW88" i="1" s="1"/>
  <c r="HW90" i="1" s="1" a="1"/>
  <c r="HW90" i="1" s="1"/>
  <c r="HW92" i="1" s="1" a="1"/>
  <c r="HW92" i="1" s="1"/>
  <c r="HW94" i="1" s="1" a="1"/>
  <c r="HW94" i="1" s="1"/>
  <c r="HW96" i="1" s="1" a="1"/>
  <c r="HW96" i="1" s="1"/>
  <c r="HW98" i="1" s="1" a="1"/>
  <c r="HW98" i="1" s="1"/>
  <c r="HW100" i="1" s="1" a="1"/>
  <c r="HW100" i="1" s="1"/>
  <c r="HW102" i="1" s="1" a="1"/>
  <c r="HW102" i="1" s="1"/>
  <c r="HW104" i="1" s="1" a="1"/>
  <c r="HW104" i="1" s="1"/>
  <c r="JC86" i="1" a="1"/>
  <c r="JC86" i="1" s="1"/>
  <c r="JC88" i="1" s="1" a="1"/>
  <c r="JC88" i="1" s="1"/>
  <c r="JC90" i="1" s="1" a="1"/>
  <c r="JC90" i="1" s="1"/>
  <c r="JC92" i="1" s="1" a="1"/>
  <c r="JC92" i="1" s="1"/>
  <c r="JC94" i="1" s="1" a="1"/>
  <c r="JC94" i="1" s="1"/>
  <c r="JC96" i="1" s="1" a="1"/>
  <c r="JC96" i="1" s="1"/>
  <c r="JC98" i="1" s="1" a="1"/>
  <c r="JC98" i="1" s="1"/>
  <c r="JC100" i="1" s="1" a="1"/>
  <c r="JC100" i="1" s="1"/>
  <c r="JC102" i="1" s="1" a="1"/>
  <c r="JC102" i="1" s="1"/>
  <c r="JC104" i="1" s="1" a="1"/>
  <c r="JC104" i="1" s="1"/>
  <c r="HW85" i="1" a="1"/>
  <c r="HW85" i="1" s="1"/>
  <c r="HW106" i="1" s="1" a="1"/>
  <c r="HW106" i="1" s="1"/>
  <c r="XY86" i="1" a="1"/>
  <c r="XY86" i="1" s="1"/>
  <c r="XY107" i="1" s="1" a="1"/>
  <c r="XY107" i="1" s="1"/>
  <c r="IP85" i="1" a="1"/>
  <c r="IP85" i="1" s="1"/>
  <c r="IP106" i="1" s="1" a="1"/>
  <c r="IP106" i="1" s="1"/>
  <c r="XW85" i="1" a="1"/>
  <c r="XW85" i="1" s="1"/>
  <c r="XW106" i="1" s="1" a="1"/>
  <c r="XW106" i="1" s="1"/>
  <c r="XY85" i="1" a="1"/>
  <c r="XY85" i="1" s="1"/>
  <c r="XY106" i="1" s="1" a="1"/>
  <c r="XY106" i="1" s="1"/>
  <c r="BI86" i="1" a="1"/>
  <c r="BI86" i="1" s="1"/>
  <c r="BI88" i="1" s="1" a="1"/>
  <c r="BI88" i="1" s="1"/>
  <c r="BI90" i="1" s="1" a="1"/>
  <c r="BI90" i="1" s="1"/>
  <c r="BI92" i="1" s="1" a="1"/>
  <c r="BI92" i="1" s="1"/>
  <c r="BI94" i="1" s="1" a="1"/>
  <c r="BI94" i="1" s="1"/>
  <c r="BI96" i="1" s="1" a="1"/>
  <c r="BI96" i="1" s="1"/>
  <c r="BI98" i="1" s="1" a="1"/>
  <c r="BI98" i="1" s="1"/>
  <c r="BI100" i="1" s="1" a="1"/>
  <c r="BI100" i="1" s="1"/>
  <c r="BI102" i="1" s="1" a="1"/>
  <c r="BI102" i="1" s="1"/>
  <c r="BI104" i="1" s="1" a="1"/>
  <c r="BI104" i="1" s="1"/>
  <c r="HV86" i="1" a="1"/>
  <c r="HV86" i="1" s="1"/>
  <c r="HV88" i="1" s="1" a="1"/>
  <c r="HV88" i="1" s="1"/>
  <c r="HV90" i="1" s="1" a="1"/>
  <c r="HV90" i="1" s="1"/>
  <c r="HV92" i="1" s="1" a="1"/>
  <c r="HV92" i="1" s="1"/>
  <c r="HV94" i="1" s="1" a="1"/>
  <c r="HV94" i="1" s="1"/>
  <c r="HV96" i="1" s="1" a="1"/>
  <c r="HV96" i="1" s="1"/>
  <c r="HV98" i="1" s="1" a="1"/>
  <c r="HV98" i="1" s="1"/>
  <c r="HV100" i="1" s="1" a="1"/>
  <c r="HV100" i="1" s="1"/>
  <c r="HV102" i="1" s="1" a="1"/>
  <c r="HV102" i="1" s="1"/>
  <c r="HV104" i="1" s="1" a="1"/>
  <c r="HV104"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IP104" i="1" s="1" a="1"/>
  <c r="IP104" i="1" s="1"/>
  <c r="BI85" i="1" a="1"/>
  <c r="BI85" i="1" s="1"/>
  <c r="BI106" i="1" s="1" a="1"/>
  <c r="BI106" i="1" s="1"/>
  <c r="XD86" i="1" a="1"/>
  <c r="XD86" i="1" s="1"/>
  <c r="XD88" i="1" s="1" a="1"/>
  <c r="XD88" i="1" s="1"/>
  <c r="XD90" i="1" s="1" a="1"/>
  <c r="XD90" i="1" s="1"/>
  <c r="XD92" i="1" s="1" a="1"/>
  <c r="XD92" i="1" s="1"/>
  <c r="XD94" i="1" s="1" a="1"/>
  <c r="XD94" i="1" s="1"/>
  <c r="XD96" i="1" s="1" a="1"/>
  <c r="XD96" i="1" s="1"/>
  <c r="XD98" i="1" s="1" a="1"/>
  <c r="XD98" i="1" s="1"/>
  <c r="XD100" i="1" s="1" a="1"/>
  <c r="XD100" i="1" s="1"/>
  <c r="XD102" i="1" s="1" a="1"/>
  <c r="XD102" i="1" s="1"/>
  <c r="XD104" i="1" s="1" a="1"/>
  <c r="XD104" i="1" s="1"/>
  <c r="HV85" i="1" a="1"/>
  <c r="HV85" i="1" s="1"/>
  <c r="HV106" i="1" s="1" a="1"/>
  <c r="HV106" i="1" s="1"/>
  <c r="IZ85" i="1" a="1"/>
  <c r="IZ85" i="1" s="1"/>
  <c r="IZ106" i="1" s="1" a="1"/>
  <c r="IZ106" i="1" s="1"/>
  <c r="XD85" i="1" a="1"/>
  <c r="XD85" i="1" s="1"/>
  <c r="XD106" i="1" s="1" a="1"/>
  <c r="XD106" i="1" s="1"/>
  <c r="IZ86" i="1" a="1"/>
  <c r="IZ86" i="1" s="1"/>
  <c r="IZ107" i="1" s="1" a="1"/>
  <c r="IZ107" i="1" s="1"/>
  <c r="WQ85" i="1" a="1"/>
  <c r="WQ85" i="1" s="1"/>
  <c r="WQ106" i="1" s="1" a="1"/>
  <c r="WQ106"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WT104" i="1" s="1" a="1"/>
  <c r="WT104" i="1" s="1"/>
  <c r="WQ86" i="1" a="1"/>
  <c r="WQ86" i="1" s="1"/>
  <c r="WQ88" i="1" s="1" a="1"/>
  <c r="WQ88" i="1" s="1"/>
  <c r="WQ90" i="1" s="1" a="1"/>
  <c r="WQ90" i="1" s="1"/>
  <c r="WQ92" i="1" s="1" a="1"/>
  <c r="WQ92" i="1" s="1"/>
  <c r="WQ94" i="1" s="1" a="1"/>
  <c r="WQ94" i="1" s="1"/>
  <c r="WQ96" i="1" s="1" a="1"/>
  <c r="WQ96" i="1" s="1"/>
  <c r="WQ98" i="1" s="1" a="1"/>
  <c r="WQ98" i="1" s="1"/>
  <c r="WQ100" i="1" s="1" a="1"/>
  <c r="WQ100" i="1" s="1"/>
  <c r="WQ102" i="1" s="1" a="1"/>
  <c r="WQ102" i="1" s="1"/>
  <c r="WQ104" i="1" s="1" a="1"/>
  <c r="WQ104" i="1" s="1"/>
  <c r="WY86" i="1" a="1"/>
  <c r="WY86" i="1" s="1"/>
  <c r="WY88" i="1" s="1" a="1"/>
  <c r="WY88" i="1" s="1"/>
  <c r="WY90" i="1" s="1" a="1"/>
  <c r="WY90" i="1" s="1"/>
  <c r="WY92" i="1" s="1" a="1"/>
  <c r="WY92" i="1" s="1"/>
  <c r="WY94" i="1" s="1" a="1"/>
  <c r="WY94" i="1" s="1"/>
  <c r="WY96" i="1" s="1" a="1"/>
  <c r="WY96" i="1" s="1"/>
  <c r="WY98" i="1" s="1" a="1"/>
  <c r="WY98" i="1" s="1"/>
  <c r="WY100" i="1" s="1" a="1"/>
  <c r="WY100" i="1" s="1"/>
  <c r="WY102" i="1" s="1" a="1"/>
  <c r="WY102" i="1" s="1"/>
  <c r="WY104" i="1" s="1" a="1"/>
  <c r="WY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WX103" i="1" s="1" a="1"/>
  <c r="WX103" i="1" s="1"/>
  <c r="XB85" i="1" a="1"/>
  <c r="XB85" i="1" s="1"/>
  <c r="XB106" i="1" s="1" a="1"/>
  <c r="XB106" i="1" s="1"/>
  <c r="XB105" i="1" a="1"/>
  <c r="XB105" i="1" s="1"/>
  <c r="NJ52" i="1" a="1"/>
  <c r="NJ52" i="1" s="1"/>
  <c r="NJ53" i="1" s="1" a="1"/>
  <c r="NJ53" i="1" s="1"/>
  <c r="NJ54" i="1" a="1"/>
  <c r="NJ54" i="1" s="1"/>
  <c r="NJ55" i="1" s="1" a="1"/>
  <c r="NJ55" i="1" s="1"/>
  <c r="NJ50" i="1" a="1"/>
  <c r="NJ50" i="1" s="1"/>
  <c r="NJ51" i="1" s="1" a="1"/>
  <c r="NJ51" i="1" s="1"/>
  <c r="PK54" i="1" a="1"/>
  <c r="PK54" i="1" s="1"/>
  <c r="PK55" i="1" s="1" a="1"/>
  <c r="PK55" i="1" s="1"/>
  <c r="PK52" i="1" a="1"/>
  <c r="PK52" i="1" s="1"/>
  <c r="PK53" i="1" s="1" a="1"/>
  <c r="PK53" i="1" s="1"/>
  <c r="PK50" i="1" a="1"/>
  <c r="PK50" i="1" s="1"/>
  <c r="PK51" i="1" s="1" a="1"/>
  <c r="PK51" i="1" s="1"/>
  <c r="SW54" i="1" a="1"/>
  <c r="SW54" i="1" s="1"/>
  <c r="SW55" i="1" s="1" a="1"/>
  <c r="SW55" i="1" s="1"/>
  <c r="SW52" i="1" a="1"/>
  <c r="SW52" i="1" s="1"/>
  <c r="SW53" i="1" s="1" a="1"/>
  <c r="SW53" i="1" s="1"/>
  <c r="SW50" i="1" a="1"/>
  <c r="SW50" i="1" s="1"/>
  <c r="SW51" i="1" s="1" a="1"/>
  <c r="SW51" i="1" s="1"/>
  <c r="SL54" i="1" a="1"/>
  <c r="SL54" i="1" s="1"/>
  <c r="SL55" i="1" s="1" a="1"/>
  <c r="SL55" i="1" s="1"/>
  <c r="SL50" i="1" a="1"/>
  <c r="SL50" i="1" s="1"/>
  <c r="SL51" i="1" s="1" a="1"/>
  <c r="SL51" i="1" s="1"/>
  <c r="SL52" i="1" a="1"/>
  <c r="SL52" i="1" s="1"/>
  <c r="SL53" i="1" s="1" a="1"/>
  <c r="SL53" i="1" s="1"/>
  <c r="QK54" i="1" a="1"/>
  <c r="QK54" i="1" s="1"/>
  <c r="QK55" i="1" s="1" a="1"/>
  <c r="QK55" i="1" s="1"/>
  <c r="QK52" i="1" a="1"/>
  <c r="QK52" i="1" s="1"/>
  <c r="QK53" i="1" s="1" a="1"/>
  <c r="QK53" i="1" s="1"/>
  <c r="QK50" i="1" a="1"/>
  <c r="QK50" i="1" s="1"/>
  <c r="QK51" i="1" s="1" a="1"/>
  <c r="QK51" i="1" s="1"/>
  <c r="UT50" i="1" a="1"/>
  <c r="UT50" i="1" s="1"/>
  <c r="UT51" i="1" s="1" a="1"/>
  <c r="UT51" i="1" s="1"/>
  <c r="UT52" i="1" a="1"/>
  <c r="UT52" i="1" s="1"/>
  <c r="UT53" i="1" s="1" a="1"/>
  <c r="UT53" i="1" s="1"/>
  <c r="UT54" i="1" a="1"/>
  <c r="UT54" i="1" s="1"/>
  <c r="UT55" i="1" s="1" a="1"/>
  <c r="UT55" i="1" s="1"/>
  <c r="ST52" i="1" a="1"/>
  <c r="ST52" i="1" s="1"/>
  <c r="ST53" i="1" s="1" a="1"/>
  <c r="ST53" i="1" s="1"/>
  <c r="ST54" i="1" a="1"/>
  <c r="ST54" i="1" s="1"/>
  <c r="ST55" i="1" s="1" a="1"/>
  <c r="ST55" i="1" s="1"/>
  <c r="ST50" i="1" a="1"/>
  <c r="ST50" i="1" s="1"/>
  <c r="ST51" i="1" s="1" a="1"/>
  <c r="ST51" i="1" s="1"/>
  <c r="OT52" i="1" a="1"/>
  <c r="OT52" i="1" s="1"/>
  <c r="OT53" i="1" s="1" a="1"/>
  <c r="OT53" i="1" s="1"/>
  <c r="OT50" i="1" a="1"/>
  <c r="OT50" i="1" s="1"/>
  <c r="OT51" i="1" s="1" a="1"/>
  <c r="OT51" i="1" s="1"/>
  <c r="OT54" i="1" a="1"/>
  <c r="OT54" i="1" s="1"/>
  <c r="OT55" i="1" s="1" a="1"/>
  <c r="OT55" i="1" s="1"/>
  <c r="SC54" i="1" a="1"/>
  <c r="SC54" i="1" s="1"/>
  <c r="SC55" i="1" s="1" a="1"/>
  <c r="SC55" i="1" s="1"/>
  <c r="SC50" i="1" a="1"/>
  <c r="SC50" i="1" s="1"/>
  <c r="SC51" i="1" s="1" a="1"/>
  <c r="SC51" i="1" s="1"/>
  <c r="SC52" i="1" a="1"/>
  <c r="SC52" i="1" s="1"/>
  <c r="SC53" i="1" s="1" a="1"/>
  <c r="SC53" i="1" s="1"/>
  <c r="UI52" i="1" a="1"/>
  <c r="UI52" i="1" s="1"/>
  <c r="UI53" i="1" s="1" a="1"/>
  <c r="UI53" i="1" s="1"/>
  <c r="UI54" i="1" a="1"/>
  <c r="UI54" i="1" s="1"/>
  <c r="UI55" i="1" s="1" a="1"/>
  <c r="UI55" i="1" s="1"/>
  <c r="UI50" i="1" a="1"/>
  <c r="UI50" i="1" s="1"/>
  <c r="UI51" i="1" s="1" a="1"/>
  <c r="UI51" i="1" s="1"/>
  <c r="TD54" i="1" a="1"/>
  <c r="TD54" i="1" s="1"/>
  <c r="TD55" i="1" s="1" a="1"/>
  <c r="TD55" i="1" s="1"/>
  <c r="TD52" i="1" a="1"/>
  <c r="TD52" i="1" s="1"/>
  <c r="TD53" i="1" s="1" a="1"/>
  <c r="TD53" i="1" s="1"/>
  <c r="TD50" i="1" a="1"/>
  <c r="TD50" i="1" s="1"/>
  <c r="TD51" i="1" s="1" a="1"/>
  <c r="TD51" i="1" s="1"/>
  <c r="RW52" i="1" a="1"/>
  <c r="RW52" i="1" s="1"/>
  <c r="RW53" i="1" s="1" a="1"/>
  <c r="RW53" i="1" s="1"/>
  <c r="RW54" i="1" a="1"/>
  <c r="RW54" i="1" s="1"/>
  <c r="RW55" i="1" s="1" a="1"/>
  <c r="RW55" i="1" s="1"/>
  <c r="RW50" i="1" a="1"/>
  <c r="RW50" i="1" s="1"/>
  <c r="RW51" i="1" s="1" a="1"/>
  <c r="RW51" i="1" s="1"/>
  <c r="NB52" i="1" a="1"/>
  <c r="NB52" i="1" s="1"/>
  <c r="NB53" i="1" s="1" a="1"/>
  <c r="NB53" i="1" s="1"/>
  <c r="NB54" i="1" a="1"/>
  <c r="NB54" i="1" s="1"/>
  <c r="NB55" i="1" s="1" a="1"/>
  <c r="NB55" i="1" s="1"/>
  <c r="NB50" i="1" a="1"/>
  <c r="NB50" i="1" s="1"/>
  <c r="NB51" i="1" s="1" a="1"/>
  <c r="NB51" i="1" s="1"/>
  <c r="TL50" i="1" a="1"/>
  <c r="TL50" i="1" s="1"/>
  <c r="TL51" i="1" s="1" a="1"/>
  <c r="TL51" i="1" s="1"/>
  <c r="TL54" i="1" a="1"/>
  <c r="TL54" i="1" s="1"/>
  <c r="TL55" i="1" s="1" a="1"/>
  <c r="TL55" i="1" s="1"/>
  <c r="TL52" i="1" a="1"/>
  <c r="TL52" i="1" s="1"/>
  <c r="TL53" i="1" s="1" a="1"/>
  <c r="TL53" i="1" s="1"/>
  <c r="MS50" i="1" a="1"/>
  <c r="MS50" i="1" s="1"/>
  <c r="MS51" i="1" s="1" a="1"/>
  <c r="MS51" i="1" s="1"/>
  <c r="MS54" i="1" a="1"/>
  <c r="MS54" i="1" s="1"/>
  <c r="MS55" i="1" s="1" a="1"/>
  <c r="MS55" i="1" s="1"/>
  <c r="MS52" i="1" a="1"/>
  <c r="MS52" i="1" s="1"/>
  <c r="MS53" i="1" s="1" a="1"/>
  <c r="MS53" i="1" s="1"/>
  <c r="QB50" i="1" a="1"/>
  <c r="QB50" i="1" s="1"/>
  <c r="QB51" i="1" s="1" a="1"/>
  <c r="QB51" i="1" s="1"/>
  <c r="QB52" i="1" a="1"/>
  <c r="QB52" i="1" s="1"/>
  <c r="QB53" i="1" s="1" a="1"/>
  <c r="QB53" i="1" s="1"/>
  <c r="QB54" i="1" a="1"/>
  <c r="QB54" i="1" s="1"/>
  <c r="QB55" i="1" s="1" a="1"/>
  <c r="QB55" i="1" s="1"/>
  <c r="MT52" i="1" a="1"/>
  <c r="MT52" i="1" s="1"/>
  <c r="MT53" i="1" s="1" a="1"/>
  <c r="MT53" i="1" s="1"/>
  <c r="MT50" i="1" a="1"/>
  <c r="MT50" i="1" s="1"/>
  <c r="MT51" i="1" s="1" a="1"/>
  <c r="MT51" i="1" s="1"/>
  <c r="MT54" i="1" a="1"/>
  <c r="MT54" i="1" s="1"/>
  <c r="MT55" i="1" s="1" a="1"/>
  <c r="MT55" i="1" s="1"/>
  <c r="VA54" i="1" a="1"/>
  <c r="VA54" i="1" s="1"/>
  <c r="VA55" i="1" s="1" a="1"/>
  <c r="VA55" i="1" s="1"/>
  <c r="VA50" i="1" a="1"/>
  <c r="VA50" i="1" s="1"/>
  <c r="VA51" i="1" s="1" a="1"/>
  <c r="VA51" i="1" s="1"/>
  <c r="VA52" i="1" a="1"/>
  <c r="VA52" i="1" s="1"/>
  <c r="VA53" i="1" s="1" a="1"/>
  <c r="VA53" i="1" s="1"/>
  <c r="TV54" i="1" a="1"/>
  <c r="TV54" i="1" s="1"/>
  <c r="TV55" i="1" s="1" a="1"/>
  <c r="TV55" i="1" s="1"/>
  <c r="TV52" i="1" a="1"/>
  <c r="TV52" i="1" s="1"/>
  <c r="TV53" i="1" s="1" a="1"/>
  <c r="TV53" i="1" s="1"/>
  <c r="TV50" i="1" a="1"/>
  <c r="TV50" i="1" s="1"/>
  <c r="TV51" i="1" s="1" a="1"/>
  <c r="TV51" i="1" s="1"/>
  <c r="SO54" i="1" a="1"/>
  <c r="SO54" i="1" s="1"/>
  <c r="SO55" i="1" s="1" a="1"/>
  <c r="SO55" i="1" s="1"/>
  <c r="SO50" i="1" a="1"/>
  <c r="SO50" i="1" s="1"/>
  <c r="SO51" i="1" s="1" a="1"/>
  <c r="SO51" i="1" s="1"/>
  <c r="SO52" i="1" a="1"/>
  <c r="SO52" i="1" s="1"/>
  <c r="SO53" i="1" s="1" a="1"/>
  <c r="SO53" i="1" s="1"/>
  <c r="NT52" i="1" a="1"/>
  <c r="NT52" i="1" s="1"/>
  <c r="NT53" i="1" s="1" a="1"/>
  <c r="NT53" i="1" s="1"/>
  <c r="NT50" i="1" a="1"/>
  <c r="NT50" i="1" s="1"/>
  <c r="NT51" i="1" s="1" a="1"/>
  <c r="NT51" i="1" s="1"/>
  <c r="NT54" i="1" a="1"/>
  <c r="NT54" i="1" s="1"/>
  <c r="NT55" i="1" s="1" a="1"/>
  <c r="NT55" i="1" s="1"/>
  <c r="UX54" i="1" a="1"/>
  <c r="UX54" i="1" s="1"/>
  <c r="UX55" i="1" s="1" a="1"/>
  <c r="UX55" i="1" s="1"/>
  <c r="UX50" i="1" a="1"/>
  <c r="UX50" i="1" s="1"/>
  <c r="UX51" i="1" s="1" a="1"/>
  <c r="UX51" i="1" s="1"/>
  <c r="UX52" i="1" a="1"/>
  <c r="UX52" i="1" s="1"/>
  <c r="UX53" i="1" s="1" a="1"/>
  <c r="UX53" i="1" s="1"/>
  <c r="SE52" i="1" a="1"/>
  <c r="SE52" i="1" s="1"/>
  <c r="SE53" i="1" s="1" a="1"/>
  <c r="SE53" i="1" s="1"/>
  <c r="SE54" i="1" a="1"/>
  <c r="SE54" i="1" s="1"/>
  <c r="SE55" i="1" s="1" a="1"/>
  <c r="SE55" i="1" s="1"/>
  <c r="SE50" i="1" a="1"/>
  <c r="SE50" i="1" s="1"/>
  <c r="SE51" i="1" s="1" a="1"/>
  <c r="SE51" i="1" s="1"/>
  <c r="II86" i="1" a="1"/>
  <c r="II86" i="1" s="1"/>
  <c r="II88" i="1" s="1" a="1"/>
  <c r="II88" i="1" s="1"/>
  <c r="II90" i="1" s="1" a="1"/>
  <c r="II90" i="1" s="1"/>
  <c r="II92" i="1" s="1" a="1"/>
  <c r="II92" i="1" s="1"/>
  <c r="II94" i="1" s="1" a="1"/>
  <c r="II94" i="1" s="1"/>
  <c r="II96" i="1" s="1" a="1"/>
  <c r="II96" i="1" s="1"/>
  <c r="II98" i="1" s="1" a="1"/>
  <c r="II98" i="1" s="1"/>
  <c r="II100" i="1" s="1" a="1"/>
  <c r="II100" i="1" s="1"/>
  <c r="II102" i="1" s="1" a="1"/>
  <c r="II102" i="1" s="1"/>
  <c r="II104" i="1" s="1" a="1"/>
  <c r="II104" i="1" s="1"/>
  <c r="NL54" i="1" a="1"/>
  <c r="NL54" i="1" s="1"/>
  <c r="NL55" i="1" s="1" a="1"/>
  <c r="NL55" i="1" s="1"/>
  <c r="NL50" i="1" a="1"/>
  <c r="NL50" i="1" s="1"/>
  <c r="NL51" i="1" s="1" a="1"/>
  <c r="NL51" i="1" s="1"/>
  <c r="NL52" i="1" a="1"/>
  <c r="NL52" i="1" s="1"/>
  <c r="NL53" i="1" s="1" a="1"/>
  <c r="NL53" i="1" s="1"/>
  <c r="OD52" i="1" a="1"/>
  <c r="OD52" i="1" s="1"/>
  <c r="OD53" i="1" s="1" a="1"/>
  <c r="OD53" i="1" s="1"/>
  <c r="OD50" i="1" a="1"/>
  <c r="OD50" i="1" s="1"/>
  <c r="OD51" i="1" s="1" a="1"/>
  <c r="OD51" i="1" s="1"/>
  <c r="OD54" i="1" a="1"/>
  <c r="OD54" i="1" s="1"/>
  <c r="OD55" i="1" s="1" a="1"/>
  <c r="OD55" i="1" s="1"/>
  <c r="SX50" i="1" a="1"/>
  <c r="SX50" i="1" s="1"/>
  <c r="SX51" i="1" s="1" a="1"/>
  <c r="SX51" i="1" s="1"/>
  <c r="SX52" i="1" a="1"/>
  <c r="SX52" i="1" s="1"/>
  <c r="SX53" i="1" s="1" a="1"/>
  <c r="SX53" i="1" s="1"/>
  <c r="SX54" i="1" a="1"/>
  <c r="SX54" i="1" s="1"/>
  <c r="SX55" i="1" s="1" a="1"/>
  <c r="SX55" i="1" s="1"/>
  <c r="UN52" i="1" a="1"/>
  <c r="UN52" i="1" s="1"/>
  <c r="UN53" i="1" s="1" a="1"/>
  <c r="UN53" i="1" s="1"/>
  <c r="UN50" i="1" a="1"/>
  <c r="UN50" i="1" s="1"/>
  <c r="UN51" i="1" s="1" a="1"/>
  <c r="UN51" i="1" s="1"/>
  <c r="UN54" i="1" a="1"/>
  <c r="UN54" i="1" s="1"/>
  <c r="UN55" i="1" s="1" a="1"/>
  <c r="UN55" i="1" s="1"/>
  <c r="TG50" i="1" a="1"/>
  <c r="TG50" i="1" s="1"/>
  <c r="TG51" i="1" s="1" a="1"/>
  <c r="TG51" i="1" s="1"/>
  <c r="TG54" i="1" a="1"/>
  <c r="TG54" i="1" s="1"/>
  <c r="TG55" i="1" s="1" a="1"/>
  <c r="TG55" i="1" s="1"/>
  <c r="TG52" i="1" a="1"/>
  <c r="TG52" i="1" s="1"/>
  <c r="TG53" i="1" s="1" a="1"/>
  <c r="TG53" i="1" s="1"/>
  <c r="OL52" i="1" a="1"/>
  <c r="OL52" i="1" s="1"/>
  <c r="OL53" i="1" s="1" a="1"/>
  <c r="OL53" i="1" s="1"/>
  <c r="OL50" i="1" a="1"/>
  <c r="OL50" i="1" s="1"/>
  <c r="OL51" i="1" s="1" a="1"/>
  <c r="OL51" i="1" s="1"/>
  <c r="OL54" i="1" a="1"/>
  <c r="OL54" i="1" s="1"/>
  <c r="OL55" i="1" s="1" a="1"/>
  <c r="OL55" i="1" s="1"/>
  <c r="MU52" i="1" a="1"/>
  <c r="MU52" i="1" s="1"/>
  <c r="MU53" i="1" s="1" a="1"/>
  <c r="MU53" i="1" s="1"/>
  <c r="MU50" i="1" a="1"/>
  <c r="MU50" i="1" s="1"/>
  <c r="MU51" i="1" s="1" a="1"/>
  <c r="MU51" i="1" s="1"/>
  <c r="MU54" i="1" a="1"/>
  <c r="MU54" i="1" s="1"/>
  <c r="MU55" i="1" s="1" a="1"/>
  <c r="MU55" i="1" s="1"/>
  <c r="II85" i="1" a="1"/>
  <c r="II85" i="1" s="1"/>
  <c r="II106" i="1" s="1" a="1"/>
  <c r="II106" i="1" s="1"/>
  <c r="OU50" i="1" a="1"/>
  <c r="OU50" i="1" s="1"/>
  <c r="OU51" i="1" s="1" a="1"/>
  <c r="OU51" i="1" s="1"/>
  <c r="OU54" i="1" a="1"/>
  <c r="OU54" i="1" s="1"/>
  <c r="OU55" i="1" s="1" a="1"/>
  <c r="OU55" i="1" s="1"/>
  <c r="OU52" i="1" a="1"/>
  <c r="OU52" i="1" s="1"/>
  <c r="OU53" i="1" s="1" a="1"/>
  <c r="OU53" i="1" s="1"/>
  <c r="PL52" i="1" a="1"/>
  <c r="PL52" i="1" s="1"/>
  <c r="PL53" i="1" s="1" a="1"/>
  <c r="PL53" i="1" s="1"/>
  <c r="PL54" i="1" a="1"/>
  <c r="PL54" i="1" s="1"/>
  <c r="PL55" i="1" s="1" a="1"/>
  <c r="PL55" i="1" s="1"/>
  <c r="PL50" i="1" a="1"/>
  <c r="PL50" i="1" s="1"/>
  <c r="PL51" i="1" s="1" a="1"/>
  <c r="PL51" i="1" s="1"/>
  <c r="QV52" i="1" a="1"/>
  <c r="QV52" i="1" s="1"/>
  <c r="QV53" i="1" s="1" a="1"/>
  <c r="QV53" i="1" s="1"/>
  <c r="QV50" i="1" a="1"/>
  <c r="QV50" i="1" s="1"/>
  <c r="QV51" i="1" s="1" a="1"/>
  <c r="QV51" i="1" s="1"/>
  <c r="QV54" i="1" a="1"/>
  <c r="QV54" i="1" s="1"/>
  <c r="QV55" i="1" s="1" a="1"/>
  <c r="QV55" i="1" s="1"/>
  <c r="VF54" i="1" a="1"/>
  <c r="VF54" i="1" s="1"/>
  <c r="VF55" i="1" s="1" a="1"/>
  <c r="VF55" i="1" s="1"/>
  <c r="VF52" i="1" a="1"/>
  <c r="VF52" i="1" s="1"/>
  <c r="VF53" i="1" s="1" a="1"/>
  <c r="VF53" i="1" s="1"/>
  <c r="VF50" i="1" a="1"/>
  <c r="VF50" i="1" s="1"/>
  <c r="VF51" i="1" s="1" a="1"/>
  <c r="VF51" i="1" s="1"/>
  <c r="TY54" i="1" a="1"/>
  <c r="TY54" i="1" s="1"/>
  <c r="TY55" i="1" s="1" a="1"/>
  <c r="TY55" i="1" s="1"/>
  <c r="TY52" i="1" a="1"/>
  <c r="TY52" i="1" s="1"/>
  <c r="TY53" i="1" s="1" a="1"/>
  <c r="TY53" i="1" s="1"/>
  <c r="TY50" i="1" a="1"/>
  <c r="TY50" i="1" s="1"/>
  <c r="TY51" i="1" s="1" a="1"/>
  <c r="TY51" i="1" s="1"/>
  <c r="PD50" i="1" a="1"/>
  <c r="PD50" i="1" s="1"/>
  <c r="PD51" i="1" s="1" a="1"/>
  <c r="PD51" i="1" s="1"/>
  <c r="PD52" i="1" a="1"/>
  <c r="PD52" i="1" s="1"/>
  <c r="PD53" i="1" s="1" a="1"/>
  <c r="PD53" i="1" s="1"/>
  <c r="PD54" i="1" a="1"/>
  <c r="PD54" i="1" s="1"/>
  <c r="PD55" i="1" s="1" a="1"/>
  <c r="PD55" i="1" s="1"/>
  <c r="NK50" i="1" a="1"/>
  <c r="NK50" i="1" s="1"/>
  <c r="NK51" i="1" s="1" a="1"/>
  <c r="NK51" i="1" s="1"/>
  <c r="NK52" i="1" a="1"/>
  <c r="NK52" i="1" s="1"/>
  <c r="NK53" i="1" s="1" a="1"/>
  <c r="NK53" i="1" s="1"/>
  <c r="NK54" i="1" a="1"/>
  <c r="NK54" i="1" s="1"/>
  <c r="NK55" i="1" s="1" a="1"/>
  <c r="NK55" i="1" s="1"/>
  <c r="QC54" i="1" a="1"/>
  <c r="QC54" i="1" s="1"/>
  <c r="QC55" i="1" s="1" a="1"/>
  <c r="QC55" i="1" s="1"/>
  <c r="QC52" i="1" a="1"/>
  <c r="QC52" i="1" s="1"/>
  <c r="QC53" i="1" s="1" a="1"/>
  <c r="QC53" i="1" s="1"/>
  <c r="QC50" i="1" a="1"/>
  <c r="QC50" i="1" s="1"/>
  <c r="QC51" i="1" s="1" a="1"/>
  <c r="QC51" i="1" s="1"/>
  <c r="SU50" i="1" a="1"/>
  <c r="SU50" i="1" s="1"/>
  <c r="SU51" i="1" s="1" a="1"/>
  <c r="SU51" i="1" s="1"/>
  <c r="SU52" i="1" a="1"/>
  <c r="SU52" i="1" s="1"/>
  <c r="SU53" i="1" s="1" a="1"/>
  <c r="SU53" i="1" s="1"/>
  <c r="SU54" i="1" a="1"/>
  <c r="SU54" i="1" s="1"/>
  <c r="SU55" i="1" s="1" a="1"/>
  <c r="SU55" i="1" s="1"/>
  <c r="RN54" i="1" a="1"/>
  <c r="RN54" i="1" s="1"/>
  <c r="RN55" i="1" s="1" a="1"/>
  <c r="RN55" i="1" s="1"/>
  <c r="RN52" i="1" a="1"/>
  <c r="RN52" i="1" s="1"/>
  <c r="RN53" i="1" s="1" a="1"/>
  <c r="RN53" i="1" s="1"/>
  <c r="RN50" i="1" a="1"/>
  <c r="RN50" i="1" s="1"/>
  <c r="RN51" i="1" s="1" a="1"/>
  <c r="RN51" i="1" s="1"/>
  <c r="RT52" i="1" a="1"/>
  <c r="RT52" i="1" s="1"/>
  <c r="RT53" i="1" s="1" a="1"/>
  <c r="RT53" i="1" s="1"/>
  <c r="RT54" i="1" a="1"/>
  <c r="RT54" i="1" s="1"/>
  <c r="RT55" i="1" s="1" a="1"/>
  <c r="RT55" i="1" s="1"/>
  <c r="RT50" i="1" a="1"/>
  <c r="RT50" i="1" s="1"/>
  <c r="RT51" i="1" s="1" a="1"/>
  <c r="RT51" i="1" s="1"/>
  <c r="UQ50" i="1" a="1"/>
  <c r="UQ50" i="1" s="1"/>
  <c r="UQ51" i="1" s="1" a="1"/>
  <c r="UQ51" i="1" s="1"/>
  <c r="UQ52" i="1" a="1"/>
  <c r="UQ52" i="1" s="1"/>
  <c r="UQ53" i="1" s="1" a="1"/>
  <c r="UQ53" i="1" s="1"/>
  <c r="UQ54" i="1" a="1"/>
  <c r="UQ54" i="1" s="1"/>
  <c r="UQ55" i="1" s="1" a="1"/>
  <c r="UQ55" i="1" s="1"/>
  <c r="QP52" i="1" a="1"/>
  <c r="QP52" i="1" s="1"/>
  <c r="QP53" i="1" s="1" a="1"/>
  <c r="QP53" i="1" s="1"/>
  <c r="QP50" i="1" a="1"/>
  <c r="QP50" i="1" s="1"/>
  <c r="QP51" i="1" s="1" a="1"/>
  <c r="QP51" i="1" s="1"/>
  <c r="QP54" i="1" a="1"/>
  <c r="QP54" i="1" s="1"/>
  <c r="QP55" i="1" s="1" a="1"/>
  <c r="QP55" i="1" s="1"/>
  <c r="OA54" i="1" a="1"/>
  <c r="OA54" i="1" s="1"/>
  <c r="OA55" i="1" s="1" a="1"/>
  <c r="OA55" i="1" s="1"/>
  <c r="OA52" i="1" a="1"/>
  <c r="OA52" i="1" s="1"/>
  <c r="OA53" i="1" s="1" a="1"/>
  <c r="OA53" i="1" s="1"/>
  <c r="OA50" i="1" a="1"/>
  <c r="OA50" i="1" s="1"/>
  <c r="OA51" i="1" s="1" a="1"/>
  <c r="OA51" i="1" s="1"/>
  <c r="RR54" i="1" a="1"/>
  <c r="RR54" i="1" s="1"/>
  <c r="RR55" i="1" s="1" a="1"/>
  <c r="RR55" i="1" s="1"/>
  <c r="RR52" i="1" a="1"/>
  <c r="RR52" i="1" s="1"/>
  <c r="RR53" i="1" s="1" a="1"/>
  <c r="RR53" i="1" s="1"/>
  <c r="RR50" i="1" a="1"/>
  <c r="RR50" i="1" s="1"/>
  <c r="RR51" i="1" s="1" a="1"/>
  <c r="RR51" i="1" s="1"/>
  <c r="NN50" i="1" a="1"/>
  <c r="NN50" i="1" s="1"/>
  <c r="NN51" i="1" s="1" a="1"/>
  <c r="NN51" i="1" s="1"/>
  <c r="NN54" i="1" a="1"/>
  <c r="NN54" i="1" s="1"/>
  <c r="NN55" i="1" s="1" a="1"/>
  <c r="NN55" i="1" s="1"/>
  <c r="NN52" i="1" a="1"/>
  <c r="NN52" i="1" s="1"/>
  <c r="NN53" i="1" s="1" a="1"/>
  <c r="NN53" i="1" s="1"/>
  <c r="MV54" i="1" a="1"/>
  <c r="MV54" i="1" s="1"/>
  <c r="MV55" i="1" s="1" a="1"/>
  <c r="MV55" i="1" s="1"/>
  <c r="MV50" i="1" a="1"/>
  <c r="MV50" i="1" s="1"/>
  <c r="MV51" i="1" s="1" a="1"/>
  <c r="MV51" i="1" s="1"/>
  <c r="MV52" i="1" a="1"/>
  <c r="MV52" i="1" s="1"/>
  <c r="MV53" i="1" s="1" a="1"/>
  <c r="MV53" i="1" s="1"/>
  <c r="SF50" i="1" a="1"/>
  <c r="SF50" i="1" s="1"/>
  <c r="SF51" i="1" s="1" a="1"/>
  <c r="SF51" i="1" s="1"/>
  <c r="SF52" i="1" a="1"/>
  <c r="SF52" i="1" s="1"/>
  <c r="SF53" i="1" s="1" a="1"/>
  <c r="SF53" i="1" s="1"/>
  <c r="SF54" i="1" a="1"/>
  <c r="SF54" i="1" s="1"/>
  <c r="SF55" i="1" s="1" a="1"/>
  <c r="SF55" i="1" s="1"/>
  <c r="QI50" i="1" a="1"/>
  <c r="QI50" i="1" s="1"/>
  <c r="QI51" i="1" s="1" a="1"/>
  <c r="QI51" i="1" s="1"/>
  <c r="QI52" i="1" a="1"/>
  <c r="QI52" i="1" s="1"/>
  <c r="QI53" i="1" s="1" a="1"/>
  <c r="QI53" i="1" s="1"/>
  <c r="QI54" i="1" a="1"/>
  <c r="QI54" i="1" s="1"/>
  <c r="QI55" i="1" s="1" a="1"/>
  <c r="QI55" i="1" s="1"/>
  <c r="VI54" i="1" a="1"/>
  <c r="VI54" i="1" s="1"/>
  <c r="VI55" i="1" s="1" a="1"/>
  <c r="VI55" i="1" s="1"/>
  <c r="VI50" i="1" a="1"/>
  <c r="VI50" i="1" s="1"/>
  <c r="VI51" i="1" s="1" a="1"/>
  <c r="VI51" i="1" s="1"/>
  <c r="VI52" i="1" a="1"/>
  <c r="VI52" i="1" s="1"/>
  <c r="VI53" i="1" s="1" a="1"/>
  <c r="VI53" i="1" s="1"/>
  <c r="RH54" i="1" a="1"/>
  <c r="RH54" i="1" s="1"/>
  <c r="RH55" i="1" s="1" a="1"/>
  <c r="RH55" i="1" s="1"/>
  <c r="RH52" i="1" a="1"/>
  <c r="RH52" i="1" s="1"/>
  <c r="RH53" i="1" s="1" a="1"/>
  <c r="RH53" i="1" s="1"/>
  <c r="RH50" i="1" a="1"/>
  <c r="RH50" i="1" s="1"/>
  <c r="RH51" i="1" s="1" a="1"/>
  <c r="RH51" i="1" s="1"/>
  <c r="OQ52" i="1" a="1"/>
  <c r="OQ52" i="1" s="1"/>
  <c r="OQ53" i="1" s="1" a="1"/>
  <c r="OQ53" i="1" s="1"/>
  <c r="OQ54" i="1" a="1"/>
  <c r="OQ54" i="1" s="1"/>
  <c r="OQ55" i="1" s="1" a="1"/>
  <c r="OQ55" i="1" s="1"/>
  <c r="OQ50" i="1" a="1"/>
  <c r="OQ50" i="1" s="1"/>
  <c r="OQ51" i="1" s="1" a="1"/>
  <c r="OQ51" i="1" s="1"/>
  <c r="OV52" i="1" a="1"/>
  <c r="OV52" i="1" s="1"/>
  <c r="OV53" i="1" s="1" a="1"/>
  <c r="OV53" i="1" s="1"/>
  <c r="OV54" i="1" a="1"/>
  <c r="OV54" i="1" s="1"/>
  <c r="OV55" i="1" s="1" a="1"/>
  <c r="OV55" i="1" s="1"/>
  <c r="OV50" i="1" a="1"/>
  <c r="OV50" i="1" s="1"/>
  <c r="OV51" i="1" s="1" a="1"/>
  <c r="OV51" i="1" s="1"/>
  <c r="OE50" i="1" a="1"/>
  <c r="OE50" i="1" s="1"/>
  <c r="OE51" i="1" s="1" a="1"/>
  <c r="OE51" i="1" s="1"/>
  <c r="OE54" i="1" a="1"/>
  <c r="OE54" i="1" s="1"/>
  <c r="OE55" i="1" s="1" a="1"/>
  <c r="OE55" i="1" s="1"/>
  <c r="OE52" i="1" a="1"/>
  <c r="OE52" i="1" s="1"/>
  <c r="OE53" i="1" s="1" a="1"/>
  <c r="OE53" i="1" s="1"/>
  <c r="TR50" i="1" a="1"/>
  <c r="TR50" i="1" s="1"/>
  <c r="TR51" i="1" s="1" a="1"/>
  <c r="TR51" i="1" s="1"/>
  <c r="TR54" i="1" a="1"/>
  <c r="TR54" i="1" s="1"/>
  <c r="TR55" i="1" s="1" a="1"/>
  <c r="TR55" i="1" s="1"/>
  <c r="TR52" i="1" a="1"/>
  <c r="TR52" i="1" s="1"/>
  <c r="TR53" i="1" s="1" a="1"/>
  <c r="TR53" i="1" s="1"/>
  <c r="RA50" i="1" a="1"/>
  <c r="RA50" i="1" s="1"/>
  <c r="RA51" i="1" s="1" a="1"/>
  <c r="RA51" i="1" s="1"/>
  <c r="RA54" i="1" a="1"/>
  <c r="RA54" i="1" s="1"/>
  <c r="RA55" i="1" s="1" a="1"/>
  <c r="RA55" i="1" s="1"/>
  <c r="RA52" i="1" a="1"/>
  <c r="RA52" i="1" s="1"/>
  <c r="RA53" i="1" s="1" a="1"/>
  <c r="RA53" i="1" s="1"/>
  <c r="QL54" i="1" a="1"/>
  <c r="QL54" i="1" s="1"/>
  <c r="QL55" i="1" s="1" a="1"/>
  <c r="QL55" i="1" s="1"/>
  <c r="QL50" i="1" a="1"/>
  <c r="QL50" i="1" s="1"/>
  <c r="QL51" i="1" s="1" a="1"/>
  <c r="QL51" i="1" s="1"/>
  <c r="QL52" i="1" a="1"/>
  <c r="QL52" i="1" s="1"/>
  <c r="QL53" i="1" s="1" a="1"/>
  <c r="QL53" i="1" s="1"/>
  <c r="RZ52" i="1" a="1"/>
  <c r="RZ52" i="1" s="1"/>
  <c r="RZ53" i="1" s="1" a="1"/>
  <c r="RZ53" i="1" s="1"/>
  <c r="RZ50" i="1" a="1"/>
  <c r="RZ50" i="1" s="1"/>
  <c r="RZ51" i="1" s="1" a="1"/>
  <c r="RZ51" i="1" s="1"/>
  <c r="RZ54" i="1" a="1"/>
  <c r="RZ54" i="1" s="1"/>
  <c r="RZ55" i="1" s="1" a="1"/>
  <c r="RZ55" i="1" s="1"/>
  <c r="PG54" i="1" a="1"/>
  <c r="PG54" i="1" s="1"/>
  <c r="PG55" i="1" s="1" a="1"/>
  <c r="PG55" i="1" s="1"/>
  <c r="PG52" i="1" a="1"/>
  <c r="PG52" i="1" s="1"/>
  <c r="PG53" i="1" s="1" a="1"/>
  <c r="PG53" i="1" s="1"/>
  <c r="PG50" i="1" a="1"/>
  <c r="PG50" i="1" s="1"/>
  <c r="PG51" i="1" s="1" a="1"/>
  <c r="PG51" i="1" s="1"/>
  <c r="QD52" i="1" a="1"/>
  <c r="QD52" i="1" s="1"/>
  <c r="QD53" i="1" s="1" a="1"/>
  <c r="QD53" i="1" s="1"/>
  <c r="QD50" i="1" a="1"/>
  <c r="QD50" i="1" s="1"/>
  <c r="QD51" i="1" s="1" a="1"/>
  <c r="QD51" i="1" s="1"/>
  <c r="QD54" i="1" a="1"/>
  <c r="QD54" i="1" s="1"/>
  <c r="QD55" i="1" s="1" a="1"/>
  <c r="QD55" i="1" s="1"/>
  <c r="PM50" i="1" a="1"/>
  <c r="PM50" i="1" s="1"/>
  <c r="PM51" i="1" s="1" a="1"/>
  <c r="PM51" i="1" s="1"/>
  <c r="PM54" i="1" a="1"/>
  <c r="PM54" i="1" s="1"/>
  <c r="PM55" i="1" s="1" a="1"/>
  <c r="PM55" i="1" s="1"/>
  <c r="PM52" i="1" a="1"/>
  <c r="PM52" i="1" s="1"/>
  <c r="PM53" i="1" s="1" a="1"/>
  <c r="PM53" i="1" s="1"/>
  <c r="UJ50" i="1" a="1"/>
  <c r="UJ50" i="1" s="1"/>
  <c r="UJ51" i="1" s="1" a="1"/>
  <c r="UJ51" i="1" s="1"/>
  <c r="UJ54" i="1" a="1"/>
  <c r="UJ54" i="1" s="1"/>
  <c r="UJ55" i="1" s="1" a="1"/>
  <c r="UJ55" i="1" s="1"/>
  <c r="UJ52" i="1" a="1"/>
  <c r="UJ52" i="1" s="1"/>
  <c r="UJ53" i="1" s="1" a="1"/>
  <c r="UJ53" i="1" s="1"/>
  <c r="SM50" i="1" a="1"/>
  <c r="SM50" i="1" s="1"/>
  <c r="SM51" i="1" s="1" a="1"/>
  <c r="SM51" i="1" s="1"/>
  <c r="SM54" i="1" a="1"/>
  <c r="SM54" i="1" s="1"/>
  <c r="SM55" i="1" s="1" a="1"/>
  <c r="SM55" i="1" s="1"/>
  <c r="SM52" i="1" a="1"/>
  <c r="SM52" i="1" s="1"/>
  <c r="SM53" i="1" s="1" a="1"/>
  <c r="SM53" i="1" s="1"/>
  <c r="MZ52" i="1" a="1"/>
  <c r="MZ52" i="1" s="1"/>
  <c r="MZ53" i="1" s="1" a="1"/>
  <c r="MZ53" i="1" s="1"/>
  <c r="MZ50" i="1" a="1"/>
  <c r="MZ50" i="1" s="1"/>
  <c r="MZ51" i="1" s="1" a="1"/>
  <c r="MZ51" i="1" s="1"/>
  <c r="MZ54" i="1" a="1"/>
  <c r="MZ54" i="1" s="1"/>
  <c r="MZ55" i="1" s="1" a="1"/>
  <c r="MZ55" i="1" s="1"/>
  <c r="SR52" i="1" a="1"/>
  <c r="SR52" i="1" s="1"/>
  <c r="SR53" i="1" s="1" a="1"/>
  <c r="SR53" i="1" s="1"/>
  <c r="SR50" i="1" a="1"/>
  <c r="SR50" i="1" s="1"/>
  <c r="SR51" i="1" s="1" a="1"/>
  <c r="SR51" i="1" s="1"/>
  <c r="SR54" i="1" a="1"/>
  <c r="SR54" i="1" s="1"/>
  <c r="SR55" i="1" s="1" a="1"/>
  <c r="SR55" i="1" s="1"/>
  <c r="PW54" i="1" a="1"/>
  <c r="PW54" i="1" s="1"/>
  <c r="PW55" i="1" s="1" a="1"/>
  <c r="PW55" i="1" s="1"/>
  <c r="PW50" i="1" a="1"/>
  <c r="PW50" i="1" s="1"/>
  <c r="PW51" i="1" s="1" a="1"/>
  <c r="PW51" i="1" s="1"/>
  <c r="PW52" i="1" a="1"/>
  <c r="PW52" i="1" s="1"/>
  <c r="PW53" i="1" s="1" a="1"/>
  <c r="PW53" i="1" s="1"/>
  <c r="QE54" i="1" a="1"/>
  <c r="QE54" i="1" s="1"/>
  <c r="QE55" i="1" s="1" a="1"/>
  <c r="QE55" i="1" s="1"/>
  <c r="QE52" i="1" a="1"/>
  <c r="QE52" i="1" s="1"/>
  <c r="QE53" i="1" s="1" a="1"/>
  <c r="QE53" i="1" s="1"/>
  <c r="QE50" i="1" a="1"/>
  <c r="QE50" i="1" s="1"/>
  <c r="QE51" i="1" s="1" a="1"/>
  <c r="QE51" i="1" s="1"/>
  <c r="TM50" i="1" a="1"/>
  <c r="TM50" i="1" s="1"/>
  <c r="TM51" i="1" s="1" a="1"/>
  <c r="TM51" i="1" s="1"/>
  <c r="TM52" i="1" a="1"/>
  <c r="TM52" i="1" s="1"/>
  <c r="TM53" i="1" s="1" a="1"/>
  <c r="TM53" i="1" s="1"/>
  <c r="TM54" i="1" a="1"/>
  <c r="TM54" i="1" s="1"/>
  <c r="TM55" i="1" s="1" a="1"/>
  <c r="TM55" i="1" s="1"/>
  <c r="VB52" i="1" a="1"/>
  <c r="VB52" i="1" s="1"/>
  <c r="VB53" i="1" s="1" a="1"/>
  <c r="VB53" i="1" s="1"/>
  <c r="VB50" i="1" a="1"/>
  <c r="VB50" i="1" s="1"/>
  <c r="VB51" i="1" s="1" a="1"/>
  <c r="VB51" i="1" s="1"/>
  <c r="VB54" i="1" a="1"/>
  <c r="VB54" i="1" s="1"/>
  <c r="VB55" i="1" s="1" a="1"/>
  <c r="VB55" i="1" s="1"/>
  <c r="TE54" i="1" a="1"/>
  <c r="TE54" i="1" s="1"/>
  <c r="TE55" i="1" s="1" a="1"/>
  <c r="TE55" i="1" s="1"/>
  <c r="TE50" i="1" a="1"/>
  <c r="TE50" i="1" s="1"/>
  <c r="TE51" i="1" s="1" a="1"/>
  <c r="TE51" i="1" s="1"/>
  <c r="TE52" i="1" a="1"/>
  <c r="TE52" i="1" s="1"/>
  <c r="TE53" i="1" s="1" a="1"/>
  <c r="TE53" i="1" s="1"/>
  <c r="NR52" i="1" a="1"/>
  <c r="NR52" i="1" s="1"/>
  <c r="NR53" i="1" s="1" a="1"/>
  <c r="NR53" i="1" s="1"/>
  <c r="NR50" i="1" a="1"/>
  <c r="NR50" i="1" s="1"/>
  <c r="NR51" i="1" s="1" a="1"/>
  <c r="NR51" i="1" s="1"/>
  <c r="NR54" i="1" a="1"/>
  <c r="NR54" i="1" s="1"/>
  <c r="NR55" i="1" s="1" a="1"/>
  <c r="NR55" i="1" s="1"/>
  <c r="TJ52" i="1" a="1"/>
  <c r="TJ52" i="1" s="1"/>
  <c r="TJ53" i="1" s="1" a="1"/>
  <c r="TJ53" i="1" s="1"/>
  <c r="TJ50" i="1" a="1"/>
  <c r="TJ50" i="1" s="1"/>
  <c r="TJ51" i="1" s="1" a="1"/>
  <c r="TJ51" i="1" s="1"/>
  <c r="TJ54" i="1" a="1"/>
  <c r="TJ54" i="1" s="1"/>
  <c r="TJ55" i="1" s="1" a="1"/>
  <c r="TJ55" i="1" s="1"/>
  <c r="QM50" i="1" a="1"/>
  <c r="QM50" i="1" s="1"/>
  <c r="QM51" i="1" s="1" a="1"/>
  <c r="QM51" i="1" s="1"/>
  <c r="QM54" i="1" a="1"/>
  <c r="QM54" i="1" s="1"/>
  <c r="QM55" i="1" s="1" a="1"/>
  <c r="QM55" i="1" s="1"/>
  <c r="QM52" i="1" a="1"/>
  <c r="QM52" i="1" s="1"/>
  <c r="QM53" i="1" s="1" a="1"/>
  <c r="QM53" i="1" s="1"/>
  <c r="PV50" i="1" a="1"/>
  <c r="PV50" i="1" s="1"/>
  <c r="PV51" i="1" s="1" a="1"/>
  <c r="PV51" i="1" s="1"/>
  <c r="PV52" i="1" a="1"/>
  <c r="PV52" i="1" s="1"/>
  <c r="PV53" i="1" s="1" a="1"/>
  <c r="PV53" i="1" s="1"/>
  <c r="PV54" i="1" a="1"/>
  <c r="PV54" i="1" s="1"/>
  <c r="PV55" i="1" s="1" a="1"/>
  <c r="PV55" i="1" s="1"/>
  <c r="NO52" i="1" a="1"/>
  <c r="NO52" i="1" s="1"/>
  <c r="NO53" i="1" s="1" a="1"/>
  <c r="NO53" i="1" s="1"/>
  <c r="NO54" i="1" a="1"/>
  <c r="NO54" i="1" s="1"/>
  <c r="NO55" i="1" s="1" a="1"/>
  <c r="NO55" i="1" s="1"/>
  <c r="NO50" i="1" a="1"/>
  <c r="NO50" i="1" s="1"/>
  <c r="NO51" i="1" s="1" a="1"/>
  <c r="NO51" i="1" s="1"/>
  <c r="UF54" i="1" a="1"/>
  <c r="UF54" i="1" s="1"/>
  <c r="UF55" i="1" s="1" a="1"/>
  <c r="UF55" i="1" s="1"/>
  <c r="UF50" i="1" a="1"/>
  <c r="UF50" i="1" s="1"/>
  <c r="UF51" i="1" s="1" a="1"/>
  <c r="UF51" i="1" s="1"/>
  <c r="UF52" i="1" a="1"/>
  <c r="UF52" i="1" s="1"/>
  <c r="UF53" i="1" s="1" a="1"/>
  <c r="UF53" i="1" s="1"/>
  <c r="SZ52" i="1" a="1"/>
  <c r="SZ52" i="1" s="1"/>
  <c r="SZ53" i="1" s="1" a="1"/>
  <c r="SZ53" i="1" s="1"/>
  <c r="SZ50" i="1" a="1"/>
  <c r="SZ50" i="1" s="1"/>
  <c r="SZ51" i="1" s="1" a="1"/>
  <c r="SZ51" i="1" s="1"/>
  <c r="SZ54" i="1" a="1"/>
  <c r="SZ54" i="1" s="1"/>
  <c r="SZ55" i="1" s="1" a="1"/>
  <c r="SZ55" i="1" s="1"/>
  <c r="TW52" i="1" a="1"/>
  <c r="TW52" i="1" s="1"/>
  <c r="TW53" i="1" s="1" a="1"/>
  <c r="TW53" i="1" s="1"/>
  <c r="TW50" i="1" a="1"/>
  <c r="TW50" i="1" s="1"/>
  <c r="TW51" i="1" s="1" a="1"/>
  <c r="TW51" i="1" s="1"/>
  <c r="TW54" i="1" a="1"/>
  <c r="TW54" i="1" s="1"/>
  <c r="TW55" i="1" s="1" a="1"/>
  <c r="TW55" i="1" s="1"/>
  <c r="OJ52" i="1" a="1"/>
  <c r="OJ52" i="1" s="1"/>
  <c r="OJ53" i="1" s="1" a="1"/>
  <c r="OJ53" i="1" s="1"/>
  <c r="OJ54" i="1" a="1"/>
  <c r="OJ54" i="1" s="1"/>
  <c r="OJ55" i="1" s="1" a="1"/>
  <c r="OJ55" i="1" s="1"/>
  <c r="OJ50" i="1" a="1"/>
  <c r="OJ50" i="1" s="1"/>
  <c r="OJ51" i="1" s="1" a="1"/>
  <c r="OJ51" i="1" s="1"/>
  <c r="UB50" i="1" a="1"/>
  <c r="UB50" i="1" s="1"/>
  <c r="UB51" i="1" s="1" a="1"/>
  <c r="UB51" i="1" s="1"/>
  <c r="UB54" i="1" a="1"/>
  <c r="UB54" i="1" s="1"/>
  <c r="UB55" i="1" s="1" a="1"/>
  <c r="UB55" i="1" s="1"/>
  <c r="UB52" i="1" a="1"/>
  <c r="UB52" i="1" s="1"/>
  <c r="UB53" i="1" s="1" a="1"/>
  <c r="UB53" i="1" s="1"/>
  <c r="RC52" i="1" a="1"/>
  <c r="RC52" i="1" s="1"/>
  <c r="RC53" i="1" s="1" a="1"/>
  <c r="RC53" i="1" s="1"/>
  <c r="RC50" i="1" a="1"/>
  <c r="RC50" i="1" s="1"/>
  <c r="RC51" i="1" s="1" a="1"/>
  <c r="RC51" i="1" s="1"/>
  <c r="RC54" i="1" a="1"/>
  <c r="RC54" i="1" s="1"/>
  <c r="RC55" i="1" s="1" a="1"/>
  <c r="RC55" i="1" s="1"/>
  <c r="OW54" i="1" a="1"/>
  <c r="OW54" i="1" s="1"/>
  <c r="OW55" i="1" s="1" a="1"/>
  <c r="OW55" i="1" s="1"/>
  <c r="OW50" i="1" a="1"/>
  <c r="OW50" i="1" s="1"/>
  <c r="OW51" i="1" s="1" a="1"/>
  <c r="OW51" i="1" s="1"/>
  <c r="OW52" i="1" a="1"/>
  <c r="OW52" i="1" s="1"/>
  <c r="OW53" i="1" s="1" a="1"/>
  <c r="OW53" i="1" s="1"/>
  <c r="NE52" i="1" a="1"/>
  <c r="NE52" i="1" s="1"/>
  <c r="NE53" i="1" s="1" a="1"/>
  <c r="NE53" i="1" s="1"/>
  <c r="NE54" i="1" a="1"/>
  <c r="NE54" i="1" s="1"/>
  <c r="NE55" i="1" s="1" a="1"/>
  <c r="NE55" i="1" s="1"/>
  <c r="NE50" i="1" a="1"/>
  <c r="NE50" i="1" s="1"/>
  <c r="NE51" i="1" s="1" a="1"/>
  <c r="NE51" i="1" s="1"/>
  <c r="QW50" i="1" a="1"/>
  <c r="QW50" i="1" s="1"/>
  <c r="QW51" i="1" s="1" a="1"/>
  <c r="QW51" i="1" s="1"/>
  <c r="QW54" i="1" a="1"/>
  <c r="QW54" i="1" s="1"/>
  <c r="QW55" i="1" s="1" a="1"/>
  <c r="QW55" i="1" s="1"/>
  <c r="QW52" i="1" a="1"/>
  <c r="QW52" i="1" s="1"/>
  <c r="QW53" i="1" s="1" a="1"/>
  <c r="QW53" i="1" s="1"/>
  <c r="UO52" i="1" a="1"/>
  <c r="UO52" i="1" s="1"/>
  <c r="UO53" i="1" s="1" a="1"/>
  <c r="UO53" i="1" s="1"/>
  <c r="UO54" i="1" a="1"/>
  <c r="UO54" i="1" s="1"/>
  <c r="UO55" i="1" s="1" a="1"/>
  <c r="UO55" i="1" s="1"/>
  <c r="UO50" i="1" a="1"/>
  <c r="UO50" i="1" s="1"/>
  <c r="UO51" i="1" s="1" a="1"/>
  <c r="UO51" i="1" s="1"/>
  <c r="PB52" i="1" a="1"/>
  <c r="PB52" i="1" s="1"/>
  <c r="PB53" i="1" s="1" a="1"/>
  <c r="PB53" i="1" s="1"/>
  <c r="PB50" i="1" a="1"/>
  <c r="PB50" i="1" s="1"/>
  <c r="PB51" i="1" s="1" a="1"/>
  <c r="PB51" i="1" s="1"/>
  <c r="PB54" i="1" a="1"/>
  <c r="PB54" i="1" s="1"/>
  <c r="PB55" i="1" s="1" a="1"/>
  <c r="PB55" i="1" s="1"/>
  <c r="PX54" i="1" a="1"/>
  <c r="PX54" i="1" s="1"/>
  <c r="PX55" i="1" s="1" a="1"/>
  <c r="PX55" i="1" s="1"/>
  <c r="PX52" i="1" a="1"/>
  <c r="PX52" i="1" s="1"/>
  <c r="PX53" i="1" s="1" a="1"/>
  <c r="PX53" i="1" s="1"/>
  <c r="PX50" i="1" a="1"/>
  <c r="PX50" i="1" s="1"/>
  <c r="PX51" i="1" s="1" a="1"/>
  <c r="PX51" i="1" s="1"/>
  <c r="RS50" i="1" a="1"/>
  <c r="RS50" i="1" s="1"/>
  <c r="RS51" i="1" s="1" a="1"/>
  <c r="RS51" i="1" s="1"/>
  <c r="RS54" i="1" a="1"/>
  <c r="RS54" i="1" s="1"/>
  <c r="RS55" i="1" s="1" a="1"/>
  <c r="RS55" i="1" s="1"/>
  <c r="RS52" i="1" a="1"/>
  <c r="RS52" i="1" s="1"/>
  <c r="RS53" i="1" s="1" a="1"/>
  <c r="RS53" i="1" s="1"/>
  <c r="QA50" i="1" a="1"/>
  <c r="QA50" i="1" s="1"/>
  <c r="QA51" i="1" s="1" a="1"/>
  <c r="QA51" i="1" s="1"/>
  <c r="QA52" i="1" a="1"/>
  <c r="QA52" i="1" s="1"/>
  <c r="QA53" i="1" s="1" a="1"/>
  <c r="QA53" i="1" s="1"/>
  <c r="QA54" i="1" a="1"/>
  <c r="QA54" i="1" s="1"/>
  <c r="QA55" i="1" s="1" a="1"/>
  <c r="QA55" i="1" s="1"/>
  <c r="QF52" i="1" a="1"/>
  <c r="QF52" i="1" s="1"/>
  <c r="QF53" i="1" s="1" a="1"/>
  <c r="QF53" i="1" s="1"/>
  <c r="QF50" i="1" a="1"/>
  <c r="QF50" i="1" s="1"/>
  <c r="QF51" i="1" s="1" a="1"/>
  <c r="QF51" i="1" s="1"/>
  <c r="QF54" i="1" a="1"/>
  <c r="QF54" i="1" s="1"/>
  <c r="QF55" i="1" s="1" a="1"/>
  <c r="QF55" i="1" s="1"/>
  <c r="OF50" i="1" a="1"/>
  <c r="OF50" i="1" s="1"/>
  <c r="OF51" i="1" s="1" a="1"/>
  <c r="OF51" i="1" s="1"/>
  <c r="OF52" i="1" a="1"/>
  <c r="OF52" i="1" s="1"/>
  <c r="OF53" i="1" s="1" a="1"/>
  <c r="OF53" i="1" s="1"/>
  <c r="OF54" i="1" a="1"/>
  <c r="OF54" i="1" s="1"/>
  <c r="OF55" i="1" s="1" a="1"/>
  <c r="OF55" i="1" s="1"/>
  <c r="RO52" i="1" a="1"/>
  <c r="RO52" i="1" s="1"/>
  <c r="RO53" i="1" s="1" a="1"/>
  <c r="RO53" i="1" s="1"/>
  <c r="RO54" i="1" a="1"/>
  <c r="RO54" i="1" s="1"/>
  <c r="RO55" i="1" s="1" a="1"/>
  <c r="RO55" i="1" s="1"/>
  <c r="RO50" i="1" a="1"/>
  <c r="RO50" i="1" s="1"/>
  <c r="RO51" i="1" s="1" a="1"/>
  <c r="RO51" i="1" s="1"/>
  <c r="VG54" i="1" a="1"/>
  <c r="VG54" i="1" s="1"/>
  <c r="VG55" i="1" s="1" a="1"/>
  <c r="VG55" i="1" s="1"/>
  <c r="VG52" i="1" a="1"/>
  <c r="VG52" i="1" s="1"/>
  <c r="VG53" i="1" s="1" a="1"/>
  <c r="VG53" i="1" s="1"/>
  <c r="VG50" i="1" a="1"/>
  <c r="VG50" i="1" s="1"/>
  <c r="VG51" i="1" s="1" a="1"/>
  <c r="VG51" i="1" s="1"/>
  <c r="PT50" i="1" a="1"/>
  <c r="PT50" i="1" s="1"/>
  <c r="PT51" i="1" s="1" a="1"/>
  <c r="PT51" i="1" s="1"/>
  <c r="PT54" i="1" a="1"/>
  <c r="PT54" i="1" s="1"/>
  <c r="PT55" i="1" s="1" a="1"/>
  <c r="PT55" i="1" s="1"/>
  <c r="PT52" i="1" a="1"/>
  <c r="PT52" i="1" s="1"/>
  <c r="PT53" i="1" s="1" a="1"/>
  <c r="PT53" i="1" s="1"/>
  <c r="UV52" i="1" a="1"/>
  <c r="UV52" i="1" s="1"/>
  <c r="UV53" i="1" s="1" a="1"/>
  <c r="UV53" i="1" s="1"/>
  <c r="UV54" i="1" a="1"/>
  <c r="UV54" i="1" s="1"/>
  <c r="UV55" i="1" s="1" a="1"/>
  <c r="UV55" i="1" s="1"/>
  <c r="UV50" i="1" a="1"/>
  <c r="UV50" i="1" s="1"/>
  <c r="UV51" i="1" s="1" a="1"/>
  <c r="UV51" i="1" s="1"/>
  <c r="SI54" i="1" a="1"/>
  <c r="SI54" i="1" s="1"/>
  <c r="SI55" i="1" s="1" a="1"/>
  <c r="SI55" i="1" s="1"/>
  <c r="SI52" i="1" a="1"/>
  <c r="SI52" i="1" s="1"/>
  <c r="SI53" i="1" s="1" a="1"/>
  <c r="SI53" i="1" s="1"/>
  <c r="SI50" i="1" a="1"/>
  <c r="SI50" i="1" s="1"/>
  <c r="SI51" i="1" s="1" a="1"/>
  <c r="SI51" i="1" s="1"/>
  <c r="MO52" i="1" a="1"/>
  <c r="MO52" i="1" s="1"/>
  <c r="MO53" i="1" s="1" a="1"/>
  <c r="MO53" i="1" s="1"/>
  <c r="MO54" i="1" a="1"/>
  <c r="MO54" i="1" s="1"/>
  <c r="MO55" i="1" s="1" a="1"/>
  <c r="MO55" i="1" s="1"/>
  <c r="MO50" i="1" a="1"/>
  <c r="MO50" i="1" s="1"/>
  <c r="MO51" i="1" s="1" a="1"/>
  <c r="MO51" i="1" s="1"/>
  <c r="PN52" i="1" a="1"/>
  <c r="PN52" i="1" s="1"/>
  <c r="PN53" i="1" s="1" a="1"/>
  <c r="PN53" i="1" s="1"/>
  <c r="PN50" i="1" a="1"/>
  <c r="PN50" i="1" s="1"/>
  <c r="PN51" i="1" s="1" a="1"/>
  <c r="PN51" i="1" s="1"/>
  <c r="PN54" i="1" a="1"/>
  <c r="PN54" i="1" s="1"/>
  <c r="PN55" i="1" s="1" a="1"/>
  <c r="PN55" i="1" s="1"/>
  <c r="SG54" i="1" a="1"/>
  <c r="SG54" i="1" s="1"/>
  <c r="SG55" i="1" s="1" a="1"/>
  <c r="SG55" i="1" s="1"/>
  <c r="SG50" i="1" a="1"/>
  <c r="SG50" i="1" s="1"/>
  <c r="SG51" i="1" s="1" a="1"/>
  <c r="SG51" i="1" s="1"/>
  <c r="SG52" i="1" a="1"/>
  <c r="SG52" i="1" s="1"/>
  <c r="SG53" i="1" s="1" a="1"/>
  <c r="SG53" i="1" s="1"/>
  <c r="RB54" i="1" a="1"/>
  <c r="RB54" i="1" s="1"/>
  <c r="RB55" i="1" s="1" a="1"/>
  <c r="RB55" i="1" s="1"/>
  <c r="RB50" i="1" a="1"/>
  <c r="RB50" i="1" s="1"/>
  <c r="RB51" i="1" s="1" a="1"/>
  <c r="RB51" i="1" s="1"/>
  <c r="RB52" i="1" a="1"/>
  <c r="RB52" i="1" s="1"/>
  <c r="RB53" i="1" s="1" a="1"/>
  <c r="RB53" i="1" s="1"/>
  <c r="RF52" i="1" a="1"/>
  <c r="RF52" i="1" s="1"/>
  <c r="RF53" i="1" s="1" a="1"/>
  <c r="RF53" i="1" s="1"/>
  <c r="RF50" i="1" a="1"/>
  <c r="RF50" i="1" s="1"/>
  <c r="RF51" i="1" s="1" a="1"/>
  <c r="RF51" i="1" s="1"/>
  <c r="RF54" i="1" a="1"/>
  <c r="RF54" i="1" s="1"/>
  <c r="RF55" i="1" s="1" a="1"/>
  <c r="RF55" i="1" s="1"/>
  <c r="NC52" i="1" a="1"/>
  <c r="NC52" i="1" s="1"/>
  <c r="NC53" i="1" s="1" a="1"/>
  <c r="NC53" i="1" s="1"/>
  <c r="NC50" i="1" a="1"/>
  <c r="NC50" i="1" s="1"/>
  <c r="NC51" i="1" s="1" a="1"/>
  <c r="NC51" i="1" s="1"/>
  <c r="NC54" i="1" a="1"/>
  <c r="NC54" i="1" s="1"/>
  <c r="NC55" i="1" s="1" a="1"/>
  <c r="NC55" i="1" s="1"/>
  <c r="SY52" i="1" a="1"/>
  <c r="SY52" i="1" s="1"/>
  <c r="SY53" i="1" s="1" a="1"/>
  <c r="SY53" i="1" s="1"/>
  <c r="SY54" i="1" a="1"/>
  <c r="SY54" i="1" s="1"/>
  <c r="SY55" i="1" s="1" a="1"/>
  <c r="SY55" i="1" s="1"/>
  <c r="SY50" i="1" a="1"/>
  <c r="SY50" i="1" s="1"/>
  <c r="SY51" i="1" s="1" a="1"/>
  <c r="SY51" i="1" s="1"/>
  <c r="NW50" i="1" a="1"/>
  <c r="NW50" i="1" s="1"/>
  <c r="NW51" i="1" s="1" a="1"/>
  <c r="NW51" i="1" s="1"/>
  <c r="NW54" i="1" a="1"/>
  <c r="NW54" i="1" s="1"/>
  <c r="NW55" i="1" s="1" a="1"/>
  <c r="NW55" i="1" s="1"/>
  <c r="NW52" i="1" a="1"/>
  <c r="NW52" i="1" s="1"/>
  <c r="NW53" i="1" s="1" a="1"/>
  <c r="NW53" i="1" s="1"/>
  <c r="NF52" i="1" a="1"/>
  <c r="NF52" i="1" s="1"/>
  <c r="NF53" i="1" s="1" a="1"/>
  <c r="NF53" i="1" s="1"/>
  <c r="NF54" i="1" a="1"/>
  <c r="NF54" i="1" s="1"/>
  <c r="NF55" i="1" s="1" a="1"/>
  <c r="NF55" i="1" s="1"/>
  <c r="NF50" i="1" a="1"/>
  <c r="NF50" i="1" s="1"/>
  <c r="NF51" i="1" s="1" a="1"/>
  <c r="NF51" i="1" s="1"/>
  <c r="TS52" i="1" a="1"/>
  <c r="TS52" i="1" s="1"/>
  <c r="TS53" i="1" s="1" a="1"/>
  <c r="TS53" i="1" s="1"/>
  <c r="TS54" i="1" a="1"/>
  <c r="TS54" i="1" s="1"/>
  <c r="TS55" i="1" s="1" a="1"/>
  <c r="TS55" i="1" s="1"/>
  <c r="TS50" i="1" a="1"/>
  <c r="TS50" i="1" s="1"/>
  <c r="TS51" i="1" s="1" a="1"/>
  <c r="TS51" i="1" s="1"/>
  <c r="MX54" i="1" a="1"/>
  <c r="MX54" i="1" s="1"/>
  <c r="MX55" i="1" s="1" a="1"/>
  <c r="MX55" i="1" s="1"/>
  <c r="MX50" i="1" a="1"/>
  <c r="MX50" i="1" s="1"/>
  <c r="MX51" i="1" s="1" a="1"/>
  <c r="MX51" i="1" s="1"/>
  <c r="MX52" i="1" a="1"/>
  <c r="MX52" i="1" s="1"/>
  <c r="MX53" i="1" s="1" a="1"/>
  <c r="MX53" i="1" s="1"/>
  <c r="RX50" i="1" a="1"/>
  <c r="RX50" i="1" s="1"/>
  <c r="RX51" i="1" s="1" a="1"/>
  <c r="RX51" i="1" s="1"/>
  <c r="RX54" i="1" a="1"/>
  <c r="RX54" i="1" s="1"/>
  <c r="RX55" i="1" s="1" a="1"/>
  <c r="RX55" i="1" s="1"/>
  <c r="RX52" i="1" a="1"/>
  <c r="RX52" i="1" s="1"/>
  <c r="RX53" i="1" s="1" a="1"/>
  <c r="RX53" i="1" s="1"/>
  <c r="NU52" i="1" a="1"/>
  <c r="NU52" i="1" s="1"/>
  <c r="NU53" i="1" s="1" a="1"/>
  <c r="NU53" i="1" s="1"/>
  <c r="NU50" i="1" a="1"/>
  <c r="NU50" i="1" s="1"/>
  <c r="NU51" i="1" s="1" a="1"/>
  <c r="NU51" i="1" s="1"/>
  <c r="NU54" i="1" a="1"/>
  <c r="NU54" i="1" s="1"/>
  <c r="NU55" i="1" s="1" a="1"/>
  <c r="NU55" i="1" s="1"/>
  <c r="TO54" i="1" a="1"/>
  <c r="TO54" i="1" s="1"/>
  <c r="TO55" i="1" s="1" a="1"/>
  <c r="TO55" i="1" s="1"/>
  <c r="TO50" i="1" a="1"/>
  <c r="TO50" i="1" s="1"/>
  <c r="TO51" i="1" s="1" a="1"/>
  <c r="TO51" i="1" s="1"/>
  <c r="TO52" i="1" a="1"/>
  <c r="TO52" i="1" s="1"/>
  <c r="TO53" i="1" s="1" a="1"/>
  <c r="TO53" i="1" s="1"/>
  <c r="OX52" i="1" a="1"/>
  <c r="OX52" i="1" s="1"/>
  <c r="OX53" i="1" s="1" a="1"/>
  <c r="OX53" i="1" s="1"/>
  <c r="OX50" i="1" a="1"/>
  <c r="OX50" i="1" s="1"/>
  <c r="OX51" i="1" s="1" a="1"/>
  <c r="OX51" i="1" s="1"/>
  <c r="OX54" i="1" a="1"/>
  <c r="OX54" i="1" s="1"/>
  <c r="OX55" i="1" s="1" a="1"/>
  <c r="OX55" i="1" s="1"/>
  <c r="OG52" i="1" a="1"/>
  <c r="OG52" i="1" s="1"/>
  <c r="OG53" i="1" s="1" a="1"/>
  <c r="OG53" i="1" s="1"/>
  <c r="OG50" i="1" a="1"/>
  <c r="OG50" i="1" s="1"/>
  <c r="OG51" i="1" s="1" a="1"/>
  <c r="OG51" i="1" s="1"/>
  <c r="OG54" i="1" a="1"/>
  <c r="OG54" i="1" s="1"/>
  <c r="OG55" i="1" s="1" a="1"/>
  <c r="OG55" i="1" s="1"/>
  <c r="UK54" i="1" a="1"/>
  <c r="UK54" i="1" s="1"/>
  <c r="UK55" i="1" s="1" a="1"/>
  <c r="UK55" i="1" s="1"/>
  <c r="UK52" i="1" a="1"/>
  <c r="UK52" i="1" s="1"/>
  <c r="UK53" i="1" s="1" a="1"/>
  <c r="UK53" i="1" s="1"/>
  <c r="UK50" i="1" a="1"/>
  <c r="UK50" i="1" s="1"/>
  <c r="UK51" i="1" s="1" a="1"/>
  <c r="UK51" i="1" s="1"/>
  <c r="NP50" i="1" a="1"/>
  <c r="NP50" i="1" s="1"/>
  <c r="NP51" i="1" s="1" a="1"/>
  <c r="NP51" i="1" s="1"/>
  <c r="NP54" i="1" a="1"/>
  <c r="NP54" i="1" s="1"/>
  <c r="NP55" i="1" s="1" a="1"/>
  <c r="NP55" i="1" s="1"/>
  <c r="NP52" i="1" a="1"/>
  <c r="NP52" i="1" s="1"/>
  <c r="NP53" i="1" s="1" a="1"/>
  <c r="NP53" i="1" s="1"/>
  <c r="SP50" i="1" a="1"/>
  <c r="SP50" i="1" s="1"/>
  <c r="SP51" i="1" s="1" a="1"/>
  <c r="SP51" i="1" s="1"/>
  <c r="SP52" i="1" a="1"/>
  <c r="SP52" i="1" s="1"/>
  <c r="SP53" i="1" s="1" a="1"/>
  <c r="SP53" i="1" s="1"/>
  <c r="SP54" i="1" a="1"/>
  <c r="SP54" i="1" s="1"/>
  <c r="SP55" i="1" s="1" a="1"/>
  <c r="SP55" i="1" s="1"/>
  <c r="OM52" i="1" a="1"/>
  <c r="OM52" i="1" s="1"/>
  <c r="OM53" i="1" s="1" a="1"/>
  <c r="OM53" i="1" s="1"/>
  <c r="OM54" i="1" a="1"/>
  <c r="OM54" i="1" s="1"/>
  <c r="OM55" i="1" s="1" a="1"/>
  <c r="OM55" i="1" s="1"/>
  <c r="OM50" i="1" a="1"/>
  <c r="OM50" i="1" s="1"/>
  <c r="OM51" i="1" s="1" a="1"/>
  <c r="OM51" i="1" s="1"/>
  <c r="UE52" i="1" a="1"/>
  <c r="UE52" i="1" s="1"/>
  <c r="UE53" i="1" s="1" a="1"/>
  <c r="UE53" i="1" s="1"/>
  <c r="UE50" i="1" a="1"/>
  <c r="UE50" i="1" s="1"/>
  <c r="UE51" i="1" s="1" a="1"/>
  <c r="UE51" i="1" s="1"/>
  <c r="UE54" i="1" a="1"/>
  <c r="UE54" i="1" s="1"/>
  <c r="UE55" i="1" s="1" a="1"/>
  <c r="UE55" i="1" s="1"/>
  <c r="QG52" i="1" a="1"/>
  <c r="QG52" i="1" s="1"/>
  <c r="QG53" i="1" s="1" a="1"/>
  <c r="QG53" i="1" s="1"/>
  <c r="QG54" i="1" a="1"/>
  <c r="QG54" i="1" s="1"/>
  <c r="QG55" i="1" s="1" a="1"/>
  <c r="QG55" i="1" s="1"/>
  <c r="QG50" i="1" a="1"/>
  <c r="QG50" i="1" s="1"/>
  <c r="QG51" i="1" s="1" a="1"/>
  <c r="QG51" i="1" s="1"/>
  <c r="PO50" i="1" a="1"/>
  <c r="PO50" i="1" s="1"/>
  <c r="PO51" i="1" s="1" a="1"/>
  <c r="PO51" i="1" s="1"/>
  <c r="PO52" i="1" a="1"/>
  <c r="PO52" i="1" s="1"/>
  <c r="PO53" i="1" s="1" a="1"/>
  <c r="PO53" i="1" s="1"/>
  <c r="PO54" i="1" a="1"/>
  <c r="PO54" i="1" s="1"/>
  <c r="PO55" i="1" s="1" a="1"/>
  <c r="PO55" i="1" s="1"/>
  <c r="VC54" i="1" a="1"/>
  <c r="VC54" i="1" s="1"/>
  <c r="VC55" i="1" s="1" a="1"/>
  <c r="VC55" i="1" s="1"/>
  <c r="VC52" i="1" a="1"/>
  <c r="VC52" i="1" s="1"/>
  <c r="VC53" i="1" s="1" a="1"/>
  <c r="VC53" i="1" s="1"/>
  <c r="VC50" i="1" a="1"/>
  <c r="VC50" i="1" s="1"/>
  <c r="VC51" i="1" s="1" a="1"/>
  <c r="VC51" i="1" s="1"/>
  <c r="OH50" i="1" a="1"/>
  <c r="OH50" i="1" s="1"/>
  <c r="OH51" i="1" s="1" a="1"/>
  <c r="OH51" i="1" s="1"/>
  <c r="OH54" i="1" a="1"/>
  <c r="OH54" i="1" s="1"/>
  <c r="OH55" i="1" s="1" a="1"/>
  <c r="OH55" i="1" s="1"/>
  <c r="OH52" i="1" a="1"/>
  <c r="OH52" i="1" s="1"/>
  <c r="OH53" i="1" s="1" a="1"/>
  <c r="OH53" i="1" s="1"/>
  <c r="TH52" i="1" a="1"/>
  <c r="TH52" i="1" s="1"/>
  <c r="TH53" i="1" s="1" a="1"/>
  <c r="TH53" i="1" s="1"/>
  <c r="TH50" i="1" a="1"/>
  <c r="TH50" i="1" s="1"/>
  <c r="TH51" i="1" s="1" a="1"/>
  <c r="TH51" i="1" s="1"/>
  <c r="TH54" i="1" a="1"/>
  <c r="TH54" i="1" s="1"/>
  <c r="TH55" i="1" s="1" a="1"/>
  <c r="TH55" i="1" s="1"/>
  <c r="PE50" i="1" a="1"/>
  <c r="PE50" i="1" s="1"/>
  <c r="PE51" i="1" s="1" a="1"/>
  <c r="PE51" i="1" s="1"/>
  <c r="PE52" i="1" a="1"/>
  <c r="PE52" i="1" s="1"/>
  <c r="PE53" i="1" s="1" a="1"/>
  <c r="PE53" i="1" s="1"/>
  <c r="PE54" i="1" a="1"/>
  <c r="PE54" i="1" s="1"/>
  <c r="PE55" i="1" s="1" a="1"/>
  <c r="PE55" i="1" s="1"/>
  <c r="UU54" i="1" a="1"/>
  <c r="UU54" i="1" s="1"/>
  <c r="UU55" i="1" s="1" a="1"/>
  <c r="UU55" i="1" s="1"/>
  <c r="UU50" i="1" a="1"/>
  <c r="UU50" i="1" s="1"/>
  <c r="UU51" i="1" s="1" a="1"/>
  <c r="UU51" i="1" s="1"/>
  <c r="UU52" i="1" a="1"/>
  <c r="UU52" i="1" s="1"/>
  <c r="UU53" i="1" s="1" a="1"/>
  <c r="UU53" i="1" s="1"/>
  <c r="IN105" i="1" a="1"/>
  <c r="IN105"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X104" i="1" s="1" a="1"/>
  <c r="GX104" i="1" s="1"/>
  <c r="XX85" i="1" a="1"/>
  <c r="XX85" i="1" s="1"/>
  <c r="XX106" i="1" s="1" a="1"/>
  <c r="XX106" i="1" s="1"/>
  <c r="QH50" i="1" a="1"/>
  <c r="QH50" i="1" s="1"/>
  <c r="QH51" i="1" s="1" a="1"/>
  <c r="QH51" i="1" s="1"/>
  <c r="QH52" i="1" a="1"/>
  <c r="QH52" i="1" s="1"/>
  <c r="QH53" i="1" s="1" a="1"/>
  <c r="QH53" i="1" s="1"/>
  <c r="QH54" i="1" a="1"/>
  <c r="QH54" i="1" s="1"/>
  <c r="QH55" i="1" s="1" a="1"/>
  <c r="QH55" i="1" s="1"/>
  <c r="UY52" i="1" a="1"/>
  <c r="UY52" i="1" s="1"/>
  <c r="UY53" i="1" s="1" a="1"/>
  <c r="UY53" i="1" s="1"/>
  <c r="UY50" i="1" a="1"/>
  <c r="UY50" i="1" s="1"/>
  <c r="UY51" i="1" s="1" a="1"/>
  <c r="UY51" i="1" s="1"/>
  <c r="UY54" i="1" a="1"/>
  <c r="UY54" i="1" s="1"/>
  <c r="UY55" i="1" s="1" a="1"/>
  <c r="UY55" i="1" s="1"/>
  <c r="SH52" i="1" a="1"/>
  <c r="SH52" i="1" s="1"/>
  <c r="SH53" i="1" s="1" a="1"/>
  <c r="SH53" i="1" s="1"/>
  <c r="SH50" i="1" a="1"/>
  <c r="SH50" i="1" s="1"/>
  <c r="SH51" i="1" s="1" a="1"/>
  <c r="SH51" i="1" s="1"/>
  <c r="SH54" i="1" a="1"/>
  <c r="SH54" i="1" s="1"/>
  <c r="SH55" i="1" s="1" a="1"/>
  <c r="SH55" i="1" s="1"/>
  <c r="OZ50" i="1" a="1"/>
  <c r="OZ50" i="1" s="1"/>
  <c r="OZ51" i="1" s="1" a="1"/>
  <c r="OZ51" i="1" s="1"/>
  <c r="OZ54" i="1" a="1"/>
  <c r="OZ54" i="1" s="1"/>
  <c r="OZ55" i="1" s="1" a="1"/>
  <c r="OZ55" i="1" s="1"/>
  <c r="OZ52" i="1" a="1"/>
  <c r="OZ52" i="1" s="1"/>
  <c r="OZ53" i="1" s="1" a="1"/>
  <c r="OZ53" i="1" s="1"/>
  <c r="TZ54" i="1" a="1"/>
  <c r="TZ54" i="1" s="1"/>
  <c r="TZ55" i="1" s="1" a="1"/>
  <c r="TZ55" i="1" s="1"/>
  <c r="TZ52" i="1" a="1"/>
  <c r="TZ52" i="1" s="1"/>
  <c r="TZ53" i="1" s="1" a="1"/>
  <c r="TZ53" i="1" s="1"/>
  <c r="TZ50" i="1" a="1"/>
  <c r="TZ50" i="1" s="1"/>
  <c r="TZ51" i="1" s="1" a="1"/>
  <c r="TZ51" i="1" s="1"/>
  <c r="QQ52" i="1" a="1"/>
  <c r="QQ52" i="1" s="1"/>
  <c r="QQ53" i="1" s="1" a="1"/>
  <c r="QQ53" i="1" s="1"/>
  <c r="QQ50" i="1" a="1"/>
  <c r="QQ50" i="1" s="1"/>
  <c r="QQ51" i="1" s="1" a="1"/>
  <c r="QQ51" i="1" s="1"/>
  <c r="QQ54" i="1" a="1"/>
  <c r="QQ54" i="1" s="1"/>
  <c r="QQ55" i="1" s="1" a="1"/>
  <c r="QQ55" i="1" s="1"/>
  <c r="MW54" i="1" a="1"/>
  <c r="MW54" i="1" s="1"/>
  <c r="MW55" i="1" s="1" a="1"/>
  <c r="MW55" i="1" s="1"/>
  <c r="MW50" i="1" a="1"/>
  <c r="MW50" i="1" s="1"/>
  <c r="MW51" i="1" s="1" a="1"/>
  <c r="MW51" i="1" s="1"/>
  <c r="MW52" i="1" a="1"/>
  <c r="MW52" i="1" s="1"/>
  <c r="MW53" i="1" s="1" a="1"/>
  <c r="MW53"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GX85" i="1" a="1"/>
  <c r="GX85" i="1" s="1"/>
  <c r="GX106" i="1" s="1" a="1"/>
  <c r="GX106"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XX104" i="1" s="1" a="1"/>
  <c r="XX104" i="1" s="1"/>
  <c r="WV85" i="1" a="1"/>
  <c r="WV85" i="1" s="1"/>
  <c r="WV87" i="1" s="1" a="1"/>
  <c r="WV87" i="1" s="1"/>
  <c r="WV89" i="1" s="1" a="1"/>
  <c r="WV89" i="1" s="1"/>
  <c r="WV91" i="1" s="1" a="1"/>
  <c r="WV91" i="1" s="1"/>
  <c r="WV93" i="1" s="1" a="1"/>
  <c r="WV93" i="1" s="1"/>
  <c r="WV95" i="1" s="1" a="1"/>
  <c r="WV95" i="1" s="1"/>
  <c r="WV97" i="1" s="1" a="1"/>
  <c r="WV97" i="1" s="1"/>
  <c r="WV99" i="1" s="1" a="1"/>
  <c r="WV99" i="1" s="1"/>
  <c r="WV101" i="1" s="1" a="1"/>
  <c r="WV101" i="1" s="1"/>
  <c r="WV103" i="1" s="1" a="1"/>
  <c r="WV103" i="1" s="1"/>
  <c r="MP52" i="1" a="1"/>
  <c r="MP52" i="1" s="1"/>
  <c r="MP53" i="1" s="1" a="1"/>
  <c r="MP53" i="1" s="1"/>
  <c r="MP54" i="1" a="1"/>
  <c r="MP54" i="1" s="1"/>
  <c r="MP55" i="1" s="1" a="1"/>
  <c r="MP55" i="1" s="1"/>
  <c r="MP50" i="1" a="1"/>
  <c r="MP50" i="1" s="1"/>
  <c r="MP51" i="1" s="1" a="1"/>
  <c r="MP51" i="1" s="1"/>
  <c r="NG52" i="1" a="1"/>
  <c r="NG52" i="1" s="1"/>
  <c r="NG53" i="1" s="1" a="1"/>
  <c r="NG53" i="1" s="1"/>
  <c r="NG50" i="1" a="1"/>
  <c r="NG50" i="1" s="1"/>
  <c r="NG51" i="1" s="1" a="1"/>
  <c r="NG51" i="1" s="1"/>
  <c r="NG54" i="1" a="1"/>
  <c r="NG54" i="1" s="1"/>
  <c r="NG55" i="1" s="1" a="1"/>
  <c r="NG55" i="1" s="1"/>
  <c r="QX54" i="1" a="1"/>
  <c r="QX54" i="1" s="1"/>
  <c r="QX55" i="1" s="1" a="1"/>
  <c r="QX55" i="1" s="1"/>
  <c r="QX52" i="1" a="1"/>
  <c r="QX52" i="1" s="1"/>
  <c r="QX53" i="1" s="1" a="1"/>
  <c r="QX53" i="1" s="1"/>
  <c r="QX50" i="1" a="1"/>
  <c r="QX50" i="1" s="1"/>
  <c r="QX51" i="1" s="1" a="1"/>
  <c r="QX51" i="1" s="1"/>
  <c r="PR54" i="1" a="1"/>
  <c r="PR54" i="1" s="1"/>
  <c r="PR55" i="1" s="1" a="1"/>
  <c r="PR55" i="1" s="1"/>
  <c r="PR52" i="1" a="1"/>
  <c r="PR52" i="1" s="1"/>
  <c r="PR53" i="1" s="1" a="1"/>
  <c r="PR53" i="1" s="1"/>
  <c r="PR50" i="1" a="1"/>
  <c r="PR50" i="1" s="1"/>
  <c r="PR51" i="1" s="1" a="1"/>
  <c r="PR51" i="1" s="1"/>
  <c r="UR50" i="1" a="1"/>
  <c r="UR50" i="1" s="1"/>
  <c r="UR51" i="1" s="1" a="1"/>
  <c r="UR51" i="1" s="1"/>
  <c r="UR54" i="1" a="1"/>
  <c r="UR54" i="1" s="1"/>
  <c r="UR55" i="1" s="1" a="1"/>
  <c r="UR55" i="1" s="1"/>
  <c r="UR52" i="1" a="1"/>
  <c r="UR52" i="1" s="1"/>
  <c r="UR53" i="1" s="1" a="1"/>
  <c r="UR53" i="1" s="1"/>
  <c r="RI52" i="1" a="1"/>
  <c r="RI52" i="1" s="1"/>
  <c r="RI53" i="1" s="1" a="1"/>
  <c r="RI53" i="1" s="1"/>
  <c r="RI54" i="1" a="1"/>
  <c r="RI54" i="1" s="1"/>
  <c r="RI55" i="1" s="1" a="1"/>
  <c r="RI55" i="1" s="1"/>
  <c r="RI50" i="1" a="1"/>
  <c r="RI50" i="1" s="1"/>
  <c r="RI51" i="1" s="1" a="1"/>
  <c r="RI51" i="1" s="1"/>
  <c r="NM52" i="1" a="1"/>
  <c r="NM52" i="1" s="1"/>
  <c r="NM53" i="1" s="1" a="1"/>
  <c r="NM53" i="1" s="1"/>
  <c r="NM50" i="1" a="1"/>
  <c r="NM50" i="1" s="1"/>
  <c r="NM51" i="1" s="1" a="1"/>
  <c r="NM51" i="1" s="1"/>
  <c r="NM54" i="1" a="1"/>
  <c r="NM54" i="1" s="1"/>
  <c r="NM55" i="1" s="1" a="1"/>
  <c r="NM55" i="1" s="1"/>
  <c r="IN85" i="1" a="1"/>
  <c r="IN85" i="1" s="1"/>
  <c r="IN106" i="1" s="1" a="1"/>
  <c r="IN106"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IQ103" i="1" s="1" a="1"/>
  <c r="IQ103" i="1" s="1"/>
  <c r="WV86" i="1" a="1"/>
  <c r="WV86" i="1" s="1"/>
  <c r="WV107" i="1" s="1" a="1"/>
  <c r="WV107" i="1" s="1"/>
  <c r="NX52" i="1" a="1"/>
  <c r="NX52" i="1" s="1"/>
  <c r="NX53" i="1" s="1" a="1"/>
  <c r="NX53" i="1" s="1"/>
  <c r="NX50" i="1" a="1"/>
  <c r="NX50" i="1" s="1"/>
  <c r="NX51" i="1" s="1" a="1"/>
  <c r="NX51" i="1" s="1"/>
  <c r="NX54" i="1" a="1"/>
  <c r="NX54" i="1" s="1"/>
  <c r="NX55" i="1" s="1" a="1"/>
  <c r="NX55" i="1" s="1"/>
  <c r="OO54" i="1" a="1"/>
  <c r="OO54" i="1" s="1"/>
  <c r="OO55" i="1" s="1" a="1"/>
  <c r="OO55" i="1" s="1"/>
  <c r="OO50" i="1" a="1"/>
  <c r="OO50" i="1" s="1"/>
  <c r="OO51" i="1" s="1" a="1"/>
  <c r="OO51" i="1" s="1"/>
  <c r="OO52" i="1" a="1"/>
  <c r="OO52" i="1" s="1"/>
  <c r="OO53" i="1" s="1" a="1"/>
  <c r="OO53" i="1" s="1"/>
  <c r="RP50" i="1" a="1"/>
  <c r="RP50" i="1" s="1"/>
  <c r="RP51" i="1" s="1" a="1"/>
  <c r="RP51" i="1" s="1"/>
  <c r="RP54" i="1" a="1"/>
  <c r="RP54" i="1" s="1"/>
  <c r="RP55" i="1" s="1" a="1"/>
  <c r="RP55" i="1" s="1"/>
  <c r="RP52" i="1" a="1"/>
  <c r="RP52" i="1" s="1"/>
  <c r="RP53" i="1" s="1" a="1"/>
  <c r="RP53" i="1" s="1"/>
  <c r="QJ50" i="1" a="1"/>
  <c r="QJ50" i="1" s="1"/>
  <c r="QJ51" i="1" s="1" a="1"/>
  <c r="QJ51" i="1" s="1"/>
  <c r="QJ54" i="1" a="1"/>
  <c r="QJ54" i="1" s="1"/>
  <c r="QJ55" i="1" s="1" a="1"/>
  <c r="QJ55" i="1" s="1"/>
  <c r="QJ52" i="1" a="1"/>
  <c r="QJ52" i="1" s="1"/>
  <c r="QJ53" i="1" s="1" a="1"/>
  <c r="QJ53" i="1" s="1"/>
  <c r="QN50" i="1" a="1"/>
  <c r="QN50" i="1" s="1"/>
  <c r="QN51" i="1" s="1" a="1"/>
  <c r="QN51" i="1" s="1"/>
  <c r="QN52" i="1" a="1"/>
  <c r="QN52" i="1" s="1"/>
  <c r="QN53" i="1" s="1" a="1"/>
  <c r="QN53" i="1" s="1"/>
  <c r="QN54" i="1" a="1"/>
  <c r="QN54" i="1" s="1"/>
  <c r="QN55" i="1" s="1" a="1"/>
  <c r="QN55" i="1" s="1"/>
  <c r="SA52" i="1" a="1"/>
  <c r="SA52" i="1" s="1"/>
  <c r="SA53" i="1" s="1" a="1"/>
  <c r="SA53" i="1" s="1"/>
  <c r="SA50" i="1" a="1"/>
  <c r="SA50" i="1" s="1"/>
  <c r="SA51" i="1" s="1" a="1"/>
  <c r="SA51" i="1" s="1"/>
  <c r="SA54" i="1" a="1"/>
  <c r="SA54" i="1" s="1"/>
  <c r="SA55" i="1" s="1" a="1"/>
  <c r="SA55" i="1" s="1"/>
  <c r="OC50" i="1" a="1"/>
  <c r="OC50" i="1" s="1"/>
  <c r="OC51" i="1" s="1" a="1"/>
  <c r="OC51" i="1" s="1"/>
  <c r="OC52" i="1" a="1"/>
  <c r="OC52" i="1" s="1"/>
  <c r="OC53" i="1" s="1" a="1"/>
  <c r="OC53" i="1" s="1"/>
  <c r="OC54" i="1" a="1"/>
  <c r="OC54" i="1" s="1"/>
  <c r="OC55" i="1" s="1" a="1"/>
  <c r="OC55"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ZU86" i="1" a="1"/>
  <c r="ZU86" i="1" s="1"/>
  <c r="ZU88" i="1" s="1" a="1"/>
  <c r="ZU88" i="1" s="1"/>
  <c r="ZU90" i="1" s="1" a="1"/>
  <c r="ZU90" i="1" s="1"/>
  <c r="ZU92" i="1" s="1" a="1"/>
  <c r="ZU92" i="1" s="1"/>
  <c r="ZU94" i="1" s="1" a="1"/>
  <c r="ZU94" i="1" s="1"/>
  <c r="ZU96" i="1" s="1" a="1"/>
  <c r="ZU96" i="1" s="1"/>
  <c r="ZU98" i="1" s="1" a="1"/>
  <c r="ZU98" i="1" s="1"/>
  <c r="ZU100" i="1" s="1" a="1"/>
  <c r="ZU100" i="1" s="1"/>
  <c r="ZU102" i="1" s="1" a="1"/>
  <c r="ZU102" i="1" s="1"/>
  <c r="ZU104" i="1" s="1" a="1"/>
  <c r="ZU104" i="1" s="1"/>
  <c r="OY52" i="1" a="1"/>
  <c r="OY52" i="1" s="1"/>
  <c r="OY53" i="1" s="1" a="1"/>
  <c r="OY53" i="1" s="1"/>
  <c r="OY50" i="1" a="1"/>
  <c r="OY50" i="1" s="1"/>
  <c r="OY51" i="1" s="1" a="1"/>
  <c r="OY51" i="1" s="1"/>
  <c r="OY54" i="1" a="1"/>
  <c r="OY54" i="1" s="1"/>
  <c r="OY55" i="1" s="1" a="1"/>
  <c r="OY55" i="1" s="1"/>
  <c r="PP52" i="1" a="1"/>
  <c r="PP52" i="1" s="1"/>
  <c r="PP53" i="1" s="1" a="1"/>
  <c r="PP53" i="1" s="1"/>
  <c r="PP50" i="1" a="1"/>
  <c r="PP50" i="1" s="1"/>
  <c r="PP51" i="1" s="1" a="1"/>
  <c r="PP51" i="1" s="1"/>
  <c r="PP54" i="1" a="1"/>
  <c r="PP54" i="1" s="1"/>
  <c r="PP55" i="1" s="1" a="1"/>
  <c r="PP55" i="1" s="1"/>
  <c r="TB52" i="1" a="1"/>
  <c r="TB52" i="1" s="1"/>
  <c r="TB53" i="1" s="1" a="1"/>
  <c r="TB53" i="1" s="1"/>
  <c r="TB50" i="1" a="1"/>
  <c r="TB50" i="1" s="1"/>
  <c r="TB51" i="1" s="1" a="1"/>
  <c r="TB51" i="1" s="1"/>
  <c r="TB54" i="1" a="1"/>
  <c r="TB54" i="1" s="1"/>
  <c r="TB55" i="1" s="1" a="1"/>
  <c r="TB55" i="1" s="1"/>
  <c r="RV50" i="1" a="1"/>
  <c r="RV50" i="1" s="1"/>
  <c r="RV51" i="1" s="1" a="1"/>
  <c r="RV51" i="1" s="1"/>
  <c r="RV52" i="1" a="1"/>
  <c r="RV52" i="1" s="1"/>
  <c r="RV53" i="1" s="1" a="1"/>
  <c r="RV53" i="1" s="1"/>
  <c r="RV54" i="1" a="1"/>
  <c r="RV54" i="1" s="1"/>
  <c r="RV55" i="1" s="1" a="1"/>
  <c r="RV55" i="1" s="1"/>
  <c r="NA50" i="1" a="1"/>
  <c r="NA50" i="1" s="1"/>
  <c r="NA51" i="1" s="1" a="1"/>
  <c r="NA51" i="1" s="1"/>
  <c r="NA54" i="1" a="1"/>
  <c r="NA54" i="1" s="1"/>
  <c r="NA55" i="1" s="1" a="1"/>
  <c r="NA55" i="1" s="1"/>
  <c r="NA52" i="1" a="1"/>
  <c r="NA52" i="1" s="1"/>
  <c r="NA53" i="1" s="1" a="1"/>
  <c r="NA53" i="1" s="1"/>
  <c r="SS52" i="1" a="1"/>
  <c r="SS52" i="1" s="1"/>
  <c r="SS53" i="1" s="1" a="1"/>
  <c r="SS53" i="1" s="1"/>
  <c r="SS54" i="1" a="1"/>
  <c r="SS54" i="1" s="1"/>
  <c r="SS55" i="1" s="1" a="1"/>
  <c r="SS55" i="1" s="1"/>
  <c r="SS50" i="1" a="1"/>
  <c r="SS50" i="1" s="1"/>
  <c r="SS51" i="1" s="1" a="1"/>
  <c r="SS51" i="1" s="1"/>
  <c r="OS54" i="1" a="1"/>
  <c r="OS54" i="1" s="1"/>
  <c r="OS55" i="1" s="1" a="1"/>
  <c r="OS55" i="1" s="1"/>
  <c r="OS52" i="1" a="1"/>
  <c r="OS52" i="1" s="1"/>
  <c r="OS53" i="1" s="1" a="1"/>
  <c r="OS53" i="1" s="1"/>
  <c r="OS50" i="1" a="1"/>
  <c r="OS50" i="1" s="1"/>
  <c r="OS51" i="1" s="1" a="1"/>
  <c r="OS51" i="1" s="1"/>
  <c r="ZR85" i="1" a="1"/>
  <c r="ZR85" i="1" s="1"/>
  <c r="ZR106" i="1" s="1" a="1"/>
  <c r="ZR106"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IM103" i="1" s="1" a="1"/>
  <c r="IM103" i="1" s="1"/>
  <c r="ZU85" i="1" a="1"/>
  <c r="ZU85" i="1" s="1"/>
  <c r="ZU106" i="1" s="1" a="1"/>
  <c r="ZU106" i="1" s="1"/>
  <c r="WR86" i="1" a="1"/>
  <c r="WR86" i="1" s="1"/>
  <c r="WR107" i="1" s="1" a="1"/>
  <c r="WR107" i="1" s="1"/>
  <c r="PH54" i="1" a="1"/>
  <c r="PH54" i="1" s="1"/>
  <c r="PH55" i="1" s="1" a="1"/>
  <c r="PH55" i="1" s="1"/>
  <c r="PH52" i="1" a="1"/>
  <c r="PH52" i="1" s="1"/>
  <c r="PH53" i="1" s="1" a="1"/>
  <c r="PH53" i="1" s="1"/>
  <c r="PH50" i="1" a="1"/>
  <c r="PH50" i="1" s="1"/>
  <c r="PH51" i="1" s="1" a="1"/>
  <c r="PH51" i="1" s="1"/>
  <c r="TN52" i="1" a="1"/>
  <c r="TN52" i="1" s="1"/>
  <c r="TN53" i="1" s="1" a="1"/>
  <c r="TN53" i="1" s="1"/>
  <c r="TN54" i="1" a="1"/>
  <c r="TN54" i="1" s="1"/>
  <c r="TN55" i="1" s="1" a="1"/>
  <c r="TN55" i="1" s="1"/>
  <c r="TN50" i="1" a="1"/>
  <c r="TN50" i="1" s="1"/>
  <c r="TN51" i="1" s="1" a="1"/>
  <c r="TN51" i="1" s="1"/>
  <c r="TT52" i="1" a="1"/>
  <c r="TT52" i="1" s="1"/>
  <c r="TT53" i="1" s="1" a="1"/>
  <c r="TT53" i="1" s="1"/>
  <c r="TT54" i="1" a="1"/>
  <c r="TT54" i="1" s="1"/>
  <c r="TT55" i="1" s="1" a="1"/>
  <c r="TT55" i="1" s="1"/>
  <c r="TT50" i="1" a="1"/>
  <c r="TT50" i="1" s="1"/>
  <c r="TT51" i="1" s="1" a="1"/>
  <c r="TT51" i="1" s="1"/>
  <c r="SN50" i="1" a="1"/>
  <c r="SN50" i="1" s="1"/>
  <c r="SN51" i="1" s="1" a="1"/>
  <c r="SN51" i="1" s="1"/>
  <c r="SN52" i="1" a="1"/>
  <c r="SN52" i="1" s="1"/>
  <c r="SN53" i="1" s="1" a="1"/>
  <c r="SN53" i="1" s="1"/>
  <c r="SN54" i="1" a="1"/>
  <c r="SN54" i="1" s="1"/>
  <c r="SN55" i="1" s="1" a="1"/>
  <c r="SN55" i="1" s="1"/>
  <c r="NS50" i="1" a="1"/>
  <c r="NS50" i="1" s="1"/>
  <c r="NS51" i="1" s="1" a="1"/>
  <c r="NS51" i="1" s="1"/>
  <c r="NS54" i="1" a="1"/>
  <c r="NS54" i="1" s="1"/>
  <c r="NS55" i="1" s="1" a="1"/>
  <c r="NS55" i="1" s="1"/>
  <c r="NS52" i="1" a="1"/>
  <c r="NS52" i="1" s="1"/>
  <c r="NS53" i="1" s="1" a="1"/>
  <c r="NS53" i="1" s="1"/>
  <c r="TK52" i="1" a="1"/>
  <c r="TK52" i="1" s="1"/>
  <c r="TK53" i="1" s="1" a="1"/>
  <c r="TK53" i="1" s="1"/>
  <c r="TK54" i="1" a="1"/>
  <c r="TK54" i="1" s="1"/>
  <c r="TK55" i="1" s="1" a="1"/>
  <c r="TK55" i="1" s="1"/>
  <c r="TK50" i="1" a="1"/>
  <c r="TK50" i="1" s="1"/>
  <c r="TK51" i="1" s="1" a="1"/>
  <c r="TK51" i="1" s="1"/>
  <c r="PI54" i="1" a="1"/>
  <c r="PI54" i="1" s="1"/>
  <c r="PI55" i="1" s="1" a="1"/>
  <c r="PI55" i="1" s="1"/>
  <c r="PI50" i="1" a="1"/>
  <c r="PI50" i="1" s="1"/>
  <c r="PI51" i="1" s="1" a="1"/>
  <c r="PI51" i="1" s="1"/>
  <c r="PI52" i="1" a="1"/>
  <c r="PI52" i="1" s="1"/>
  <c r="PI53" i="1" s="1" a="1"/>
  <c r="PI53"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ZR104" i="1" s="1" a="1"/>
  <c r="ZR104" i="1" s="1"/>
  <c r="WR85" i="1" a="1"/>
  <c r="WR85" i="1" s="1"/>
  <c r="WR106" i="1" s="1" a="1"/>
  <c r="WR106" i="1" s="1"/>
  <c r="QS54" i="1" a="1"/>
  <c r="QS54" i="1" s="1"/>
  <c r="QS55" i="1" s="1" a="1"/>
  <c r="QS55" i="1" s="1"/>
  <c r="QS50" i="1" a="1"/>
  <c r="QS50" i="1" s="1"/>
  <c r="QS51" i="1" s="1" a="1"/>
  <c r="QS51" i="1" s="1"/>
  <c r="QS52" i="1" a="1"/>
  <c r="QS52" i="1" s="1"/>
  <c r="QS53" i="1" s="1" a="1"/>
  <c r="QS53" i="1" s="1"/>
  <c r="QT50" i="1" a="1"/>
  <c r="QT50" i="1" s="1"/>
  <c r="QT51" i="1" s="1" a="1"/>
  <c r="QT51" i="1" s="1"/>
  <c r="QT52" i="1" a="1"/>
  <c r="QT52" i="1" s="1"/>
  <c r="QT53" i="1" s="1" a="1"/>
  <c r="QT53" i="1" s="1"/>
  <c r="QT54" i="1" a="1"/>
  <c r="QT54" i="1" s="1"/>
  <c r="QT55" i="1" s="1" a="1"/>
  <c r="QT55" i="1" s="1"/>
  <c r="UL52" i="1" a="1"/>
  <c r="UL52" i="1" s="1"/>
  <c r="UL53" i="1" s="1" a="1"/>
  <c r="UL53" i="1" s="1"/>
  <c r="UL54" i="1" a="1"/>
  <c r="UL54" i="1" s="1"/>
  <c r="UL55" i="1" s="1" a="1"/>
  <c r="UL55" i="1" s="1"/>
  <c r="UL50" i="1" a="1"/>
  <c r="UL50" i="1" s="1"/>
  <c r="UL51" i="1" s="1" a="1"/>
  <c r="UL51" i="1" s="1"/>
  <c r="TF50" i="1" a="1"/>
  <c r="TF50" i="1" s="1"/>
  <c r="TF51" i="1" s="1" a="1"/>
  <c r="TF51" i="1" s="1"/>
  <c r="TF54" i="1" a="1"/>
  <c r="TF54" i="1" s="1"/>
  <c r="TF55" i="1" s="1" a="1"/>
  <c r="TF55" i="1" s="1"/>
  <c r="TF52" i="1" a="1"/>
  <c r="TF52" i="1" s="1"/>
  <c r="TF53" i="1" s="1" a="1"/>
  <c r="TF53" i="1" s="1"/>
  <c r="OK54" i="1" a="1"/>
  <c r="OK54" i="1" s="1"/>
  <c r="OK55" i="1" s="1" a="1"/>
  <c r="OK55" i="1" s="1"/>
  <c r="OK50" i="1" a="1"/>
  <c r="OK50" i="1" s="1"/>
  <c r="OK51" i="1" s="1" a="1"/>
  <c r="OK51" i="1" s="1"/>
  <c r="OK52" i="1" a="1"/>
  <c r="OK52" i="1" s="1"/>
  <c r="OK53" i="1" s="1" a="1"/>
  <c r="OK53" i="1" s="1"/>
  <c r="UC52" i="1" a="1"/>
  <c r="UC52" i="1" s="1"/>
  <c r="UC53" i="1" s="1" a="1"/>
  <c r="UC53" i="1" s="1"/>
  <c r="UC54" i="1" a="1"/>
  <c r="UC54" i="1" s="1"/>
  <c r="UC55" i="1" s="1" a="1"/>
  <c r="UC55" i="1" s="1"/>
  <c r="UC50" i="1" a="1"/>
  <c r="UC50" i="1" s="1"/>
  <c r="UC51" i="1" s="1" a="1"/>
  <c r="UC51" i="1" s="1"/>
  <c r="PY52" i="1" a="1"/>
  <c r="PY52" i="1" s="1"/>
  <c r="PY53" i="1" s="1" a="1"/>
  <c r="PY53" i="1" s="1"/>
  <c r="PY54" i="1" a="1"/>
  <c r="PY54" i="1" s="1"/>
  <c r="PY55" i="1" s="1" a="1"/>
  <c r="PY55" i="1" s="1"/>
  <c r="PY50" i="1" a="1"/>
  <c r="PY50" i="1" s="1"/>
  <c r="PY51" i="1" s="1" a="1"/>
  <c r="PY51" i="1" s="1"/>
  <c r="YK85" i="1" a="1"/>
  <c r="YK85" i="1" s="1"/>
  <c r="YK106" i="1" s="1" a="1"/>
  <c r="YK106"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HI103" i="1" s="1" a="1"/>
  <c r="HI103" i="1" s="1"/>
  <c r="QA12" i="1"/>
  <c r="QB6" i="1"/>
  <c r="MQ54" i="1" a="1"/>
  <c r="MQ54" i="1" s="1"/>
  <c r="MQ55" i="1" s="1" a="1"/>
  <c r="MQ55" i="1" s="1"/>
  <c r="MQ52" i="1" a="1"/>
  <c r="MQ52" i="1" s="1"/>
  <c r="MQ53" i="1" s="1" a="1"/>
  <c r="MQ53" i="1" s="1"/>
  <c r="MQ50" i="1" a="1"/>
  <c r="MQ50" i="1" s="1"/>
  <c r="MQ51" i="1" s="1" a="1"/>
  <c r="MQ51" i="1" s="1"/>
  <c r="RL50" i="1" a="1"/>
  <c r="RL50" i="1" s="1"/>
  <c r="RL51" i="1" s="1" a="1"/>
  <c r="RL51" i="1" s="1"/>
  <c r="RL52" i="1" a="1"/>
  <c r="RL52" i="1" s="1"/>
  <c r="RL53" i="1" s="1" a="1"/>
  <c r="RL53" i="1" s="1"/>
  <c r="RL54" i="1" a="1"/>
  <c r="RL54" i="1" s="1"/>
  <c r="RL55" i="1" s="1" a="1"/>
  <c r="RL55" i="1" s="1"/>
  <c r="VD50" i="1" a="1"/>
  <c r="VD50" i="1" s="1"/>
  <c r="VD51" i="1" s="1" a="1"/>
  <c r="VD51" i="1" s="1"/>
  <c r="VD54" i="1" a="1"/>
  <c r="VD54" i="1" s="1"/>
  <c r="VD55" i="1" s="1" a="1"/>
  <c r="VD55" i="1" s="1"/>
  <c r="VD52" i="1" a="1"/>
  <c r="VD52" i="1" s="1"/>
  <c r="VD53" i="1" s="1" a="1"/>
  <c r="VD53" i="1" s="1"/>
  <c r="TX50" i="1" a="1"/>
  <c r="TX50" i="1" s="1"/>
  <c r="TX51" i="1" s="1" a="1"/>
  <c r="TX51" i="1" s="1"/>
  <c r="TX52" i="1" a="1"/>
  <c r="TX52" i="1" s="1"/>
  <c r="TX53" i="1" s="1" a="1"/>
  <c r="TX53" i="1" s="1"/>
  <c r="TX54" i="1" a="1"/>
  <c r="TX54" i="1" s="1"/>
  <c r="TX55" i="1" s="1" a="1"/>
  <c r="TX55" i="1" s="1"/>
  <c r="PC54" i="1" a="1"/>
  <c r="PC54" i="1" s="1"/>
  <c r="PC55" i="1" s="1" a="1"/>
  <c r="PC55" i="1" s="1"/>
  <c r="PC50" i="1" a="1"/>
  <c r="PC50" i="1" s="1"/>
  <c r="PC51" i="1" s="1" a="1"/>
  <c r="PC51" i="1" s="1"/>
  <c r="PC52" i="1" a="1"/>
  <c r="PC52" i="1" s="1"/>
  <c r="PC53" i="1" s="1" a="1"/>
  <c r="PC53" i="1" s="1"/>
  <c r="PF54" i="1" a="1"/>
  <c r="PF54" i="1" s="1"/>
  <c r="PF55" i="1" s="1" a="1"/>
  <c r="PF55" i="1" s="1"/>
  <c r="PF52" i="1" a="1"/>
  <c r="PF52" i="1" s="1"/>
  <c r="PF53" i="1" s="1" a="1"/>
  <c r="PF53" i="1" s="1"/>
  <c r="PF50" i="1" a="1"/>
  <c r="PF50" i="1" s="1"/>
  <c r="PF51" i="1" s="1" a="1"/>
  <c r="PF51" i="1" s="1"/>
  <c r="QO50" i="1" a="1"/>
  <c r="QO50" i="1" s="1"/>
  <c r="QO51" i="1" s="1" a="1"/>
  <c r="QO51" i="1" s="1"/>
  <c r="QO52" i="1" a="1"/>
  <c r="QO52" i="1" s="1"/>
  <c r="QO53" i="1" s="1" a="1"/>
  <c r="QO53" i="1" s="1"/>
  <c r="QO54" i="1" a="1"/>
  <c r="QO54" i="1" s="1"/>
  <c r="QO55" i="1" s="1" a="1"/>
  <c r="QO55" i="1" s="1"/>
  <c r="PS52" i="1" a="1"/>
  <c r="PS52" i="1" s="1"/>
  <c r="PS53" i="1" s="1" a="1"/>
  <c r="PS53" i="1" s="1"/>
  <c r="PS50" i="1" a="1"/>
  <c r="PS50" i="1" s="1"/>
  <c r="PS51" i="1" s="1" a="1"/>
  <c r="PS51" i="1" s="1"/>
  <c r="PS54" i="1" a="1"/>
  <c r="PS54" i="1" s="1"/>
  <c r="PS55" i="1" s="1" a="1"/>
  <c r="PS55" i="1" s="1"/>
  <c r="YK86" i="1" a="1"/>
  <c r="YK86" i="1" s="1"/>
  <c r="YK107" i="1" s="1" a="1"/>
  <c r="YK107" i="1" s="1"/>
  <c r="IG85" i="1" a="1"/>
  <c r="IG85" i="1" s="1"/>
  <c r="IG106" i="1" s="1" a="1"/>
  <c r="IG106" i="1" s="1"/>
  <c r="HI86" i="1" a="1"/>
  <c r="HI86" i="1" s="1"/>
  <c r="HI107" i="1" s="1" a="1"/>
  <c r="HI107" i="1" s="1"/>
  <c r="NY54" i="1" a="1"/>
  <c r="NY54" i="1" s="1"/>
  <c r="NY55" i="1" s="1" a="1"/>
  <c r="NY55" i="1" s="1"/>
  <c r="NY50" i="1" a="1"/>
  <c r="NY50" i="1" s="1"/>
  <c r="NY51" i="1" s="1" a="1"/>
  <c r="NY51" i="1" s="1"/>
  <c r="NY52" i="1" a="1"/>
  <c r="NY52" i="1" s="1"/>
  <c r="NY53" i="1" s="1" a="1"/>
  <c r="NY53" i="1" s="1"/>
  <c r="SD52" i="1" a="1"/>
  <c r="SD52" i="1" s="1"/>
  <c r="SD53" i="1" s="1" a="1"/>
  <c r="SD53" i="1" s="1"/>
  <c r="SD54" i="1" a="1"/>
  <c r="SD54" i="1" s="1"/>
  <c r="SD55" i="1" s="1" a="1"/>
  <c r="SD55" i="1" s="1"/>
  <c r="SD50" i="1" a="1"/>
  <c r="SD50" i="1" s="1"/>
  <c r="SD51" i="1" s="1" a="1"/>
  <c r="SD51" i="1" s="1"/>
  <c r="SJ50" i="1" a="1"/>
  <c r="SJ50" i="1" s="1"/>
  <c r="SJ51" i="1" s="1" a="1"/>
  <c r="SJ51" i="1" s="1"/>
  <c r="SJ52" i="1" a="1"/>
  <c r="SJ52" i="1" s="1"/>
  <c r="SJ53" i="1" s="1" a="1"/>
  <c r="SJ53" i="1" s="1"/>
  <c r="SJ54" i="1" a="1"/>
  <c r="SJ54" i="1" s="1"/>
  <c r="SJ55" i="1" s="1" a="1"/>
  <c r="SJ55" i="1" s="1"/>
  <c r="UP54" i="1" a="1"/>
  <c r="UP54" i="1" s="1"/>
  <c r="UP55" i="1" s="1" a="1"/>
  <c r="UP55" i="1" s="1"/>
  <c r="UP50" i="1" a="1"/>
  <c r="UP50" i="1" s="1"/>
  <c r="UP51" i="1" s="1" a="1"/>
  <c r="UP51" i="1" s="1"/>
  <c r="UP52" i="1" a="1"/>
  <c r="UP52" i="1" s="1"/>
  <c r="UP53" i="1" s="1" a="1"/>
  <c r="UP53" i="1" s="1"/>
  <c r="PU54" i="1" a="1"/>
  <c r="PU54" i="1" s="1"/>
  <c r="PU55" i="1" s="1" a="1"/>
  <c r="PU55" i="1" s="1"/>
  <c r="PU50" i="1" a="1"/>
  <c r="PU50" i="1" s="1"/>
  <c r="PU51" i="1" s="1" a="1"/>
  <c r="PU51" i="1" s="1"/>
  <c r="PU52" i="1" a="1"/>
  <c r="PU52" i="1" s="1"/>
  <c r="PU53" i="1" s="1" a="1"/>
  <c r="PU53" i="1" s="1"/>
  <c r="UD52" i="1" a="1"/>
  <c r="UD52" i="1" s="1"/>
  <c r="UD53" i="1" s="1" a="1"/>
  <c r="UD53" i="1" s="1"/>
  <c r="UD50" i="1" a="1"/>
  <c r="UD50" i="1" s="1"/>
  <c r="UD51" i="1" s="1" a="1"/>
  <c r="UD51" i="1" s="1"/>
  <c r="UD54" i="1" a="1"/>
  <c r="UD54" i="1" s="1"/>
  <c r="UD55" i="1" s="1" a="1"/>
  <c r="UD55" i="1" s="1"/>
  <c r="RE54" i="1" a="1"/>
  <c r="RE54" i="1" s="1"/>
  <c r="RE55" i="1" s="1" a="1"/>
  <c r="RE55" i="1" s="1"/>
  <c r="RE50" i="1" a="1"/>
  <c r="RE50" i="1" s="1"/>
  <c r="RE51" i="1" s="1" a="1"/>
  <c r="RE51" i="1" s="1"/>
  <c r="RE52" i="1" a="1"/>
  <c r="RE52" i="1" s="1"/>
  <c r="RE53" i="1" s="1" a="1"/>
  <c r="RE53" i="1" s="1"/>
  <c r="IG86" i="1" a="1"/>
  <c r="IG86" i="1" s="1"/>
  <c r="IG88" i="1" s="1" a="1"/>
  <c r="IG88" i="1" s="1"/>
  <c r="IG90" i="1" s="1" a="1"/>
  <c r="IG90" i="1" s="1"/>
  <c r="IG92" i="1" s="1" a="1"/>
  <c r="IG92" i="1" s="1"/>
  <c r="IG94" i="1" s="1" a="1"/>
  <c r="IG94" i="1" s="1"/>
  <c r="IG96" i="1" s="1" a="1"/>
  <c r="IG96" i="1" s="1"/>
  <c r="IG98" i="1" s="1" a="1"/>
  <c r="IG98" i="1" s="1"/>
  <c r="IG100" i="1" s="1" a="1"/>
  <c r="IG100" i="1" s="1"/>
  <c r="IG102" i="1" s="1" a="1"/>
  <c r="IG102" i="1" s="1"/>
  <c r="IG104" i="1" s="1" a="1"/>
  <c r="IG104" i="1" s="1"/>
  <c r="QZ50" i="1" a="1"/>
  <c r="QZ50" i="1" s="1"/>
  <c r="QZ51" i="1" s="1" a="1"/>
  <c r="QZ51" i="1" s="1"/>
  <c r="QZ54" i="1" a="1"/>
  <c r="QZ54" i="1" s="1"/>
  <c r="QZ55" i="1" s="1" a="1"/>
  <c r="QZ55" i="1" s="1"/>
  <c r="QZ52" i="1" a="1"/>
  <c r="QZ52" i="1" s="1"/>
  <c r="QZ53" i="1" s="1" a="1"/>
  <c r="QZ53" i="1" s="1"/>
  <c r="SV50" i="1" a="1"/>
  <c r="SV50" i="1" s="1"/>
  <c r="SV51" i="1" s="1" a="1"/>
  <c r="SV51" i="1" s="1"/>
  <c r="SV54" i="1" a="1"/>
  <c r="SV54" i="1" s="1"/>
  <c r="SV55" i="1" s="1" a="1"/>
  <c r="SV55" i="1" s="1"/>
  <c r="SV52" i="1" a="1"/>
  <c r="SV52" i="1" s="1"/>
  <c r="SV53" i="1" s="1" a="1"/>
  <c r="SV53" i="1" s="1"/>
  <c r="QY52" i="1" a="1"/>
  <c r="QY52" i="1" s="1"/>
  <c r="QY53" i="1" s="1" a="1"/>
  <c r="QY53" i="1" s="1"/>
  <c r="QY50" i="1" a="1"/>
  <c r="QY50" i="1" s="1"/>
  <c r="QY51" i="1" s="1" a="1"/>
  <c r="QY51" i="1" s="1"/>
  <c r="QY54" i="1" a="1"/>
  <c r="QY54" i="1" s="1"/>
  <c r="QY55" i="1" s="1" a="1"/>
  <c r="QY55" i="1" s="1"/>
  <c r="VH50" i="1" a="1"/>
  <c r="VH50" i="1" s="1"/>
  <c r="VH51" i="1" s="1" a="1"/>
  <c r="VH51" i="1" s="1"/>
  <c r="VH52" i="1" a="1"/>
  <c r="VH52" i="1" s="1"/>
  <c r="VH53" i="1" s="1" a="1"/>
  <c r="VH53" i="1" s="1"/>
  <c r="VH54" i="1" a="1"/>
  <c r="VH54" i="1" s="1"/>
  <c r="VH55" i="1" s="1" a="1"/>
  <c r="VH55" i="1" s="1"/>
  <c r="RG54" i="1" a="1"/>
  <c r="RG54" i="1" s="1"/>
  <c r="RG55" i="1" s="1" a="1"/>
  <c r="RG55" i="1" s="1"/>
  <c r="RG52" i="1" a="1"/>
  <c r="RG52" i="1" s="1"/>
  <c r="RG53" i="1" s="1" a="1"/>
  <c r="RG53" i="1" s="1"/>
  <c r="RG50" i="1" a="1"/>
  <c r="RG50" i="1" s="1"/>
  <c r="RG51" i="1" s="1" a="1"/>
  <c r="RG51" i="1" s="1"/>
  <c r="ND50" i="1" a="1"/>
  <c r="ND50" i="1" s="1"/>
  <c r="ND51" i="1" s="1" a="1"/>
  <c r="ND51" i="1" s="1"/>
  <c r="ND54" i="1" a="1"/>
  <c r="ND54" i="1" s="1"/>
  <c r="ND55" i="1" s="1" a="1"/>
  <c r="ND55" i="1" s="1"/>
  <c r="ND52" i="1" a="1"/>
  <c r="ND52" i="1" s="1"/>
  <c r="ND53" i="1" s="1" a="1"/>
  <c r="ND53" i="1" s="1"/>
  <c r="RU50" i="1" a="1"/>
  <c r="RU50" i="1" s="1"/>
  <c r="RU51" i="1" s="1" a="1"/>
  <c r="RU51" i="1" s="1"/>
  <c r="RU54" i="1" a="1"/>
  <c r="RU54" i="1" s="1"/>
  <c r="RU55" i="1" s="1" a="1"/>
  <c r="RU55" i="1" s="1"/>
  <c r="RU52" i="1" a="1"/>
  <c r="RU52" i="1" s="1"/>
  <c r="RU53" i="1" s="1" a="1"/>
  <c r="RU53" i="1" s="1"/>
  <c r="JA85" i="1" a="1"/>
  <c r="JA85" i="1" s="1"/>
  <c r="JA106" i="1" s="1" a="1"/>
  <c r="JA106" i="1" s="1"/>
  <c r="CC86" i="1" a="1"/>
  <c r="CC86" i="1" s="1"/>
  <c r="CC107" i="1" s="1" a="1"/>
  <c r="CC107" i="1" s="1"/>
  <c r="OP52" i="1" a="1"/>
  <c r="OP52" i="1" s="1"/>
  <c r="OP53" i="1" s="1" a="1"/>
  <c r="OP53" i="1" s="1"/>
  <c r="OP50" i="1" a="1"/>
  <c r="OP50" i="1" s="1"/>
  <c r="OP51" i="1" s="1" a="1"/>
  <c r="OP51" i="1" s="1"/>
  <c r="OP54" i="1" a="1"/>
  <c r="OP54" i="1" s="1"/>
  <c r="OP55" i="1" s="1" a="1"/>
  <c r="OP55" i="1" s="1"/>
  <c r="NZ54" i="1" a="1"/>
  <c r="NZ54" i="1" s="1"/>
  <c r="NZ55" i="1" s="1" a="1"/>
  <c r="NZ55" i="1" s="1"/>
  <c r="NZ52" i="1" a="1"/>
  <c r="NZ52" i="1" s="1"/>
  <c r="NZ53" i="1" s="1" a="1"/>
  <c r="NZ53" i="1" s="1"/>
  <c r="NZ50" i="1" a="1"/>
  <c r="NZ50" i="1" s="1"/>
  <c r="NZ51" i="1" s="1" a="1"/>
  <c r="NZ51" i="1" s="1"/>
  <c r="UH50" i="1" a="1"/>
  <c r="UH50" i="1" s="1"/>
  <c r="UH51" i="1" s="1" a="1"/>
  <c r="UH51" i="1" s="1"/>
  <c r="UH52" i="1" a="1"/>
  <c r="UH52" i="1" s="1"/>
  <c r="UH53" i="1" s="1" a="1"/>
  <c r="UH53" i="1" s="1"/>
  <c r="UH54" i="1" a="1"/>
  <c r="UH54" i="1" s="1"/>
  <c r="UH55" i="1" s="1" a="1"/>
  <c r="UH55" i="1" s="1"/>
  <c r="RQ54" i="1" a="1"/>
  <c r="RQ54" i="1" s="1"/>
  <c r="RQ55" i="1" s="1" a="1"/>
  <c r="RQ55" i="1" s="1"/>
  <c r="RQ52" i="1" a="1"/>
  <c r="RQ52" i="1" s="1"/>
  <c r="RQ53" i="1" s="1" a="1"/>
  <c r="RQ53" i="1" s="1"/>
  <c r="RQ50" i="1" a="1"/>
  <c r="RQ50" i="1" s="1"/>
  <c r="RQ51" i="1" s="1" a="1"/>
  <c r="RQ51" i="1" s="1"/>
  <c r="RD50" i="1" a="1"/>
  <c r="RD50" i="1" s="1"/>
  <c r="RD51" i="1" s="1" a="1"/>
  <c r="RD51" i="1" s="1"/>
  <c r="RD52" i="1" a="1"/>
  <c r="RD52" i="1" s="1"/>
  <c r="RD53" i="1" s="1" a="1"/>
  <c r="RD53" i="1" s="1"/>
  <c r="RD54" i="1" a="1"/>
  <c r="RD54" i="1" s="1"/>
  <c r="RD55" i="1" s="1" a="1"/>
  <c r="RD55" i="1" s="1"/>
  <c r="RY54" i="1" a="1"/>
  <c r="RY54" i="1" s="1"/>
  <c r="RY55" i="1" s="1" a="1"/>
  <c r="RY55" i="1" s="1"/>
  <c r="RY52" i="1" a="1"/>
  <c r="RY52" i="1" s="1"/>
  <c r="RY53" i="1" s="1" a="1"/>
  <c r="RY53" i="1" s="1"/>
  <c r="RY50" i="1" a="1"/>
  <c r="RY50" i="1" s="1"/>
  <c r="RY51" i="1" s="1" a="1"/>
  <c r="RY51" i="1" s="1"/>
  <c r="NV54" i="1" a="1"/>
  <c r="NV54" i="1" s="1"/>
  <c r="NV55" i="1" s="1" a="1"/>
  <c r="NV55" i="1" s="1"/>
  <c r="NV50" i="1" a="1"/>
  <c r="NV50" i="1" s="1"/>
  <c r="NV51" i="1" s="1" a="1"/>
  <c r="NV51" i="1" s="1"/>
  <c r="NV52" i="1" a="1"/>
  <c r="NV52" i="1" s="1"/>
  <c r="NV53" i="1" s="1" a="1"/>
  <c r="NV53" i="1" s="1"/>
  <c r="SK50" i="1" a="1"/>
  <c r="SK50" i="1" s="1"/>
  <c r="SK51" i="1" s="1" a="1"/>
  <c r="SK51" i="1" s="1"/>
  <c r="SK52" i="1" a="1"/>
  <c r="SK52" i="1" s="1"/>
  <c r="SK53" i="1" s="1" a="1"/>
  <c r="SK53" i="1" s="1"/>
  <c r="SK54" i="1" a="1"/>
  <c r="SK54" i="1" s="1"/>
  <c r="SK55" i="1" s="1" a="1"/>
  <c r="SK55" i="1" s="1"/>
  <c r="JA105" i="1" a="1"/>
  <c r="JA105" i="1" s="1"/>
  <c r="HP86" i="1" a="1"/>
  <c r="HP86" i="1" s="1"/>
  <c r="HP107" i="1" s="1" a="1"/>
  <c r="HP107" i="1" s="1"/>
  <c r="CC85" i="1" a="1"/>
  <c r="CC85" i="1" s="1"/>
  <c r="CC106" i="1" s="1" a="1"/>
  <c r="CC106" i="1" s="1"/>
  <c r="GO86" i="1" a="1"/>
  <c r="GO86" i="1" s="1"/>
  <c r="GO107" i="1" s="1" a="1"/>
  <c r="GO107" i="1" s="1"/>
  <c r="NH50" i="1" a="1"/>
  <c r="NH50" i="1" s="1"/>
  <c r="NH51" i="1" s="1" a="1"/>
  <c r="NH51" i="1" s="1"/>
  <c r="NH54" i="1" a="1"/>
  <c r="NH54" i="1" s="1"/>
  <c r="NH55" i="1" s="1" a="1"/>
  <c r="NH55" i="1" s="1"/>
  <c r="NH52" i="1" a="1"/>
  <c r="NH52" i="1" s="1"/>
  <c r="NH53" i="1" s="1" a="1"/>
  <c r="NH53" i="1" s="1"/>
  <c r="MR52" i="1" a="1"/>
  <c r="MR52" i="1" s="1"/>
  <c r="MR53" i="1" s="1" a="1"/>
  <c r="MR53" i="1" s="1"/>
  <c r="MR54" i="1" a="1"/>
  <c r="MR54" i="1" s="1"/>
  <c r="MR55" i="1" s="1" a="1"/>
  <c r="MR55" i="1" s="1"/>
  <c r="MR50" i="1" a="1"/>
  <c r="MR50" i="1" s="1"/>
  <c r="MR51" i="1" s="1" a="1"/>
  <c r="MR51" i="1" s="1"/>
  <c r="UZ50" i="1" a="1"/>
  <c r="UZ50" i="1" s="1"/>
  <c r="UZ51" i="1" s="1" a="1"/>
  <c r="UZ51" i="1" s="1"/>
  <c r="UZ54" i="1" a="1"/>
  <c r="UZ54" i="1" s="1"/>
  <c r="UZ55" i="1" s="1" a="1"/>
  <c r="UZ55" i="1" s="1"/>
  <c r="UZ52" i="1" a="1"/>
  <c r="UZ52" i="1" s="1"/>
  <c r="UZ53" i="1" s="1" a="1"/>
  <c r="UZ53" i="1" s="1"/>
  <c r="TC50" i="1" a="1"/>
  <c r="TC50" i="1" s="1"/>
  <c r="TC51" i="1" s="1" a="1"/>
  <c r="TC51" i="1" s="1"/>
  <c r="TC52" i="1" a="1"/>
  <c r="TC52" i="1" s="1"/>
  <c r="TC53" i="1" s="1" a="1"/>
  <c r="TC53" i="1" s="1"/>
  <c r="TC54" i="1" a="1"/>
  <c r="TC54" i="1" s="1"/>
  <c r="TC55" i="1" s="1" a="1"/>
  <c r="TC55" i="1" s="1"/>
  <c r="MY54" i="1" a="1"/>
  <c r="MY54" i="1" s="1"/>
  <c r="MY55" i="1" s="1" a="1"/>
  <c r="MY55" i="1" s="1"/>
  <c r="MY52" i="1" a="1"/>
  <c r="MY52" i="1" s="1"/>
  <c r="MY53" i="1" s="1" a="1"/>
  <c r="MY53" i="1" s="1"/>
  <c r="MY50" i="1" a="1"/>
  <c r="MY50" i="1" s="1"/>
  <c r="MY51" i="1" s="1" a="1"/>
  <c r="MY51" i="1" s="1"/>
  <c r="SQ52" i="1" a="1"/>
  <c r="SQ52" i="1" s="1"/>
  <c r="SQ53" i="1" s="1" a="1"/>
  <c r="SQ53" i="1" s="1"/>
  <c r="SQ54" i="1" a="1"/>
  <c r="SQ54" i="1" s="1"/>
  <c r="SQ55" i="1" s="1" a="1"/>
  <c r="SQ55" i="1" s="1"/>
  <c r="SQ50" i="1" a="1"/>
  <c r="SQ50" i="1" s="1"/>
  <c r="SQ51" i="1" s="1" a="1"/>
  <c r="SQ51" i="1" s="1"/>
  <c r="ON50" i="1" a="1"/>
  <c r="ON50" i="1" s="1"/>
  <c r="ON51" i="1" s="1" a="1"/>
  <c r="ON51" i="1" s="1"/>
  <c r="ON52" i="1" a="1"/>
  <c r="ON52" i="1" s="1"/>
  <c r="ON53" i="1" s="1" a="1"/>
  <c r="ON53" i="1" s="1"/>
  <c r="ON54" i="1" a="1"/>
  <c r="ON54" i="1" s="1"/>
  <c r="ON55" i="1" s="1" a="1"/>
  <c r="ON55" i="1" s="1"/>
  <c r="TA52" i="1" a="1"/>
  <c r="TA52" i="1" s="1"/>
  <c r="TA53" i="1" s="1" a="1"/>
  <c r="TA53" i="1" s="1"/>
  <c r="TA50" i="1" a="1"/>
  <c r="TA50" i="1" s="1"/>
  <c r="TA51" i="1" s="1" a="1"/>
  <c r="TA51" i="1" s="1"/>
  <c r="TA54" i="1" a="1"/>
  <c r="TA54" i="1" s="1"/>
  <c r="TA55" i="1" s="1" a="1"/>
  <c r="TA55" i="1" s="1"/>
  <c r="XG85" i="1" a="1"/>
  <c r="XG85" i="1" s="1"/>
  <c r="XG106" i="1" s="1" a="1"/>
  <c r="XG106" i="1" s="1"/>
  <c r="HJ85" i="1" a="1"/>
  <c r="HJ85" i="1" s="1"/>
  <c r="HJ106" i="1" s="1" a="1"/>
  <c r="HJ106" i="1" s="1"/>
  <c r="GO85" i="1" a="1"/>
  <c r="GO85" i="1" s="1"/>
  <c r="GO106" i="1" s="1" a="1"/>
  <c r="GO106" i="1" s="1"/>
  <c r="PQ54" i="1" a="1"/>
  <c r="PQ54" i="1" s="1"/>
  <c r="PQ55" i="1" s="1" a="1"/>
  <c r="PQ55" i="1" s="1"/>
  <c r="PQ52" i="1" a="1"/>
  <c r="PQ52" i="1" s="1"/>
  <c r="PQ53" i="1" s="1" a="1"/>
  <c r="PQ53" i="1" s="1"/>
  <c r="PQ50" i="1" a="1"/>
  <c r="PQ50" i="1" s="1"/>
  <c r="PQ51" i="1" s="1" a="1"/>
  <c r="PQ51" i="1" s="1"/>
  <c r="PJ52" i="1" a="1"/>
  <c r="PJ52" i="1" s="1"/>
  <c r="PJ53" i="1" s="1" a="1"/>
  <c r="PJ53" i="1" s="1"/>
  <c r="PJ50" i="1" a="1"/>
  <c r="PJ50" i="1" s="1"/>
  <c r="PJ51" i="1" s="1" a="1"/>
  <c r="PJ51" i="1" s="1"/>
  <c r="PJ54" i="1" a="1"/>
  <c r="PJ54" i="1" s="1"/>
  <c r="PJ55" i="1" s="1" a="1"/>
  <c r="PJ55" i="1" s="1"/>
  <c r="TP54" i="1" a="1"/>
  <c r="TP54" i="1" s="1"/>
  <c r="TP55" i="1" s="1" a="1"/>
  <c r="TP55" i="1" s="1"/>
  <c r="TP50" i="1" a="1"/>
  <c r="TP50" i="1" s="1"/>
  <c r="TP51" i="1" s="1" a="1"/>
  <c r="TP51" i="1" s="1"/>
  <c r="TP52" i="1" a="1"/>
  <c r="TP52" i="1" s="1"/>
  <c r="TP53" i="1" s="1" a="1"/>
  <c r="TP53" i="1" s="1"/>
  <c r="TU50" i="1" a="1"/>
  <c r="TU50" i="1" s="1"/>
  <c r="TU51" i="1" s="1" a="1"/>
  <c r="TU51" i="1" s="1"/>
  <c r="TU54" i="1" a="1"/>
  <c r="TU54" i="1" s="1"/>
  <c r="TU55" i="1" s="1" a="1"/>
  <c r="TU55" i="1" s="1"/>
  <c r="TU52" i="1" a="1"/>
  <c r="TU52" i="1" s="1"/>
  <c r="TU53" i="1" s="1" a="1"/>
  <c r="TU53" i="1" s="1"/>
  <c r="NQ52" i="1" a="1"/>
  <c r="NQ52" i="1" s="1"/>
  <c r="NQ53" i="1" s="1" a="1"/>
  <c r="NQ53" i="1" s="1"/>
  <c r="NQ54" i="1" a="1"/>
  <c r="NQ54" i="1" s="1"/>
  <c r="NQ55" i="1" s="1" a="1"/>
  <c r="NQ55" i="1" s="1"/>
  <c r="NQ50" i="1" a="1"/>
  <c r="NQ50" i="1" s="1"/>
  <c r="NQ51" i="1" s="1" a="1"/>
  <c r="NQ51" i="1" s="1"/>
  <c r="TI50" i="1" a="1"/>
  <c r="TI50" i="1" s="1"/>
  <c r="TI51" i="1" s="1" a="1"/>
  <c r="TI51" i="1" s="1"/>
  <c r="TI52" i="1" a="1"/>
  <c r="TI52" i="1" s="1"/>
  <c r="TI53" i="1" s="1" a="1"/>
  <c r="TI53" i="1" s="1"/>
  <c r="TI54" i="1" a="1"/>
  <c r="TI54" i="1" s="1"/>
  <c r="TI55" i="1" s="1" a="1"/>
  <c r="TI55" i="1" s="1"/>
  <c r="PZ52" i="1" a="1"/>
  <c r="PZ52" i="1" s="1"/>
  <c r="PZ53" i="1" s="1" a="1"/>
  <c r="PZ53" i="1" s="1"/>
  <c r="PZ54" i="1" a="1"/>
  <c r="PZ54" i="1" s="1"/>
  <c r="PZ55" i="1" s="1" a="1"/>
  <c r="PZ55" i="1" s="1"/>
  <c r="PZ50" i="1" a="1"/>
  <c r="PZ50" i="1" s="1"/>
  <c r="PZ51" i="1" s="1" a="1"/>
  <c r="PZ51" i="1" s="1"/>
  <c r="TQ52" i="1" a="1"/>
  <c r="TQ52" i="1" s="1"/>
  <c r="TQ53" i="1" s="1" a="1"/>
  <c r="TQ53" i="1" s="1"/>
  <c r="TQ50" i="1" a="1"/>
  <c r="TQ50" i="1" s="1"/>
  <c r="TQ51" i="1" s="1" a="1"/>
  <c r="TQ51" i="1" s="1"/>
  <c r="TQ54" i="1" a="1"/>
  <c r="TQ54" i="1" s="1"/>
  <c r="TQ55" i="1" s="1" a="1"/>
  <c r="TQ55"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XG104" i="1" s="1" a="1"/>
  <c r="XG104" i="1" s="1"/>
  <c r="HJ86" i="1" a="1"/>
  <c r="HJ86" i="1" s="1"/>
  <c r="HJ107" i="1" s="1" a="1"/>
  <c r="HJ107" i="1" s="1"/>
  <c r="OR50" i="1" a="1"/>
  <c r="OR50" i="1" s="1"/>
  <c r="OR51" i="1" s="1" a="1"/>
  <c r="OR51" i="1" s="1"/>
  <c r="OR54" i="1" a="1"/>
  <c r="OR54" i="1" s="1"/>
  <c r="OR55" i="1" s="1" a="1"/>
  <c r="OR55" i="1" s="1"/>
  <c r="OR52" i="1" a="1"/>
  <c r="OR52" i="1" s="1"/>
  <c r="OR53" i="1" s="1" a="1"/>
  <c r="OR53" i="1" s="1"/>
  <c r="RK54" i="1" a="1"/>
  <c r="RK54" i="1" s="1"/>
  <c r="RK55" i="1" s="1" a="1"/>
  <c r="RK55" i="1" s="1"/>
  <c r="RK50" i="1" a="1"/>
  <c r="RK50" i="1" s="1"/>
  <c r="RK51" i="1" s="1" a="1"/>
  <c r="RK51" i="1" s="1"/>
  <c r="RK52" i="1" a="1"/>
  <c r="RK52" i="1" s="1"/>
  <c r="RK53" i="1" s="1" a="1"/>
  <c r="RK53" i="1" s="1"/>
  <c r="QU54" i="1" a="1"/>
  <c r="QU54" i="1" s="1"/>
  <c r="QU55" i="1" s="1" a="1"/>
  <c r="QU55" i="1" s="1"/>
  <c r="QU52" i="1" a="1"/>
  <c r="QU52" i="1" s="1"/>
  <c r="QU53" i="1" s="1" a="1"/>
  <c r="QU53" i="1" s="1"/>
  <c r="QU50" i="1" a="1"/>
  <c r="QU50" i="1" s="1"/>
  <c r="QU51" i="1" s="1" a="1"/>
  <c r="QU51" i="1" s="1"/>
  <c r="UM54" i="1" a="1"/>
  <c r="UM54" i="1" s="1"/>
  <c r="UM55" i="1" s="1" a="1"/>
  <c r="UM55" i="1" s="1"/>
  <c r="UM52" i="1" a="1"/>
  <c r="UM52" i="1" s="1"/>
  <c r="UM53" i="1" s="1" a="1"/>
  <c r="UM53" i="1" s="1"/>
  <c r="UM50" i="1" a="1"/>
  <c r="UM50" i="1" s="1"/>
  <c r="UM51" i="1" s="1" a="1"/>
  <c r="UM51" i="1" s="1"/>
  <c r="OI54" i="1" a="1"/>
  <c r="OI54" i="1" s="1"/>
  <c r="OI55" i="1" s="1" a="1"/>
  <c r="OI55" i="1" s="1"/>
  <c r="OI52" i="1" a="1"/>
  <c r="OI52" i="1" s="1"/>
  <c r="OI53" i="1" s="1" a="1"/>
  <c r="OI53" i="1" s="1"/>
  <c r="OI50" i="1" a="1"/>
  <c r="OI50" i="1" s="1"/>
  <c r="OI51" i="1" s="1" a="1"/>
  <c r="OI51" i="1" s="1"/>
  <c r="UA52" i="1" a="1"/>
  <c r="UA52" i="1" s="1"/>
  <c r="UA53" i="1" s="1" a="1"/>
  <c r="UA53" i="1" s="1"/>
  <c r="UA50" i="1" a="1"/>
  <c r="UA50" i="1" s="1"/>
  <c r="UA51" i="1" s="1" a="1"/>
  <c r="UA51" i="1" s="1"/>
  <c r="UA54" i="1" a="1"/>
  <c r="UA54" i="1" s="1"/>
  <c r="UA55" i="1" s="1" a="1"/>
  <c r="UA55" i="1" s="1"/>
  <c r="QR52" i="1" a="1"/>
  <c r="QR52" i="1" s="1"/>
  <c r="QR53" i="1" s="1" a="1"/>
  <c r="QR53" i="1" s="1"/>
  <c r="QR54" i="1" a="1"/>
  <c r="QR54" i="1" s="1"/>
  <c r="QR55" i="1" s="1" a="1"/>
  <c r="QR55" i="1" s="1"/>
  <c r="QR50" i="1" a="1"/>
  <c r="QR50" i="1" s="1"/>
  <c r="QR51" i="1" s="1" a="1"/>
  <c r="QR51" i="1" s="1"/>
  <c r="UG54" i="1" a="1"/>
  <c r="UG54" i="1" s="1"/>
  <c r="UG55" i="1" s="1" a="1"/>
  <c r="UG55" i="1" s="1"/>
  <c r="UG50" i="1" a="1"/>
  <c r="UG50" i="1" s="1"/>
  <c r="UG51" i="1" s="1" a="1"/>
  <c r="UG51" i="1" s="1"/>
  <c r="UG52" i="1" a="1"/>
  <c r="UG52" i="1" s="1"/>
  <c r="UG53" i="1" s="1" a="1"/>
  <c r="UG53" i="1" s="1"/>
  <c r="SB52" i="1" a="1"/>
  <c r="SB52" i="1" s="1"/>
  <c r="SB53" i="1" s="1" a="1"/>
  <c r="SB53" i="1" s="1"/>
  <c r="SB50" i="1" a="1"/>
  <c r="SB50" i="1" s="1"/>
  <c r="SB51" i="1" s="1" a="1"/>
  <c r="SB51" i="1" s="1"/>
  <c r="SB54" i="1" a="1"/>
  <c r="SB54" i="1" s="1"/>
  <c r="SB55" i="1" s="1" a="1"/>
  <c r="SB55" i="1" s="1"/>
  <c r="NI54" i="1" a="1"/>
  <c r="NI54" i="1" s="1"/>
  <c r="NI55" i="1" s="1" a="1"/>
  <c r="NI55" i="1" s="1"/>
  <c r="NI52" i="1" a="1"/>
  <c r="NI52" i="1" s="1"/>
  <c r="NI53" i="1" s="1" a="1"/>
  <c r="NI53" i="1" s="1"/>
  <c r="NI50" i="1" a="1"/>
  <c r="NI50" i="1" s="1"/>
  <c r="NI51" i="1" s="1" a="1"/>
  <c r="NI51" i="1" s="1"/>
  <c r="OB50" i="1" a="1"/>
  <c r="OB50" i="1" s="1"/>
  <c r="OB51" i="1" s="1" a="1"/>
  <c r="OB51" i="1" s="1"/>
  <c r="OB54" i="1" a="1"/>
  <c r="OB54" i="1" s="1"/>
  <c r="OB55" i="1" s="1" a="1"/>
  <c r="OB55" i="1" s="1"/>
  <c r="OB52" i="1" a="1"/>
  <c r="OB52" i="1" s="1"/>
  <c r="OB53" i="1" s="1" a="1"/>
  <c r="OB53" i="1" s="1"/>
  <c r="RM52" i="1" a="1"/>
  <c r="RM52" i="1" s="1"/>
  <c r="RM53" i="1" s="1" a="1"/>
  <c r="RM53" i="1" s="1"/>
  <c r="RM54" i="1" a="1"/>
  <c r="RM54" i="1" s="1"/>
  <c r="RM55" i="1" s="1" a="1"/>
  <c r="RM55" i="1" s="1"/>
  <c r="RM50" i="1" a="1"/>
  <c r="RM50" i="1" s="1"/>
  <c r="RM51" i="1" s="1" a="1"/>
  <c r="RM51" i="1" s="1"/>
  <c r="VE50" i="1" a="1"/>
  <c r="VE50" i="1" s="1"/>
  <c r="VE51" i="1" s="1" a="1"/>
  <c r="VE51" i="1" s="1"/>
  <c r="VE52" i="1" a="1"/>
  <c r="VE52" i="1" s="1"/>
  <c r="VE53" i="1" s="1" a="1"/>
  <c r="VE53" i="1" s="1"/>
  <c r="VE54" i="1" a="1"/>
  <c r="VE54" i="1" s="1"/>
  <c r="VE55" i="1" s="1" a="1"/>
  <c r="VE55" i="1" s="1"/>
  <c r="PA52" i="1" a="1"/>
  <c r="PA52" i="1" s="1"/>
  <c r="PA53" i="1" s="1" a="1"/>
  <c r="PA53" i="1" s="1"/>
  <c r="PA54" i="1" a="1"/>
  <c r="PA54" i="1" s="1"/>
  <c r="PA55" i="1" s="1" a="1"/>
  <c r="PA55" i="1" s="1"/>
  <c r="PA50" i="1" a="1"/>
  <c r="PA50" i="1" s="1"/>
  <c r="PA51" i="1" s="1" a="1"/>
  <c r="PA51" i="1" s="1"/>
  <c r="US54" i="1" a="1"/>
  <c r="US54" i="1" s="1"/>
  <c r="US55" i="1" s="1" a="1"/>
  <c r="US55" i="1" s="1"/>
  <c r="US52" i="1" a="1"/>
  <c r="US52" i="1" s="1"/>
  <c r="US53" i="1" s="1" a="1"/>
  <c r="US53" i="1" s="1"/>
  <c r="US50" i="1" a="1"/>
  <c r="US50" i="1" s="1"/>
  <c r="US51" i="1" s="1" a="1"/>
  <c r="US51" i="1" s="1"/>
  <c r="RJ54" i="1" a="1"/>
  <c r="RJ54" i="1" s="1"/>
  <c r="RJ55" i="1" s="1" a="1"/>
  <c r="RJ55" i="1" s="1"/>
  <c r="RJ52" i="1" a="1"/>
  <c r="RJ52" i="1" s="1"/>
  <c r="RJ53" i="1" s="1" a="1"/>
  <c r="RJ53" i="1" s="1"/>
  <c r="RJ50" i="1" a="1"/>
  <c r="RJ50" i="1" s="1"/>
  <c r="RJ51" i="1" s="1" a="1"/>
  <c r="RJ51" i="1" s="1"/>
  <c r="UW52" i="1" a="1"/>
  <c r="UW52" i="1" s="1"/>
  <c r="UW53" i="1" s="1" a="1"/>
  <c r="UW53" i="1" s="1"/>
  <c r="UW50" i="1" a="1"/>
  <c r="UW50" i="1" s="1"/>
  <c r="UW51" i="1" s="1" a="1"/>
  <c r="UW51" i="1" s="1"/>
  <c r="UW54" i="1" a="1"/>
  <c r="UW54" i="1" s="1"/>
  <c r="UW55" i="1" s="1" a="1"/>
  <c r="UW55" i="1" s="1"/>
  <c r="GP85" i="1" a="1"/>
  <c r="GP85" i="1" s="1"/>
  <c r="GP106" i="1" s="1" a="1"/>
  <c r="GP106" i="1" s="1"/>
  <c r="GP105" i="1" a="1"/>
  <c r="GP105" i="1" s="1"/>
  <c r="XA105" i="1" a="1"/>
  <c r="XA105" i="1" s="1"/>
  <c r="YI86" i="1" a="1"/>
  <c r="YI86" i="1" s="1"/>
  <c r="YI107" i="1" s="1" a="1"/>
  <c r="YI107" i="1" s="1"/>
  <c r="IL85" i="1" a="1"/>
  <c r="IL85" i="1" s="1"/>
  <c r="IL106" i="1" s="1" a="1"/>
  <c r="IL106"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XA104" i="1" s="1" a="1"/>
  <c r="XA104" i="1" s="1"/>
  <c r="YI85" i="1" a="1"/>
  <c r="YI85" i="1" s="1"/>
  <c r="YI106" i="1" s="1" a="1"/>
  <c r="YI106" i="1" s="1"/>
  <c r="IV85" i="1" a="1"/>
  <c r="IV85" i="1" s="1"/>
  <c r="IV106" i="1" s="1" a="1"/>
  <c r="IV106" i="1" s="1"/>
  <c r="ZT85" i="1" a="1"/>
  <c r="ZT85" i="1" s="1"/>
  <c r="ZT106" i="1" s="1" a="1"/>
  <c r="ZT106" i="1" s="1"/>
  <c r="IV86" i="1" a="1"/>
  <c r="IV86" i="1" s="1"/>
  <c r="IV107" i="1" s="1" a="1"/>
  <c r="IV107" i="1" s="1"/>
  <c r="GS85" i="1" a="1"/>
  <c r="GS85" i="1" s="1"/>
  <c r="GS106" i="1" s="1" a="1"/>
  <c r="GS106" i="1" s="1"/>
  <c r="WW86" i="1" a="1"/>
  <c r="WW86" i="1" s="1"/>
  <c r="WW88" i="1" s="1" a="1"/>
  <c r="WW88" i="1" s="1"/>
  <c r="WW90" i="1" s="1" a="1"/>
  <c r="WW90" i="1" s="1"/>
  <c r="WW92" i="1" s="1" a="1"/>
  <c r="WW92" i="1" s="1"/>
  <c r="WW94" i="1" s="1" a="1"/>
  <c r="WW94" i="1" s="1"/>
  <c r="WW96" i="1" s="1" a="1"/>
  <c r="WW96" i="1" s="1"/>
  <c r="WW98" i="1" s="1" a="1"/>
  <c r="WW98" i="1" s="1"/>
  <c r="WW100" i="1" s="1" a="1"/>
  <c r="WW100" i="1" s="1"/>
  <c r="WW102" i="1" s="1" a="1"/>
  <c r="WW102" i="1" s="1"/>
  <c r="WW104" i="1" s="1" a="1"/>
  <c r="WW104" i="1" s="1"/>
  <c r="XC86" i="1" a="1"/>
  <c r="XC86" i="1" s="1"/>
  <c r="XC107" i="1" s="1" a="1"/>
  <c r="XC107" i="1" s="1"/>
  <c r="ZT86" i="1" a="1"/>
  <c r="ZT86" i="1" s="1"/>
  <c r="ZT107" i="1" s="1" a="1"/>
  <c r="ZT107"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S104" i="1" s="1" a="1"/>
  <c r="GS104" i="1" s="1"/>
  <c r="HP105" i="1" a="1"/>
  <c r="HP105" i="1" s="1"/>
  <c r="WW85" i="1" a="1"/>
  <c r="WW85" i="1" s="1"/>
  <c r="WW106" i="1" s="1" a="1"/>
  <c r="WW106" i="1" s="1"/>
  <c r="XC85" i="1" a="1"/>
  <c r="XC85" i="1" s="1"/>
  <c r="XC106" i="1" s="1" a="1"/>
  <c r="XC106" i="1" s="1"/>
  <c r="WZ85" i="1" a="1"/>
  <c r="WZ85" i="1" s="1"/>
  <c r="WZ106" i="1" s="1" a="1"/>
  <c r="WZ106" i="1" s="1"/>
  <c r="WZ86" i="1" a="1"/>
  <c r="WZ86" i="1" s="1"/>
  <c r="WZ107" i="1" s="1" a="1"/>
  <c r="WZ107"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ZO104" i="1" s="1" a="1"/>
  <c r="ZO104" i="1" s="1"/>
  <c r="ZO85" i="1" a="1"/>
  <c r="ZO85" i="1" s="1"/>
  <c r="ZO106" i="1" s="1" a="1"/>
  <c r="ZO106" i="1" s="1"/>
  <c r="WU85" i="1" a="1"/>
  <c r="WU85" i="1" s="1"/>
  <c r="WU106" i="1" s="1" a="1"/>
  <c r="WU106" i="1" s="1"/>
  <c r="WU86" i="1" a="1"/>
  <c r="WU86" i="1" s="1"/>
  <c r="WU107" i="1" s="1" a="1"/>
  <c r="WU107" i="1" s="1"/>
  <c r="GQ105" i="1" a="1"/>
  <c r="GQ105" i="1" s="1"/>
  <c r="YN86" i="1" a="1"/>
  <c r="YN86" i="1" s="1"/>
  <c r="YN107" i="1" s="1" a="1"/>
  <c r="YN107" i="1" s="1"/>
  <c r="WL86" i="1" a="1"/>
  <c r="WL86" i="1" s="1"/>
  <c r="WL88" i="1" s="1" a="1"/>
  <c r="WL88" i="1" s="1"/>
  <c r="WL90" i="1" s="1" a="1"/>
  <c r="WL90" i="1" s="1"/>
  <c r="WL92" i="1" s="1" a="1"/>
  <c r="WL92" i="1" s="1"/>
  <c r="WL94" i="1" s="1" a="1"/>
  <c r="WL94" i="1" s="1"/>
  <c r="WL96" i="1" s="1" a="1"/>
  <c r="WL96" i="1" s="1"/>
  <c r="WL98" i="1" s="1" a="1"/>
  <c r="WL98" i="1" s="1"/>
  <c r="WL100" i="1" s="1" a="1"/>
  <c r="WL100" i="1" s="1"/>
  <c r="WL102" i="1" s="1" a="1"/>
  <c r="WL102" i="1" s="1"/>
  <c r="WL104" i="1" s="1" a="1"/>
  <c r="WL104" i="1" s="1"/>
  <c r="YN85" i="1" a="1"/>
  <c r="YN85" i="1" s="1"/>
  <c r="YN106" i="1" s="1" a="1"/>
  <c r="YN106" i="1" s="1"/>
  <c r="WL85" i="1" a="1"/>
  <c r="WL85" i="1" s="1"/>
  <c r="WL106" i="1" s="1" a="1"/>
  <c r="WL106" i="1" s="1"/>
  <c r="IL105" i="1" a="1"/>
  <c r="IL105" i="1" s="1"/>
  <c r="ZS86" i="1" a="1"/>
  <c r="ZS86" i="1" s="1"/>
  <c r="ZS107" i="1" s="1" a="1"/>
  <c r="ZS107" i="1" s="1"/>
  <c r="YM86" i="1" a="1"/>
  <c r="YM86" i="1" s="1"/>
  <c r="YM88" i="1" s="1" a="1"/>
  <c r="YM88" i="1" s="1"/>
  <c r="YM90" i="1" s="1" a="1"/>
  <c r="YM90" i="1" s="1"/>
  <c r="YM92" i="1" s="1" a="1"/>
  <c r="YM92" i="1" s="1"/>
  <c r="YM94" i="1" s="1" a="1"/>
  <c r="YM94" i="1" s="1"/>
  <c r="YM96" i="1" s="1" a="1"/>
  <c r="YM96" i="1" s="1"/>
  <c r="YM98" i="1" s="1" a="1"/>
  <c r="YM98" i="1" s="1"/>
  <c r="YM100" i="1" s="1" a="1"/>
  <c r="YM100" i="1" s="1"/>
  <c r="YM102" i="1" s="1" a="1"/>
  <c r="YM102" i="1" s="1"/>
  <c r="YM104" i="1" s="1" a="1"/>
  <c r="YM104" i="1" s="1"/>
  <c r="GQ86" i="1" a="1"/>
  <c r="GQ86" i="1" s="1"/>
  <c r="GQ107" i="1" s="1" a="1"/>
  <c r="GQ107" i="1" s="1"/>
  <c r="YO86" i="1" a="1"/>
  <c r="YO86" i="1" s="1"/>
  <c r="YO88" i="1" s="1" a="1"/>
  <c r="YO88" i="1" s="1"/>
  <c r="YO90" i="1" s="1" a="1"/>
  <c r="YO90" i="1" s="1"/>
  <c r="YO92" i="1" s="1" a="1"/>
  <c r="YO92" i="1" s="1"/>
  <c r="YO94" i="1" s="1" a="1"/>
  <c r="YO94" i="1" s="1"/>
  <c r="YO96" i="1" s="1" a="1"/>
  <c r="YO96" i="1" s="1"/>
  <c r="YO98" i="1" s="1" a="1"/>
  <c r="YO98" i="1" s="1"/>
  <c r="YO100" i="1" s="1" a="1"/>
  <c r="YO100" i="1" s="1"/>
  <c r="YO102" i="1" s="1" a="1"/>
  <c r="YO102" i="1" s="1"/>
  <c r="YO104" i="1" s="1" a="1"/>
  <c r="YO104" i="1" s="1"/>
  <c r="ZS85" i="1" a="1"/>
  <c r="ZS85" i="1" s="1"/>
  <c r="ZS106" i="1" s="1" a="1"/>
  <c r="ZS106" i="1" s="1"/>
  <c r="IU85" i="1" a="1"/>
  <c r="IU85" i="1" s="1"/>
  <c r="IU106" i="1" s="1" a="1"/>
  <c r="IU106" i="1" s="1"/>
  <c r="YM85" i="1" a="1"/>
  <c r="YM85" i="1" s="1"/>
  <c r="YM106" i="1" s="1" a="1"/>
  <c r="YM106" i="1" s="1"/>
  <c r="YO85" i="1" a="1"/>
  <c r="YO85" i="1" s="1"/>
  <c r="YO106" i="1" s="1" a="1"/>
  <c r="YO106" i="1" s="1"/>
  <c r="IU86" i="1" a="1"/>
  <c r="IU86" i="1" s="1"/>
  <c r="IU88" i="1" s="1" a="1"/>
  <c r="IU88" i="1" s="1"/>
  <c r="IU90" i="1" s="1" a="1"/>
  <c r="IU90" i="1" s="1"/>
  <c r="IU92" i="1" s="1" a="1"/>
  <c r="IU92" i="1" s="1"/>
  <c r="IU94" i="1" s="1" a="1"/>
  <c r="IU94" i="1" s="1"/>
  <c r="IU96" i="1" s="1" a="1"/>
  <c r="IU96" i="1" s="1"/>
  <c r="IU98" i="1" s="1" a="1"/>
  <c r="IU98" i="1" s="1"/>
  <c r="IU100" i="1" s="1" a="1"/>
  <c r="IU100" i="1" s="1"/>
  <c r="IU102" i="1" s="1" a="1"/>
  <c r="IU102" i="1" s="1"/>
  <c r="IU104" i="1" s="1" a="1"/>
  <c r="IU104" i="1" s="1"/>
  <c r="BG86" i="1" a="1"/>
  <c r="BG86" i="1" s="1"/>
  <c r="BG88" i="1" s="1" a="1"/>
  <c r="BG88" i="1" s="1"/>
  <c r="BG90" i="1" s="1" a="1"/>
  <c r="BG90" i="1" s="1"/>
  <c r="BG92" i="1" s="1" a="1"/>
  <c r="BG92" i="1" s="1"/>
  <c r="BG94" i="1" s="1" a="1"/>
  <c r="BG94" i="1" s="1"/>
  <c r="BG96" i="1" s="1" a="1"/>
  <c r="BG96" i="1" s="1"/>
  <c r="BG98" i="1" s="1" a="1"/>
  <c r="BG98" i="1" s="1"/>
  <c r="BG100" i="1" s="1" a="1"/>
  <c r="BG100" i="1" s="1"/>
  <c r="BG102" i="1" s="1" a="1"/>
  <c r="BG102" i="1" s="1"/>
  <c r="BG104" i="1" s="1" a="1"/>
  <c r="BG104" i="1" s="1"/>
  <c r="BH85" i="1" a="1"/>
  <c r="BH85" i="1" s="1"/>
  <c r="BH106" i="1" s="1" a="1"/>
  <c r="BH106" i="1" s="1"/>
  <c r="BG85" i="1" a="1"/>
  <c r="BG85" i="1" s="1"/>
  <c r="BG106" i="1" s="1" a="1"/>
  <c r="BG106"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YJ104" i="1" s="1" a="1"/>
  <c r="YJ104"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4" i="1" s="1" a="1"/>
  <c r="XK104"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YJ85" i="1" a="1"/>
  <c r="YJ85" i="1" s="1"/>
  <c r="YJ106" i="1" s="1" a="1"/>
  <c r="YJ106"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103" i="1" s="1" a="1"/>
  <c r="XK103"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P85" i="1" a="1"/>
  <c r="ZP85" i="1" s="1"/>
  <c r="ZP106" i="1" s="1" a="1"/>
  <c r="ZP106"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W103" i="1" s="1" a="1"/>
  <c r="GW103" i="1" s="1"/>
  <c r="ZP86" i="1" a="1"/>
  <c r="ZP86" i="1" s="1"/>
  <c r="ZP107" i="1" s="1" a="1"/>
  <c r="ZP107"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L104" i="1" s="1" a="1"/>
  <c r="XL104" i="1" s="1"/>
  <c r="IO85" i="1" a="1"/>
  <c r="IO85" i="1" s="1"/>
  <c r="IO106" i="1" s="1" a="1"/>
  <c r="IO106"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5" i="1" a="1"/>
  <c r="HN85" i="1" s="1"/>
  <c r="HN106" i="1" s="1" a="1"/>
  <c r="HN106" i="1" s="1"/>
  <c r="XL85" i="1" a="1"/>
  <c r="XL85" i="1" s="1"/>
  <c r="XL106" i="1" s="1" a="1"/>
  <c r="XL106" i="1" s="1"/>
  <c r="IO86" i="1" a="1"/>
  <c r="IO86" i="1" s="1"/>
  <c r="IO88" i="1" s="1" a="1"/>
  <c r="IO88" i="1" s="1"/>
  <c r="IO90" i="1" s="1" a="1"/>
  <c r="IO90" i="1" s="1"/>
  <c r="IO92" i="1" s="1" a="1"/>
  <c r="IO92" i="1" s="1"/>
  <c r="IO94" i="1" s="1" a="1"/>
  <c r="IO94" i="1" s="1"/>
  <c r="IO96" i="1" s="1" a="1"/>
  <c r="IO96" i="1" s="1"/>
  <c r="IO98" i="1" s="1" a="1"/>
  <c r="IO98" i="1" s="1"/>
  <c r="IO100" i="1" s="1" a="1"/>
  <c r="IO100" i="1" s="1"/>
  <c r="IO102" i="1" s="1" a="1"/>
  <c r="IO102" i="1" s="1"/>
  <c r="IO104" i="1" s="1" a="1"/>
  <c r="IO104" i="1" s="1"/>
  <c r="CG85" i="1" a="1"/>
  <c r="CG85" i="1" s="1"/>
  <c r="CG87" i="1" s="1" a="1"/>
  <c r="CG87" i="1" s="1"/>
  <c r="CG89" i="1" s="1" a="1"/>
  <c r="CG89" i="1" s="1"/>
  <c r="CG91" i="1" s="1" a="1"/>
  <c r="CG91" i="1" s="1"/>
  <c r="CG93" i="1" s="1" a="1"/>
  <c r="CG93" i="1" s="1"/>
  <c r="CG95" i="1" s="1" a="1"/>
  <c r="CG95" i="1" s="1"/>
  <c r="CG97" i="1" s="1" a="1"/>
  <c r="CG97" i="1" s="1"/>
  <c r="CG99" i="1" s="1" a="1"/>
  <c r="CG99" i="1" s="1"/>
  <c r="CG101" i="1" s="1" a="1"/>
  <c r="CG101" i="1" s="1"/>
  <c r="CG103" i="1" s="1" a="1"/>
  <c r="CG103"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HN104" i="1" s="1" a="1"/>
  <c r="HN104" i="1" s="1"/>
  <c r="D51" i="7"/>
  <c r="V51" i="7" s="1"/>
  <c r="JD50" i="1" a="1"/>
  <c r="JD50" i="1" s="1"/>
  <c r="JD54" i="1" a="1"/>
  <c r="JD54" i="1" s="1"/>
  <c r="JD52" i="1" a="1"/>
  <c r="JD52" i="1" s="1"/>
  <c r="JE50" i="1" a="1"/>
  <c r="JE50" i="1" s="1"/>
  <c r="JE51" i="1" s="1" a="1"/>
  <c r="JE51" i="1" s="1"/>
  <c r="JE54" i="1" a="1"/>
  <c r="JE54" i="1" s="1"/>
  <c r="JE55" i="1" s="1" a="1"/>
  <c r="JE55" i="1" s="1"/>
  <c r="JE52" i="1" a="1"/>
  <c r="JE52" i="1" s="1"/>
  <c r="JE53" i="1" s="1" a="1"/>
  <c r="JE53" i="1" s="1"/>
  <c r="JF54" i="1" a="1"/>
  <c r="JF54" i="1" s="1"/>
  <c r="JF55" i="1" s="1" a="1"/>
  <c r="JF55" i="1" s="1"/>
  <c r="JF52" i="1" a="1"/>
  <c r="JF52" i="1" s="1"/>
  <c r="JF53" i="1" s="1" a="1"/>
  <c r="JF53" i="1" s="1"/>
  <c r="JF50" i="1" a="1"/>
  <c r="JF50" i="1" s="1"/>
  <c r="JF51" i="1" s="1" a="1"/>
  <c r="JF51" i="1" s="1"/>
  <c r="JG50" i="1" a="1"/>
  <c r="JG50" i="1" s="1"/>
  <c r="JG51" i="1" s="1" a="1"/>
  <c r="JG51" i="1" s="1"/>
  <c r="JG54" i="1" a="1"/>
  <c r="JG54" i="1" s="1"/>
  <c r="JG55" i="1" s="1" a="1"/>
  <c r="JG55" i="1" s="1"/>
  <c r="JG52" i="1" a="1"/>
  <c r="JG52" i="1" s="1"/>
  <c r="JG53" i="1" s="1" a="1"/>
  <c r="JG53" i="1" s="1"/>
  <c r="JH50" i="1" a="1"/>
  <c r="JH50" i="1" s="1"/>
  <c r="JH51" i="1" s="1" a="1"/>
  <c r="JH51" i="1" s="1"/>
  <c r="JH54" i="1" a="1"/>
  <c r="JH54" i="1" s="1"/>
  <c r="JH55" i="1" s="1" a="1"/>
  <c r="JH55" i="1" s="1"/>
  <c r="JH52" i="1" a="1"/>
  <c r="JH52" i="1" s="1"/>
  <c r="JH53" i="1" s="1" a="1"/>
  <c r="JH53" i="1" s="1"/>
  <c r="JI50" i="1" a="1"/>
  <c r="JI50" i="1" s="1"/>
  <c r="JI51" i="1" s="1" a="1"/>
  <c r="JI51" i="1" s="1"/>
  <c r="JI54" i="1" a="1"/>
  <c r="JI54" i="1" s="1"/>
  <c r="JI55" i="1" s="1" a="1"/>
  <c r="JI55" i="1" s="1"/>
  <c r="JI52" i="1" a="1"/>
  <c r="JI52" i="1" s="1"/>
  <c r="JI53" i="1" s="1" a="1"/>
  <c r="JI53" i="1" s="1"/>
  <c r="JJ50" i="1" a="1"/>
  <c r="JJ50" i="1" s="1"/>
  <c r="JJ51" i="1" s="1" a="1"/>
  <c r="JJ51" i="1" s="1"/>
  <c r="JJ54" i="1" a="1"/>
  <c r="JJ54" i="1" s="1"/>
  <c r="JJ55" i="1" s="1" a="1"/>
  <c r="JJ55" i="1" s="1"/>
  <c r="JJ52" i="1" a="1"/>
  <c r="JJ52" i="1" s="1"/>
  <c r="JJ53" i="1" s="1" a="1"/>
  <c r="JJ53" i="1" s="1"/>
  <c r="JK54" i="1" a="1"/>
  <c r="JK54" i="1" s="1"/>
  <c r="JK55" i="1" s="1" a="1"/>
  <c r="JK55" i="1" s="1"/>
  <c r="JK50" i="1" a="1"/>
  <c r="JK50" i="1" s="1"/>
  <c r="JK51" i="1" s="1" a="1"/>
  <c r="JK51" i="1" s="1"/>
  <c r="JK52" i="1" a="1"/>
  <c r="JK52" i="1" s="1"/>
  <c r="JK53" i="1" s="1" a="1"/>
  <c r="JK53" i="1" s="1"/>
  <c r="JL54" i="1" a="1"/>
  <c r="JL54" i="1" s="1"/>
  <c r="JL55" i="1" s="1" a="1"/>
  <c r="JL55" i="1" s="1"/>
  <c r="JL52" i="1" a="1"/>
  <c r="JL52" i="1" s="1"/>
  <c r="JL53" i="1" s="1" a="1"/>
  <c r="JL53" i="1" s="1"/>
  <c r="JL50" i="1" a="1"/>
  <c r="JL50" i="1" s="1"/>
  <c r="JL51" i="1" s="1" a="1"/>
  <c r="JL51" i="1" s="1"/>
  <c r="JM54" i="1" a="1"/>
  <c r="JM54" i="1" s="1"/>
  <c r="JM55" i="1" s="1" a="1"/>
  <c r="JM55" i="1" s="1"/>
  <c r="JM52" i="1" a="1"/>
  <c r="JM52" i="1" s="1"/>
  <c r="JM53" i="1" s="1" a="1"/>
  <c r="JM53" i="1" s="1"/>
  <c r="JM50" i="1" a="1"/>
  <c r="JM50" i="1" s="1"/>
  <c r="JM51" i="1" s="1" a="1"/>
  <c r="JM51" i="1" s="1"/>
  <c r="JN50" i="1" a="1"/>
  <c r="JN50" i="1" s="1"/>
  <c r="JN51" i="1" s="1" a="1"/>
  <c r="JN51" i="1" s="1"/>
  <c r="JN54" i="1" a="1"/>
  <c r="JN54" i="1" s="1"/>
  <c r="JN55" i="1" s="1" a="1"/>
  <c r="JN55" i="1" s="1"/>
  <c r="JN52" i="1" a="1"/>
  <c r="JN52" i="1" s="1"/>
  <c r="JN53" i="1" s="1" a="1"/>
  <c r="JN53" i="1" s="1"/>
  <c r="JO50" i="1" a="1"/>
  <c r="JO50" i="1" s="1"/>
  <c r="JO51" i="1" s="1" a="1"/>
  <c r="JO51" i="1" s="1"/>
  <c r="JO54" i="1" a="1"/>
  <c r="JO54" i="1" s="1"/>
  <c r="JO55" i="1" s="1" a="1"/>
  <c r="JO55" i="1" s="1"/>
  <c r="JO52" i="1" a="1"/>
  <c r="JO52" i="1" s="1"/>
  <c r="JO53" i="1" s="1" a="1"/>
  <c r="JO53" i="1" s="1"/>
  <c r="JP54" i="1" a="1"/>
  <c r="JP54" i="1" s="1"/>
  <c r="JP55" i="1" s="1" a="1"/>
  <c r="JP55" i="1" s="1"/>
  <c r="JP50" i="1" a="1"/>
  <c r="JP50" i="1" s="1"/>
  <c r="JP51" i="1" s="1" a="1"/>
  <c r="JP51" i="1" s="1"/>
  <c r="JP52" i="1" a="1"/>
  <c r="JP52" i="1" s="1"/>
  <c r="JP53" i="1" s="1" a="1"/>
  <c r="JP53" i="1" s="1"/>
  <c r="JQ50" i="1" a="1"/>
  <c r="JQ50" i="1" s="1"/>
  <c r="JQ51" i="1" s="1" a="1"/>
  <c r="JQ51" i="1" s="1"/>
  <c r="JQ54" i="1" a="1"/>
  <c r="JQ54" i="1" s="1"/>
  <c r="JQ55" i="1" s="1" a="1"/>
  <c r="JQ55" i="1" s="1"/>
  <c r="JQ52" i="1" a="1"/>
  <c r="JQ52" i="1" s="1"/>
  <c r="JQ53" i="1" s="1" a="1"/>
  <c r="JQ53" i="1" s="1"/>
  <c r="JR50" i="1" a="1"/>
  <c r="JR50" i="1" s="1"/>
  <c r="JR51" i="1" s="1" a="1"/>
  <c r="JR51" i="1" s="1"/>
  <c r="JR54" i="1" a="1"/>
  <c r="JR54" i="1" s="1"/>
  <c r="JR55" i="1" s="1" a="1"/>
  <c r="JR55" i="1" s="1"/>
  <c r="JR52" i="1" a="1"/>
  <c r="JR52" i="1" s="1"/>
  <c r="JR53" i="1" s="1" a="1"/>
  <c r="JR53" i="1" s="1"/>
  <c r="ZJ105" i="1" a="1"/>
  <c r="ZJ105" i="1" s="1"/>
  <c r="ZJ85" i="1" a="1"/>
  <c r="ZJ85" i="1" s="1"/>
  <c r="ZJ86" i="1" a="1"/>
  <c r="ZJ86" i="1" s="1"/>
  <c r="WO84" i="1" a="1"/>
  <c r="WO84" i="1" s="1"/>
  <c r="WO105" i="1" s="1" a="1"/>
  <c r="WO105" i="1" s="1"/>
  <c r="XN54" i="1" a="1"/>
  <c r="XN54" i="1" s="1"/>
  <c r="XN55" i="1" s="1" a="1"/>
  <c r="XN55" i="1" s="1"/>
  <c r="DG105" i="1" a="1"/>
  <c r="DG105" i="1" s="1"/>
  <c r="DG85" i="1" a="1"/>
  <c r="DG85" i="1" s="1"/>
  <c r="DG86" i="1" a="1"/>
  <c r="DG86" i="1" s="1"/>
  <c r="XN52" i="1" a="1"/>
  <c r="XN52" i="1" s="1"/>
  <c r="XN53" i="1" s="1" a="1"/>
  <c r="XN53" i="1" s="1"/>
  <c r="VL94" i="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HQ107" i="1" a="1"/>
  <c r="HQ107" i="1" s="1"/>
  <c r="GP107" i="1" a="1"/>
  <c r="GP107"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GQ106" i="1" a="1"/>
  <c r="GQ106" i="1" s="1"/>
  <c r="GQ87" i="1" a="1"/>
  <c r="GQ87" i="1" s="1"/>
  <c r="GQ89" i="1" s="1" a="1"/>
  <c r="GQ89" i="1" s="1"/>
  <c r="GQ91" i="1" s="1" a="1"/>
  <c r="GQ91" i="1" s="1"/>
  <c r="GQ93" i="1" s="1" a="1"/>
  <c r="GQ93" i="1" s="1"/>
  <c r="GQ95" i="1" s="1" a="1"/>
  <c r="GQ95" i="1" s="1"/>
  <c r="GQ97" i="1" s="1" a="1"/>
  <c r="GQ97" i="1" s="1"/>
  <c r="GQ99" i="1" s="1" a="1"/>
  <c r="GQ99" i="1" s="1"/>
  <c r="GQ101" i="1" s="1" a="1"/>
  <c r="GQ101" i="1" s="1"/>
  <c r="GQ103" i="1" s="1" a="1"/>
  <c r="GQ103" i="1" s="1"/>
  <c r="WY106" i="1" a="1"/>
  <c r="WY106"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JA107" i="1" a="1"/>
  <c r="JA107" i="1" s="1"/>
  <c r="VL93" i="1"/>
  <c r="HL107" i="1" a="1"/>
  <c r="HL107"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YA107" i="1" a="1"/>
  <c r="YA107"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L107" i="1" a="1"/>
  <c r="IL107"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XB107" i="1" a="1"/>
  <c r="XB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IY107" i="1" a="1"/>
  <c r="IY107" i="1" s="1"/>
  <c r="DA106" i="1" a="1"/>
  <c r="DA106" i="1" s="1"/>
  <c r="DA87" i="1" a="1"/>
  <c r="DA87" i="1" s="1"/>
  <c r="DA89" i="1" s="1" a="1"/>
  <c r="DA89" i="1" s="1"/>
  <c r="DA91" i="1" s="1" a="1"/>
  <c r="DA91" i="1" s="1"/>
  <c r="DA93" i="1" s="1" a="1"/>
  <c r="DA93" i="1" s="1"/>
  <c r="DA95" i="1" s="1" a="1"/>
  <c r="DA95" i="1" s="1"/>
  <c r="DA97" i="1" s="1" a="1"/>
  <c r="DA97" i="1" s="1"/>
  <c r="DA99" i="1" s="1" a="1"/>
  <c r="DA99" i="1" s="1"/>
  <c r="DA101" i="1" s="1" a="1"/>
  <c r="DA101" i="1" s="1"/>
  <c r="DA103" i="1" s="1" a="1"/>
  <c r="DA103" i="1" s="1"/>
  <c r="XF50" i="1" a="1"/>
  <c r="XF50" i="1" s="1"/>
  <c r="XF51" i="1" s="1" a="1"/>
  <c r="XF51" i="1" s="1"/>
  <c r="IR106" i="1" a="1"/>
  <c r="IR106"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HP106" i="1" a="1"/>
  <c r="HP106" i="1" s="1"/>
  <c r="HP87" i="1" a="1"/>
  <c r="HP87" i="1" s="1"/>
  <c r="HP89" i="1" s="1" a="1"/>
  <c r="HP89" i="1" s="1"/>
  <c r="HP91" i="1" s="1" a="1"/>
  <c r="HP91" i="1" s="1"/>
  <c r="HP93" i="1" s="1" a="1"/>
  <c r="HP93" i="1" s="1"/>
  <c r="HP95" i="1" s="1" a="1"/>
  <c r="HP95" i="1" s="1"/>
  <c r="HP97" i="1" s="1" a="1"/>
  <c r="HP97" i="1" s="1"/>
  <c r="HP99" i="1" s="1" a="1"/>
  <c r="HP99" i="1" s="1"/>
  <c r="HP101" i="1" s="1" a="1"/>
  <c r="HP101" i="1" s="1"/>
  <c r="HP103" i="1" s="1" a="1"/>
  <c r="HP103" i="1" s="1"/>
  <c r="XA106" i="1" a="1"/>
  <c r="XA106"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WT106" i="1" a="1"/>
  <c r="WT106"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GZ106" i="1" a="1"/>
  <c r="GZ106" i="1" s="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VL84" i="1"/>
  <c r="VL105" i="1"/>
  <c r="VL86" i="1"/>
  <c r="VL85" i="1"/>
  <c r="VL106" i="1"/>
  <c r="VL87" i="1"/>
  <c r="VL88" i="1"/>
  <c r="VL107" i="1"/>
  <c r="VL89" i="1"/>
  <c r="VL90" i="1"/>
  <c r="VL91" i="1"/>
  <c r="VL92" i="1"/>
  <c r="D52" i="1" a="1"/>
  <c r="D52" i="1" s="1"/>
  <c r="D53" i="1" s="1" a="1"/>
  <c r="D53" i="1" s="1"/>
  <c r="D54" i="1" a="1"/>
  <c r="D54" i="1" s="1"/>
  <c r="D55" i="1" s="1" a="1"/>
  <c r="D55" i="1" s="1"/>
  <c r="D50" i="1" a="1"/>
  <c r="D50" i="1" s="1"/>
  <c r="D51" i="1" s="1" a="1"/>
  <c r="D51" i="1" s="1"/>
  <c r="JU50" i="1" a="1"/>
  <c r="JU50" i="1" s="1"/>
  <c r="JU51" i="1" s="1" a="1"/>
  <c r="JU51" i="1" s="1"/>
  <c r="JU52" i="1" a="1"/>
  <c r="JU52" i="1" s="1"/>
  <c r="JU53" i="1" s="1" a="1"/>
  <c r="JU53" i="1" s="1"/>
  <c r="JU54" i="1" a="1"/>
  <c r="JU54" i="1" s="1"/>
  <c r="JU55" i="1" s="1" a="1"/>
  <c r="JU55" i="1" s="1"/>
  <c r="KK50" i="1" a="1"/>
  <c r="KK50" i="1" s="1"/>
  <c r="KK51" i="1" s="1" a="1"/>
  <c r="KK51" i="1" s="1"/>
  <c r="KK52" i="1" a="1"/>
  <c r="KK52" i="1" s="1"/>
  <c r="KK53" i="1" s="1" a="1"/>
  <c r="KK53" i="1" s="1"/>
  <c r="KK54" i="1" a="1"/>
  <c r="KK54" i="1" s="1"/>
  <c r="KK55" i="1" s="1" a="1"/>
  <c r="KK55" i="1" s="1"/>
  <c r="KE54" i="1" a="1"/>
  <c r="KE54" i="1" s="1"/>
  <c r="KE55" i="1" s="1" a="1"/>
  <c r="KE55" i="1" s="1"/>
  <c r="KE50" i="1" a="1"/>
  <c r="KE50" i="1" s="1"/>
  <c r="KE51" i="1" s="1" a="1"/>
  <c r="KE51" i="1" s="1"/>
  <c r="KE52" i="1" a="1"/>
  <c r="KE52" i="1" s="1"/>
  <c r="KE53" i="1" s="1" a="1"/>
  <c r="KE53" i="1" s="1"/>
  <c r="JV50" i="1" a="1"/>
  <c r="JV50" i="1" s="1"/>
  <c r="JV51" i="1" s="1" a="1"/>
  <c r="JV51" i="1" s="1"/>
  <c r="JV52" i="1" a="1"/>
  <c r="JV52" i="1" s="1"/>
  <c r="JV53" i="1" s="1" a="1"/>
  <c r="JV53" i="1" s="1"/>
  <c r="JV54" i="1" a="1"/>
  <c r="JV54" i="1" s="1"/>
  <c r="JV55" i="1" s="1" a="1"/>
  <c r="JV55" i="1" s="1"/>
  <c r="KY54" i="1" a="1"/>
  <c r="KY54" i="1" s="1"/>
  <c r="KY55" i="1" s="1" a="1"/>
  <c r="KY55" i="1" s="1"/>
  <c r="KY50" i="1" a="1"/>
  <c r="KY50" i="1" s="1"/>
  <c r="KY51" i="1" s="1" a="1"/>
  <c r="KY51" i="1" s="1"/>
  <c r="KY52" i="1" a="1"/>
  <c r="KY52" i="1" s="1"/>
  <c r="KY53" i="1" s="1" a="1"/>
  <c r="KY53" i="1" s="1"/>
  <c r="LJ50" i="1" a="1"/>
  <c r="LJ50" i="1" s="1"/>
  <c r="LJ51" i="1" s="1" a="1"/>
  <c r="LJ51" i="1" s="1"/>
  <c r="LJ52" i="1" a="1"/>
  <c r="LJ52" i="1" s="1"/>
  <c r="LJ53" i="1" s="1" a="1"/>
  <c r="LJ53" i="1" s="1"/>
  <c r="LJ54" i="1" a="1"/>
  <c r="LJ54" i="1" s="1"/>
  <c r="LJ55" i="1" s="1" a="1"/>
  <c r="LJ55" i="1" s="1"/>
  <c r="JW50" i="1" a="1"/>
  <c r="JW50" i="1" s="1"/>
  <c r="JW51" i="1" s="1" a="1"/>
  <c r="JW51" i="1" s="1"/>
  <c r="JW52" i="1" a="1"/>
  <c r="JW52" i="1" s="1"/>
  <c r="JW53" i="1" s="1" a="1"/>
  <c r="JW53" i="1" s="1"/>
  <c r="JW54" i="1" a="1"/>
  <c r="JW54" i="1" s="1"/>
  <c r="JW55" i="1" s="1" a="1"/>
  <c r="JW55" i="1" s="1"/>
  <c r="KL54" i="1" a="1"/>
  <c r="KL54" i="1" s="1"/>
  <c r="KL55" i="1" s="1" a="1"/>
  <c r="KL55" i="1" s="1"/>
  <c r="KL52" i="1" a="1"/>
  <c r="KL52" i="1" s="1"/>
  <c r="KL53" i="1" s="1" a="1"/>
  <c r="KL53" i="1" s="1"/>
  <c r="KL50" i="1" a="1"/>
  <c r="KL50" i="1" s="1"/>
  <c r="KL51" i="1" s="1" a="1"/>
  <c r="KL51" i="1" s="1"/>
  <c r="LS52" i="1" a="1"/>
  <c r="LS52" i="1" s="1"/>
  <c r="LS53" i="1" s="1" a="1"/>
  <c r="LS53" i="1" s="1"/>
  <c r="LS50" i="1" a="1"/>
  <c r="LS50" i="1" s="1"/>
  <c r="LS51" i="1" s="1" a="1"/>
  <c r="LS51" i="1" s="1"/>
  <c r="LS54" i="1" a="1"/>
  <c r="LS54" i="1" s="1"/>
  <c r="LS55" i="1" s="1" a="1"/>
  <c r="LS55" i="1" s="1"/>
  <c r="LK52" i="1" a="1"/>
  <c r="LK52" i="1" s="1"/>
  <c r="LK53" i="1" s="1" a="1"/>
  <c r="LK53" i="1" s="1"/>
  <c r="LK50" i="1" a="1"/>
  <c r="LK50" i="1" s="1"/>
  <c r="LK51" i="1" s="1" a="1"/>
  <c r="LK51" i="1" s="1"/>
  <c r="LK54" i="1" a="1"/>
  <c r="LK54" i="1" s="1"/>
  <c r="LK55" i="1" s="1" a="1"/>
  <c r="LK55" i="1" s="1"/>
  <c r="LO54" i="1" a="1"/>
  <c r="LO54" i="1" s="1"/>
  <c r="LO55" i="1" s="1" a="1"/>
  <c r="LO55" i="1" s="1"/>
  <c r="LO52" i="1" a="1"/>
  <c r="LO52" i="1" s="1"/>
  <c r="LO53" i="1" s="1" a="1"/>
  <c r="LO53" i="1" s="1"/>
  <c r="LO50" i="1" a="1"/>
  <c r="LO50" i="1" s="1"/>
  <c r="LO51" i="1" s="1" a="1"/>
  <c r="LO51" i="1" s="1"/>
  <c r="MI50" i="1" a="1"/>
  <c r="MI50" i="1" s="1"/>
  <c r="MI51" i="1" s="1" a="1"/>
  <c r="MI51" i="1" s="1"/>
  <c r="MI52" i="1" a="1"/>
  <c r="MI52" i="1" s="1"/>
  <c r="MI53" i="1" s="1" a="1"/>
  <c r="MI53" i="1" s="1"/>
  <c r="MI54" i="1" a="1"/>
  <c r="MI54" i="1" s="1"/>
  <c r="MI55" i="1" s="1" a="1"/>
  <c r="MI55" i="1" s="1"/>
  <c r="JX52" i="1" a="1"/>
  <c r="JX52" i="1" s="1"/>
  <c r="JX53" i="1" s="1" a="1"/>
  <c r="JX53" i="1" s="1"/>
  <c r="JX54" i="1" a="1"/>
  <c r="JX54" i="1" s="1"/>
  <c r="JX55" i="1" s="1" a="1"/>
  <c r="JX55" i="1" s="1"/>
  <c r="JX50" i="1" a="1"/>
  <c r="JX50" i="1" s="1"/>
  <c r="JX51" i="1" s="1" a="1"/>
  <c r="JX51" i="1" s="1"/>
  <c r="KF50" i="1" a="1"/>
  <c r="KF50" i="1" s="1"/>
  <c r="KF51" i="1" s="1" a="1"/>
  <c r="KF51" i="1" s="1"/>
  <c r="KF54" i="1" a="1"/>
  <c r="KF54" i="1" s="1"/>
  <c r="KF55" i="1" s="1" a="1"/>
  <c r="KF55" i="1" s="1"/>
  <c r="KF52" i="1" a="1"/>
  <c r="KF52" i="1" s="1"/>
  <c r="KF53" i="1" s="1" a="1"/>
  <c r="KF53" i="1" s="1"/>
  <c r="LL50" i="1" a="1"/>
  <c r="LL50" i="1" s="1"/>
  <c r="LL51" i="1" s="1" a="1"/>
  <c r="LL51" i="1" s="1"/>
  <c r="LL52" i="1" a="1"/>
  <c r="LL52" i="1" s="1"/>
  <c r="LL53" i="1" s="1" a="1"/>
  <c r="LL53" i="1" s="1"/>
  <c r="LL54" i="1" a="1"/>
  <c r="LL54" i="1" s="1"/>
  <c r="LL55" i="1" s="1" a="1"/>
  <c r="LL55" i="1" s="1"/>
  <c r="KM52" i="1" a="1"/>
  <c r="KM52" i="1" s="1"/>
  <c r="KM53" i="1" s="1" a="1"/>
  <c r="KM53" i="1" s="1"/>
  <c r="KM50" i="1" a="1"/>
  <c r="KM50" i="1" s="1"/>
  <c r="KM51" i="1" s="1" a="1"/>
  <c r="KM51" i="1" s="1"/>
  <c r="KM54" i="1" a="1"/>
  <c r="KM54" i="1" s="1"/>
  <c r="KM55" i="1" s="1" a="1"/>
  <c r="KM55" i="1" s="1"/>
  <c r="LI52" i="1" a="1"/>
  <c r="LI52" i="1" s="1"/>
  <c r="LI53" i="1" s="1" a="1"/>
  <c r="LI53" i="1" s="1"/>
  <c r="LI50" i="1" a="1"/>
  <c r="LI50" i="1" s="1"/>
  <c r="LI51" i="1" s="1" a="1"/>
  <c r="LI51" i="1" s="1"/>
  <c r="LI54" i="1" a="1"/>
  <c r="LI54" i="1" s="1"/>
  <c r="LI55" i="1" s="1" a="1"/>
  <c r="LI55" i="1" s="1"/>
  <c r="JY52" i="1" a="1"/>
  <c r="JY52" i="1" s="1"/>
  <c r="JY53" i="1" s="1" a="1"/>
  <c r="JY53" i="1" s="1"/>
  <c r="JY50" i="1" a="1"/>
  <c r="JY50" i="1" s="1"/>
  <c r="JY51" i="1" s="1" a="1"/>
  <c r="JY51" i="1" s="1"/>
  <c r="JY54" i="1" a="1"/>
  <c r="JY54" i="1" s="1"/>
  <c r="JY55" i="1" s="1" a="1"/>
  <c r="JY55" i="1" s="1"/>
  <c r="LE52" i="1" a="1"/>
  <c r="LE52" i="1" s="1"/>
  <c r="LE53" i="1" s="1" a="1"/>
  <c r="LE53" i="1" s="1"/>
  <c r="LE54" i="1" a="1"/>
  <c r="LE54" i="1" s="1"/>
  <c r="LE55" i="1" s="1" a="1"/>
  <c r="LE55" i="1" s="1"/>
  <c r="LE50" i="1" a="1"/>
  <c r="LE50" i="1" s="1"/>
  <c r="LE51" i="1" s="1" a="1"/>
  <c r="LE51" i="1" s="1"/>
  <c r="KZ52" i="1" a="1"/>
  <c r="KZ52" i="1" s="1"/>
  <c r="KZ53" i="1" s="1" a="1"/>
  <c r="KZ53" i="1" s="1"/>
  <c r="KZ50" i="1" a="1"/>
  <c r="KZ50" i="1" s="1"/>
  <c r="KZ51" i="1" s="1" a="1"/>
  <c r="KZ51" i="1" s="1"/>
  <c r="KZ54" i="1" a="1"/>
  <c r="KZ54" i="1" s="1"/>
  <c r="KZ55" i="1" s="1" a="1"/>
  <c r="KZ55" i="1" s="1"/>
  <c r="JZ50" i="1" a="1"/>
  <c r="JZ50" i="1" s="1"/>
  <c r="JZ51" i="1" s="1" a="1"/>
  <c r="JZ51" i="1" s="1"/>
  <c r="JZ52" i="1" a="1"/>
  <c r="JZ52" i="1" s="1"/>
  <c r="JZ53" i="1" s="1" a="1"/>
  <c r="JZ53" i="1" s="1"/>
  <c r="JZ54" i="1" a="1"/>
  <c r="JZ54" i="1" s="1"/>
  <c r="JZ55" i="1" s="1" a="1"/>
  <c r="JZ55" i="1" s="1"/>
  <c r="LP52" i="1" a="1"/>
  <c r="LP52" i="1" s="1"/>
  <c r="LP53" i="1" s="1" a="1"/>
  <c r="LP53" i="1" s="1"/>
  <c r="LP50" i="1" a="1"/>
  <c r="LP50" i="1" s="1"/>
  <c r="LP51" i="1" s="1" a="1"/>
  <c r="LP51" i="1" s="1"/>
  <c r="LP54" i="1" a="1"/>
  <c r="LP54" i="1" s="1"/>
  <c r="LP55" i="1" s="1" a="1"/>
  <c r="LP55" i="1" s="1"/>
  <c r="LT54" i="1" a="1"/>
  <c r="LT54" i="1" s="1"/>
  <c r="LT55" i="1" s="1" a="1"/>
  <c r="LT55" i="1" s="1"/>
  <c r="LT52" i="1" a="1"/>
  <c r="LT52" i="1" s="1"/>
  <c r="LT53" i="1" s="1" a="1"/>
  <c r="LT53" i="1" s="1"/>
  <c r="LT50" i="1" a="1"/>
  <c r="LT50" i="1" s="1"/>
  <c r="LT51" i="1" s="1" a="1"/>
  <c r="LT51" i="1" s="1"/>
  <c r="KN54" i="1" a="1"/>
  <c r="KN54" i="1" s="1"/>
  <c r="KN55" i="1" s="1" a="1"/>
  <c r="KN55" i="1" s="1"/>
  <c r="KN52" i="1" a="1"/>
  <c r="KN52" i="1" s="1"/>
  <c r="KN53" i="1" s="1" a="1"/>
  <c r="KN53" i="1" s="1"/>
  <c r="KN50" i="1" a="1"/>
  <c r="KN50" i="1" s="1"/>
  <c r="KN51" i="1" s="1" a="1"/>
  <c r="KN51" i="1" s="1"/>
  <c r="JT50" i="1" a="1"/>
  <c r="JT50" i="1" s="1"/>
  <c r="JT51" i="1" s="1" a="1"/>
  <c r="JT51" i="1" s="1"/>
  <c r="JT52" i="1" a="1"/>
  <c r="JT52" i="1" s="1"/>
  <c r="JT53" i="1" s="1" a="1"/>
  <c r="JT53" i="1" s="1"/>
  <c r="JT54" i="1" a="1"/>
  <c r="JT54" i="1" s="1"/>
  <c r="JT55" i="1" s="1" a="1"/>
  <c r="JT55" i="1" s="1"/>
  <c r="MJ50" i="1" a="1"/>
  <c r="MJ50" i="1" s="1"/>
  <c r="MJ51" i="1" s="1" a="1"/>
  <c r="MJ51" i="1" s="1"/>
  <c r="MJ52" i="1" a="1"/>
  <c r="MJ52" i="1" s="1"/>
  <c r="MJ53" i="1" s="1" a="1"/>
  <c r="MJ53" i="1" s="1"/>
  <c r="MJ54" i="1" a="1"/>
  <c r="MJ54" i="1" s="1"/>
  <c r="MJ55" i="1" s="1" a="1"/>
  <c r="MJ55" i="1" s="1"/>
  <c r="KO52" i="1" a="1"/>
  <c r="KO52" i="1" s="1"/>
  <c r="KO53" i="1" s="1" a="1"/>
  <c r="KO53" i="1" s="1"/>
  <c r="KO50" i="1" a="1"/>
  <c r="KO50" i="1" s="1"/>
  <c r="KO51" i="1" s="1" a="1"/>
  <c r="KO51" i="1" s="1"/>
  <c r="KO54" i="1" a="1"/>
  <c r="KO54" i="1" s="1"/>
  <c r="KO55" i="1" s="1" a="1"/>
  <c r="KO55" i="1" s="1"/>
  <c r="KJ52" i="1" a="1"/>
  <c r="KJ52" i="1" s="1"/>
  <c r="KJ53" i="1" s="1" a="1"/>
  <c r="KJ53" i="1" s="1"/>
  <c r="KJ50" i="1" a="1"/>
  <c r="KJ50" i="1" s="1"/>
  <c r="KJ51" i="1" s="1" a="1"/>
  <c r="KJ51" i="1" s="1"/>
  <c r="KJ54" i="1" a="1"/>
  <c r="KJ54" i="1" s="1"/>
  <c r="KJ55" i="1" s="1" a="1"/>
  <c r="KJ55" i="1" s="1"/>
  <c r="KG52" i="1" a="1"/>
  <c r="KG52" i="1" s="1"/>
  <c r="KG53" i="1" s="1" a="1"/>
  <c r="KG53" i="1" s="1"/>
  <c r="KG54" i="1" a="1"/>
  <c r="KG54" i="1" s="1"/>
  <c r="KG55" i="1" s="1" a="1"/>
  <c r="KG55" i="1" s="1"/>
  <c r="KG50" i="1" a="1"/>
  <c r="KG50" i="1" s="1"/>
  <c r="KG51" i="1" s="1" a="1"/>
  <c r="KG51" i="1" s="1"/>
  <c r="KV54" i="1" a="1"/>
  <c r="KV54" i="1" s="1"/>
  <c r="KV55" i="1" s="1" a="1"/>
  <c r="KV55" i="1" s="1"/>
  <c r="KV52" i="1" a="1"/>
  <c r="KV52" i="1" s="1"/>
  <c r="KV53" i="1" s="1" a="1"/>
  <c r="KV53" i="1" s="1"/>
  <c r="KV50" i="1" a="1"/>
  <c r="KV50" i="1" s="1"/>
  <c r="KV51" i="1" s="1" a="1"/>
  <c r="KV51" i="1" s="1"/>
  <c r="KP50" i="1" a="1"/>
  <c r="KP50" i="1" s="1"/>
  <c r="KP51" i="1" s="1" a="1"/>
  <c r="KP51" i="1" s="1"/>
  <c r="KP54" i="1" a="1"/>
  <c r="KP54" i="1" s="1"/>
  <c r="KP55" i="1" s="1" a="1"/>
  <c r="KP55" i="1" s="1"/>
  <c r="KP52" i="1" a="1"/>
  <c r="KP52" i="1" s="1"/>
  <c r="KP53" i="1" s="1" a="1"/>
  <c r="KP53" i="1" s="1"/>
  <c r="LD50" i="1" a="1"/>
  <c r="LD50" i="1" s="1"/>
  <c r="LD51" i="1" s="1" a="1"/>
  <c r="LD51" i="1" s="1"/>
  <c r="LD52" i="1" a="1"/>
  <c r="LD52" i="1" s="1"/>
  <c r="LD53" i="1" s="1" a="1"/>
  <c r="LD53" i="1" s="1"/>
  <c r="LD54" i="1" a="1"/>
  <c r="LD54" i="1" s="1"/>
  <c r="LD55" i="1" s="1" a="1"/>
  <c r="LD55" i="1" s="1"/>
  <c r="LA50" i="1" a="1"/>
  <c r="LA50" i="1" s="1"/>
  <c r="LA51" i="1" s="1" a="1"/>
  <c r="LA51" i="1" s="1"/>
  <c r="LA52" i="1" a="1"/>
  <c r="LA52" i="1" s="1"/>
  <c r="LA53" i="1" s="1" a="1"/>
  <c r="LA53" i="1" s="1"/>
  <c r="LA54" i="1" a="1"/>
  <c r="LA54" i="1" s="1"/>
  <c r="LA55" i="1" s="1" a="1"/>
  <c r="LA55" i="1" s="1"/>
  <c r="LY50" i="1" a="1"/>
  <c r="LY50" i="1" s="1"/>
  <c r="LY51" i="1" s="1" a="1"/>
  <c r="LY51" i="1" s="1"/>
  <c r="LY54" i="1" a="1"/>
  <c r="LY54" i="1" s="1"/>
  <c r="LY55" i="1" s="1" a="1"/>
  <c r="LY55" i="1" s="1"/>
  <c r="LY52" i="1" a="1"/>
  <c r="LY52" i="1" s="1"/>
  <c r="LY53" i="1" s="1" a="1"/>
  <c r="LY53" i="1" s="1"/>
  <c r="LX50" i="1" a="1"/>
  <c r="LX50" i="1" s="1"/>
  <c r="LX51" i="1" s="1" a="1"/>
  <c r="LX51" i="1" s="1"/>
  <c r="LX54" i="1" a="1"/>
  <c r="LX54" i="1" s="1"/>
  <c r="LX55" i="1" s="1" a="1"/>
  <c r="LX55" i="1" s="1"/>
  <c r="LX52" i="1" a="1"/>
  <c r="LX52" i="1" s="1"/>
  <c r="LX53" i="1" s="1" a="1"/>
  <c r="LX53" i="1" s="1"/>
  <c r="LU50" i="1" a="1"/>
  <c r="LU50" i="1" s="1"/>
  <c r="LU51" i="1" s="1" a="1"/>
  <c r="LU51" i="1" s="1"/>
  <c r="LU52" i="1" a="1"/>
  <c r="LU52" i="1" s="1"/>
  <c r="LU53" i="1" s="1" a="1"/>
  <c r="LU53" i="1" s="1"/>
  <c r="LU54" i="1" a="1"/>
  <c r="LU54" i="1" s="1"/>
  <c r="LU55" i="1" s="1" a="1"/>
  <c r="LU55" i="1" s="1"/>
  <c r="LZ54" i="1" a="1"/>
  <c r="LZ54" i="1" s="1"/>
  <c r="LZ55" i="1" s="1" a="1"/>
  <c r="LZ55" i="1" s="1"/>
  <c r="LZ50" i="1" a="1"/>
  <c r="LZ50" i="1" s="1"/>
  <c r="LZ51" i="1" s="1" a="1"/>
  <c r="LZ51" i="1" s="1"/>
  <c r="LZ52" i="1" a="1"/>
  <c r="LZ52" i="1" s="1"/>
  <c r="LZ53" i="1" s="1" a="1"/>
  <c r="LZ53" i="1" s="1"/>
  <c r="MK52" i="1" a="1"/>
  <c r="MK52" i="1" s="1"/>
  <c r="MK53" i="1" s="1" a="1"/>
  <c r="MK53" i="1" s="1"/>
  <c r="MK50" i="1" a="1"/>
  <c r="MK50" i="1" s="1"/>
  <c r="MK51" i="1" s="1" a="1"/>
  <c r="MK51" i="1" s="1"/>
  <c r="MK54" i="1" a="1"/>
  <c r="MK54" i="1" s="1"/>
  <c r="MK55" i="1" s="1" a="1"/>
  <c r="MK55" i="1" s="1"/>
  <c r="KC50" i="1" a="1"/>
  <c r="KC50" i="1" s="1"/>
  <c r="KC51" i="1" s="1" a="1"/>
  <c r="KC51" i="1" s="1"/>
  <c r="KC54" i="1" a="1"/>
  <c r="KC54" i="1" s="1"/>
  <c r="KC55" i="1" s="1" a="1"/>
  <c r="KC55" i="1" s="1"/>
  <c r="KC52" i="1" a="1"/>
  <c r="KC52" i="1" s="1"/>
  <c r="KC53" i="1" s="1" a="1"/>
  <c r="KC53" i="1" s="1"/>
  <c r="KH50" i="1" a="1"/>
  <c r="KH50" i="1" s="1"/>
  <c r="KH51" i="1" s="1" a="1"/>
  <c r="KH51" i="1" s="1"/>
  <c r="KH52" i="1" a="1"/>
  <c r="KH52" i="1" s="1"/>
  <c r="KH53" i="1" s="1" a="1"/>
  <c r="KH53" i="1" s="1"/>
  <c r="KH54" i="1" a="1"/>
  <c r="KH54" i="1" s="1"/>
  <c r="KH55" i="1" s="1" a="1"/>
  <c r="KH55" i="1" s="1"/>
  <c r="DA52" i="1" a="1"/>
  <c r="DA52" i="1" s="1"/>
  <c r="DA53" i="1" s="1" a="1"/>
  <c r="DA53" i="1" s="1"/>
  <c r="MA54" i="1" a="1"/>
  <c r="MA54" i="1" s="1"/>
  <c r="MA55" i="1" s="1" a="1"/>
  <c r="MA55" i="1" s="1"/>
  <c r="MA50" i="1" a="1"/>
  <c r="MA50" i="1" s="1"/>
  <c r="MA51" i="1" s="1" a="1"/>
  <c r="MA51" i="1" s="1"/>
  <c r="MA52" i="1" a="1"/>
  <c r="MA52" i="1" s="1"/>
  <c r="MA53" i="1" s="1" a="1"/>
  <c r="MA53" i="1" s="1"/>
  <c r="MB50" i="1" a="1"/>
  <c r="MB50" i="1" s="1"/>
  <c r="MB51" i="1" s="1" a="1"/>
  <c r="MB51" i="1" s="1"/>
  <c r="MB54" i="1" a="1"/>
  <c r="MB54" i="1" s="1"/>
  <c r="MB55" i="1" s="1" a="1"/>
  <c r="MB55" i="1" s="1"/>
  <c r="MB52" i="1" a="1"/>
  <c r="MB52" i="1" s="1"/>
  <c r="MB53" i="1" s="1" a="1"/>
  <c r="MB53" i="1" s="1"/>
  <c r="KW54" i="1" a="1"/>
  <c r="KW54" i="1" s="1"/>
  <c r="KW55" i="1" s="1" a="1"/>
  <c r="KW55" i="1" s="1"/>
  <c r="KW50" i="1" a="1"/>
  <c r="KW50" i="1" s="1"/>
  <c r="KW51" i="1" s="1" a="1"/>
  <c r="KW51" i="1" s="1"/>
  <c r="KW52" i="1" a="1"/>
  <c r="KW52" i="1" s="1"/>
  <c r="KW53" i="1" s="1" a="1"/>
  <c r="KW53" i="1" s="1"/>
  <c r="LB52" i="1" a="1"/>
  <c r="LB52" i="1" s="1"/>
  <c r="LB53" i="1" s="1" a="1"/>
  <c r="LB53" i="1" s="1"/>
  <c r="LB54" i="1" a="1"/>
  <c r="LB54" i="1" s="1"/>
  <c r="LB55" i="1" s="1" a="1"/>
  <c r="LB55" i="1" s="1"/>
  <c r="LB50" i="1" a="1"/>
  <c r="LB50" i="1" s="1"/>
  <c r="LB51" i="1" s="1" a="1"/>
  <c r="LB51" i="1" s="1"/>
  <c r="MC50" i="1" a="1"/>
  <c r="MC50" i="1" s="1"/>
  <c r="MC51" i="1" s="1" a="1"/>
  <c r="MC51" i="1" s="1"/>
  <c r="MC54" i="1" a="1"/>
  <c r="MC54" i="1" s="1"/>
  <c r="MC55" i="1" s="1" a="1"/>
  <c r="MC55" i="1" s="1"/>
  <c r="MC52" i="1" a="1"/>
  <c r="MC52" i="1" s="1"/>
  <c r="MC53" i="1" s="1" a="1"/>
  <c r="MC53" i="1" s="1"/>
  <c r="KA50" i="1" a="1"/>
  <c r="KA50" i="1" s="1"/>
  <c r="KA51" i="1" s="1" a="1"/>
  <c r="KA51" i="1" s="1"/>
  <c r="KA54" i="1" a="1"/>
  <c r="KA54" i="1" s="1"/>
  <c r="KA55" i="1" s="1" a="1"/>
  <c r="KA55" i="1" s="1"/>
  <c r="KA52" i="1" a="1"/>
  <c r="KA52" i="1" s="1"/>
  <c r="KA53" i="1" s="1" a="1"/>
  <c r="KA53" i="1" s="1"/>
  <c r="LM50" i="1" a="1"/>
  <c r="LM50" i="1" s="1"/>
  <c r="LM51" i="1" s="1" a="1"/>
  <c r="LM51" i="1" s="1"/>
  <c r="LM52" i="1" a="1"/>
  <c r="LM52" i="1" s="1"/>
  <c r="LM53" i="1" s="1" a="1"/>
  <c r="LM53" i="1" s="1"/>
  <c r="LM54" i="1" a="1"/>
  <c r="LM54" i="1" s="1"/>
  <c r="LM55" i="1" s="1" a="1"/>
  <c r="LM55" i="1" s="1"/>
  <c r="MD50" i="1" a="1"/>
  <c r="MD50" i="1" s="1"/>
  <c r="MD51" i="1" s="1" a="1"/>
  <c r="MD51" i="1" s="1"/>
  <c r="MD52" i="1" a="1"/>
  <c r="MD52" i="1" s="1"/>
  <c r="MD53" i="1" s="1" a="1"/>
  <c r="MD53" i="1" s="1"/>
  <c r="MD54" i="1" a="1"/>
  <c r="MD54" i="1" s="1"/>
  <c r="MD55" i="1" s="1" a="1"/>
  <c r="MD55" i="1" s="1"/>
  <c r="KS52" i="1" a="1"/>
  <c r="KS52" i="1" s="1"/>
  <c r="KS53" i="1" s="1" a="1"/>
  <c r="KS53" i="1" s="1"/>
  <c r="KS54" i="1" a="1"/>
  <c r="KS54" i="1" s="1"/>
  <c r="KS55" i="1" s="1" a="1"/>
  <c r="KS55" i="1" s="1"/>
  <c r="KS50" i="1" a="1"/>
  <c r="KS50" i="1" s="1"/>
  <c r="KS51" i="1" s="1" a="1"/>
  <c r="KS51" i="1" s="1"/>
  <c r="LQ50" i="1" a="1"/>
  <c r="LQ50" i="1" s="1"/>
  <c r="LQ51" i="1" s="1" a="1"/>
  <c r="LQ51" i="1" s="1"/>
  <c r="LQ52" i="1" a="1"/>
  <c r="LQ52" i="1" s="1"/>
  <c r="LQ53" i="1" s="1" a="1"/>
  <c r="LQ53" i="1" s="1"/>
  <c r="LQ54" i="1" a="1"/>
  <c r="LQ54" i="1" s="1"/>
  <c r="LQ55" i="1" s="1" a="1"/>
  <c r="LQ55" i="1" s="1"/>
  <c r="LV54" i="1" a="1"/>
  <c r="LV54" i="1" s="1"/>
  <c r="LV55" i="1" s="1" a="1"/>
  <c r="LV55" i="1" s="1"/>
  <c r="LV52" i="1" a="1"/>
  <c r="LV52" i="1" s="1"/>
  <c r="LV53" i="1" s="1" a="1"/>
  <c r="LV53" i="1" s="1"/>
  <c r="LV50" i="1" a="1"/>
  <c r="LV50" i="1" s="1"/>
  <c r="LV51" i="1" s="1" a="1"/>
  <c r="LV51" i="1" s="1"/>
  <c r="KQ52" i="1" a="1"/>
  <c r="KQ52" i="1" s="1"/>
  <c r="KQ53" i="1" s="1" a="1"/>
  <c r="KQ53" i="1" s="1"/>
  <c r="KQ50" i="1" a="1"/>
  <c r="KQ50" i="1" s="1"/>
  <c r="KQ51" i="1" s="1" a="1"/>
  <c r="KQ51" i="1" s="1"/>
  <c r="KQ54" i="1" a="1"/>
  <c r="KQ54" i="1" s="1"/>
  <c r="KQ55" i="1" s="1" a="1"/>
  <c r="KQ55" i="1" s="1"/>
  <c r="MG54" i="1" a="1"/>
  <c r="MG54" i="1" s="1"/>
  <c r="MG55" i="1" s="1" a="1"/>
  <c r="MG55" i="1" s="1"/>
  <c r="MG52" i="1" a="1"/>
  <c r="MG52" i="1" s="1"/>
  <c r="MG53" i="1" s="1" a="1"/>
  <c r="MG53" i="1" s="1"/>
  <c r="MG50" i="1" a="1"/>
  <c r="MG50" i="1" s="1"/>
  <c r="MG51" i="1" s="1" a="1"/>
  <c r="MG51" i="1" s="1"/>
  <c r="ML52" i="1" a="1"/>
  <c r="ML52" i="1" s="1"/>
  <c r="ML53" i="1" s="1" a="1"/>
  <c r="ML53" i="1" s="1"/>
  <c r="ML54" i="1" a="1"/>
  <c r="ML54" i="1" s="1"/>
  <c r="ML55" i="1" s="1" a="1"/>
  <c r="ML55" i="1" s="1"/>
  <c r="ML50" i="1" a="1"/>
  <c r="ML50" i="1" s="1"/>
  <c r="ML51" i="1" s="1" a="1"/>
  <c r="ML51" i="1" s="1"/>
  <c r="ME50" i="1" a="1"/>
  <c r="ME50" i="1" s="1"/>
  <c r="ME51" i="1" s="1" a="1"/>
  <c r="ME51" i="1" s="1"/>
  <c r="ME54" i="1" a="1"/>
  <c r="ME54" i="1" s="1"/>
  <c r="ME55" i="1" s="1" a="1"/>
  <c r="ME55" i="1" s="1"/>
  <c r="ME52" i="1" a="1"/>
  <c r="ME52" i="1" s="1"/>
  <c r="ME53" i="1" s="1" a="1"/>
  <c r="ME53" i="1" s="1"/>
  <c r="JS54" i="1" a="1"/>
  <c r="JS54" i="1" s="1"/>
  <c r="JS55" i="1" s="1" a="1"/>
  <c r="JS55" i="1" s="1"/>
  <c r="JS50" i="1" a="1"/>
  <c r="JS50" i="1" s="1"/>
  <c r="JS51" i="1" s="1" a="1"/>
  <c r="JS51" i="1" s="1"/>
  <c r="JS52" i="1" a="1"/>
  <c r="JS52" i="1" s="1"/>
  <c r="JS53" i="1" s="1" a="1"/>
  <c r="JS53" i="1" s="1"/>
  <c r="KR50" i="1" a="1"/>
  <c r="KR50" i="1" s="1"/>
  <c r="KR51" i="1" s="1" a="1"/>
  <c r="KR51" i="1" s="1"/>
  <c r="KR54" i="1" a="1"/>
  <c r="KR54" i="1" s="1"/>
  <c r="KR55" i="1" s="1" a="1"/>
  <c r="KR55" i="1" s="1"/>
  <c r="KR52" i="1" a="1"/>
  <c r="KR52" i="1" s="1"/>
  <c r="KR53" i="1" s="1" a="1"/>
  <c r="KR53" i="1" s="1"/>
  <c r="KB52" i="1" a="1"/>
  <c r="KB52" i="1" s="1"/>
  <c r="KB53" i="1" s="1" a="1"/>
  <c r="KB53" i="1" s="1"/>
  <c r="KB54" i="1" a="1"/>
  <c r="KB54" i="1" s="1"/>
  <c r="KB55" i="1" s="1" a="1"/>
  <c r="KB55" i="1" s="1"/>
  <c r="KB50" i="1" a="1"/>
  <c r="KB50" i="1" s="1"/>
  <c r="KB51" i="1" s="1" a="1"/>
  <c r="KB51" i="1" s="1"/>
  <c r="KD50" i="1" a="1"/>
  <c r="KD50" i="1" s="1"/>
  <c r="KD51" i="1" s="1" a="1"/>
  <c r="KD51" i="1" s="1"/>
  <c r="KD52" i="1" a="1"/>
  <c r="KD52" i="1" s="1"/>
  <c r="KD53" i="1" s="1" a="1"/>
  <c r="KD53" i="1" s="1"/>
  <c r="KD54" i="1" a="1"/>
  <c r="KD54" i="1" s="1"/>
  <c r="KD55" i="1" s="1" a="1"/>
  <c r="KD55" i="1" s="1"/>
  <c r="KI54" i="1" a="1"/>
  <c r="KI54" i="1" s="1"/>
  <c r="KI55" i="1" s="1" a="1"/>
  <c r="KI55" i="1" s="1"/>
  <c r="KI52" i="1" a="1"/>
  <c r="KI52" i="1" s="1"/>
  <c r="KI53" i="1" s="1" a="1"/>
  <c r="KI53" i="1" s="1"/>
  <c r="KI50" i="1" a="1"/>
  <c r="KI50" i="1" s="1"/>
  <c r="KI51" i="1" s="1" a="1"/>
  <c r="KI51" i="1" s="1"/>
  <c r="MF54" i="1" a="1"/>
  <c r="MF54" i="1" s="1"/>
  <c r="MF55" i="1" s="1" a="1"/>
  <c r="MF55" i="1" s="1"/>
  <c r="MF50" i="1" a="1"/>
  <c r="MF50" i="1" s="1"/>
  <c r="MF51" i="1" s="1" a="1"/>
  <c r="MF51" i="1" s="1"/>
  <c r="MF52" i="1" a="1"/>
  <c r="MF52" i="1" s="1"/>
  <c r="MF53" i="1" s="1" a="1"/>
  <c r="MF53" i="1" s="1"/>
  <c r="KT52" i="1" a="1"/>
  <c r="KT52" i="1" s="1"/>
  <c r="KT53" i="1" s="1" a="1"/>
  <c r="KT53" i="1" s="1"/>
  <c r="KT54" i="1" a="1"/>
  <c r="KT54" i="1" s="1"/>
  <c r="KT55" i="1" s="1" a="1"/>
  <c r="KT55" i="1" s="1"/>
  <c r="KT50" i="1" a="1"/>
  <c r="KT50" i="1" s="1"/>
  <c r="KT51" i="1" s="1" a="1"/>
  <c r="KT51" i="1" s="1"/>
  <c r="DA50" i="1" a="1"/>
  <c r="DA50" i="1" s="1"/>
  <c r="DA51" i="1" s="1" a="1"/>
  <c r="DA51" i="1" s="1"/>
  <c r="LF52" i="1" a="1"/>
  <c r="LF52" i="1" s="1"/>
  <c r="LF53" i="1" s="1" a="1"/>
  <c r="LF53" i="1" s="1"/>
  <c r="LF54" i="1" a="1"/>
  <c r="LF54" i="1" s="1"/>
  <c r="LF55" i="1" s="1" a="1"/>
  <c r="LF55" i="1" s="1"/>
  <c r="LF50" i="1" a="1"/>
  <c r="LF50" i="1" s="1"/>
  <c r="LF51" i="1" s="1" a="1"/>
  <c r="LF51" i="1" s="1"/>
  <c r="KX52" i="1" a="1"/>
  <c r="KX52" i="1" s="1"/>
  <c r="KX53" i="1" s="1" a="1"/>
  <c r="KX53" i="1" s="1"/>
  <c r="KX54" i="1" a="1"/>
  <c r="KX54" i="1" s="1"/>
  <c r="KX55" i="1" s="1" a="1"/>
  <c r="KX55" i="1" s="1"/>
  <c r="KX50" i="1" a="1"/>
  <c r="KX50" i="1" s="1"/>
  <c r="KX51" i="1" s="1" a="1"/>
  <c r="KX51" i="1" s="1"/>
  <c r="LC50" i="1" a="1"/>
  <c r="LC50" i="1" s="1"/>
  <c r="LC51" i="1" s="1" a="1"/>
  <c r="LC51" i="1" s="1"/>
  <c r="LC52" i="1" a="1"/>
  <c r="LC52" i="1" s="1"/>
  <c r="LC53" i="1" s="1" a="1"/>
  <c r="LC53" i="1" s="1"/>
  <c r="LC54" i="1" a="1"/>
  <c r="LC54" i="1" s="1"/>
  <c r="LC55" i="1" s="1" a="1"/>
  <c r="LC55" i="1" s="1"/>
  <c r="LG54" i="1" a="1"/>
  <c r="LG54" i="1" s="1"/>
  <c r="LG55" i="1" s="1" a="1"/>
  <c r="LG55" i="1" s="1"/>
  <c r="LG52" i="1" a="1"/>
  <c r="LG52" i="1" s="1"/>
  <c r="LG53" i="1" s="1" a="1"/>
  <c r="LG53" i="1" s="1"/>
  <c r="LG50" i="1" a="1"/>
  <c r="LG50" i="1" s="1"/>
  <c r="LG51" i="1" s="1" a="1"/>
  <c r="LG51" i="1" s="1"/>
  <c r="LN52" i="1" a="1"/>
  <c r="LN52" i="1" s="1"/>
  <c r="LN53" i="1" s="1" a="1"/>
  <c r="LN53" i="1" s="1"/>
  <c r="LN50" i="1" a="1"/>
  <c r="LN50" i="1" s="1"/>
  <c r="LN51" i="1" s="1" a="1"/>
  <c r="LN51" i="1" s="1"/>
  <c r="LN54" i="1" a="1"/>
  <c r="LN54" i="1" s="1"/>
  <c r="LN55" i="1" s="1" a="1"/>
  <c r="LN55" i="1" s="1"/>
  <c r="LH52" i="1" a="1"/>
  <c r="LH52" i="1" s="1"/>
  <c r="LH53" i="1" s="1" a="1"/>
  <c r="LH53" i="1" s="1"/>
  <c r="LH50" i="1" a="1"/>
  <c r="LH50" i="1" s="1"/>
  <c r="LH51" i="1" s="1" a="1"/>
  <c r="LH51" i="1" s="1"/>
  <c r="LH54" i="1" a="1"/>
  <c r="LH54" i="1" s="1"/>
  <c r="LH55" i="1" s="1" a="1"/>
  <c r="LH55" i="1" s="1"/>
  <c r="KU54" i="1" a="1"/>
  <c r="KU54" i="1" s="1"/>
  <c r="KU55" i="1" s="1" a="1"/>
  <c r="KU55" i="1" s="1"/>
  <c r="KU52" i="1" a="1"/>
  <c r="KU52" i="1" s="1"/>
  <c r="KU53" i="1" s="1" a="1"/>
  <c r="KU53" i="1" s="1"/>
  <c r="KU50" i="1" a="1"/>
  <c r="KU50" i="1" s="1"/>
  <c r="KU51" i="1" s="1" a="1"/>
  <c r="KU51" i="1" s="1"/>
  <c r="LR52" i="1" a="1"/>
  <c r="LR52" i="1" s="1"/>
  <c r="LR53" i="1" s="1" a="1"/>
  <c r="LR53" i="1" s="1"/>
  <c r="LR50" i="1" a="1"/>
  <c r="LR50" i="1" s="1"/>
  <c r="LR51" i="1" s="1" a="1"/>
  <c r="LR51" i="1" s="1"/>
  <c r="LR54" i="1" a="1"/>
  <c r="LR54" i="1" s="1"/>
  <c r="LR55" i="1" s="1" a="1"/>
  <c r="LR55" i="1" s="1"/>
  <c r="LW54" i="1" a="1"/>
  <c r="LW54" i="1" s="1"/>
  <c r="LW55" i="1" s="1" a="1"/>
  <c r="LW55" i="1" s="1"/>
  <c r="LW52" i="1" a="1"/>
  <c r="LW52" i="1" s="1"/>
  <c r="LW53" i="1" s="1" a="1"/>
  <c r="LW53" i="1" s="1"/>
  <c r="LW50" i="1" a="1"/>
  <c r="LW50" i="1" s="1"/>
  <c r="LW51" i="1" s="1" a="1"/>
  <c r="LW51" i="1" s="1"/>
  <c r="MH54" i="1" a="1"/>
  <c r="MH54" i="1" s="1"/>
  <c r="MH55" i="1" s="1" a="1"/>
  <c r="MH55" i="1" s="1"/>
  <c r="MH50" i="1" a="1"/>
  <c r="MH50" i="1" s="1"/>
  <c r="MH51" i="1" s="1" a="1"/>
  <c r="MH51" i="1" s="1"/>
  <c r="MH52" i="1" a="1"/>
  <c r="MH52" i="1" s="1"/>
  <c r="MH53" i="1" s="1" a="1"/>
  <c r="MH53" i="1" s="1"/>
  <c r="C51" i="7"/>
  <c r="U51" i="7" s="1"/>
  <c r="ACT52" i="1" a="1"/>
  <c r="ACT52" i="1" s="1"/>
  <c r="ACT53" i="1" s="1" a="1"/>
  <c r="ACT53" i="1" s="1"/>
  <c r="ACT50" i="1" a="1"/>
  <c r="ACT50" i="1" s="1"/>
  <c r="ACT51" i="1" s="1" a="1"/>
  <c r="ACT51" i="1" s="1"/>
  <c r="ACT54" i="1" a="1"/>
  <c r="ACT54" i="1" s="1"/>
  <c r="ACT55" i="1" s="1" a="1"/>
  <c r="ACT55" i="1" s="1"/>
  <c r="ADU50" i="1" a="1"/>
  <c r="ADU50" i="1" s="1"/>
  <c r="ADU51" i="1" s="1" a="1"/>
  <c r="ADU51" i="1" s="1"/>
  <c r="ADU54" i="1" a="1"/>
  <c r="ADU54" i="1" s="1"/>
  <c r="ADU55" i="1" s="1" a="1"/>
  <c r="ADU55" i="1" s="1"/>
  <c r="ADU52" i="1" a="1"/>
  <c r="ADU52" i="1" s="1"/>
  <c r="ADU53" i="1" s="1" a="1"/>
  <c r="ADU53" i="1" s="1"/>
  <c r="ADY54" i="1" a="1"/>
  <c r="ADY54" i="1" s="1"/>
  <c r="ADY55" i="1" s="1" a="1"/>
  <c r="ADY55" i="1" s="1"/>
  <c r="ADY52" i="1" a="1"/>
  <c r="ADY52" i="1" s="1"/>
  <c r="ADY53" i="1" s="1" a="1"/>
  <c r="ADY53" i="1" s="1"/>
  <c r="ADY50" i="1" a="1"/>
  <c r="ADY50" i="1" s="1"/>
  <c r="ADY51" i="1" s="1" a="1"/>
  <c r="ADY51" i="1" s="1"/>
  <c r="ADV50" i="1" a="1"/>
  <c r="ADV50" i="1" s="1"/>
  <c r="ADV51" i="1" s="1" a="1"/>
  <c r="ADV51" i="1" s="1"/>
  <c r="ADV54" i="1" a="1"/>
  <c r="ADV54" i="1" s="1"/>
  <c r="ADV55" i="1" s="1" a="1"/>
  <c r="ADV55" i="1" s="1"/>
  <c r="ADV52" i="1" a="1"/>
  <c r="ADV52" i="1" s="1"/>
  <c r="ADV53" i="1" s="1" a="1"/>
  <c r="ADV53" i="1" s="1"/>
  <c r="ACR52" i="1" a="1"/>
  <c r="ACR52" i="1" s="1"/>
  <c r="ACR53" i="1" s="1" a="1"/>
  <c r="ACR53" i="1" s="1"/>
  <c r="ACR50" i="1" a="1"/>
  <c r="ACR50" i="1" s="1"/>
  <c r="ACR51" i="1" s="1" a="1"/>
  <c r="ACR51" i="1" s="1"/>
  <c r="ACR54" i="1" a="1"/>
  <c r="ACR54" i="1" s="1"/>
  <c r="ACR55" i="1" s="1" a="1"/>
  <c r="ACR55" i="1" s="1"/>
  <c r="ACU54" i="1" a="1"/>
  <c r="ACU54" i="1" s="1"/>
  <c r="ACU55" i="1" s="1" a="1"/>
  <c r="ACU55" i="1" s="1"/>
  <c r="ACU50" i="1" a="1"/>
  <c r="ACU50" i="1" s="1"/>
  <c r="ACU51" i="1" s="1" a="1"/>
  <c r="ACU51" i="1" s="1"/>
  <c r="ACU52" i="1" a="1"/>
  <c r="ACU52" i="1" s="1"/>
  <c r="ACU53" i="1" s="1" a="1"/>
  <c r="ACU53" i="1" s="1"/>
  <c r="ADX54" i="1" a="1"/>
  <c r="ADX54" i="1" s="1"/>
  <c r="ADX55" i="1" s="1" a="1"/>
  <c r="ADX55" i="1" s="1"/>
  <c r="ADX52" i="1" a="1"/>
  <c r="ADX52" i="1" s="1"/>
  <c r="ADX53" i="1" s="1" a="1"/>
  <c r="ADX53" i="1" s="1"/>
  <c r="ADX50" i="1" a="1"/>
  <c r="ADX50" i="1" s="1"/>
  <c r="ADX51" i="1" s="1" a="1"/>
  <c r="ADX51" i="1" s="1"/>
  <c r="ADW54" i="1" a="1"/>
  <c r="ADW54" i="1" s="1"/>
  <c r="ADW55" i="1" s="1" a="1"/>
  <c r="ADW55" i="1" s="1"/>
  <c r="ADW50" i="1" a="1"/>
  <c r="ADW50" i="1" s="1"/>
  <c r="ADW51" i="1" s="1" a="1"/>
  <c r="ADW51" i="1" s="1"/>
  <c r="ADW52" i="1" a="1"/>
  <c r="ADW52" i="1" s="1"/>
  <c r="ADW53" i="1" s="1" a="1"/>
  <c r="ADW53" i="1" s="1"/>
  <c r="ADZ52" i="1" a="1"/>
  <c r="ADZ52" i="1" s="1"/>
  <c r="ADZ53" i="1" s="1" a="1"/>
  <c r="ADZ53" i="1" s="1"/>
  <c r="ADZ54" i="1" a="1"/>
  <c r="ADZ54" i="1" s="1"/>
  <c r="ADZ55" i="1" s="1" a="1"/>
  <c r="ADZ55" i="1" s="1"/>
  <c r="ADZ50" i="1" a="1"/>
  <c r="ADZ50" i="1" s="1"/>
  <c r="ADZ51" i="1" s="1" a="1"/>
  <c r="ADZ51" i="1" s="1"/>
  <c r="ACM52" i="1" a="1"/>
  <c r="ACM52" i="1" s="1"/>
  <c r="ACM53" i="1" s="1" a="1"/>
  <c r="ACM53" i="1" s="1"/>
  <c r="ACM54" i="1" a="1"/>
  <c r="ACM54" i="1" s="1"/>
  <c r="ACM55" i="1" s="1" a="1"/>
  <c r="ACM55" i="1" s="1"/>
  <c r="ACM50" i="1" a="1"/>
  <c r="ACM50" i="1" s="1"/>
  <c r="ACM51" i="1" s="1" a="1"/>
  <c r="ACM51" i="1" s="1"/>
  <c r="ACV52" i="1" a="1"/>
  <c r="ACV52" i="1" s="1"/>
  <c r="ACV53" i="1" s="1" a="1"/>
  <c r="ACV53" i="1" s="1"/>
  <c r="ACV50" i="1" a="1"/>
  <c r="ACV50" i="1" s="1"/>
  <c r="ACV51" i="1" s="1" a="1"/>
  <c r="ACV51" i="1" s="1"/>
  <c r="ACV54" i="1" a="1"/>
  <c r="ACV54" i="1" s="1"/>
  <c r="ACV55" i="1" s="1" a="1"/>
  <c r="ACV55" i="1" s="1"/>
  <c r="ACO50" i="1" a="1"/>
  <c r="ACO50" i="1" s="1"/>
  <c r="ACO51" i="1" s="1" a="1"/>
  <c r="ACO51" i="1" s="1"/>
  <c r="ACO52" i="1" a="1"/>
  <c r="ACO52" i="1" s="1"/>
  <c r="ACO53" i="1" s="1" a="1"/>
  <c r="ACO53" i="1" s="1"/>
  <c r="ACO54" i="1" a="1"/>
  <c r="ACO54" i="1" s="1"/>
  <c r="ACO55" i="1" s="1" a="1"/>
  <c r="ACO55" i="1" s="1"/>
  <c r="AEA52" i="1" a="1"/>
  <c r="AEA52" i="1" s="1"/>
  <c r="AEA53" i="1" s="1" a="1"/>
  <c r="AEA53" i="1" s="1"/>
  <c r="AEA50" i="1" a="1"/>
  <c r="AEA50" i="1" s="1"/>
  <c r="AEA51" i="1" s="1" a="1"/>
  <c r="AEA51" i="1" s="1"/>
  <c r="AEA54" i="1" a="1"/>
  <c r="AEA54" i="1" s="1"/>
  <c r="AEA55" i="1" s="1" a="1"/>
  <c r="AEA55" i="1" s="1"/>
  <c r="ACQ54" i="1" a="1"/>
  <c r="ACQ54" i="1" s="1"/>
  <c r="ACQ55" i="1" s="1" a="1"/>
  <c r="ACQ55" i="1" s="1"/>
  <c r="ACQ52" i="1" a="1"/>
  <c r="ACQ52" i="1" s="1"/>
  <c r="ACQ53" i="1" s="1" a="1"/>
  <c r="ACQ53" i="1" s="1"/>
  <c r="ACQ50" i="1" a="1"/>
  <c r="ACQ50" i="1" s="1"/>
  <c r="ACQ51" i="1" s="1" a="1"/>
  <c r="ACQ51" i="1" s="1"/>
  <c r="ACW50" i="1" a="1"/>
  <c r="ACW50" i="1" s="1"/>
  <c r="ACW51" i="1" s="1" a="1"/>
  <c r="ACW51" i="1" s="1"/>
  <c r="ACW52" i="1" a="1"/>
  <c r="ACW52" i="1" s="1"/>
  <c r="ACW53" i="1" s="1" a="1"/>
  <c r="ACW53" i="1" s="1"/>
  <c r="ACW54" i="1" a="1"/>
  <c r="ACW54" i="1" s="1"/>
  <c r="ACW55" i="1" s="1" a="1"/>
  <c r="ACW55" i="1" s="1"/>
  <c r="ADM54" i="1" a="1"/>
  <c r="ADM54" i="1" s="1"/>
  <c r="ADM55" i="1" s="1" a="1"/>
  <c r="ADM55" i="1" s="1"/>
  <c r="ADM50" i="1" a="1"/>
  <c r="ADM50" i="1" s="1"/>
  <c r="ADM51" i="1" s="1" a="1"/>
  <c r="ADM51" i="1" s="1"/>
  <c r="ADM52" i="1" a="1"/>
  <c r="ADM52" i="1" s="1"/>
  <c r="ADM53" i="1" s="1" a="1"/>
  <c r="ADM53" i="1" s="1"/>
  <c r="AEB52" i="1" a="1"/>
  <c r="AEB52" i="1" s="1"/>
  <c r="AEB53" i="1" s="1" a="1"/>
  <c r="AEB53" i="1" s="1"/>
  <c r="AEB54" i="1" a="1"/>
  <c r="AEB54" i="1" s="1"/>
  <c r="AEB55" i="1" s="1" a="1"/>
  <c r="AEB55" i="1" s="1"/>
  <c r="AEB50" i="1" a="1"/>
  <c r="AEB50" i="1" s="1"/>
  <c r="AEB51" i="1" s="1" a="1"/>
  <c r="AEB51" i="1" s="1"/>
  <c r="ACS54" i="1" a="1"/>
  <c r="ACS54" i="1" s="1"/>
  <c r="ACS55" i="1" s="1" a="1"/>
  <c r="ACS55" i="1" s="1"/>
  <c r="ACS50" i="1" a="1"/>
  <c r="ACS50" i="1" s="1"/>
  <c r="ACS51" i="1" s="1" a="1"/>
  <c r="ACS51" i="1" s="1"/>
  <c r="ACS52" i="1" a="1"/>
  <c r="ACS52" i="1" s="1"/>
  <c r="ACS53" i="1" s="1" a="1"/>
  <c r="ACS53" i="1" s="1"/>
  <c r="ACX52" i="1" a="1"/>
  <c r="ACX52" i="1" s="1"/>
  <c r="ACX53" i="1" s="1" a="1"/>
  <c r="ACX53" i="1" s="1"/>
  <c r="ACX50" i="1" a="1"/>
  <c r="ACX50" i="1" s="1"/>
  <c r="ACX51" i="1" s="1" a="1"/>
  <c r="ACX51" i="1" s="1"/>
  <c r="ACX54" i="1" a="1"/>
  <c r="ACX54" i="1" s="1"/>
  <c r="ACX55" i="1" s="1" a="1"/>
  <c r="ACX55" i="1" s="1"/>
  <c r="ADT54" i="1" a="1"/>
  <c r="ADT54" i="1" s="1"/>
  <c r="ADT55" i="1" s="1" a="1"/>
  <c r="ADT55" i="1" s="1"/>
  <c r="ADT50" i="1" a="1"/>
  <c r="ADT50" i="1" s="1"/>
  <c r="ADT51" i="1" s="1" a="1"/>
  <c r="ADT51" i="1" s="1"/>
  <c r="ADT52" i="1" a="1"/>
  <c r="ADT52" i="1" s="1"/>
  <c r="ADT53" i="1" s="1" a="1"/>
  <c r="ADT53" i="1" s="1"/>
  <c r="ADC50" i="1" a="1"/>
  <c r="ADC50" i="1" s="1"/>
  <c r="ADC51" i="1" s="1" a="1"/>
  <c r="ADC51" i="1" s="1"/>
  <c r="ADC54" i="1" a="1"/>
  <c r="ADC54" i="1" s="1"/>
  <c r="ADC55" i="1" s="1" a="1"/>
  <c r="ADC55" i="1" s="1"/>
  <c r="ADC52" i="1" a="1"/>
  <c r="ADC52" i="1" s="1"/>
  <c r="ADC53" i="1" s="1" a="1"/>
  <c r="ADC53" i="1" s="1"/>
  <c r="ACI50" i="1" a="1"/>
  <c r="ACI50" i="1" s="1"/>
  <c r="ACI51" i="1" s="1" a="1"/>
  <c r="ACI51" i="1" s="1"/>
  <c r="ACI52" i="1" a="1"/>
  <c r="ACI52" i="1" s="1"/>
  <c r="ACI53" i="1" s="1" a="1"/>
  <c r="ACI53" i="1" s="1"/>
  <c r="ACI54" i="1" a="1"/>
  <c r="ACI54" i="1" s="1"/>
  <c r="ACI55" i="1" s="1" a="1"/>
  <c r="ACI55" i="1" s="1"/>
  <c r="AEC52" i="1" a="1"/>
  <c r="AEC52" i="1" s="1"/>
  <c r="AEC53" i="1" s="1" a="1"/>
  <c r="AEC53" i="1" s="1"/>
  <c r="AEC50" i="1" a="1"/>
  <c r="AEC50" i="1" s="1"/>
  <c r="AEC51" i="1" s="1" a="1"/>
  <c r="AEC51" i="1" s="1"/>
  <c r="AEC54" i="1" a="1"/>
  <c r="AEC54" i="1" s="1"/>
  <c r="AEC55" i="1" s="1" a="1"/>
  <c r="AEC55" i="1" s="1"/>
  <c r="ACY50" i="1" a="1"/>
  <c r="ACY50" i="1" s="1"/>
  <c r="ACY51" i="1" s="1" a="1"/>
  <c r="ACY51" i="1" s="1"/>
  <c r="ACY54" i="1" a="1"/>
  <c r="ACY54" i="1" s="1"/>
  <c r="ACY55" i="1" s="1" a="1"/>
  <c r="ACY55" i="1" s="1"/>
  <c r="ACY52" i="1" a="1"/>
  <c r="ACY52" i="1" s="1"/>
  <c r="ACY53" i="1" s="1" a="1"/>
  <c r="ACY53" i="1" s="1"/>
  <c r="ADD52" i="1" a="1"/>
  <c r="ADD52" i="1" s="1"/>
  <c r="ADD53" i="1" s="1" a="1"/>
  <c r="ADD53" i="1" s="1"/>
  <c r="ADD50" i="1" a="1"/>
  <c r="ADD50" i="1" s="1"/>
  <c r="ADD51" i="1" s="1" a="1"/>
  <c r="ADD51" i="1" s="1"/>
  <c r="ADD54" i="1" a="1"/>
  <c r="ADD54" i="1" s="1"/>
  <c r="ADD55" i="1" s="1" a="1"/>
  <c r="ADD55" i="1" s="1"/>
  <c r="ADO50" i="1" a="1"/>
  <c r="ADO50" i="1" s="1"/>
  <c r="ADO51" i="1" s="1" a="1"/>
  <c r="ADO51" i="1" s="1"/>
  <c r="ADO54" i="1" a="1"/>
  <c r="ADO54" i="1" s="1"/>
  <c r="ADO55" i="1" s="1" a="1"/>
  <c r="ADO55" i="1" s="1"/>
  <c r="ADO52" i="1" a="1"/>
  <c r="ADO52" i="1" s="1"/>
  <c r="ADO53" i="1" s="1" a="1"/>
  <c r="ADO53" i="1" s="1"/>
  <c r="ADE50" i="1" a="1"/>
  <c r="ADE50" i="1" s="1"/>
  <c r="ADE51" i="1" s="1" a="1"/>
  <c r="ADE51" i="1" s="1"/>
  <c r="ADE54" i="1" a="1"/>
  <c r="ADE54" i="1" s="1"/>
  <c r="ADE55" i="1" s="1" a="1"/>
  <c r="ADE55" i="1" s="1"/>
  <c r="ADE52" i="1" a="1"/>
  <c r="ADE52" i="1" s="1"/>
  <c r="ADE53" i="1" s="1" a="1"/>
  <c r="ADE53" i="1" s="1"/>
  <c r="AEE50" i="1" a="1"/>
  <c r="AEE50" i="1" s="1"/>
  <c r="AEE51" i="1" s="1" a="1"/>
  <c r="AEE51" i="1" s="1"/>
  <c r="AEE54" i="1" a="1"/>
  <c r="AEE54" i="1" s="1"/>
  <c r="AEE55" i="1" s="1" a="1"/>
  <c r="AEE55" i="1" s="1"/>
  <c r="AEE52" i="1" a="1"/>
  <c r="AEE52" i="1" s="1"/>
  <c r="AEE53" i="1" s="1" a="1"/>
  <c r="AEE53" i="1" s="1"/>
  <c r="AED50" i="1" a="1"/>
  <c r="AED50" i="1" s="1"/>
  <c r="AED51" i="1" s="1" a="1"/>
  <c r="AED51" i="1" s="1"/>
  <c r="AED54" i="1" a="1"/>
  <c r="AED54" i="1" s="1"/>
  <c r="AED55" i="1" s="1" a="1"/>
  <c r="AED55" i="1" s="1"/>
  <c r="AED52" i="1" a="1"/>
  <c r="AED52" i="1" s="1"/>
  <c r="AED53" i="1" s="1" a="1"/>
  <c r="AED53" i="1" s="1"/>
  <c r="ACJ50" i="1" a="1"/>
  <c r="ACJ50" i="1" s="1"/>
  <c r="ACJ51" i="1" s="1" a="1"/>
  <c r="ACJ51" i="1" s="1"/>
  <c r="ACJ54" i="1" a="1"/>
  <c r="ACJ54" i="1" s="1"/>
  <c r="ACJ55" i="1" s="1" a="1"/>
  <c r="ACJ55" i="1" s="1"/>
  <c r="ACJ52" i="1" a="1"/>
  <c r="ACJ52" i="1" s="1"/>
  <c r="ACJ53" i="1" s="1" a="1"/>
  <c r="ACJ53" i="1" s="1"/>
  <c r="ADF54" i="1" a="1"/>
  <c r="ADF54" i="1" s="1"/>
  <c r="ADF55" i="1" s="1" a="1"/>
  <c r="ADF55" i="1" s="1"/>
  <c r="ADF52" i="1" a="1"/>
  <c r="ADF52" i="1" s="1"/>
  <c r="ADF53" i="1" s="1" a="1"/>
  <c r="ADF53" i="1" s="1"/>
  <c r="ADF50" i="1" a="1"/>
  <c r="ADF50" i="1" s="1"/>
  <c r="ADF51" i="1" s="1" a="1"/>
  <c r="ADF51" i="1" s="1"/>
  <c r="ACZ50" i="1" a="1"/>
  <c r="ACZ50" i="1" s="1"/>
  <c r="ACZ51" i="1" s="1" a="1"/>
  <c r="ACZ51" i="1" s="1"/>
  <c r="ACZ54" i="1" a="1"/>
  <c r="ACZ54" i="1" s="1"/>
  <c r="ACZ55" i="1" s="1" a="1"/>
  <c r="ACZ55" i="1" s="1"/>
  <c r="ACZ52" i="1" a="1"/>
  <c r="ACZ52" i="1" s="1"/>
  <c r="ACZ53" i="1" s="1" a="1"/>
  <c r="ACZ53" i="1" s="1"/>
  <c r="AEI52" i="1" a="1"/>
  <c r="AEI52" i="1" s="1"/>
  <c r="AEI53" i="1" s="1" a="1"/>
  <c r="AEI53" i="1" s="1"/>
  <c r="AEI54" i="1" a="1"/>
  <c r="AEI54" i="1" s="1"/>
  <c r="AEI55" i="1" s="1" a="1"/>
  <c r="AEI55" i="1" s="1"/>
  <c r="AEI50" i="1" a="1"/>
  <c r="AEI50" i="1" s="1"/>
  <c r="AEI51" i="1" s="1" a="1"/>
  <c r="AEI51" i="1" s="1"/>
  <c r="ADP54" i="1" a="1"/>
  <c r="ADP54" i="1" s="1"/>
  <c r="ADP55" i="1" s="1" a="1"/>
  <c r="ADP55" i="1" s="1"/>
  <c r="ADP50" i="1" a="1"/>
  <c r="ADP50" i="1" s="1"/>
  <c r="ADP51" i="1" s="1" a="1"/>
  <c r="ADP51" i="1" s="1"/>
  <c r="ADP52" i="1" a="1"/>
  <c r="ADP52" i="1" s="1"/>
  <c r="ADP53" i="1" s="1" a="1"/>
  <c r="ADP53" i="1" s="1"/>
  <c r="ADG54" i="1" a="1"/>
  <c r="ADG54" i="1" s="1"/>
  <c r="ADG55" i="1" s="1" a="1"/>
  <c r="ADG55" i="1" s="1"/>
  <c r="ADG50" i="1" a="1"/>
  <c r="ADG50" i="1" s="1"/>
  <c r="ADG51" i="1" s="1" a="1"/>
  <c r="ADG51" i="1" s="1"/>
  <c r="ADG52" i="1" a="1"/>
  <c r="ADG52" i="1" s="1"/>
  <c r="ADG53" i="1" s="1" a="1"/>
  <c r="ADG53" i="1" s="1"/>
  <c r="AEF54" i="1" a="1"/>
  <c r="AEF54" i="1" s="1"/>
  <c r="AEF55" i="1" s="1" a="1"/>
  <c r="AEF55" i="1" s="1"/>
  <c r="AEF50" i="1" a="1"/>
  <c r="AEF50" i="1" s="1"/>
  <c r="AEF51" i="1" s="1" a="1"/>
  <c r="AEF51" i="1" s="1"/>
  <c r="AEF52" i="1" a="1"/>
  <c r="AEF52" i="1" s="1"/>
  <c r="AEF53" i="1" s="1" a="1"/>
  <c r="AEF53" i="1" s="1"/>
  <c r="ADH54" i="1" a="1"/>
  <c r="ADH54" i="1" s="1"/>
  <c r="ADH55" i="1" s="1" a="1"/>
  <c r="ADH55" i="1" s="1"/>
  <c r="ADH52" i="1" a="1"/>
  <c r="ADH52" i="1" s="1"/>
  <c r="ADH53" i="1" s="1" a="1"/>
  <c r="ADH53" i="1" s="1"/>
  <c r="ADH50" i="1" a="1"/>
  <c r="ADH50" i="1" s="1"/>
  <c r="ADH51" i="1" s="1" a="1"/>
  <c r="ADH51" i="1" s="1"/>
  <c r="ACK54" i="1" a="1"/>
  <c r="ACK54" i="1" s="1"/>
  <c r="ACK55" i="1" s="1" a="1"/>
  <c r="ACK55" i="1" s="1"/>
  <c r="ACK50" i="1" a="1"/>
  <c r="ACK50" i="1" s="1"/>
  <c r="ACK51" i="1" s="1" a="1"/>
  <c r="ACK51" i="1" s="1"/>
  <c r="ACK52" i="1" a="1"/>
  <c r="ACK52" i="1" s="1"/>
  <c r="ACK53" i="1" s="1" a="1"/>
  <c r="ACK53" i="1" s="1"/>
  <c r="ACD54" i="1" a="1"/>
  <c r="ACD54" i="1" s="1"/>
  <c r="ACD55" i="1" s="1" a="1"/>
  <c r="ACD55" i="1" s="1"/>
  <c r="ACD52" i="1" a="1"/>
  <c r="ACD52" i="1" s="1"/>
  <c r="ACD53" i="1" s="1" a="1"/>
  <c r="ACD53" i="1" s="1"/>
  <c r="ACD50" i="1" a="1"/>
  <c r="ACD50" i="1" s="1"/>
  <c r="ACD51" i="1" s="1" a="1"/>
  <c r="ACD51" i="1" s="1"/>
  <c r="ADA54" i="1" a="1"/>
  <c r="ADA54" i="1" s="1"/>
  <c r="ADA55" i="1" s="1" a="1"/>
  <c r="ADA55" i="1" s="1"/>
  <c r="ADA52" i="1" a="1"/>
  <c r="ADA52" i="1" s="1"/>
  <c r="ADA53" i="1" s="1" a="1"/>
  <c r="ADA53" i="1" s="1"/>
  <c r="ADA50" i="1" a="1"/>
  <c r="ADA50" i="1" s="1"/>
  <c r="ADA51" i="1" s="1" a="1"/>
  <c r="ADA51" i="1" s="1"/>
  <c r="ADI52" i="1" a="1"/>
  <c r="ADI52" i="1" s="1"/>
  <c r="ADI53" i="1" s="1" a="1"/>
  <c r="ADI53" i="1" s="1"/>
  <c r="ADI54" i="1" a="1"/>
  <c r="ADI54" i="1" s="1"/>
  <c r="ADI55" i="1" s="1" a="1"/>
  <c r="ADI55" i="1" s="1"/>
  <c r="ADI50" i="1" a="1"/>
  <c r="ADI50" i="1" s="1"/>
  <c r="ADI51" i="1" s="1" a="1"/>
  <c r="ADI51" i="1" s="1"/>
  <c r="ADQ50" i="1" a="1"/>
  <c r="ADQ50" i="1" s="1"/>
  <c r="ADQ51" i="1" s="1" a="1"/>
  <c r="ADQ51" i="1" s="1"/>
  <c r="ADQ52" i="1" a="1"/>
  <c r="ADQ52" i="1" s="1"/>
  <c r="ADQ53" i="1" s="1" a="1"/>
  <c r="ADQ53" i="1" s="1"/>
  <c r="ADQ54" i="1" a="1"/>
  <c r="ADQ54" i="1" s="1"/>
  <c r="ADQ55" i="1" s="1" a="1"/>
  <c r="ADQ55" i="1" s="1"/>
  <c r="ACE50" i="1" a="1"/>
  <c r="ACE50" i="1" s="1"/>
  <c r="ACE51" i="1" s="1" a="1"/>
  <c r="ACE51" i="1" s="1"/>
  <c r="ACE54" i="1" a="1"/>
  <c r="ACE54" i="1" s="1"/>
  <c r="ACE55" i="1" s="1" a="1"/>
  <c r="ACE55" i="1" s="1"/>
  <c r="ACE52" i="1" a="1"/>
  <c r="ACE52" i="1" s="1"/>
  <c r="ACE53" i="1" s="1" a="1"/>
  <c r="ACE53" i="1" s="1"/>
  <c r="AEG50" i="1" a="1"/>
  <c r="AEG50" i="1" s="1"/>
  <c r="AEG51" i="1" s="1" a="1"/>
  <c r="AEG51" i="1" s="1"/>
  <c r="AEG52" i="1" a="1"/>
  <c r="AEG52" i="1" s="1"/>
  <c r="AEG53" i="1" s="1" a="1"/>
  <c r="AEG53" i="1" s="1"/>
  <c r="AEG54" i="1" a="1"/>
  <c r="AEG54" i="1" s="1"/>
  <c r="AEG55" i="1" s="1" a="1"/>
  <c r="AEG55" i="1" s="1"/>
  <c r="ADJ50" i="1" a="1"/>
  <c r="ADJ50" i="1" s="1"/>
  <c r="ADJ51" i="1" s="1" a="1"/>
  <c r="ADJ51" i="1" s="1"/>
  <c r="ADJ52" i="1" a="1"/>
  <c r="ADJ52" i="1" s="1"/>
  <c r="ADJ53" i="1" s="1" a="1"/>
  <c r="ADJ53" i="1" s="1"/>
  <c r="ADJ54" i="1" a="1"/>
  <c r="ADJ54" i="1" s="1"/>
  <c r="ADJ55" i="1" s="1" a="1"/>
  <c r="ADJ55" i="1" s="1"/>
  <c r="ACL50" i="1" a="1"/>
  <c r="ACL50" i="1" s="1"/>
  <c r="ACL51" i="1" s="1" a="1"/>
  <c r="ACL51" i="1" s="1"/>
  <c r="ACL52" i="1" a="1"/>
  <c r="ACL52" i="1" s="1"/>
  <c r="ACL53" i="1" s="1" a="1"/>
  <c r="ACL53" i="1" s="1"/>
  <c r="ACL54" i="1" a="1"/>
  <c r="ACL54" i="1" s="1"/>
  <c r="ACL55" i="1" s="1" a="1"/>
  <c r="ACL55" i="1" s="1"/>
  <c r="ACF54" i="1" a="1"/>
  <c r="ACF54" i="1" s="1"/>
  <c r="ACF55" i="1" s="1" a="1"/>
  <c r="ACF55" i="1" s="1"/>
  <c r="ACF52" i="1" a="1"/>
  <c r="ACF52" i="1" s="1"/>
  <c r="ACF53" i="1" s="1" a="1"/>
  <c r="ACF53" i="1" s="1"/>
  <c r="ACF50" i="1" a="1"/>
  <c r="ACF50" i="1" s="1"/>
  <c r="ACF51" i="1" s="1" a="1"/>
  <c r="ACF51" i="1" s="1"/>
  <c r="ADB52" i="1" a="1"/>
  <c r="ADB52" i="1" s="1"/>
  <c r="ADB53" i="1" s="1" a="1"/>
  <c r="ADB53" i="1" s="1"/>
  <c r="ADB54" i="1" a="1"/>
  <c r="ADB54" i="1" s="1"/>
  <c r="ADB55" i="1" s="1" a="1"/>
  <c r="ADB55" i="1" s="1"/>
  <c r="ADB50" i="1" a="1"/>
  <c r="ADB50" i="1" s="1"/>
  <c r="ADB51" i="1" s="1" a="1"/>
  <c r="ADB51" i="1" s="1"/>
  <c r="ADK50" i="1" a="1"/>
  <c r="ADK50" i="1" s="1"/>
  <c r="ADK51" i="1" s="1" a="1"/>
  <c r="ADK51" i="1" s="1"/>
  <c r="ADK52" i="1" a="1"/>
  <c r="ADK52" i="1" s="1"/>
  <c r="ADK53" i="1" s="1" a="1"/>
  <c r="ADK53" i="1" s="1"/>
  <c r="ADK54" i="1" a="1"/>
  <c r="ADK54" i="1" s="1"/>
  <c r="ADK55" i="1" s="1" a="1"/>
  <c r="ADK55" i="1" s="1"/>
  <c r="ADR52" i="1" a="1"/>
  <c r="ADR52" i="1" s="1"/>
  <c r="ADR53" i="1" s="1" a="1"/>
  <c r="ADR53" i="1" s="1"/>
  <c r="ADR54" i="1" a="1"/>
  <c r="ADR54" i="1" s="1"/>
  <c r="ADR55" i="1" s="1" a="1"/>
  <c r="ADR55" i="1" s="1"/>
  <c r="ADR50" i="1" a="1"/>
  <c r="ADR50" i="1" s="1"/>
  <c r="ADR51" i="1" s="1" a="1"/>
  <c r="ADR51" i="1" s="1"/>
  <c r="ADL54" i="1" a="1"/>
  <c r="ADL54" i="1" s="1"/>
  <c r="ADL55" i="1" s="1" a="1"/>
  <c r="ADL55" i="1" s="1"/>
  <c r="ADL52" i="1" a="1"/>
  <c r="ADL52" i="1" s="1"/>
  <c r="ADL53" i="1" s="1" a="1"/>
  <c r="ADL53" i="1" s="1"/>
  <c r="ADL50" i="1" a="1"/>
  <c r="ADL50" i="1" s="1"/>
  <c r="ADL51" i="1" s="1" a="1"/>
  <c r="ADL51" i="1" s="1"/>
  <c r="AEH52" i="1" a="1"/>
  <c r="AEH52" i="1" s="1"/>
  <c r="AEH53" i="1" s="1" a="1"/>
  <c r="AEH53" i="1" s="1"/>
  <c r="AEH50" i="1" a="1"/>
  <c r="AEH50" i="1" s="1"/>
  <c r="AEH51" i="1" s="1" a="1"/>
  <c r="AEH51" i="1" s="1"/>
  <c r="AEH54" i="1" a="1"/>
  <c r="AEH54" i="1" s="1"/>
  <c r="AEH55" i="1" s="1" a="1"/>
  <c r="AEH55" i="1" s="1"/>
  <c r="ACG52" i="1" a="1"/>
  <c r="ACG52" i="1" s="1"/>
  <c r="ACG53" i="1" s="1" a="1"/>
  <c r="ACG53" i="1" s="1"/>
  <c r="ACG54" i="1" a="1"/>
  <c r="ACG54" i="1" s="1"/>
  <c r="ACG55" i="1" s="1" a="1"/>
  <c r="ACG55" i="1" s="1"/>
  <c r="ACG50" i="1" a="1"/>
  <c r="ACG50" i="1" s="1"/>
  <c r="ACG51" i="1" s="1" a="1"/>
  <c r="ACG51" i="1" s="1"/>
  <c r="ACH52" i="1" a="1"/>
  <c r="ACH52" i="1" s="1"/>
  <c r="ACH53" i="1" s="1" a="1"/>
  <c r="ACH53" i="1" s="1"/>
  <c r="ACH50" i="1" a="1"/>
  <c r="ACH50" i="1" s="1"/>
  <c r="ACH51" i="1" s="1" a="1"/>
  <c r="ACH51" i="1" s="1"/>
  <c r="ACH54" i="1" a="1"/>
  <c r="ACH54" i="1" s="1"/>
  <c r="ACH55" i="1" s="1" a="1"/>
  <c r="ACH55" i="1" s="1"/>
  <c r="ADN52" i="1" a="1"/>
  <c r="ADN52" i="1" s="1"/>
  <c r="ADN53" i="1" s="1" a="1"/>
  <c r="ADN53" i="1" s="1"/>
  <c r="ADN50" i="1" a="1"/>
  <c r="ADN50" i="1" s="1"/>
  <c r="ADN51" i="1" s="1" a="1"/>
  <c r="ADN51" i="1" s="1"/>
  <c r="ADN54" i="1" a="1"/>
  <c r="ADN54" i="1" s="1"/>
  <c r="ADN55" i="1" s="1" a="1"/>
  <c r="ADN55" i="1" s="1"/>
  <c r="ACN54" i="1" a="1"/>
  <c r="ACN54" i="1" s="1"/>
  <c r="ACN55" i="1" s="1" a="1"/>
  <c r="ACN55" i="1" s="1"/>
  <c r="ACN52" i="1" a="1"/>
  <c r="ACN52" i="1" s="1"/>
  <c r="ACN53" i="1" s="1" a="1"/>
  <c r="ACN53" i="1" s="1"/>
  <c r="ACN50" i="1" a="1"/>
  <c r="ACN50" i="1" s="1"/>
  <c r="ACN51" i="1" s="1" a="1"/>
  <c r="ACN51" i="1" s="1"/>
  <c r="ADS50" i="1" a="1"/>
  <c r="ADS50" i="1" s="1"/>
  <c r="ADS51" i="1" s="1" a="1"/>
  <c r="ADS51" i="1" s="1"/>
  <c r="ADS52" i="1" a="1"/>
  <c r="ADS52" i="1" s="1"/>
  <c r="ADS53" i="1" s="1" a="1"/>
  <c r="ADS53" i="1" s="1"/>
  <c r="ADS54" i="1" a="1"/>
  <c r="ADS54" i="1" s="1"/>
  <c r="ADS55" i="1" s="1" a="1"/>
  <c r="ADS55" i="1" s="1"/>
  <c r="ACP50" i="1" a="1"/>
  <c r="ACP50" i="1" s="1"/>
  <c r="ACP51" i="1" s="1" a="1"/>
  <c r="ACP51" i="1" s="1"/>
  <c r="ACP52" i="1" a="1"/>
  <c r="ACP52" i="1" s="1"/>
  <c r="ACP53" i="1" s="1" a="1"/>
  <c r="ACP53" i="1" s="1"/>
  <c r="ACP54" i="1" a="1"/>
  <c r="ACP54" i="1" s="1"/>
  <c r="ACP55" i="1" s="1" a="1"/>
  <c r="ACP55" i="1" s="1"/>
  <c r="ABD50" i="1" a="1"/>
  <c r="ABD50" i="1" s="1"/>
  <c r="ABD51" i="1" s="1" a="1"/>
  <c r="ABD51" i="1" s="1"/>
  <c r="ABD54" i="1" a="1"/>
  <c r="ABD54" i="1" s="1"/>
  <c r="ABD55" i="1" s="1" a="1"/>
  <c r="ABD55" i="1" s="1"/>
  <c r="ABD52" i="1" a="1"/>
  <c r="ABD52" i="1" s="1"/>
  <c r="ABD53" i="1" s="1" a="1"/>
  <c r="ABD53" i="1" s="1"/>
  <c r="ABI52" i="1" a="1"/>
  <c r="ABI52" i="1" s="1"/>
  <c r="ABI53" i="1" s="1" a="1"/>
  <c r="ABI53" i="1" s="1"/>
  <c r="ABI54" i="1" a="1"/>
  <c r="ABI54" i="1" s="1"/>
  <c r="ABI55" i="1" s="1" a="1"/>
  <c r="ABI55" i="1" s="1"/>
  <c r="ABI50" i="1" a="1"/>
  <c r="ABI50" i="1" s="1"/>
  <c r="ABI51" i="1" s="1" a="1"/>
  <c r="ABI51" i="1" s="1"/>
  <c r="ABJ50" i="1" a="1"/>
  <c r="ABJ50" i="1" s="1"/>
  <c r="ABJ51" i="1" s="1" a="1"/>
  <c r="ABJ51" i="1" s="1"/>
  <c r="ABJ54" i="1" a="1"/>
  <c r="ABJ54" i="1" s="1"/>
  <c r="ABJ55" i="1" s="1" a="1"/>
  <c r="ABJ55" i="1" s="1"/>
  <c r="ABJ52" i="1" a="1"/>
  <c r="ABJ52" i="1" s="1"/>
  <c r="ABJ53" i="1" s="1" a="1"/>
  <c r="ABJ53" i="1" s="1"/>
  <c r="ABK52" i="1" a="1"/>
  <c r="ABK52" i="1" s="1"/>
  <c r="ABK53" i="1" s="1" a="1"/>
  <c r="ABK53" i="1" s="1"/>
  <c r="ABK50" i="1" a="1"/>
  <c r="ABK50" i="1" s="1"/>
  <c r="ABK51" i="1" s="1" a="1"/>
  <c r="ABK51" i="1" s="1"/>
  <c r="ABK54" i="1" a="1"/>
  <c r="ABK54" i="1" s="1"/>
  <c r="ABK55" i="1" s="1" a="1"/>
  <c r="ABK55" i="1" s="1"/>
  <c r="ABL52" i="1" a="1"/>
  <c r="ABL52" i="1" s="1"/>
  <c r="ABL53" i="1" s="1" a="1"/>
  <c r="ABL53" i="1" s="1"/>
  <c r="ABL50" i="1" a="1"/>
  <c r="ABL50" i="1" s="1"/>
  <c r="ABL51" i="1" s="1" a="1"/>
  <c r="ABL51" i="1" s="1"/>
  <c r="ABL54" i="1" a="1"/>
  <c r="ABL54" i="1" s="1"/>
  <c r="ABL55" i="1" s="1" a="1"/>
  <c r="ABL55" i="1" s="1"/>
  <c r="ABM54" i="1" a="1"/>
  <c r="ABM54" i="1" s="1"/>
  <c r="ABM55" i="1" s="1" a="1"/>
  <c r="ABM55" i="1" s="1"/>
  <c r="ABM50" i="1" a="1"/>
  <c r="ABM50" i="1" s="1"/>
  <c r="ABM51" i="1" s="1" a="1"/>
  <c r="ABM51" i="1" s="1"/>
  <c r="ABM52" i="1" a="1"/>
  <c r="ABM52" i="1" s="1"/>
  <c r="ABM53" i="1" s="1" a="1"/>
  <c r="ABM53" i="1" s="1"/>
  <c r="ABN52" i="1" a="1"/>
  <c r="ABN52" i="1" s="1"/>
  <c r="ABN53" i="1" s="1" a="1"/>
  <c r="ABN53" i="1" s="1"/>
  <c r="ABN54" i="1" a="1"/>
  <c r="ABN54" i="1" s="1"/>
  <c r="ABN55" i="1" s="1" a="1"/>
  <c r="ABN55" i="1" s="1"/>
  <c r="ABN50" i="1" a="1"/>
  <c r="ABN50" i="1" s="1"/>
  <c r="ABN51" i="1" s="1" a="1"/>
  <c r="ABN51" i="1" s="1"/>
  <c r="ABO52" i="1" a="1"/>
  <c r="ABO52" i="1" s="1"/>
  <c r="ABO53" i="1" s="1" a="1"/>
  <c r="ABO53" i="1" s="1"/>
  <c r="ABO54" i="1" a="1"/>
  <c r="ABO54" i="1" s="1"/>
  <c r="ABO55" i="1" s="1" a="1"/>
  <c r="ABO55" i="1" s="1"/>
  <c r="ABO50" i="1" a="1"/>
  <c r="ABO50" i="1" s="1"/>
  <c r="ABO51" i="1" s="1" a="1"/>
  <c r="ABO51" i="1" s="1"/>
  <c r="ABR50" i="1" a="1"/>
  <c r="ABR50" i="1" s="1"/>
  <c r="ABR51" i="1" s="1" a="1"/>
  <c r="ABR51" i="1" s="1"/>
  <c r="ABR52" i="1" a="1"/>
  <c r="ABR52" i="1" s="1"/>
  <c r="ABR53" i="1" s="1" a="1"/>
  <c r="ABR53" i="1" s="1"/>
  <c r="ABR54" i="1" a="1"/>
  <c r="ABR54" i="1" s="1"/>
  <c r="ABR55" i="1" s="1" a="1"/>
  <c r="ABR55" i="1" s="1"/>
  <c r="ABS52" i="1" a="1"/>
  <c r="ABS52" i="1" s="1"/>
  <c r="ABS53" i="1" s="1" a="1"/>
  <c r="ABS53" i="1" s="1"/>
  <c r="ABS54" i="1" a="1"/>
  <c r="ABS54" i="1" s="1"/>
  <c r="ABS55" i="1" s="1" a="1"/>
  <c r="ABS55" i="1" s="1"/>
  <c r="ABS50" i="1" a="1"/>
  <c r="ABS50" i="1" s="1"/>
  <c r="ABS51" i="1" s="1" a="1"/>
  <c r="ABS51" i="1" s="1"/>
  <c r="ABT54" i="1" a="1"/>
  <c r="ABT54" i="1" s="1"/>
  <c r="ABT55" i="1" s="1" a="1"/>
  <c r="ABT55" i="1" s="1"/>
  <c r="ABT52" i="1" a="1"/>
  <c r="ABT52" i="1" s="1"/>
  <c r="ABT53" i="1" s="1" a="1"/>
  <c r="ABT53" i="1" s="1"/>
  <c r="ABT50" i="1" a="1"/>
  <c r="ABT50" i="1" s="1"/>
  <c r="ABT51" i="1" s="1" a="1"/>
  <c r="ABT51" i="1" s="1"/>
  <c r="ABY50" i="1" a="1"/>
  <c r="ABY50" i="1" s="1"/>
  <c r="ABY51" i="1" s="1" a="1"/>
  <c r="ABY51" i="1" s="1"/>
  <c r="ABY54" i="1" a="1"/>
  <c r="ABY54" i="1" s="1"/>
  <c r="ABY55" i="1" s="1" a="1"/>
  <c r="ABY55" i="1" s="1"/>
  <c r="ABY52" i="1" a="1"/>
  <c r="ABY52" i="1" s="1"/>
  <c r="ABY53" i="1" s="1" a="1"/>
  <c r="ABY53" i="1" s="1"/>
  <c r="ABZ50" i="1" a="1"/>
  <c r="ABZ50" i="1" s="1"/>
  <c r="ABZ51" i="1" s="1" a="1"/>
  <c r="ABZ51" i="1" s="1"/>
  <c r="ABZ54" i="1" a="1"/>
  <c r="ABZ54" i="1" s="1"/>
  <c r="ABZ55" i="1" s="1" a="1"/>
  <c r="ABZ55" i="1" s="1"/>
  <c r="ABZ52" i="1" a="1"/>
  <c r="ABZ52" i="1" s="1"/>
  <c r="ABZ53" i="1" s="1" a="1"/>
  <c r="ABZ53" i="1" s="1"/>
  <c r="ACA52" i="1" a="1"/>
  <c r="ACA52" i="1" s="1"/>
  <c r="ACA53" i="1" s="1" a="1"/>
  <c r="ACA53" i="1" s="1"/>
  <c r="ACA54" i="1" a="1"/>
  <c r="ACA54" i="1" s="1"/>
  <c r="ACA55" i="1" s="1" a="1"/>
  <c r="ACA55" i="1" s="1"/>
  <c r="ACA50" i="1" a="1"/>
  <c r="ACA50" i="1" s="1"/>
  <c r="ACA51" i="1" s="1" a="1"/>
  <c r="ACA51" i="1" s="1"/>
  <c r="ABB52" i="1" a="1"/>
  <c r="ABB52" i="1" s="1"/>
  <c r="ABB53" i="1" s="1" a="1"/>
  <c r="ABB53" i="1" s="1"/>
  <c r="ABB50" i="1" a="1"/>
  <c r="ABB50" i="1" s="1"/>
  <c r="ABB51" i="1" s="1" a="1"/>
  <c r="ABB51" i="1" s="1"/>
  <c r="ABB54" i="1" a="1"/>
  <c r="ABB54" i="1" s="1"/>
  <c r="ABB55" i="1" s="1" a="1"/>
  <c r="ABB55" i="1" s="1"/>
  <c r="ABC52" i="1" a="1"/>
  <c r="ABC52" i="1" s="1"/>
  <c r="ABC53" i="1" s="1" a="1"/>
  <c r="ABC53" i="1" s="1"/>
  <c r="ABC50" i="1" a="1"/>
  <c r="ABC50" i="1" s="1"/>
  <c r="ABC51" i="1" s="1" a="1"/>
  <c r="ABC51" i="1" s="1"/>
  <c r="ABC54" i="1" a="1"/>
  <c r="ABC54" i="1" s="1"/>
  <c r="ABC55" i="1" s="1" a="1"/>
  <c r="ABC55" i="1" s="1"/>
  <c r="ABE50" i="1" a="1"/>
  <c r="ABE50" i="1" s="1"/>
  <c r="ABE51" i="1" s="1" a="1"/>
  <c r="ABE51" i="1" s="1"/>
  <c r="ABE54" i="1" a="1"/>
  <c r="ABE54" i="1" s="1"/>
  <c r="ABE55" i="1" s="1" a="1"/>
  <c r="ABE55" i="1" s="1"/>
  <c r="ABE52" i="1" a="1"/>
  <c r="ABE52" i="1" s="1"/>
  <c r="ABE53" i="1" s="1" a="1"/>
  <c r="ABE53" i="1" s="1"/>
  <c r="ABU54" i="1" a="1"/>
  <c r="ABU54" i="1" s="1"/>
  <c r="ABU55" i="1" s="1" a="1"/>
  <c r="ABU55" i="1" s="1"/>
  <c r="ABU52" i="1" a="1"/>
  <c r="ABU52" i="1" s="1"/>
  <c r="ABU53" i="1" s="1" a="1"/>
  <c r="ABU53" i="1" s="1"/>
  <c r="ABU50" i="1" a="1"/>
  <c r="ABU50" i="1" s="1"/>
  <c r="ABU51" i="1" s="1" a="1"/>
  <c r="ABU51" i="1" s="1"/>
  <c r="ABF54" i="1" a="1"/>
  <c r="ABF54" i="1" s="1"/>
  <c r="ABF55" i="1" s="1" a="1"/>
  <c r="ABF55" i="1" s="1"/>
  <c r="ABF52" i="1" a="1"/>
  <c r="ABF52" i="1" s="1"/>
  <c r="ABF53" i="1" s="1" a="1"/>
  <c r="ABF53" i="1" s="1"/>
  <c r="ABF50" i="1" a="1"/>
  <c r="ABF50" i="1" s="1"/>
  <c r="ABF51" i="1" s="1" a="1"/>
  <c r="ABF51" i="1" s="1"/>
  <c r="ABV54" i="1" a="1"/>
  <c r="ABV54" i="1" s="1"/>
  <c r="ABV55" i="1" s="1" a="1"/>
  <c r="ABV55" i="1" s="1"/>
  <c r="ABV52" i="1" a="1"/>
  <c r="ABV52" i="1" s="1"/>
  <c r="ABV53" i="1" s="1" a="1"/>
  <c r="ABV53" i="1" s="1"/>
  <c r="ABV50" i="1" a="1"/>
  <c r="ABV50" i="1" s="1"/>
  <c r="ABV51" i="1" s="1" a="1"/>
  <c r="ABV51" i="1" s="1"/>
  <c r="ABG50" i="1" a="1"/>
  <c r="ABG50" i="1" s="1"/>
  <c r="ABG51" i="1" s="1" a="1"/>
  <c r="ABG51" i="1" s="1"/>
  <c r="ABG52" i="1" a="1"/>
  <c r="ABG52" i="1" s="1"/>
  <c r="ABG53" i="1" s="1" a="1"/>
  <c r="ABG53" i="1" s="1"/>
  <c r="ABG54" i="1" a="1"/>
  <c r="ABG54" i="1" s="1"/>
  <c r="ABG55" i="1" s="1" a="1"/>
  <c r="ABG55" i="1" s="1"/>
  <c r="ABW54" i="1" a="1"/>
  <c r="ABW54" i="1" s="1"/>
  <c r="ABW55" i="1" s="1" a="1"/>
  <c r="ABW55" i="1" s="1"/>
  <c r="ABW50" i="1" a="1"/>
  <c r="ABW50" i="1" s="1"/>
  <c r="ABW51" i="1" s="1" a="1"/>
  <c r="ABW51" i="1" s="1"/>
  <c r="ABW52" i="1" a="1"/>
  <c r="ABW52" i="1" s="1"/>
  <c r="ABW53" i="1" s="1" a="1"/>
  <c r="ABW53" i="1" s="1"/>
  <c r="ABH50" i="1" a="1"/>
  <c r="ABH50" i="1" s="1"/>
  <c r="ABH51" i="1" s="1" a="1"/>
  <c r="ABH51" i="1" s="1"/>
  <c r="ABH54" i="1" a="1"/>
  <c r="ABH54" i="1" s="1"/>
  <c r="ABH55" i="1" s="1" a="1"/>
  <c r="ABH55" i="1" s="1"/>
  <c r="ABH52" i="1" a="1"/>
  <c r="ABH52" i="1" s="1"/>
  <c r="ABH53" i="1" s="1" a="1"/>
  <c r="ABH53" i="1" s="1"/>
  <c r="ABX54" i="1" a="1"/>
  <c r="ABX54" i="1" s="1"/>
  <c r="ABX55" i="1" s="1" a="1"/>
  <c r="ABX55" i="1" s="1"/>
  <c r="ABX50" i="1" a="1"/>
  <c r="ABX50" i="1" s="1"/>
  <c r="ABX51" i="1" s="1" a="1"/>
  <c r="ABX51" i="1" s="1"/>
  <c r="ABX52" i="1" a="1"/>
  <c r="ABX52" i="1" s="1"/>
  <c r="ABX53" i="1" s="1" a="1"/>
  <c r="ABX53" i="1" s="1"/>
  <c r="AAZ54" i="1" a="1"/>
  <c r="AAZ54" i="1" s="1"/>
  <c r="AAZ55" i="1" s="1" a="1"/>
  <c r="AAZ55" i="1" s="1"/>
  <c r="AAZ50" i="1" a="1"/>
  <c r="AAZ50" i="1" s="1"/>
  <c r="AAZ51" i="1" s="1" a="1"/>
  <c r="AAZ51" i="1" s="1"/>
  <c r="AAZ52" i="1" a="1"/>
  <c r="AAZ52" i="1" s="1"/>
  <c r="AAZ53" i="1" s="1" a="1"/>
  <c r="AAZ53" i="1" s="1"/>
  <c r="ABP54" i="1" a="1"/>
  <c r="ABP54" i="1" s="1"/>
  <c r="ABP55" i="1" s="1" a="1"/>
  <c r="ABP55" i="1" s="1"/>
  <c r="ABP52" i="1" a="1"/>
  <c r="ABP52" i="1" s="1"/>
  <c r="ABP53" i="1" s="1" a="1"/>
  <c r="ABP53" i="1" s="1"/>
  <c r="ABP50" i="1" a="1"/>
  <c r="ABP50" i="1" s="1"/>
  <c r="ABP51" i="1" s="1" a="1"/>
  <c r="ABP51" i="1" s="1"/>
  <c r="ABA50" i="1" a="1"/>
  <c r="ABA50" i="1" s="1"/>
  <c r="ABA51" i="1" s="1" a="1"/>
  <c r="ABA51" i="1" s="1"/>
  <c r="ABA52" i="1" a="1"/>
  <c r="ABA52" i="1" s="1"/>
  <c r="ABA53" i="1" s="1" a="1"/>
  <c r="ABA53" i="1" s="1"/>
  <c r="ABA54" i="1" a="1"/>
  <c r="ABA54" i="1" s="1"/>
  <c r="ABA55" i="1" s="1" a="1"/>
  <c r="ABA55" i="1" s="1"/>
  <c r="ABQ50" i="1" a="1"/>
  <c r="ABQ50" i="1" s="1"/>
  <c r="ABQ51" i="1" s="1" a="1"/>
  <c r="ABQ51" i="1" s="1"/>
  <c r="ABQ52" i="1" a="1"/>
  <c r="ABQ52" i="1" s="1"/>
  <c r="ABQ53" i="1" s="1" a="1"/>
  <c r="ABQ53" i="1" s="1"/>
  <c r="ABQ54" i="1" a="1"/>
  <c r="ABQ54" i="1" s="1"/>
  <c r="ABQ55" i="1" s="1" a="1"/>
  <c r="ABQ55" i="1" s="1"/>
  <c r="VO49" i="1" a="1"/>
  <c r="VO49" i="1" s="1"/>
  <c r="VO54" i="1" s="1" a="1"/>
  <c r="VO54" i="1" s="1"/>
  <c r="VO55" i="1" s="1" a="1"/>
  <c r="VO55" i="1" s="1"/>
  <c r="WO49" i="1" a="1"/>
  <c r="WO49" i="1" s="1"/>
  <c r="WO50" i="1" s="1" a="1"/>
  <c r="WO50" i="1" s="1"/>
  <c r="WO51" i="1" s="1" a="1"/>
  <c r="WO51" i="1" s="1"/>
  <c r="ZP50" i="1" a="1"/>
  <c r="ZP50" i="1" s="1"/>
  <c r="ZP51" i="1" s="1" a="1"/>
  <c r="ZP51" i="1" s="1"/>
  <c r="ZP52" i="1" a="1"/>
  <c r="ZP52" i="1" s="1"/>
  <c r="ZP53" i="1" s="1" a="1"/>
  <c r="ZP53" i="1" s="1"/>
  <c r="XF52" i="1" a="1"/>
  <c r="XF52" i="1" s="1"/>
  <c r="XF53" i="1" s="1" a="1"/>
  <c r="XF53" i="1" s="1"/>
  <c r="GP52" i="1" a="1"/>
  <c r="GP52" i="1" s="1"/>
  <c r="GP53" i="1" s="1" a="1"/>
  <c r="GP53" i="1" s="1"/>
  <c r="GP54" i="1" a="1"/>
  <c r="GP54" i="1" s="1"/>
  <c r="GP55" i="1" s="1" a="1"/>
  <c r="GP55" i="1" s="1"/>
  <c r="CD54" i="1" a="1"/>
  <c r="CD54" i="1" s="1"/>
  <c r="CD55" i="1" s="1" a="1"/>
  <c r="CD55" i="1" s="1"/>
  <c r="CD52" i="1" a="1"/>
  <c r="CD52" i="1" s="1"/>
  <c r="CD53" i="1" s="1" a="1"/>
  <c r="CD53" i="1" s="1"/>
  <c r="CD50" i="1" a="1"/>
  <c r="CD50" i="1" s="1"/>
  <c r="CD51" i="1" s="1" a="1"/>
  <c r="CD51" i="1" s="1"/>
  <c r="GQ54" i="1" a="1"/>
  <c r="GQ54" i="1" s="1"/>
  <c r="GQ55" i="1" s="1" a="1"/>
  <c r="GQ55" i="1" s="1"/>
  <c r="GQ50" i="1" a="1"/>
  <c r="GQ50" i="1" s="1"/>
  <c r="GQ51" i="1" s="1" a="1"/>
  <c r="GQ51" i="1" s="1"/>
  <c r="GQ52" i="1" a="1"/>
  <c r="GQ52" i="1" s="1"/>
  <c r="GQ53" i="1" s="1" a="1"/>
  <c r="GQ53" i="1" s="1"/>
  <c r="YL54" i="1" a="1"/>
  <c r="YL54" i="1" s="1"/>
  <c r="YL55" i="1" s="1" a="1"/>
  <c r="YL55" i="1" s="1"/>
  <c r="YL52" i="1" a="1"/>
  <c r="YL52" i="1" s="1"/>
  <c r="YL53" i="1" s="1" a="1"/>
  <c r="YL53" i="1" s="1"/>
  <c r="GO50" i="1" a="1"/>
  <c r="GO50" i="1" s="1"/>
  <c r="GO51" i="1" s="1" a="1"/>
  <c r="GO51" i="1" s="1"/>
  <c r="GO54" i="1" a="1"/>
  <c r="GO54" i="1" s="1"/>
  <c r="GO55" i="1" s="1" a="1"/>
  <c r="GO55" i="1" s="1"/>
  <c r="GO52" i="1" a="1"/>
  <c r="GO52" i="1" s="1"/>
  <c r="GO53" i="1" s="1" a="1"/>
  <c r="GO53" i="1" s="1"/>
  <c r="YK52" i="1" a="1"/>
  <c r="YK52" i="1" s="1"/>
  <c r="YK53" i="1" s="1" a="1"/>
  <c r="YK53" i="1" s="1"/>
  <c r="YK50" i="1" a="1"/>
  <c r="YK50" i="1" s="1"/>
  <c r="YK51" i="1" s="1" a="1"/>
  <c r="YK51" i="1" s="1"/>
  <c r="YK54" i="1" a="1"/>
  <c r="YK54" i="1" s="1"/>
  <c r="YK55" i="1" s="1" a="1"/>
  <c r="YK55" i="1" s="1"/>
  <c r="YM52" i="1" a="1"/>
  <c r="YM52" i="1" s="1"/>
  <c r="YM53" i="1" s="1" a="1"/>
  <c r="YM53" i="1" s="1"/>
  <c r="YM50" i="1" a="1"/>
  <c r="YM50" i="1" s="1"/>
  <c r="YM51" i="1" s="1" a="1"/>
  <c r="YM51" i="1" s="1"/>
  <c r="YM54" i="1" a="1"/>
  <c r="YM54" i="1" s="1"/>
  <c r="YM55" i="1" s="1" a="1"/>
  <c r="YM55" i="1" s="1"/>
  <c r="YO52" i="1" a="1"/>
  <c r="YO52" i="1" s="1"/>
  <c r="YO53" i="1" s="1" a="1"/>
  <c r="YO53" i="1" s="1"/>
  <c r="YO50" i="1" a="1"/>
  <c r="YO50" i="1" s="1"/>
  <c r="YO51" i="1" s="1" a="1"/>
  <c r="YO51" i="1" s="1"/>
  <c r="YO54" i="1" a="1"/>
  <c r="YO54" i="1" s="1"/>
  <c r="YO55" i="1" s="1" a="1"/>
  <c r="YO55" i="1" s="1"/>
  <c r="YN52" i="1" a="1"/>
  <c r="YN52" i="1" s="1"/>
  <c r="YN53" i="1" s="1" a="1"/>
  <c r="YN53" i="1" s="1"/>
  <c r="YN50" i="1" a="1"/>
  <c r="YN50" i="1" s="1"/>
  <c r="YN51" i="1" s="1" a="1"/>
  <c r="YN51" i="1" s="1"/>
  <c r="YN54" i="1" a="1"/>
  <c r="YN54" i="1" s="1"/>
  <c r="YN55" i="1" s="1" a="1"/>
  <c r="YN55" i="1" s="1"/>
  <c r="XQ52" i="1" a="1"/>
  <c r="XQ52" i="1" s="1"/>
  <c r="XQ53" i="1" s="1" a="1"/>
  <c r="XQ53" i="1" s="1"/>
  <c r="WB54" i="1" a="1"/>
  <c r="WB54" i="1" s="1"/>
  <c r="WB55" i="1" s="1" a="1"/>
  <c r="WB55" i="1" s="1"/>
  <c r="WB50" i="1" a="1"/>
  <c r="WB50" i="1" s="1"/>
  <c r="WB51" i="1" s="1" a="1"/>
  <c r="WB51" i="1" s="1"/>
  <c r="XQ54" i="1" a="1"/>
  <c r="XQ54" i="1" s="1"/>
  <c r="XQ55" i="1" s="1" a="1"/>
  <c r="XQ55" i="1" s="1"/>
  <c r="VX50" i="1" a="1"/>
  <c r="VX50" i="1" s="1"/>
  <c r="VX51" i="1" s="1" a="1"/>
  <c r="VX51" i="1" s="1"/>
  <c r="VX54" i="1" a="1"/>
  <c r="VX54" i="1" s="1"/>
  <c r="VX55" i="1" s="1" a="1"/>
  <c r="VX55" i="1" s="1"/>
  <c r="WF54" i="1" a="1"/>
  <c r="WF54" i="1" s="1"/>
  <c r="WF55" i="1" s="1" a="1"/>
  <c r="WF55" i="1" s="1"/>
  <c r="WF50" i="1" a="1"/>
  <c r="WF50" i="1" s="1"/>
  <c r="WF51" i="1" s="1" a="1"/>
  <c r="WF51" i="1" s="1"/>
  <c r="WI50" i="1" a="1"/>
  <c r="WI50" i="1" s="1"/>
  <c r="WI51" i="1" s="1" a="1"/>
  <c r="WI51" i="1" s="1"/>
  <c r="WI54" i="1" a="1"/>
  <c r="WI54" i="1" s="1"/>
  <c r="WI55" i="1" s="1" a="1"/>
  <c r="WI55" i="1" s="1"/>
  <c r="BD57" i="7"/>
  <c r="AS57" i="7" s="1"/>
  <c r="AX57" i="7"/>
  <c r="AM57" i="7" s="1"/>
  <c r="WX54" i="1" a="1"/>
  <c r="WX54" i="1" s="1"/>
  <c r="WX55" i="1" s="1" a="1"/>
  <c r="WX55" i="1" s="1"/>
  <c r="WX52" i="1" a="1"/>
  <c r="WX52" i="1" s="1"/>
  <c r="WX53" i="1" s="1" a="1"/>
  <c r="WX53" i="1" s="1"/>
  <c r="WX50" i="1" a="1"/>
  <c r="WX50" i="1" s="1"/>
  <c r="WX51" i="1" s="1" a="1"/>
  <c r="WX51" i="1" s="1"/>
  <c r="WW54" i="1" a="1"/>
  <c r="WW54" i="1" s="1"/>
  <c r="WW55" i="1" s="1" a="1"/>
  <c r="WW55" i="1" s="1"/>
  <c r="WW52" i="1" a="1"/>
  <c r="WW52" i="1" s="1"/>
  <c r="WW53" i="1" s="1" a="1"/>
  <c r="WW53" i="1" s="1"/>
  <c r="WW50" i="1" a="1"/>
  <c r="WW50" i="1" s="1"/>
  <c r="WW51" i="1" s="1" a="1"/>
  <c r="WW51" i="1" s="1"/>
  <c r="GB54" i="1" a="1"/>
  <c r="GB54" i="1" s="1"/>
  <c r="GB55" i="1" s="1" a="1"/>
  <c r="GB55" i="1" s="1"/>
  <c r="GB52" i="1" a="1"/>
  <c r="GB52" i="1" s="1"/>
  <c r="GB53" i="1" s="1" a="1"/>
  <c r="GB53" i="1" s="1"/>
  <c r="WV50" i="1" a="1"/>
  <c r="WV50" i="1" s="1"/>
  <c r="WV51" i="1" s="1" a="1"/>
  <c r="WV51" i="1" s="1"/>
  <c r="WV54" i="1" a="1"/>
  <c r="WV54" i="1" s="1"/>
  <c r="WV55" i="1" s="1" a="1"/>
  <c r="WV55" i="1" s="1"/>
  <c r="WV52" i="1" a="1"/>
  <c r="WV52" i="1" s="1"/>
  <c r="WV53" i="1" s="1" a="1"/>
  <c r="WV53" i="1" s="1"/>
  <c r="XZ50" i="1" a="1"/>
  <c r="XZ50" i="1" s="1"/>
  <c r="XZ51" i="1" s="1" a="1"/>
  <c r="XZ51" i="1" s="1"/>
  <c r="XZ52" i="1" a="1"/>
  <c r="XZ52" i="1" s="1"/>
  <c r="XZ53" i="1" s="1" a="1"/>
  <c r="XZ53" i="1" s="1"/>
  <c r="XZ54" i="1" a="1"/>
  <c r="XZ54" i="1" s="1"/>
  <c r="XZ55" i="1" s="1" a="1"/>
  <c r="XZ55" i="1" s="1"/>
  <c r="BW50" i="1" a="1"/>
  <c r="BW50" i="1" s="1"/>
  <c r="BW51" i="1" s="1" a="1"/>
  <c r="BW51" i="1" s="1"/>
  <c r="BW54" i="1" a="1"/>
  <c r="BW54" i="1" s="1"/>
  <c r="BW55" i="1" s="1" a="1"/>
  <c r="BW55" i="1" s="1"/>
  <c r="BW52" i="1" a="1"/>
  <c r="BW52" i="1" s="1"/>
  <c r="BW53" i="1" s="1" a="1"/>
  <c r="BW53" i="1" s="1"/>
  <c r="BS54" i="1" a="1"/>
  <c r="BS54" i="1" s="1"/>
  <c r="BS55" i="1" s="1" a="1"/>
  <c r="BS55" i="1" s="1"/>
  <c r="BS52" i="1" a="1"/>
  <c r="BS52" i="1" s="1"/>
  <c r="BS53" i="1" s="1" a="1"/>
  <c r="BS53" i="1" s="1"/>
  <c r="BS50" i="1" a="1"/>
  <c r="BS50" i="1" s="1"/>
  <c r="BS51" i="1" s="1" a="1"/>
  <c r="BS51" i="1" s="1"/>
  <c r="HY54" i="1" a="1"/>
  <c r="HY54" i="1" s="1"/>
  <c r="HY55" i="1" s="1" a="1"/>
  <c r="HY55" i="1" s="1"/>
  <c r="HY50" i="1" a="1"/>
  <c r="HY50" i="1" s="1"/>
  <c r="HY51" i="1" s="1" a="1"/>
  <c r="HY51" i="1" s="1"/>
  <c r="HY52" i="1" a="1"/>
  <c r="HY52" i="1" s="1"/>
  <c r="HY53" i="1" s="1" a="1"/>
  <c r="HY53" i="1" s="1"/>
  <c r="XP54" i="1" a="1"/>
  <c r="XP54" i="1" s="1"/>
  <c r="XP55" i="1" s="1" a="1"/>
  <c r="XP55" i="1" s="1"/>
  <c r="XP52" i="1" a="1"/>
  <c r="XP52" i="1" s="1"/>
  <c r="XP53" i="1" s="1" a="1"/>
  <c r="XP53" i="1" s="1"/>
  <c r="XP50" i="1" a="1"/>
  <c r="XP50" i="1" s="1"/>
  <c r="XP51" i="1" s="1" a="1"/>
  <c r="XP51" i="1" s="1"/>
  <c r="WC54" i="1" a="1"/>
  <c r="WC54" i="1" s="1"/>
  <c r="WC55" i="1" s="1" a="1"/>
  <c r="WC55" i="1" s="1"/>
  <c r="WC52" i="1" a="1"/>
  <c r="WC52" i="1" s="1"/>
  <c r="WC53" i="1" s="1" a="1"/>
  <c r="WC53" i="1" s="1"/>
  <c r="WC50" i="1" a="1"/>
  <c r="WC50" i="1" s="1"/>
  <c r="WC51" i="1" s="1" a="1"/>
  <c r="WC51" i="1" s="1"/>
  <c r="WH52" i="1" a="1"/>
  <c r="WH52" i="1" s="1"/>
  <c r="WH53" i="1" s="1" a="1"/>
  <c r="WH53" i="1" s="1"/>
  <c r="WH50" i="1" a="1"/>
  <c r="WH50" i="1" s="1"/>
  <c r="WH51" i="1" s="1" a="1"/>
  <c r="WH51" i="1" s="1"/>
  <c r="WH54" i="1" a="1"/>
  <c r="WH54" i="1" s="1"/>
  <c r="WH55" i="1" s="1" a="1"/>
  <c r="WH55" i="1" s="1"/>
  <c r="ZU54" i="1" a="1"/>
  <c r="ZU54" i="1" s="1"/>
  <c r="ZU55" i="1" s="1" a="1"/>
  <c r="ZU55" i="1" s="1"/>
  <c r="ZU50" i="1" a="1"/>
  <c r="ZU50" i="1" s="1"/>
  <c r="ZU51" i="1" s="1" a="1"/>
  <c r="ZU51" i="1" s="1"/>
  <c r="ZU52" i="1" a="1"/>
  <c r="ZU52" i="1" s="1"/>
  <c r="ZU53" i="1" s="1" a="1"/>
  <c r="ZU53" i="1" s="1"/>
  <c r="YF54" i="1" a="1"/>
  <c r="YF54" i="1" s="1"/>
  <c r="YF55" i="1" s="1" a="1"/>
  <c r="YF55" i="1" s="1"/>
  <c r="YF52" i="1" a="1"/>
  <c r="YF52" i="1" s="1"/>
  <c r="YF53" i="1" s="1" a="1"/>
  <c r="YF53" i="1" s="1"/>
  <c r="YF50" i="1" a="1"/>
  <c r="YF50" i="1" s="1"/>
  <c r="YF51" i="1" s="1" a="1"/>
  <c r="YF51" i="1" s="1"/>
  <c r="YC50" i="1" a="1"/>
  <c r="YC50" i="1" s="1"/>
  <c r="YC51" i="1" s="1" a="1"/>
  <c r="YC51" i="1" s="1"/>
  <c r="YC52" i="1" a="1"/>
  <c r="YC52" i="1" s="1"/>
  <c r="YC53" i="1" s="1" a="1"/>
  <c r="YC53" i="1" s="1"/>
  <c r="YC54" i="1" a="1"/>
  <c r="YC54" i="1" s="1"/>
  <c r="YC55" i="1" s="1" a="1"/>
  <c r="YC55" i="1" s="1"/>
  <c r="VW54" i="1" a="1"/>
  <c r="VW54" i="1" s="1"/>
  <c r="VW55" i="1" s="1" a="1"/>
  <c r="VW55" i="1" s="1"/>
  <c r="VW52" i="1" a="1"/>
  <c r="VW52" i="1" s="1"/>
  <c r="VW53" i="1" s="1" a="1"/>
  <c r="VW53" i="1" s="1"/>
  <c r="VW50" i="1" a="1"/>
  <c r="VW50" i="1" s="1"/>
  <c r="VW51" i="1" s="1" a="1"/>
  <c r="VW51" i="1" s="1"/>
  <c r="HU52" i="1" a="1"/>
  <c r="HU52" i="1" s="1"/>
  <c r="HU53" i="1" s="1" a="1"/>
  <c r="HU53" i="1" s="1"/>
  <c r="HU50" i="1" a="1"/>
  <c r="HU50" i="1" s="1"/>
  <c r="HU51" i="1" s="1" a="1"/>
  <c r="HU51" i="1" s="1"/>
  <c r="HU54" i="1" a="1"/>
  <c r="HU54" i="1" s="1"/>
  <c r="HU55" i="1" s="1" a="1"/>
  <c r="HU55" i="1" s="1"/>
  <c r="WR52" i="1" a="1"/>
  <c r="WR52" i="1" s="1"/>
  <c r="WR53" i="1" s="1" a="1"/>
  <c r="WR53" i="1" s="1"/>
  <c r="WR54" i="1" a="1"/>
  <c r="WR54" i="1" s="1"/>
  <c r="WR55" i="1" s="1" a="1"/>
  <c r="WR55" i="1" s="1"/>
  <c r="WR50" i="1" a="1"/>
  <c r="WR50" i="1" s="1"/>
  <c r="WR51" i="1" s="1" a="1"/>
  <c r="WR51" i="1" s="1"/>
  <c r="ZR50" i="1" a="1"/>
  <c r="ZR50" i="1" s="1"/>
  <c r="ZR51" i="1" s="1" a="1"/>
  <c r="ZR51" i="1" s="1"/>
  <c r="ZR52" i="1" a="1"/>
  <c r="ZR52" i="1" s="1"/>
  <c r="ZR53" i="1" s="1" a="1"/>
  <c r="ZR53" i="1" s="1"/>
  <c r="ZR54" i="1" a="1"/>
  <c r="ZR54" i="1" s="1"/>
  <c r="ZR55" i="1" s="1" a="1"/>
  <c r="ZR55" i="1" s="1"/>
  <c r="BX52" i="1" a="1"/>
  <c r="BX52" i="1" s="1"/>
  <c r="BX53" i="1" s="1" a="1"/>
  <c r="BX53" i="1" s="1"/>
  <c r="BX54" i="1" a="1"/>
  <c r="BX54" i="1" s="1"/>
  <c r="BX55" i="1" s="1" a="1"/>
  <c r="BX55" i="1" s="1"/>
  <c r="BX50" i="1" a="1"/>
  <c r="BX50" i="1" s="1"/>
  <c r="BX51" i="1" s="1" a="1"/>
  <c r="BX51" i="1" s="1"/>
  <c r="YD50" i="1" a="1"/>
  <c r="YD50" i="1" s="1"/>
  <c r="YD51" i="1" s="1" a="1"/>
  <c r="YD51" i="1" s="1"/>
  <c r="YD52" i="1" a="1"/>
  <c r="YD52" i="1" s="1"/>
  <c r="YD53" i="1" s="1" a="1"/>
  <c r="YD53" i="1" s="1"/>
  <c r="YD54" i="1" a="1"/>
  <c r="YD54" i="1" s="1"/>
  <c r="YD55" i="1" s="1" a="1"/>
  <c r="YD55" i="1" s="1"/>
  <c r="BV52" i="1" a="1"/>
  <c r="BV52" i="1" s="1"/>
  <c r="BV53" i="1" s="1" a="1"/>
  <c r="BV53" i="1" s="1"/>
  <c r="BV54" i="1" a="1"/>
  <c r="BV54" i="1" s="1"/>
  <c r="BV55" i="1" s="1" a="1"/>
  <c r="BV55" i="1" s="1"/>
  <c r="BV50" i="1" a="1"/>
  <c r="BV50" i="1" s="1"/>
  <c r="BV51" i="1" s="1" a="1"/>
  <c r="BV51" i="1" s="1"/>
  <c r="AEJ52" i="1" a="1"/>
  <c r="AEJ52" i="1" s="1"/>
  <c r="AEJ53" i="1" s="1" a="1"/>
  <c r="AEJ53" i="1" s="1"/>
  <c r="AEJ54" i="1" a="1"/>
  <c r="AEJ54" i="1" s="1"/>
  <c r="AEJ55" i="1" s="1" a="1"/>
  <c r="AEJ55" i="1" s="1"/>
  <c r="AEJ50" i="1" a="1"/>
  <c r="AEJ50" i="1" s="1"/>
  <c r="AEJ51" i="1" s="1" a="1"/>
  <c r="AEJ51" i="1" s="1"/>
  <c r="WT52" i="1" a="1"/>
  <c r="WT52" i="1" s="1"/>
  <c r="WT53" i="1" s="1" a="1"/>
  <c r="WT53" i="1" s="1"/>
  <c r="WT50" i="1" a="1"/>
  <c r="WT50" i="1" s="1"/>
  <c r="WT51" i="1" s="1" a="1"/>
  <c r="WT51" i="1" s="1"/>
  <c r="WT54" i="1" a="1"/>
  <c r="WT54" i="1" s="1"/>
  <c r="WT55" i="1" s="1" a="1"/>
  <c r="WT55" i="1" s="1"/>
  <c r="BY50" i="1" a="1"/>
  <c r="BY50" i="1" s="1"/>
  <c r="BY51" i="1" s="1" a="1"/>
  <c r="BY51" i="1" s="1"/>
  <c r="BY52" i="1" a="1"/>
  <c r="BY52" i="1" s="1"/>
  <c r="BY53" i="1" s="1" a="1"/>
  <c r="BY53" i="1" s="1"/>
  <c r="BY54" i="1" a="1"/>
  <c r="BY54" i="1" s="1"/>
  <c r="BY55" i="1" s="1" a="1"/>
  <c r="BY55" i="1" s="1"/>
  <c r="BT54" i="1" a="1"/>
  <c r="BT54" i="1" s="1"/>
  <c r="BT55" i="1" s="1" a="1"/>
  <c r="BT55" i="1" s="1"/>
  <c r="BT52" i="1" a="1"/>
  <c r="BT52" i="1" s="1"/>
  <c r="BT53" i="1" s="1" a="1"/>
  <c r="BT53" i="1" s="1"/>
  <c r="BT50" i="1" a="1"/>
  <c r="BT50" i="1" s="1"/>
  <c r="BT51" i="1" s="1" a="1"/>
  <c r="BT51" i="1" s="1"/>
  <c r="VS54" i="1" a="1"/>
  <c r="VS54" i="1" s="1"/>
  <c r="VS55" i="1" s="1" a="1"/>
  <c r="VS55" i="1" s="1"/>
  <c r="VS52" i="1" a="1"/>
  <c r="VS52" i="1" s="1"/>
  <c r="VS53" i="1" s="1" a="1"/>
  <c r="VS53" i="1" s="1"/>
  <c r="VS50" i="1" a="1"/>
  <c r="VS50" i="1" s="1"/>
  <c r="VS51" i="1" s="1" a="1"/>
  <c r="VS51" i="1" s="1"/>
  <c r="ZT52" i="1" a="1"/>
  <c r="ZT52" i="1" s="1"/>
  <c r="ZT53" i="1" s="1" a="1"/>
  <c r="ZT53" i="1" s="1"/>
  <c r="ZT54" i="1" a="1"/>
  <c r="ZT54" i="1" s="1"/>
  <c r="ZT55" i="1" s="1" a="1"/>
  <c r="ZT55" i="1" s="1"/>
  <c r="ZT50" i="1" a="1"/>
  <c r="ZT50" i="1" s="1"/>
  <c r="ZT51" i="1" s="1" a="1"/>
  <c r="ZT51" i="1" s="1"/>
  <c r="VK50" i="1" a="1"/>
  <c r="VK50" i="1" s="1"/>
  <c r="VK51" i="1" s="1" a="1"/>
  <c r="VK51" i="1" s="1"/>
  <c r="VK52" i="1" a="1"/>
  <c r="VK52" i="1" s="1"/>
  <c r="VK53" i="1" s="1" a="1"/>
  <c r="VK53" i="1" s="1"/>
  <c r="VK54" i="1" a="1"/>
  <c r="VK54" i="1" s="1"/>
  <c r="VK55" i="1" s="1" a="1"/>
  <c r="VK55" i="1" s="1"/>
  <c r="YG52" i="1" a="1"/>
  <c r="YG52" i="1" s="1"/>
  <c r="YG53" i="1" s="1" a="1"/>
  <c r="YG53" i="1" s="1"/>
  <c r="YG54" i="1" a="1"/>
  <c r="YG54" i="1" s="1"/>
  <c r="YG55" i="1" s="1" a="1"/>
  <c r="YG55" i="1" s="1"/>
  <c r="YG50" i="1" a="1"/>
  <c r="YG50" i="1" s="1"/>
  <c r="YG51" i="1" s="1" a="1"/>
  <c r="YG51" i="1" s="1"/>
  <c r="YE52" i="1" a="1"/>
  <c r="YE52" i="1" s="1"/>
  <c r="YE53" i="1" s="1" a="1"/>
  <c r="YE53" i="1" s="1"/>
  <c r="YE54" i="1" a="1"/>
  <c r="YE54" i="1" s="1"/>
  <c r="YE55" i="1" s="1" a="1"/>
  <c r="YE55" i="1" s="1"/>
  <c r="YE50" i="1" a="1"/>
  <c r="YE50" i="1" s="1"/>
  <c r="YE51" i="1" s="1" a="1"/>
  <c r="YE51" i="1" s="1"/>
  <c r="VY52" i="1" a="1"/>
  <c r="VY52" i="1" s="1"/>
  <c r="VY53" i="1" s="1" a="1"/>
  <c r="VY53" i="1" s="1"/>
  <c r="VY50" i="1" a="1"/>
  <c r="VY50" i="1" s="1"/>
  <c r="VY51" i="1" s="1" a="1"/>
  <c r="VY51" i="1" s="1"/>
  <c r="VY54" i="1" a="1"/>
  <c r="VY54" i="1" s="1"/>
  <c r="VY55" i="1" s="1" a="1"/>
  <c r="VY55" i="1" s="1"/>
  <c r="HN50" i="1" a="1"/>
  <c r="HN50" i="1" s="1"/>
  <c r="HN51" i="1" s="1" a="1"/>
  <c r="HN51" i="1" s="1"/>
  <c r="HN54" i="1" a="1"/>
  <c r="HN54" i="1" s="1"/>
  <c r="HN55" i="1" s="1" a="1"/>
  <c r="HN55" i="1" s="1"/>
  <c r="HN52" i="1" a="1"/>
  <c r="HN52" i="1" s="1"/>
  <c r="HN53" i="1" s="1" a="1"/>
  <c r="HN53" i="1" s="1"/>
  <c r="XL52" i="1" a="1"/>
  <c r="XL52" i="1" s="1"/>
  <c r="XL53" i="1" s="1" a="1"/>
  <c r="XL53" i="1" s="1"/>
  <c r="XL50" i="1" a="1"/>
  <c r="XL50" i="1" s="1"/>
  <c r="XL51" i="1" s="1" a="1"/>
  <c r="XL51" i="1" s="1"/>
  <c r="XL54" i="1" a="1"/>
  <c r="XL54" i="1" s="1"/>
  <c r="XL55" i="1" s="1" a="1"/>
  <c r="XL55" i="1" s="1"/>
  <c r="XD52" i="1" a="1"/>
  <c r="XD52" i="1" s="1"/>
  <c r="XD53" i="1" s="1" a="1"/>
  <c r="XD53" i="1" s="1"/>
  <c r="XD50" i="1" a="1"/>
  <c r="XD50" i="1" s="1"/>
  <c r="XD51" i="1" s="1" a="1"/>
  <c r="XD51" i="1" s="1"/>
  <c r="XD54" i="1" a="1"/>
  <c r="XD54" i="1" s="1"/>
  <c r="XD55" i="1" s="1" a="1"/>
  <c r="XD55" i="1" s="1"/>
  <c r="BU52" i="1" a="1"/>
  <c r="BU52" i="1" s="1"/>
  <c r="BU53" i="1" s="1" a="1"/>
  <c r="BU53" i="1" s="1"/>
  <c r="BU50" i="1" a="1"/>
  <c r="BU50" i="1" s="1"/>
  <c r="BU51" i="1" s="1" a="1"/>
  <c r="BU51" i="1" s="1"/>
  <c r="BU54" i="1" a="1"/>
  <c r="BU54" i="1" s="1"/>
  <c r="BU55" i="1" s="1" a="1"/>
  <c r="BU55" i="1" s="1"/>
  <c r="WJ52" i="1" a="1"/>
  <c r="WJ52" i="1" s="1"/>
  <c r="WJ53" i="1" s="1" a="1"/>
  <c r="WJ53" i="1" s="1"/>
  <c r="WJ54" i="1" a="1"/>
  <c r="WJ54" i="1" s="1"/>
  <c r="WJ55" i="1" s="1" a="1"/>
  <c r="WJ55" i="1" s="1"/>
  <c r="WJ50" i="1" a="1"/>
  <c r="WJ50" i="1" s="1"/>
  <c r="WJ51" i="1" s="1" a="1"/>
  <c r="WJ51" i="1" s="1"/>
  <c r="YA50" i="1" a="1"/>
  <c r="YA50" i="1" s="1"/>
  <c r="YA51" i="1" s="1" a="1"/>
  <c r="YA51" i="1" s="1"/>
  <c r="YA52" i="1" a="1"/>
  <c r="YA52" i="1" s="1"/>
  <c r="YA53" i="1" s="1" a="1"/>
  <c r="YA53" i="1" s="1"/>
  <c r="YA54" i="1" a="1"/>
  <c r="YA54" i="1" s="1"/>
  <c r="YA55" i="1" s="1" a="1"/>
  <c r="YA55" i="1" s="1"/>
  <c r="XG52" i="1" a="1"/>
  <c r="XG52" i="1" s="1"/>
  <c r="XG53" i="1" s="1" a="1"/>
  <c r="XG53" i="1" s="1"/>
  <c r="XG50" i="1" a="1"/>
  <c r="XG50" i="1" s="1"/>
  <c r="XG51" i="1" s="1" a="1"/>
  <c r="XG51" i="1" s="1"/>
  <c r="XG54" i="1" a="1"/>
  <c r="XG54" i="1" s="1"/>
  <c r="XG55" i="1" s="1" a="1"/>
  <c r="XG55" i="1" s="1"/>
  <c r="CA52" i="1" a="1"/>
  <c r="CA52" i="1" s="1"/>
  <c r="CA53" i="1" s="1" a="1"/>
  <c r="CA53" i="1" s="1"/>
  <c r="CA54" i="1" a="1"/>
  <c r="CA54" i="1" s="1"/>
  <c r="CA55" i="1" s="1" a="1"/>
  <c r="CA55" i="1" s="1"/>
  <c r="CA50" i="1" a="1"/>
  <c r="CA50" i="1" s="1"/>
  <c r="CA51" i="1" s="1" a="1"/>
  <c r="CA51" i="1" s="1"/>
  <c r="XK54" i="1" a="1"/>
  <c r="XK54" i="1" s="1"/>
  <c r="XK55" i="1" s="1" a="1"/>
  <c r="XK55" i="1" s="1"/>
  <c r="XK52" i="1" a="1"/>
  <c r="XK52" i="1" s="1"/>
  <c r="XK53" i="1" s="1" a="1"/>
  <c r="XK53" i="1" s="1"/>
  <c r="XK50" i="1" a="1"/>
  <c r="XK50" i="1" s="1"/>
  <c r="XK51" i="1" s="1" a="1"/>
  <c r="XK51" i="1" s="1"/>
  <c r="HL50" i="1" a="1"/>
  <c r="HL50" i="1" s="1"/>
  <c r="HL51" i="1" s="1" a="1"/>
  <c r="HL51" i="1" s="1"/>
  <c r="HL54" i="1" a="1"/>
  <c r="HL54" i="1" s="1"/>
  <c r="HL55" i="1" s="1" a="1"/>
  <c r="HL55" i="1" s="1"/>
  <c r="HL52" i="1" a="1"/>
  <c r="HL52" i="1" s="1"/>
  <c r="HL53" i="1" s="1" a="1"/>
  <c r="HL53" i="1" s="1"/>
  <c r="CE50" i="1" a="1"/>
  <c r="CE50" i="1" s="1"/>
  <c r="CE51" i="1" s="1" a="1"/>
  <c r="CE51" i="1" s="1"/>
  <c r="CE52" i="1" a="1"/>
  <c r="CE52" i="1" s="1"/>
  <c r="CE53" i="1" s="1" a="1"/>
  <c r="CE53" i="1" s="1"/>
  <c r="CE54" i="1" a="1"/>
  <c r="CE54" i="1" s="1"/>
  <c r="CE55" i="1" s="1" a="1"/>
  <c r="CE55" i="1" s="1"/>
  <c r="AAY52" i="1" a="1"/>
  <c r="AAY52" i="1" s="1"/>
  <c r="AAY53" i="1" s="1" a="1"/>
  <c r="AAY53" i="1" s="1"/>
  <c r="AAY50" i="1" a="1"/>
  <c r="AAY50" i="1" s="1"/>
  <c r="AAY51" i="1" s="1" a="1"/>
  <c r="AAY51" i="1" s="1"/>
  <c r="AAY54" i="1" a="1"/>
  <c r="AAY54" i="1" s="1"/>
  <c r="AAY55" i="1" s="1" a="1"/>
  <c r="AAY55" i="1" s="1"/>
  <c r="XW54" i="1" a="1"/>
  <c r="XW54" i="1" s="1"/>
  <c r="XW55" i="1" s="1" a="1"/>
  <c r="XW55" i="1" s="1"/>
  <c r="XW52" i="1" a="1"/>
  <c r="XW52" i="1" s="1"/>
  <c r="XW53" i="1" s="1" a="1"/>
  <c r="XW53" i="1" s="1"/>
  <c r="XW50" i="1" a="1"/>
  <c r="XW50" i="1" s="1"/>
  <c r="XW51" i="1" s="1" a="1"/>
  <c r="XW51" i="1" s="1"/>
  <c r="XA52" i="1" a="1"/>
  <c r="XA52" i="1" s="1"/>
  <c r="XA53" i="1" s="1" a="1"/>
  <c r="XA53" i="1" s="1"/>
  <c r="XA50" i="1" a="1"/>
  <c r="XA50" i="1" s="1"/>
  <c r="XA51" i="1" s="1" a="1"/>
  <c r="XA51" i="1" s="1"/>
  <c r="XA54" i="1" a="1"/>
  <c r="XA54" i="1" s="1"/>
  <c r="XA55" i="1" s="1" a="1"/>
  <c r="XA55" i="1" s="1"/>
  <c r="CB52" i="1" a="1"/>
  <c r="CB52" i="1" s="1"/>
  <c r="CB53" i="1" s="1" a="1"/>
  <c r="CB53" i="1" s="1"/>
  <c r="CB54" i="1" a="1"/>
  <c r="CB54" i="1" s="1"/>
  <c r="CB55" i="1" s="1" a="1"/>
  <c r="CB55" i="1" s="1"/>
  <c r="CB50" i="1" a="1"/>
  <c r="CB50" i="1" s="1"/>
  <c r="CB51" i="1" s="1" a="1"/>
  <c r="CB51" i="1" s="1"/>
  <c r="WA54" i="1" a="1"/>
  <c r="WA54" i="1" s="1"/>
  <c r="WA55" i="1" s="1" a="1"/>
  <c r="WA55" i="1" s="1"/>
  <c r="WA52" i="1" a="1"/>
  <c r="WA52" i="1" s="1"/>
  <c r="WA53" i="1" s="1" a="1"/>
  <c r="WA53" i="1" s="1"/>
  <c r="WA50" i="1" a="1"/>
  <c r="WA50" i="1" s="1"/>
  <c r="WA51" i="1" s="1" a="1"/>
  <c r="WA51" i="1" s="1"/>
  <c r="VL50" i="1" a="1"/>
  <c r="VL50" i="1" s="1"/>
  <c r="VL51" i="1" s="1" a="1"/>
  <c r="VL51" i="1" s="1"/>
  <c r="VL54" i="1" a="1"/>
  <c r="VL54" i="1" s="1"/>
  <c r="VL55" i="1" s="1" a="1"/>
  <c r="VL55" i="1" s="1"/>
  <c r="VL52" i="1" a="1"/>
  <c r="VL52" i="1" s="1"/>
  <c r="VL53" i="1" s="1" a="1"/>
  <c r="VL53" i="1" s="1"/>
  <c r="WQ52" i="1" a="1"/>
  <c r="WQ52" i="1" s="1"/>
  <c r="WQ53" i="1" s="1" a="1"/>
  <c r="WQ53" i="1" s="1"/>
  <c r="WQ50" i="1" a="1"/>
  <c r="WQ50" i="1" s="1"/>
  <c r="WQ51" i="1" s="1" a="1"/>
  <c r="WQ51" i="1" s="1"/>
  <c r="WQ54" i="1" a="1"/>
  <c r="WQ54" i="1" s="1"/>
  <c r="WQ55" i="1" s="1" a="1"/>
  <c r="WQ55" i="1" s="1"/>
  <c r="DI54" i="1" a="1"/>
  <c r="DI54" i="1" s="1"/>
  <c r="DI55" i="1" s="1" a="1"/>
  <c r="DI55" i="1" s="1"/>
  <c r="DI52" i="1" a="1"/>
  <c r="DI52" i="1" s="1"/>
  <c r="DI53" i="1" s="1" a="1"/>
  <c r="DI53" i="1" s="1"/>
  <c r="DI50" i="1" a="1"/>
  <c r="DI50" i="1" s="1"/>
  <c r="DI51" i="1" s="1" a="1"/>
  <c r="DI51" i="1" s="1"/>
  <c r="DP52" i="1" a="1"/>
  <c r="DP52" i="1" s="1"/>
  <c r="DP53" i="1" s="1" a="1"/>
  <c r="DP53" i="1" s="1"/>
  <c r="DP50" i="1" a="1"/>
  <c r="DP50" i="1" s="1"/>
  <c r="DP51" i="1" s="1" a="1"/>
  <c r="DP51" i="1" s="1"/>
  <c r="DP54" i="1" a="1"/>
  <c r="DP54" i="1" s="1"/>
  <c r="DP55" i="1" s="1" a="1"/>
  <c r="DP55" i="1" s="1"/>
  <c r="VZ54" i="1" a="1"/>
  <c r="VZ54" i="1" s="1"/>
  <c r="VZ55" i="1" s="1" a="1"/>
  <c r="VZ55" i="1" s="1"/>
  <c r="VZ52" i="1" a="1"/>
  <c r="VZ52" i="1" s="1"/>
  <c r="VZ53" i="1" s="1" a="1"/>
  <c r="VZ53" i="1" s="1"/>
  <c r="VZ50" i="1" a="1"/>
  <c r="VZ50" i="1" s="1"/>
  <c r="VZ51" i="1" s="1" a="1"/>
  <c r="VZ51" i="1" s="1"/>
  <c r="HP52" i="1" a="1"/>
  <c r="HP52" i="1" s="1"/>
  <c r="HP53" i="1" s="1" a="1"/>
  <c r="HP53" i="1" s="1"/>
  <c r="HP50" i="1" a="1"/>
  <c r="HP50" i="1" s="1"/>
  <c r="HP51" i="1" s="1" a="1"/>
  <c r="HP51" i="1" s="1"/>
  <c r="HP54" i="1" a="1"/>
  <c r="HP54" i="1" s="1"/>
  <c r="HP55" i="1" s="1" a="1"/>
  <c r="HP55" i="1" s="1"/>
  <c r="WG54" i="1" a="1"/>
  <c r="WG54" i="1" s="1"/>
  <c r="WG55" i="1" s="1" a="1"/>
  <c r="WG55" i="1" s="1"/>
  <c r="WG52" i="1" a="1"/>
  <c r="WG52" i="1" s="1"/>
  <c r="WG53" i="1" s="1" a="1"/>
  <c r="WG53" i="1" s="1"/>
  <c r="WG50" i="1" a="1"/>
  <c r="WG50" i="1" s="1"/>
  <c r="WG51" i="1" s="1" a="1"/>
  <c r="WG51" i="1" s="1"/>
  <c r="GV54" i="1" a="1"/>
  <c r="GV54" i="1" s="1"/>
  <c r="GV55" i="1" s="1" a="1"/>
  <c r="GV55" i="1" s="1"/>
  <c r="GV50" i="1" a="1"/>
  <c r="GV50" i="1" s="1"/>
  <c r="GV51" i="1" s="1" a="1"/>
  <c r="GV51" i="1" s="1"/>
  <c r="GV52" i="1" a="1"/>
  <c r="GV52" i="1" s="1"/>
  <c r="GV53" i="1" s="1" a="1"/>
  <c r="GV53" i="1" s="1"/>
  <c r="DO50" i="1" a="1"/>
  <c r="DO50" i="1" s="1"/>
  <c r="DO51" i="1" s="1" a="1"/>
  <c r="DO51" i="1" s="1"/>
  <c r="DO52" i="1" a="1"/>
  <c r="DO52" i="1" s="1"/>
  <c r="DO53" i="1" s="1" a="1"/>
  <c r="DO53" i="1" s="1"/>
  <c r="DO54" i="1" a="1"/>
  <c r="DO54" i="1" s="1"/>
  <c r="DO55" i="1" s="1" a="1"/>
  <c r="DO55" i="1" s="1"/>
  <c r="IF54" i="1" a="1"/>
  <c r="IF54" i="1" s="1"/>
  <c r="IF55" i="1" s="1" a="1"/>
  <c r="IF55" i="1" s="1"/>
  <c r="IF52" i="1" a="1"/>
  <c r="IF52" i="1" s="1"/>
  <c r="IF53" i="1" s="1" a="1"/>
  <c r="IF53" i="1" s="1"/>
  <c r="IF50" i="1" a="1"/>
  <c r="IF50" i="1" s="1"/>
  <c r="IF51" i="1" s="1" a="1"/>
  <c r="IF51" i="1" s="1"/>
  <c r="IC52" i="1" a="1"/>
  <c r="IC52" i="1" s="1"/>
  <c r="IC53" i="1" s="1" a="1"/>
  <c r="IC53" i="1" s="1"/>
  <c r="IC54" i="1" a="1"/>
  <c r="IC54" i="1" s="1"/>
  <c r="IC55" i="1" s="1" a="1"/>
  <c r="IC55" i="1" s="1"/>
  <c r="IC50" i="1" a="1"/>
  <c r="IC50" i="1" s="1"/>
  <c r="IC51" i="1" s="1" a="1"/>
  <c r="IC51" i="1" s="1"/>
  <c r="DN50" i="1" a="1"/>
  <c r="DN50" i="1" s="1"/>
  <c r="DN51" i="1" s="1" a="1"/>
  <c r="DN51" i="1" s="1"/>
  <c r="DN52" i="1" a="1"/>
  <c r="DN52" i="1" s="1"/>
  <c r="DN53" i="1" s="1" a="1"/>
  <c r="DN53" i="1" s="1"/>
  <c r="DN54" i="1" a="1"/>
  <c r="DN54" i="1" s="1"/>
  <c r="DN55" i="1" s="1" a="1"/>
  <c r="DN55" i="1" s="1"/>
  <c r="ACC52" i="1" a="1"/>
  <c r="ACC52" i="1" s="1"/>
  <c r="ACC53" i="1" s="1" a="1"/>
  <c r="ACC53" i="1" s="1"/>
  <c r="ACC50" i="1" a="1"/>
  <c r="ACC50" i="1" s="1"/>
  <c r="ACC51" i="1" s="1" a="1"/>
  <c r="ACC51" i="1" s="1"/>
  <c r="ACC54" i="1" a="1"/>
  <c r="ACC54" i="1" s="1"/>
  <c r="ACC55" i="1" s="1" a="1"/>
  <c r="ACC55" i="1" s="1"/>
  <c r="DQ54" i="1" a="1"/>
  <c r="DQ54" i="1" s="1"/>
  <c r="DQ55" i="1" s="1" a="1"/>
  <c r="DQ55" i="1" s="1"/>
  <c r="DQ50" i="1" a="1"/>
  <c r="DQ50" i="1" s="1"/>
  <c r="DQ51" i="1" s="1" a="1"/>
  <c r="DQ51" i="1" s="1"/>
  <c r="DQ52" i="1" a="1"/>
  <c r="DQ52" i="1" s="1"/>
  <c r="DQ53" i="1" s="1" a="1"/>
  <c r="DQ53" i="1" s="1"/>
  <c r="AO54" i="1" a="1"/>
  <c r="AO54" i="1" s="1"/>
  <c r="AO55" i="1" s="1" a="1"/>
  <c r="AO55" i="1" s="1"/>
  <c r="AO50" i="1" a="1"/>
  <c r="AO50" i="1" s="1"/>
  <c r="AO51" i="1" s="1" a="1"/>
  <c r="AO51" i="1" s="1"/>
  <c r="AO52" i="1" a="1"/>
  <c r="AO52" i="1" s="1"/>
  <c r="AO53" i="1" s="1" a="1"/>
  <c r="AO53" i="1" s="1"/>
  <c r="VQ52" i="1" a="1"/>
  <c r="VQ52" i="1" s="1"/>
  <c r="VQ53" i="1" s="1" a="1"/>
  <c r="VQ53" i="1" s="1"/>
  <c r="VQ54" i="1" a="1"/>
  <c r="VQ54" i="1" s="1"/>
  <c r="VQ55" i="1" s="1" a="1"/>
  <c r="VQ55" i="1" s="1"/>
  <c r="VQ50" i="1" a="1"/>
  <c r="VQ50" i="1" s="1"/>
  <c r="VQ51" i="1" s="1" a="1"/>
  <c r="VQ51" i="1" s="1"/>
  <c r="VV50" i="1" a="1"/>
  <c r="VV50" i="1" s="1"/>
  <c r="VV51" i="1" s="1" a="1"/>
  <c r="VV51" i="1" s="1"/>
  <c r="VV54" i="1" a="1"/>
  <c r="VV54" i="1" s="1"/>
  <c r="VV55" i="1" s="1" a="1"/>
  <c r="VV55" i="1" s="1"/>
  <c r="VV52" i="1" a="1"/>
  <c r="VV52" i="1" s="1"/>
  <c r="VV53" i="1" s="1" a="1"/>
  <c r="VV53" i="1" s="1"/>
  <c r="EX50" i="1" a="1"/>
  <c r="EX50" i="1" s="1"/>
  <c r="EX52" i="1" a="1"/>
  <c r="EX52" i="1" s="1"/>
  <c r="EX54" i="1" a="1"/>
  <c r="EX54" i="1" s="1"/>
  <c r="HV50" i="1" a="1"/>
  <c r="HV50" i="1" s="1"/>
  <c r="HV51" i="1" s="1" a="1"/>
  <c r="HV51" i="1" s="1"/>
  <c r="HV52" i="1" a="1"/>
  <c r="HV52" i="1" s="1"/>
  <c r="HV53" i="1" s="1" a="1"/>
  <c r="HV53" i="1" s="1"/>
  <c r="HV54" i="1" a="1"/>
  <c r="HV54" i="1" s="1"/>
  <c r="HV55" i="1" s="1" a="1"/>
  <c r="HV55" i="1" s="1"/>
  <c r="IG52" i="1" a="1"/>
  <c r="IG52" i="1" s="1"/>
  <c r="IG53" i="1" s="1" a="1"/>
  <c r="IG53" i="1" s="1"/>
  <c r="IG50" i="1" a="1"/>
  <c r="IG50" i="1" s="1"/>
  <c r="IG51" i="1" s="1" a="1"/>
  <c r="IG51" i="1" s="1"/>
  <c r="IG54" i="1" a="1"/>
  <c r="IG54" i="1" s="1"/>
  <c r="IG55" i="1" s="1" a="1"/>
  <c r="IG55" i="1" s="1"/>
  <c r="AAD52" i="1" a="1"/>
  <c r="AAD52" i="1" s="1"/>
  <c r="AAD53" i="1" s="1" a="1"/>
  <c r="AAD53" i="1" s="1"/>
  <c r="AAD50" i="1" a="1"/>
  <c r="AAD50" i="1" s="1"/>
  <c r="AAD51" i="1" s="1" a="1"/>
  <c r="AAD51" i="1" s="1"/>
  <c r="AAD54" i="1" a="1"/>
  <c r="AAD54" i="1" s="1"/>
  <c r="AAD55" i="1" s="1" a="1"/>
  <c r="AAD55" i="1" s="1"/>
  <c r="FB52" i="1" a="1"/>
  <c r="FB52" i="1" s="1"/>
  <c r="FB53" i="1" s="1" a="1"/>
  <c r="FB53" i="1" s="1"/>
  <c r="FB54" i="1" a="1"/>
  <c r="FB54" i="1" s="1"/>
  <c r="FB55" i="1" s="1" a="1"/>
  <c r="FB55" i="1" s="1"/>
  <c r="FB50" i="1" a="1"/>
  <c r="FB50" i="1" s="1"/>
  <c r="FB51" i="1" s="1" a="1"/>
  <c r="FB51" i="1" s="1"/>
  <c r="WY50" i="1" a="1"/>
  <c r="WY50" i="1" s="1"/>
  <c r="WY51" i="1" s="1" a="1"/>
  <c r="WY51" i="1" s="1"/>
  <c r="WY52" i="1" a="1"/>
  <c r="WY52" i="1" s="1"/>
  <c r="WY53" i="1" s="1" a="1"/>
  <c r="WY53" i="1" s="1"/>
  <c r="WY54" i="1" a="1"/>
  <c r="WY54" i="1" s="1"/>
  <c r="WY55" i="1" s="1" a="1"/>
  <c r="WY55" i="1" s="1"/>
  <c r="VM52" i="1" a="1"/>
  <c r="VM52" i="1" s="1"/>
  <c r="VM53" i="1" s="1" a="1"/>
  <c r="VM53" i="1" s="1"/>
  <c r="VM50" i="1" a="1"/>
  <c r="VM50" i="1" s="1"/>
  <c r="VM51" i="1" s="1" a="1"/>
  <c r="VM51" i="1" s="1"/>
  <c r="VM54" i="1" a="1"/>
  <c r="VM54" i="1" s="1"/>
  <c r="VM55" i="1" s="1" a="1"/>
  <c r="VM55" i="1" s="1"/>
  <c r="WZ50" i="1" a="1"/>
  <c r="WZ50" i="1" s="1"/>
  <c r="WZ51" i="1" s="1" a="1"/>
  <c r="WZ51" i="1" s="1"/>
  <c r="WZ52" i="1" a="1"/>
  <c r="WZ52" i="1" s="1"/>
  <c r="WZ53" i="1" s="1" a="1"/>
  <c r="WZ53" i="1" s="1"/>
  <c r="WZ54" i="1" a="1"/>
  <c r="WZ54" i="1" s="1"/>
  <c r="WZ55" i="1" s="1" a="1"/>
  <c r="WZ55" i="1" s="1"/>
  <c r="HK50" i="1" a="1"/>
  <c r="HK50" i="1" s="1"/>
  <c r="HK51" i="1" s="1" a="1"/>
  <c r="HK51" i="1" s="1"/>
  <c r="HK54" i="1" a="1"/>
  <c r="HK54" i="1" s="1"/>
  <c r="HK55" i="1" s="1" a="1"/>
  <c r="HK55" i="1" s="1"/>
  <c r="HK52" i="1" a="1"/>
  <c r="HK52" i="1" s="1"/>
  <c r="HK53" i="1" s="1" a="1"/>
  <c r="HK53" i="1" s="1"/>
  <c r="AP54" i="1" a="1"/>
  <c r="AP54" i="1" s="1"/>
  <c r="AP55" i="1" s="1" a="1"/>
  <c r="AP55" i="1" s="1"/>
  <c r="AP50" i="1" a="1"/>
  <c r="AP50" i="1" s="1"/>
  <c r="AP51" i="1" s="1" a="1"/>
  <c r="AP51" i="1" s="1"/>
  <c r="AP52" i="1" a="1"/>
  <c r="AP52" i="1" s="1"/>
  <c r="AP53" i="1" s="1" a="1"/>
  <c r="AP53" i="1" s="1"/>
  <c r="GD52" i="1" a="1"/>
  <c r="GD52" i="1" s="1"/>
  <c r="GD53" i="1" s="1" a="1"/>
  <c r="GD53" i="1" s="1"/>
  <c r="GD54" i="1" a="1"/>
  <c r="GD54" i="1" s="1"/>
  <c r="GD55" i="1" s="1" a="1"/>
  <c r="GD55" i="1" s="1"/>
  <c r="GD50" i="1" a="1"/>
  <c r="GD50" i="1" s="1"/>
  <c r="GD51" i="1" s="1" a="1"/>
  <c r="GD51" i="1" s="1"/>
  <c r="HI54" i="1" a="1"/>
  <c r="HI54" i="1" s="1"/>
  <c r="HI55" i="1" s="1" a="1"/>
  <c r="HI55" i="1" s="1"/>
  <c r="HI52" i="1" a="1"/>
  <c r="HI52" i="1" s="1"/>
  <c r="HI53" i="1" s="1" a="1"/>
  <c r="HI53" i="1" s="1"/>
  <c r="HI50" i="1" a="1"/>
  <c r="HI50" i="1" s="1"/>
  <c r="HI51" i="1" s="1" a="1"/>
  <c r="HI51" i="1" s="1"/>
  <c r="WD50" i="1" a="1"/>
  <c r="WD50" i="1" s="1"/>
  <c r="WD51" i="1" s="1" a="1"/>
  <c r="WD51" i="1" s="1"/>
  <c r="WD54" i="1" a="1"/>
  <c r="WD54" i="1" s="1"/>
  <c r="WD55" i="1" s="1" a="1"/>
  <c r="WD55" i="1" s="1"/>
  <c r="WD52" i="1" a="1"/>
  <c r="WD52" i="1" s="1"/>
  <c r="WD53" i="1" s="1" a="1"/>
  <c r="WD53" i="1" s="1"/>
  <c r="HQ54" i="1" a="1"/>
  <c r="HQ54" i="1" s="1"/>
  <c r="HQ55" i="1" s="1" a="1"/>
  <c r="HQ55" i="1" s="1"/>
  <c r="HQ52" i="1" a="1"/>
  <c r="HQ52" i="1" s="1"/>
  <c r="HQ53" i="1" s="1" a="1"/>
  <c r="HQ53" i="1" s="1"/>
  <c r="HQ50" i="1" a="1"/>
  <c r="HQ50" i="1" s="1"/>
  <c r="HQ51" i="1" s="1" a="1"/>
  <c r="HQ51" i="1" s="1"/>
  <c r="YI54" i="1" a="1"/>
  <c r="YI54" i="1" s="1"/>
  <c r="YI55" i="1" s="1" a="1"/>
  <c r="YI55" i="1" s="1"/>
  <c r="YI52" i="1" a="1"/>
  <c r="YI52" i="1" s="1"/>
  <c r="YI53" i="1" s="1" a="1"/>
  <c r="YI53" i="1" s="1"/>
  <c r="YI50" i="1" a="1"/>
  <c r="YI50" i="1" s="1"/>
  <c r="YI51" i="1" s="1" a="1"/>
  <c r="YI51" i="1" s="1"/>
  <c r="EA50" i="1" a="1"/>
  <c r="EA50" i="1" s="1"/>
  <c r="EA51" i="1" s="1" a="1"/>
  <c r="EA51" i="1" s="1"/>
  <c r="EA52" i="1" a="1"/>
  <c r="EA52" i="1" s="1"/>
  <c r="EA53" i="1" s="1" a="1"/>
  <c r="EA53" i="1" s="1"/>
  <c r="EA54" i="1" a="1"/>
  <c r="EA54" i="1" s="1"/>
  <c r="EA55" i="1" s="1" a="1"/>
  <c r="EA55" i="1" s="1"/>
  <c r="VT50" i="1" a="1"/>
  <c r="VT50" i="1" s="1"/>
  <c r="VT51" i="1" s="1" a="1"/>
  <c r="VT51" i="1" s="1"/>
  <c r="VT52" i="1" a="1"/>
  <c r="VT52" i="1" s="1"/>
  <c r="VT53" i="1" s="1" a="1"/>
  <c r="VT53" i="1" s="1"/>
  <c r="VT54" i="1" a="1"/>
  <c r="VT54" i="1" s="1"/>
  <c r="VT55" i="1" s="1" a="1"/>
  <c r="VT55" i="1" s="1"/>
  <c r="ZQ52" i="1" a="1"/>
  <c r="ZQ52" i="1" s="1"/>
  <c r="ZQ53" i="1" s="1" a="1"/>
  <c r="ZQ53" i="1" s="1"/>
  <c r="ZQ50" i="1" a="1"/>
  <c r="ZQ50" i="1" s="1"/>
  <c r="ZQ51" i="1" s="1" a="1"/>
  <c r="ZQ51" i="1" s="1"/>
  <c r="ZQ54" i="1" a="1"/>
  <c r="ZQ54" i="1" s="1"/>
  <c r="ZQ55" i="1" s="1" a="1"/>
  <c r="ZQ55" i="1" s="1"/>
  <c r="IA52" i="1" a="1"/>
  <c r="IA52" i="1" s="1"/>
  <c r="IA53" i="1" s="1" a="1"/>
  <c r="IA53" i="1" s="1"/>
  <c r="IA50" i="1" a="1"/>
  <c r="IA50" i="1" s="1"/>
  <c r="IA51" i="1" s="1" a="1"/>
  <c r="IA51" i="1" s="1"/>
  <c r="IA54" i="1" a="1"/>
  <c r="IA54" i="1" s="1"/>
  <c r="IA55" i="1" s="1" a="1"/>
  <c r="IA55" i="1" s="1"/>
  <c r="XY52" i="1" a="1"/>
  <c r="XY52" i="1" s="1"/>
  <c r="XY53" i="1" s="1" a="1"/>
  <c r="XY53" i="1" s="1"/>
  <c r="XY54" i="1" a="1"/>
  <c r="XY54" i="1" s="1"/>
  <c r="XY55" i="1" s="1" a="1"/>
  <c r="XY55" i="1" s="1"/>
  <c r="XY50" i="1" a="1"/>
  <c r="XY50" i="1" s="1"/>
  <c r="XY51" i="1" s="1" a="1"/>
  <c r="XY51" i="1" s="1"/>
  <c r="XM52" i="1" a="1"/>
  <c r="XM52" i="1" s="1"/>
  <c r="XM53" i="1" s="1" a="1"/>
  <c r="XM53" i="1" s="1"/>
  <c r="XM50" i="1" a="1"/>
  <c r="XM50" i="1" s="1"/>
  <c r="XM51" i="1" s="1" a="1"/>
  <c r="XM51" i="1" s="1"/>
  <c r="XM54" i="1" a="1"/>
  <c r="XM54" i="1" s="1"/>
  <c r="XM55" i="1" s="1" a="1"/>
  <c r="XM55" i="1" s="1"/>
  <c r="DK52" i="1" a="1"/>
  <c r="DK52" i="1" s="1"/>
  <c r="DK53" i="1" s="1" a="1"/>
  <c r="DK53" i="1" s="1"/>
  <c r="DK50" i="1" a="1"/>
  <c r="DK50" i="1" s="1"/>
  <c r="DK51" i="1" s="1" a="1"/>
  <c r="DK51" i="1" s="1"/>
  <c r="DK54" i="1" a="1"/>
  <c r="DK54" i="1" s="1"/>
  <c r="DK55" i="1" s="1" a="1"/>
  <c r="DK55" i="1" s="1"/>
  <c r="GE52" i="1" a="1"/>
  <c r="GE52" i="1" s="1"/>
  <c r="GE53" i="1" s="1" a="1"/>
  <c r="GE53" i="1" s="1"/>
  <c r="GE54" i="1" a="1"/>
  <c r="GE54" i="1" s="1"/>
  <c r="GE55" i="1" s="1" a="1"/>
  <c r="GE55" i="1" s="1"/>
  <c r="GE50" i="1" a="1"/>
  <c r="GE50" i="1" s="1"/>
  <c r="GE51" i="1" s="1" a="1"/>
  <c r="GE51" i="1" s="1"/>
  <c r="VU54" i="1" a="1"/>
  <c r="VU54" i="1" s="1"/>
  <c r="VU55" i="1" s="1" a="1"/>
  <c r="VU55" i="1" s="1"/>
  <c r="VU52" i="1" a="1"/>
  <c r="VU52" i="1" s="1"/>
  <c r="VU53" i="1" s="1" a="1"/>
  <c r="VU53" i="1" s="1"/>
  <c r="VU50" i="1" a="1"/>
  <c r="VU50" i="1" s="1"/>
  <c r="VU51" i="1" s="1" a="1"/>
  <c r="VU51" i="1" s="1"/>
  <c r="XC52" i="1" a="1"/>
  <c r="XC52" i="1" s="1"/>
  <c r="XC53" i="1" s="1" a="1"/>
  <c r="XC53" i="1" s="1"/>
  <c r="XC50" i="1" a="1"/>
  <c r="XC50" i="1" s="1"/>
  <c r="XC51" i="1" s="1" a="1"/>
  <c r="XC51" i="1" s="1"/>
  <c r="XC54" i="1" a="1"/>
  <c r="XC54" i="1" s="1"/>
  <c r="XC55" i="1" s="1" a="1"/>
  <c r="XC55" i="1" s="1"/>
  <c r="WU52" i="1" a="1"/>
  <c r="WU52" i="1" s="1"/>
  <c r="WU53" i="1" s="1" a="1"/>
  <c r="WU53" i="1" s="1"/>
  <c r="WU50" i="1" a="1"/>
  <c r="WU50" i="1" s="1"/>
  <c r="WU51" i="1" s="1" a="1"/>
  <c r="WU51" i="1" s="1"/>
  <c r="WU54" i="1" a="1"/>
  <c r="WU54" i="1" s="1"/>
  <c r="WU55" i="1" s="1" a="1"/>
  <c r="WU55" i="1" s="1"/>
  <c r="HO50" i="1" a="1"/>
  <c r="HO50" i="1" s="1"/>
  <c r="HO51" i="1" s="1" a="1"/>
  <c r="HO51" i="1" s="1"/>
  <c r="HO52" i="1" a="1"/>
  <c r="HO52" i="1" s="1"/>
  <c r="HO53" i="1" s="1" a="1"/>
  <c r="HO53" i="1" s="1"/>
  <c r="HO54" i="1" a="1"/>
  <c r="HO54" i="1" s="1"/>
  <c r="HO55" i="1" s="1" a="1"/>
  <c r="HO55" i="1" s="1"/>
  <c r="FC52" i="1" a="1"/>
  <c r="FC52" i="1" s="1"/>
  <c r="FC53" i="1" s="1" a="1"/>
  <c r="FC53" i="1" s="1"/>
  <c r="FC54" i="1" a="1"/>
  <c r="FC54" i="1" s="1"/>
  <c r="FC55" i="1" s="1" a="1"/>
  <c r="FC55" i="1" s="1"/>
  <c r="FC50" i="1" a="1"/>
  <c r="FC50" i="1" s="1"/>
  <c r="FC51" i="1" s="1" a="1"/>
  <c r="FC51" i="1" s="1"/>
  <c r="HJ54" i="1" a="1"/>
  <c r="HJ54" i="1" s="1"/>
  <c r="HJ55" i="1" s="1" a="1"/>
  <c r="HJ55" i="1" s="1"/>
  <c r="HJ52" i="1" a="1"/>
  <c r="HJ52" i="1" s="1"/>
  <c r="HJ53" i="1" s="1" a="1"/>
  <c r="HJ53" i="1" s="1"/>
  <c r="HJ50" i="1" a="1"/>
  <c r="HJ50" i="1" s="1"/>
  <c r="HJ51" i="1" s="1" a="1"/>
  <c r="HJ51" i="1" s="1"/>
  <c r="GS52" i="1" a="1"/>
  <c r="GS52" i="1" s="1"/>
  <c r="GS53" i="1" s="1" a="1"/>
  <c r="GS53" i="1" s="1"/>
  <c r="GS50" i="1" a="1"/>
  <c r="GS50" i="1" s="1"/>
  <c r="GS51" i="1" s="1" a="1"/>
  <c r="GS51" i="1" s="1"/>
  <c r="GS54" i="1" a="1"/>
  <c r="GS54" i="1" s="1"/>
  <c r="GS55" i="1" s="1" a="1"/>
  <c r="GS55" i="1" s="1"/>
  <c r="GX52" i="1" a="1"/>
  <c r="GX52" i="1" s="1"/>
  <c r="GX53" i="1" s="1" a="1"/>
  <c r="GX53" i="1" s="1"/>
  <c r="GX54" i="1" a="1"/>
  <c r="GX54" i="1" s="1"/>
  <c r="GX55" i="1" s="1" a="1"/>
  <c r="GX55" i="1" s="1"/>
  <c r="GX50" i="1" a="1"/>
  <c r="GX50" i="1" s="1"/>
  <c r="GX51" i="1" s="1" a="1"/>
  <c r="GX51" i="1" s="1"/>
  <c r="ZS54" i="1" a="1"/>
  <c r="ZS54" i="1" s="1"/>
  <c r="ZS55" i="1" s="1" a="1"/>
  <c r="ZS55" i="1" s="1"/>
  <c r="ZS52" i="1" a="1"/>
  <c r="ZS52" i="1" s="1"/>
  <c r="ZS53" i="1" s="1" a="1"/>
  <c r="ZS53" i="1" s="1"/>
  <c r="ZS50" i="1" a="1"/>
  <c r="ZS50" i="1" s="1"/>
  <c r="ZS51" i="1" s="1" a="1"/>
  <c r="ZS51" i="1" s="1"/>
  <c r="BO52" i="1" a="1"/>
  <c r="BO52" i="1" s="1"/>
  <c r="BO53" i="1" s="1" a="1"/>
  <c r="BO53" i="1" s="1"/>
  <c r="BO50" i="1" a="1"/>
  <c r="BO50" i="1" s="1"/>
  <c r="BO51" i="1" s="1" a="1"/>
  <c r="BO51" i="1" s="1"/>
  <c r="BO54" i="1" a="1"/>
  <c r="BO54" i="1" s="1"/>
  <c r="BO55" i="1" s="1" a="1"/>
  <c r="BO55" i="1" s="1"/>
  <c r="IJ52" i="1" a="1"/>
  <c r="IJ52" i="1" s="1"/>
  <c r="IJ53" i="1" s="1" a="1"/>
  <c r="IJ53" i="1" s="1"/>
  <c r="IJ54" i="1" a="1"/>
  <c r="IJ54" i="1" s="1"/>
  <c r="IJ55" i="1" s="1" a="1"/>
  <c r="IJ55" i="1" s="1"/>
  <c r="IJ50" i="1" a="1"/>
  <c r="IJ50" i="1" s="1"/>
  <c r="IJ51" i="1" s="1" a="1"/>
  <c r="IJ51" i="1" s="1"/>
  <c r="XE50" i="1" a="1"/>
  <c r="XE50" i="1" s="1"/>
  <c r="XE51" i="1" s="1" a="1"/>
  <c r="XE51" i="1" s="1"/>
  <c r="XE52" i="1" a="1"/>
  <c r="XE52" i="1" s="1"/>
  <c r="XE53" i="1" s="1" a="1"/>
  <c r="XE53" i="1" s="1"/>
  <c r="XE54" i="1" a="1"/>
  <c r="XE54" i="1" s="1"/>
  <c r="XE55" i="1" s="1" a="1"/>
  <c r="XE55" i="1" s="1"/>
  <c r="XX52" i="1" a="1"/>
  <c r="XX52" i="1" s="1"/>
  <c r="XX53" i="1" s="1" a="1"/>
  <c r="XX53" i="1" s="1"/>
  <c r="XX54" i="1" a="1"/>
  <c r="XX54" i="1" s="1"/>
  <c r="XX55" i="1" s="1" a="1"/>
  <c r="XX55" i="1" s="1"/>
  <c r="XX50" i="1" a="1"/>
  <c r="XX50" i="1" s="1"/>
  <c r="XX51" i="1" s="1" a="1"/>
  <c r="XX51" i="1" s="1"/>
  <c r="EB50" i="1" a="1"/>
  <c r="EB50" i="1" s="1"/>
  <c r="EB51" i="1" s="1" a="1"/>
  <c r="EB51" i="1" s="1"/>
  <c r="EB52" i="1" a="1"/>
  <c r="EB52" i="1" s="1"/>
  <c r="EB53" i="1" s="1" a="1"/>
  <c r="EB53" i="1" s="1"/>
  <c r="EB54" i="1" a="1"/>
  <c r="EB54" i="1" s="1"/>
  <c r="EB55" i="1" s="1" a="1"/>
  <c r="EB55" i="1" s="1"/>
  <c r="VR52" i="1" a="1"/>
  <c r="VR52" i="1" s="1"/>
  <c r="VR53" i="1" s="1" a="1"/>
  <c r="VR53" i="1" s="1"/>
  <c r="VR50" i="1" a="1"/>
  <c r="VR50" i="1" s="1"/>
  <c r="VR51" i="1" s="1" a="1"/>
  <c r="VR51" i="1" s="1"/>
  <c r="VR54" i="1" a="1"/>
  <c r="VR54" i="1" s="1"/>
  <c r="VR55" i="1" s="1" a="1"/>
  <c r="VR55" i="1" s="1"/>
  <c r="IE52" i="1" a="1"/>
  <c r="IE52" i="1" s="1"/>
  <c r="IE53" i="1" s="1" a="1"/>
  <c r="IE53" i="1" s="1"/>
  <c r="IE54" i="1" a="1"/>
  <c r="IE54" i="1" s="1"/>
  <c r="IE55" i="1" s="1" a="1"/>
  <c r="IE55" i="1" s="1"/>
  <c r="IE50" i="1" a="1"/>
  <c r="IE50" i="1" s="1"/>
  <c r="IE51" i="1" s="1" a="1"/>
  <c r="IE51" i="1" s="1"/>
  <c r="DJ54" i="1" a="1"/>
  <c r="DJ54" i="1" s="1"/>
  <c r="DJ55" i="1" s="1" a="1"/>
  <c r="DJ55" i="1" s="1"/>
  <c r="DJ52" i="1" a="1"/>
  <c r="DJ52" i="1" s="1"/>
  <c r="DJ53" i="1" s="1" a="1"/>
  <c r="DJ53" i="1" s="1"/>
  <c r="DJ50" i="1" a="1"/>
  <c r="DJ50" i="1" s="1"/>
  <c r="DJ51" i="1" s="1" a="1"/>
  <c r="DJ51" i="1" s="1"/>
  <c r="ZX52" i="1" a="1"/>
  <c r="ZX52" i="1" s="1"/>
  <c r="ZX53" i="1" s="1" a="1"/>
  <c r="ZX53" i="1" s="1"/>
  <c r="ZX50" i="1" a="1"/>
  <c r="ZX50" i="1" s="1"/>
  <c r="ZX51" i="1" s="1" a="1"/>
  <c r="ZX51" i="1" s="1"/>
  <c r="ZX54" i="1" a="1"/>
  <c r="ZX54" i="1" s="1"/>
  <c r="ZX55" i="1" s="1" a="1"/>
  <c r="ZX55" i="1" s="1"/>
  <c r="CC52" i="1" a="1"/>
  <c r="CC52" i="1" s="1"/>
  <c r="CC53" i="1" s="1" a="1"/>
  <c r="CC53" i="1" s="1"/>
  <c r="CC54" i="1" a="1"/>
  <c r="CC54" i="1" s="1"/>
  <c r="CC55" i="1" s="1" a="1"/>
  <c r="CC55" i="1" s="1"/>
  <c r="CC50" i="1" a="1"/>
  <c r="CC50" i="1" s="1"/>
  <c r="CC51" i="1" s="1" a="1"/>
  <c r="CC51" i="1" s="1"/>
  <c r="BP50" i="1" a="1"/>
  <c r="BP50" i="1" s="1"/>
  <c r="BP51" i="1" s="1" a="1"/>
  <c r="BP51" i="1" s="1"/>
  <c r="BP52" i="1" a="1"/>
  <c r="BP52" i="1" s="1"/>
  <c r="BP53" i="1" s="1" a="1"/>
  <c r="BP53" i="1" s="1"/>
  <c r="BP54" i="1" a="1"/>
  <c r="BP54" i="1" s="1"/>
  <c r="BP55" i="1" s="1" a="1"/>
  <c r="BP55" i="1" s="1"/>
  <c r="IB50" i="1" a="1"/>
  <c r="IB50" i="1" s="1"/>
  <c r="IB51" i="1" s="1" a="1"/>
  <c r="IB51" i="1" s="1"/>
  <c r="IB52" i="1" a="1"/>
  <c r="IB52" i="1" s="1"/>
  <c r="IB53" i="1" s="1" a="1"/>
  <c r="IB53" i="1" s="1"/>
  <c r="IB54" i="1" a="1"/>
  <c r="IB54" i="1" s="1"/>
  <c r="IB55" i="1" s="1" a="1"/>
  <c r="IB55" i="1" s="1"/>
  <c r="GA50" i="1" a="1"/>
  <c r="GA50" i="1" s="1"/>
  <c r="GA51" i="1" s="1" a="1"/>
  <c r="GA51" i="1" s="1"/>
  <c r="GA52" i="1" a="1"/>
  <c r="GA52" i="1" s="1"/>
  <c r="GA53" i="1" s="1" a="1"/>
  <c r="GA53" i="1" s="1"/>
  <c r="GA54" i="1" a="1"/>
  <c r="GA54" i="1" s="1"/>
  <c r="GA55" i="1" s="1" a="1"/>
  <c r="GA55" i="1" s="1"/>
  <c r="WS50" i="1" a="1"/>
  <c r="WS50" i="1" s="1"/>
  <c r="WS51" i="1" s="1" a="1"/>
  <c r="WS51" i="1" s="1"/>
  <c r="WS54" i="1" a="1"/>
  <c r="WS54" i="1" s="1"/>
  <c r="WS55" i="1" s="1" a="1"/>
  <c r="WS55" i="1" s="1"/>
  <c r="WS52" i="1" a="1"/>
  <c r="WS52" i="1" s="1"/>
  <c r="WS53" i="1" s="1" a="1"/>
  <c r="WS53" i="1" s="1"/>
  <c r="HW50" i="1" a="1"/>
  <c r="HW50" i="1" s="1"/>
  <c r="HW51" i="1" s="1" a="1"/>
  <c r="HW51" i="1" s="1"/>
  <c r="HW52" i="1" a="1"/>
  <c r="HW52" i="1" s="1"/>
  <c r="HW53" i="1" s="1" a="1"/>
  <c r="HW53" i="1" s="1"/>
  <c r="HW54" i="1" a="1"/>
  <c r="HW54" i="1" s="1"/>
  <c r="HW55" i="1" s="1" a="1"/>
  <c r="HW55" i="1" s="1"/>
  <c r="WL54" i="1" a="1"/>
  <c r="WL54" i="1" s="1"/>
  <c r="WL55" i="1" s="1" a="1"/>
  <c r="WL55" i="1" s="1"/>
  <c r="WL50" i="1" a="1"/>
  <c r="WL50" i="1" s="1"/>
  <c r="WL51" i="1" s="1" a="1"/>
  <c r="WL51" i="1" s="1"/>
  <c r="WL52" i="1" a="1"/>
  <c r="WL52" i="1" s="1"/>
  <c r="WL53" i="1" s="1" a="1"/>
  <c r="WL53" i="1" s="1"/>
  <c r="EC50" i="1" a="1"/>
  <c r="EC50" i="1" s="1"/>
  <c r="EC51" i="1" s="1" a="1"/>
  <c r="EC51" i="1" s="1"/>
  <c r="EC52" i="1" a="1"/>
  <c r="EC52" i="1" s="1"/>
  <c r="EC53" i="1" s="1" a="1"/>
  <c r="EC53" i="1" s="1"/>
  <c r="EC54" i="1" a="1"/>
  <c r="EC54" i="1" s="1"/>
  <c r="EC55" i="1" s="1" a="1"/>
  <c r="EC55" i="1" s="1"/>
  <c r="DM54" i="1" a="1"/>
  <c r="DM54" i="1" s="1"/>
  <c r="DM55" i="1" s="1" a="1"/>
  <c r="DM55" i="1" s="1"/>
  <c r="DM52" i="1" a="1"/>
  <c r="DM52" i="1" s="1"/>
  <c r="DM53" i="1" s="1" a="1"/>
  <c r="DM53" i="1" s="1"/>
  <c r="DM50" i="1" a="1"/>
  <c r="DM50" i="1" s="1"/>
  <c r="DM51" i="1" s="1" a="1"/>
  <c r="DM51" i="1" s="1"/>
  <c r="WE54" i="1" a="1"/>
  <c r="WE54" i="1" s="1"/>
  <c r="WE55" i="1" s="1" a="1"/>
  <c r="WE55" i="1" s="1"/>
  <c r="WE52" i="1" a="1"/>
  <c r="WE52" i="1" s="1"/>
  <c r="WE53" i="1" s="1" a="1"/>
  <c r="WE53" i="1" s="1"/>
  <c r="WE50" i="1" a="1"/>
  <c r="WE50" i="1" s="1"/>
  <c r="WE51" i="1" s="1" a="1"/>
  <c r="WE51" i="1" s="1"/>
  <c r="XB52" i="1" a="1"/>
  <c r="XB52" i="1" s="1"/>
  <c r="XB53" i="1" s="1" a="1"/>
  <c r="XB53" i="1" s="1"/>
  <c r="XB50" i="1" a="1"/>
  <c r="XB50" i="1" s="1"/>
  <c r="XB51" i="1" s="1" a="1"/>
  <c r="XB51" i="1" s="1"/>
  <c r="XB54" i="1" a="1"/>
  <c r="XB54" i="1" s="1"/>
  <c r="XB55" i="1" s="1" a="1"/>
  <c r="XB55" i="1" s="1"/>
  <c r="BQ54" i="1" a="1"/>
  <c r="BQ54" i="1" s="1"/>
  <c r="BQ55" i="1" s="1" a="1"/>
  <c r="BQ55" i="1" s="1"/>
  <c r="BQ52" i="1" a="1"/>
  <c r="BQ52" i="1" s="1"/>
  <c r="BQ53" i="1" s="1" a="1"/>
  <c r="BQ53" i="1" s="1"/>
  <c r="BQ50" i="1" a="1"/>
  <c r="BQ50" i="1" s="1"/>
  <c r="BQ51" i="1" s="1" a="1"/>
  <c r="BQ51" i="1" s="1"/>
  <c r="FY50" i="1" a="1"/>
  <c r="FY50" i="1" s="1"/>
  <c r="FY51" i="1" s="1" a="1"/>
  <c r="FY51" i="1" s="1"/>
  <c r="FY54" i="1" a="1"/>
  <c r="FY54" i="1" s="1"/>
  <c r="FY55" i="1" s="1" a="1"/>
  <c r="FY55" i="1" s="1"/>
  <c r="FY52" i="1" a="1"/>
  <c r="FY52" i="1" s="1"/>
  <c r="FY53" i="1" s="1" a="1"/>
  <c r="FY53" i="1" s="1"/>
  <c r="DV54" i="1" a="1"/>
  <c r="DV54" i="1" s="1"/>
  <c r="DV55" i="1" s="1" a="1"/>
  <c r="DV55" i="1" s="1"/>
  <c r="DV50" i="1" a="1"/>
  <c r="DV50" i="1" s="1"/>
  <c r="DV51" i="1" s="1" a="1"/>
  <c r="DV51" i="1" s="1"/>
  <c r="DV52" i="1" a="1"/>
  <c r="DV52" i="1" s="1"/>
  <c r="DV53" i="1" s="1" a="1"/>
  <c r="DV53" i="1" s="1"/>
  <c r="GC54" i="1" a="1"/>
  <c r="GC54" i="1" s="1"/>
  <c r="GC55" i="1" s="1" a="1"/>
  <c r="GC55" i="1" s="1"/>
  <c r="GC52" i="1" a="1"/>
  <c r="GC52" i="1" s="1"/>
  <c r="GC53" i="1" s="1" a="1"/>
  <c r="GC53" i="1" s="1"/>
  <c r="GC50" i="1" a="1"/>
  <c r="GC50" i="1" s="1"/>
  <c r="GC51" i="1" s="1" a="1"/>
  <c r="GC51" i="1" s="1"/>
  <c r="GZ54" i="1" a="1"/>
  <c r="GZ54" i="1" s="1"/>
  <c r="GZ55" i="1" s="1" a="1"/>
  <c r="GZ55" i="1" s="1"/>
  <c r="GZ52" i="1" a="1"/>
  <c r="GZ52" i="1" s="1"/>
  <c r="GZ53" i="1" s="1" a="1"/>
  <c r="GZ53" i="1" s="1"/>
  <c r="GZ50" i="1" a="1"/>
  <c r="GZ50" i="1" s="1"/>
  <c r="GZ51" i="1" s="1" a="1"/>
  <c r="GZ51" i="1" s="1"/>
  <c r="AN54" i="1" a="1"/>
  <c r="AN54" i="1" s="1"/>
  <c r="AN55" i="1" s="1" a="1"/>
  <c r="AN55" i="1" s="1"/>
  <c r="AN50" i="1" a="1"/>
  <c r="AN50" i="1" s="1"/>
  <c r="AN51" i="1" s="1" a="1"/>
  <c r="AN51" i="1" s="1"/>
  <c r="AN52" i="1" a="1"/>
  <c r="AN52" i="1" s="1"/>
  <c r="AN53" i="1" s="1" a="1"/>
  <c r="AN53" i="1" s="1"/>
  <c r="HM52" i="1" a="1"/>
  <c r="HM52" i="1" s="1"/>
  <c r="HM53" i="1" s="1" a="1"/>
  <c r="HM53" i="1" s="1"/>
  <c r="HM50" i="1" a="1"/>
  <c r="HM50" i="1" s="1"/>
  <c r="HM51" i="1" s="1" a="1"/>
  <c r="HM51" i="1" s="1"/>
  <c r="HM54" i="1" a="1"/>
  <c r="HM54" i="1" s="1"/>
  <c r="HM55" i="1" s="1" a="1"/>
  <c r="HM55" i="1" s="1"/>
  <c r="II52" i="1" a="1"/>
  <c r="II52" i="1" s="1"/>
  <c r="II53" i="1" s="1" a="1"/>
  <c r="II53" i="1" s="1"/>
  <c r="II50" i="1" a="1"/>
  <c r="II50" i="1" s="1"/>
  <c r="II51" i="1" s="1" a="1"/>
  <c r="II51" i="1" s="1"/>
  <c r="II54" i="1" a="1"/>
  <c r="II54" i="1" s="1"/>
  <c r="II55" i="1" s="1" a="1"/>
  <c r="II55" i="1" s="1"/>
  <c r="GW50" i="1" a="1"/>
  <c r="GW50" i="1" s="1"/>
  <c r="GW51" i="1" s="1" a="1"/>
  <c r="GW51" i="1" s="1"/>
  <c r="GW52" i="1" a="1"/>
  <c r="GW52" i="1" s="1"/>
  <c r="GW53" i="1" s="1" a="1"/>
  <c r="GW53" i="1" s="1"/>
  <c r="GW54" i="1" a="1"/>
  <c r="GW54" i="1" s="1"/>
  <c r="GW55" i="1" s="1" a="1"/>
  <c r="GW55" i="1" s="1"/>
  <c r="GY50" i="1" a="1"/>
  <c r="GY50" i="1" s="1"/>
  <c r="GY51" i="1" s="1" a="1"/>
  <c r="GY51" i="1" s="1"/>
  <c r="GY52" i="1" a="1"/>
  <c r="GY52" i="1" s="1"/>
  <c r="GY53" i="1" s="1" a="1"/>
  <c r="GY53" i="1" s="1"/>
  <c r="GY54" i="1" a="1"/>
  <c r="GY54" i="1" s="1"/>
  <c r="GY55" i="1" s="1" a="1"/>
  <c r="GY55" i="1" s="1"/>
  <c r="ED54" i="1" a="1"/>
  <c r="ED54" i="1" s="1"/>
  <c r="ED55" i="1" s="1" a="1"/>
  <c r="ED55" i="1" s="1"/>
  <c r="ED52" i="1" a="1"/>
  <c r="ED52" i="1" s="1"/>
  <c r="ED53" i="1" s="1" a="1"/>
  <c r="ED53" i="1" s="1"/>
  <c r="ED50" i="1" a="1"/>
  <c r="ED50" i="1" s="1"/>
  <c r="ED51" i="1" s="1" a="1"/>
  <c r="ED51" i="1" s="1"/>
  <c r="VP50" i="1" a="1"/>
  <c r="VP50" i="1" s="1"/>
  <c r="VP51" i="1" s="1" a="1"/>
  <c r="VP51" i="1" s="1"/>
  <c r="VP52" i="1" a="1"/>
  <c r="VP52" i="1" s="1"/>
  <c r="VP53" i="1" s="1" a="1"/>
  <c r="VP53" i="1" s="1"/>
  <c r="VP54" i="1" a="1"/>
  <c r="VP54" i="1" s="1"/>
  <c r="VP55" i="1" s="1" a="1"/>
  <c r="VP55" i="1" s="1"/>
  <c r="VJ50" i="1" a="1"/>
  <c r="VJ50" i="1" s="1"/>
  <c r="VJ51" i="1" s="1" a="1"/>
  <c r="VJ51" i="1" s="1"/>
  <c r="VJ52" i="1" a="1"/>
  <c r="VJ52" i="1" s="1"/>
  <c r="VJ53" i="1" s="1" a="1"/>
  <c r="VJ53" i="1" s="1"/>
  <c r="VJ54" i="1" a="1"/>
  <c r="VJ54" i="1" s="1"/>
  <c r="VJ55" i="1" s="1" a="1"/>
  <c r="VJ55" i="1" s="1"/>
  <c r="ZO50" i="1" a="1"/>
  <c r="ZO50" i="1" s="1"/>
  <c r="ZO51" i="1" s="1" a="1"/>
  <c r="ZO51" i="1" s="1"/>
  <c r="ZO52" i="1" a="1"/>
  <c r="ZO52" i="1" s="1"/>
  <c r="ZO53" i="1" s="1" a="1"/>
  <c r="ZO53" i="1" s="1"/>
  <c r="ZO54" i="1" a="1"/>
  <c r="ZO54" i="1" s="1"/>
  <c r="ZO55" i="1" s="1" a="1"/>
  <c r="ZO55" i="1" s="1"/>
  <c r="XO54" i="1" a="1"/>
  <c r="XO54" i="1" s="1"/>
  <c r="XO55" i="1" s="1" a="1"/>
  <c r="XO55" i="1" s="1"/>
  <c r="XO52" i="1" a="1"/>
  <c r="XO52" i="1" s="1"/>
  <c r="XO53" i="1" s="1" a="1"/>
  <c r="XO53" i="1" s="1"/>
  <c r="XO50" i="1" a="1"/>
  <c r="XO50" i="1" s="1"/>
  <c r="XO51" i="1" s="1" a="1"/>
  <c r="XO51" i="1" s="1"/>
  <c r="YJ50" i="1" a="1"/>
  <c r="YJ50" i="1" s="1"/>
  <c r="YJ51" i="1" s="1" a="1"/>
  <c r="YJ51" i="1" s="1"/>
  <c r="YJ54" i="1" a="1"/>
  <c r="YJ54" i="1" s="1"/>
  <c r="YJ55" i="1" s="1" a="1"/>
  <c r="YJ55" i="1" s="1"/>
  <c r="YJ52" i="1" a="1"/>
  <c r="YJ52" i="1" s="1"/>
  <c r="YJ53" i="1" s="1" a="1"/>
  <c r="YJ53" i="1" s="1"/>
  <c r="BR52" i="1" a="1"/>
  <c r="BR52" i="1" s="1"/>
  <c r="BR53" i="1" s="1" a="1"/>
  <c r="BR53" i="1" s="1"/>
  <c r="BR54" i="1" a="1"/>
  <c r="BR54" i="1" s="1"/>
  <c r="BR55" i="1" s="1" a="1"/>
  <c r="BR55" i="1" s="1"/>
  <c r="BR50" i="1" a="1"/>
  <c r="BR50" i="1" s="1"/>
  <c r="BR51" i="1" s="1" a="1"/>
  <c r="BR51" i="1" s="1"/>
  <c r="WP52" i="1" a="1"/>
  <c r="WP52" i="1" s="1"/>
  <c r="WP53" i="1" s="1" a="1"/>
  <c r="WP53" i="1" s="1"/>
  <c r="WP50" i="1" a="1"/>
  <c r="WP50" i="1" s="1"/>
  <c r="WP51" i="1" s="1" a="1"/>
  <c r="WP51" i="1" s="1"/>
  <c r="WP54" i="1" a="1"/>
  <c r="WP54" i="1" s="1"/>
  <c r="WP55" i="1" s="1" a="1"/>
  <c r="WP55" i="1" s="1"/>
  <c r="ID52" i="1" a="1"/>
  <c r="ID52" i="1" s="1"/>
  <c r="ID53" i="1" s="1" a="1"/>
  <c r="ID53" i="1" s="1"/>
  <c r="ID54" i="1" a="1"/>
  <c r="ID54" i="1" s="1"/>
  <c r="ID55" i="1" s="1" a="1"/>
  <c r="ID55" i="1" s="1"/>
  <c r="ID50" i="1" a="1"/>
  <c r="ID50" i="1" s="1"/>
  <c r="ID51" i="1" s="1" a="1"/>
  <c r="ID51" i="1" s="1"/>
  <c r="YH50" i="1" a="1"/>
  <c r="YH50" i="1" s="1"/>
  <c r="YH51" i="1" s="1" a="1"/>
  <c r="YH51" i="1" s="1"/>
  <c r="YH52" i="1" a="1"/>
  <c r="YH52" i="1" s="1"/>
  <c r="YH53" i="1" s="1" a="1"/>
  <c r="YH53" i="1" s="1"/>
  <c r="YH54" i="1" a="1"/>
  <c r="YH54" i="1" s="1"/>
  <c r="YH55" i="1" s="1" a="1"/>
  <c r="YH55" i="1" s="1"/>
  <c r="EE54" i="1" a="1"/>
  <c r="EE54" i="1" s="1"/>
  <c r="EE55" i="1" s="1" a="1"/>
  <c r="EE55" i="1" s="1"/>
  <c r="EE50" i="1" a="1"/>
  <c r="EE50" i="1" s="1"/>
  <c r="EE51" i="1" s="1" a="1"/>
  <c r="EE51" i="1" s="1"/>
  <c r="EE52" i="1" a="1"/>
  <c r="EE52" i="1" s="1"/>
  <c r="EE53" i="1" s="1" a="1"/>
  <c r="EE53" i="1" s="1"/>
  <c r="DW52" i="1" a="1"/>
  <c r="DW52" i="1" s="1"/>
  <c r="DW53" i="1" s="1" a="1"/>
  <c r="DW53" i="1" s="1"/>
  <c r="DW50" i="1" a="1"/>
  <c r="DW50" i="1" s="1"/>
  <c r="DW51" i="1" s="1" a="1"/>
  <c r="DW51" i="1" s="1"/>
  <c r="DW54" i="1" a="1"/>
  <c r="DW54" i="1" s="1"/>
  <c r="DW55" i="1" s="1" a="1"/>
  <c r="DW55" i="1" s="1"/>
  <c r="WK50" i="1" a="1"/>
  <c r="WK50" i="1" s="1"/>
  <c r="WK51" i="1" s="1" a="1"/>
  <c r="WK51" i="1" s="1"/>
  <c r="WK52" i="1" a="1"/>
  <c r="WK52" i="1" s="1"/>
  <c r="WK53" i="1" s="1" a="1"/>
  <c r="WK53" i="1" s="1"/>
  <c r="WK54" i="1" a="1"/>
  <c r="WK54" i="1" s="1"/>
  <c r="WK55" i="1" s="1" a="1"/>
  <c r="WK55" i="1" s="1"/>
  <c r="VN54" i="1" a="1"/>
  <c r="VN54" i="1" s="1"/>
  <c r="VN55" i="1" s="1" a="1"/>
  <c r="VN55" i="1" s="1"/>
  <c r="VN50" i="1" a="1"/>
  <c r="VN50" i="1" s="1"/>
  <c r="VN51" i="1" s="1" a="1"/>
  <c r="VN51" i="1" s="1"/>
  <c r="VN52" i="1" a="1"/>
  <c r="VN52" i="1" s="1"/>
  <c r="VN53" i="1" s="1" a="1"/>
  <c r="VN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EX55" i="1" l="1" a="1"/>
  <c r="EX55" i="1" s="1"/>
  <c r="EY54" i="1" a="1"/>
  <c r="EY54" i="1" s="1"/>
  <c r="EX53" i="1" a="1"/>
  <c r="EX53" i="1" s="1"/>
  <c r="EY52" i="1" a="1"/>
  <c r="EY52" i="1" s="1"/>
  <c r="EX51" i="1" a="1"/>
  <c r="EX51" i="1" s="1"/>
  <c r="EY50" i="1" a="1"/>
  <c r="EY50"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7" i="1" a="1"/>
  <c r="FA107" i="1" s="1"/>
  <c r="YY86" i="1" a="1"/>
  <c r="YY86" i="1" s="1"/>
  <c r="DH86" i="1" a="1"/>
  <c r="DH86" i="1" s="1"/>
  <c r="DH85" i="1" a="1"/>
  <c r="DH85" i="1" s="1"/>
  <c r="Z51" i="1" a="1"/>
  <c r="Z51" i="1" s="1"/>
  <c r="Z53" i="1" a="1"/>
  <c r="Z53" i="1" s="1"/>
  <c r="Z55" i="1" a="1"/>
  <c r="Z55"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DB106" i="1" a="1"/>
  <c r="DB106" i="1" s="1"/>
  <c r="DB87" i="1" a="1"/>
  <c r="DB87" i="1" s="1"/>
  <c r="DB89" i="1" s="1" a="1"/>
  <c r="DB89" i="1" s="1"/>
  <c r="DB91" i="1" s="1" a="1"/>
  <c r="DB91" i="1" s="1"/>
  <c r="DB93" i="1" s="1" a="1"/>
  <c r="DB93" i="1" s="1"/>
  <c r="DB95" i="1" s="1" a="1"/>
  <c r="DB95" i="1" s="1"/>
  <c r="DB97" i="1" s="1" a="1"/>
  <c r="DB97" i="1" s="1"/>
  <c r="DB99" i="1" s="1" a="1"/>
  <c r="DB99" i="1" s="1"/>
  <c r="DB101" i="1" s="1" a="1"/>
  <c r="DB101" i="1" s="1"/>
  <c r="DB103" i="1" s="1" a="1"/>
  <c r="DB103"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107" i="1" a="1"/>
  <c r="DB107" i="1" s="1"/>
  <c r="CD106" i="1" a="1"/>
  <c r="CD106" i="1" s="1"/>
  <c r="YZ106" i="1" s="1" a="1"/>
  <c r="YZ106" i="1" s="1"/>
  <c r="CD107" i="1" a="1"/>
  <c r="CD107" i="1" s="1"/>
  <c r="HX107" i="1" a="1"/>
  <c r="HX107" i="1" s="1"/>
  <c r="HT107" i="1" a="1"/>
  <c r="HT107"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YQ96" i="1"/>
  <c r="YQ95" i="1"/>
  <c r="XR106" i="1" a="1"/>
  <c r="XR106" i="1" s="1"/>
  <c r="XR87" i="1" a="1"/>
  <c r="XR87" i="1" s="1"/>
  <c r="XR89" i="1" s="1" a="1"/>
  <c r="XR89" i="1" s="1"/>
  <c r="XR91" i="1" s="1" a="1"/>
  <c r="XR91" i="1" s="1"/>
  <c r="XR93" i="1" s="1" a="1"/>
  <c r="XR93" i="1" s="1"/>
  <c r="XR95" i="1" s="1" a="1"/>
  <c r="XR95" i="1" s="1"/>
  <c r="XR97" i="1" s="1" a="1"/>
  <c r="XR97" i="1" s="1"/>
  <c r="XR99" i="1" s="1" a="1"/>
  <c r="XR99" i="1" s="1"/>
  <c r="XR101" i="1" s="1" a="1"/>
  <c r="XR101" i="1" s="1"/>
  <c r="XR103" i="1" s="1" a="1"/>
  <c r="XR103" i="1" s="1"/>
  <c r="XR88" i="1" a="1"/>
  <c r="XR88" i="1" s="1"/>
  <c r="XR90" i="1" s="1" a="1"/>
  <c r="XR90" i="1" s="1"/>
  <c r="XR92" i="1" s="1" a="1"/>
  <c r="XR92" i="1" s="1"/>
  <c r="XR94" i="1" s="1" a="1"/>
  <c r="XR94" i="1" s="1"/>
  <c r="XR96" i="1" s="1" a="1"/>
  <c r="XR96" i="1" s="1"/>
  <c r="XR98" i="1" s="1" a="1"/>
  <c r="XR98" i="1" s="1"/>
  <c r="XR100" i="1" s="1" a="1"/>
  <c r="XR100" i="1" s="1"/>
  <c r="XR102" i="1" s="1" a="1"/>
  <c r="XR102" i="1" s="1"/>
  <c r="XR104" i="1" s="1" a="1"/>
  <c r="XR104" i="1" s="1"/>
  <c r="XR107" i="1" a="1"/>
  <c r="XR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V107" i="1" a="1"/>
  <c r="XV107" i="1" s="1"/>
  <c r="XV106" i="1" a="1"/>
  <c r="XV106" i="1" s="1"/>
  <c r="XV87" i="1" a="1"/>
  <c r="XV87" i="1" s="1"/>
  <c r="XV89" i="1" s="1" a="1"/>
  <c r="XV89" i="1" s="1"/>
  <c r="XV91" i="1" s="1" a="1"/>
  <c r="XV91" i="1" s="1"/>
  <c r="XV93" i="1" s="1" a="1"/>
  <c r="XV93" i="1" s="1"/>
  <c r="XV95" i="1" s="1" a="1"/>
  <c r="XV95" i="1" s="1"/>
  <c r="XV97" i="1" s="1" a="1"/>
  <c r="XV97" i="1" s="1"/>
  <c r="XV99" i="1" s="1" a="1"/>
  <c r="XV99" i="1" s="1"/>
  <c r="XV101" i="1" s="1" a="1"/>
  <c r="XV101" i="1" s="1"/>
  <c r="XV103" i="1" s="1" a="1"/>
  <c r="XV103" i="1" s="1"/>
  <c r="XT106" i="1" a="1"/>
  <c r="XT106" i="1" s="1"/>
  <c r="XT87" i="1" a="1"/>
  <c r="XT87" i="1" s="1"/>
  <c r="XT89" i="1" s="1" a="1"/>
  <c r="XT89" i="1" s="1"/>
  <c r="XT91" i="1" s="1" a="1"/>
  <c r="XT91" i="1" s="1"/>
  <c r="XT93" i="1" s="1" a="1"/>
  <c r="XT93" i="1" s="1"/>
  <c r="XT95" i="1" s="1" a="1"/>
  <c r="XT95" i="1" s="1"/>
  <c r="XT97" i="1" s="1" a="1"/>
  <c r="XT97" i="1" s="1"/>
  <c r="XT99" i="1" s="1" a="1"/>
  <c r="XT99" i="1" s="1"/>
  <c r="XT101" i="1" s="1" a="1"/>
  <c r="XT101" i="1" s="1"/>
  <c r="XT103" i="1" s="1" a="1"/>
  <c r="XT103"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107" i="1" a="1"/>
  <c r="XT107" i="1" s="1"/>
  <c r="XU106" i="1" a="1"/>
  <c r="XU106" i="1" s="1"/>
  <c r="XU87" i="1" a="1"/>
  <c r="XU87" i="1" s="1"/>
  <c r="XU89" i="1" s="1" a="1"/>
  <c r="XU89" i="1" s="1"/>
  <c r="XU91" i="1" s="1" a="1"/>
  <c r="XU91" i="1" s="1"/>
  <c r="XU93" i="1" s="1" a="1"/>
  <c r="XU93" i="1" s="1"/>
  <c r="XU95" i="1" s="1" a="1"/>
  <c r="XU95" i="1" s="1"/>
  <c r="XU97" i="1" s="1" a="1"/>
  <c r="XU97" i="1" s="1"/>
  <c r="XU99" i="1" s="1" a="1"/>
  <c r="XU99" i="1" s="1"/>
  <c r="XU101" i="1" s="1" a="1"/>
  <c r="XU101" i="1" s="1"/>
  <c r="XU103" i="1" s="1" a="1"/>
  <c r="XU103"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XU107" i="1" a="1"/>
  <c r="XU107" i="1" s="1"/>
  <c r="XS88" i="1" a="1"/>
  <c r="XS88" i="1" s="1"/>
  <c r="XS90" i="1" s="1" a="1"/>
  <c r="XS90" i="1" s="1"/>
  <c r="XS92" i="1" s="1" a="1"/>
  <c r="XS92" i="1" s="1"/>
  <c r="XS94" i="1" s="1" a="1"/>
  <c r="XS94" i="1" s="1"/>
  <c r="XS96" i="1" s="1" a="1"/>
  <c r="XS96" i="1" s="1"/>
  <c r="XS98" i="1" s="1" a="1"/>
  <c r="XS98" i="1" s="1"/>
  <c r="XS100" i="1" s="1" a="1"/>
  <c r="XS100" i="1" s="1"/>
  <c r="XS102" i="1" s="1" a="1"/>
  <c r="XS102" i="1" s="1"/>
  <c r="XS104" i="1" s="1" a="1"/>
  <c r="XS104" i="1" s="1"/>
  <c r="XS107" i="1" a="1"/>
  <c r="XS107" i="1" s="1"/>
  <c r="XS106" i="1" a="1"/>
  <c r="XS106" i="1" s="1"/>
  <c r="XS87" i="1" a="1"/>
  <c r="XS87" i="1" s="1"/>
  <c r="XS89" i="1" s="1" a="1"/>
  <c r="XS89" i="1" s="1"/>
  <c r="XS91" i="1" s="1" a="1"/>
  <c r="XS91" i="1" s="1"/>
  <c r="XS93" i="1" s="1" a="1"/>
  <c r="XS93" i="1" s="1"/>
  <c r="XS95" i="1" s="1" a="1"/>
  <c r="XS95" i="1" s="1"/>
  <c r="XS97" i="1" s="1" a="1"/>
  <c r="XS97" i="1" s="1"/>
  <c r="XS99" i="1" s="1" a="1"/>
  <c r="XS99" i="1" s="1"/>
  <c r="XS101" i="1" s="1" a="1"/>
  <c r="XS101" i="1" s="1"/>
  <c r="XS103" i="1" s="1" a="1"/>
  <c r="XS103" i="1" s="1"/>
  <c r="JD55" i="1" a="1"/>
  <c r="JD55" i="1" s="1"/>
  <c r="JD53" i="1" a="1"/>
  <c r="JD53" i="1" s="1"/>
  <c r="JD51" i="1" a="1"/>
  <c r="JD51"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R106" i="1" a="1"/>
  <c r="HR106" i="1" s="1"/>
  <c r="HR87" i="1" a="1"/>
  <c r="HR87" i="1" s="1"/>
  <c r="HR89" i="1" s="1" a="1"/>
  <c r="HR89" i="1" s="1"/>
  <c r="HR91" i="1" s="1" a="1"/>
  <c r="HR91" i="1" s="1"/>
  <c r="HR93" i="1" s="1" a="1"/>
  <c r="HR93" i="1" s="1"/>
  <c r="HR95" i="1" s="1" a="1"/>
  <c r="HR95" i="1" s="1"/>
  <c r="HR97" i="1" s="1" a="1"/>
  <c r="HR97" i="1" s="1"/>
  <c r="HR99" i="1" s="1" a="1"/>
  <c r="HR99" i="1" s="1"/>
  <c r="HR101" i="1" s="1" a="1"/>
  <c r="HR101" i="1" s="1"/>
  <c r="HR103" i="1" s="1" a="1"/>
  <c r="HR103"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HS106" i="1" a="1"/>
  <c r="HS106" i="1" s="1"/>
  <c r="HS87" i="1" a="1"/>
  <c r="HS87" i="1" s="1"/>
  <c r="HS89" i="1" s="1" a="1"/>
  <c r="HS89" i="1" s="1"/>
  <c r="HS91" i="1" s="1" a="1"/>
  <c r="HS91" i="1" s="1"/>
  <c r="HS93" i="1" s="1" a="1"/>
  <c r="HS93" i="1" s="1"/>
  <c r="HS95" i="1" s="1" a="1"/>
  <c r="HS95" i="1" s="1"/>
  <c r="HS97" i="1" s="1" a="1"/>
  <c r="HS97" i="1" s="1"/>
  <c r="HS99" i="1" s="1" a="1"/>
  <c r="HS99" i="1" s="1"/>
  <c r="HS101" i="1" s="1" a="1"/>
  <c r="HS101" i="1" s="1"/>
  <c r="HS103" i="1" s="1" a="1"/>
  <c r="HS103" i="1" s="1"/>
  <c r="IH106" i="1" a="1"/>
  <c r="IH106" i="1" s="1"/>
  <c r="IH87" i="1" a="1"/>
  <c r="IH87" i="1" s="1"/>
  <c r="IH89" i="1" s="1" a="1"/>
  <c r="IH89" i="1" s="1"/>
  <c r="IH91" i="1" s="1" a="1"/>
  <c r="IH91" i="1" s="1"/>
  <c r="IH93" i="1" s="1" a="1"/>
  <c r="IH93" i="1" s="1"/>
  <c r="IH95" i="1" s="1" a="1"/>
  <c r="IH95" i="1" s="1"/>
  <c r="IH97" i="1" s="1" a="1"/>
  <c r="IH97" i="1" s="1"/>
  <c r="IH99" i="1" s="1" a="1"/>
  <c r="IH99" i="1" s="1"/>
  <c r="IH101" i="1" s="1" a="1"/>
  <c r="IH101" i="1" s="1"/>
  <c r="IH103" i="1" s="1" a="1"/>
  <c r="IH103"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107" i="1" a="1"/>
  <c r="IH107" i="1" s="1"/>
  <c r="C96" i="1"/>
  <c r="C95" i="1"/>
  <c r="YH106" i="1" a="1"/>
  <c r="YH106" i="1" s="1"/>
  <c r="CD87" i="1" a="1"/>
  <c r="CD87" i="1" s="1"/>
  <c r="YZ87" i="1" s="1" a="1"/>
  <c r="YZ87" i="1" s="1"/>
  <c r="CD88" i="1" a="1"/>
  <c r="CD88" i="1" s="1"/>
  <c r="YH107" i="1" a="1"/>
  <c r="YH107" i="1" s="1"/>
  <c r="YH87" i="1" a="1"/>
  <c r="YH87" i="1" s="1"/>
  <c r="YH89" i="1" s="1" a="1"/>
  <c r="YH89" i="1" s="1"/>
  <c r="YH91" i="1" s="1" a="1"/>
  <c r="YH91" i="1" s="1"/>
  <c r="YH93" i="1" s="1" a="1"/>
  <c r="YH93" i="1" s="1"/>
  <c r="YH95" i="1" s="1" a="1"/>
  <c r="YH95" i="1" s="1"/>
  <c r="YH97" i="1" s="1" a="1"/>
  <c r="YH97" i="1" s="1"/>
  <c r="YH99" i="1" s="1" a="1"/>
  <c r="YH99" i="1" s="1"/>
  <c r="YH101" i="1" s="1" a="1"/>
  <c r="YH101" i="1" s="1"/>
  <c r="YH103" i="1" s="1" a="1"/>
  <c r="YH103" i="1" s="1"/>
  <c r="WY107" i="1" a="1"/>
  <c r="WY107" i="1" s="1"/>
  <c r="IJ87" i="1" a="1"/>
  <c r="IJ87" i="1" s="1"/>
  <c r="IJ89" i="1" s="1" a="1"/>
  <c r="IJ89" i="1" s="1"/>
  <c r="IJ91" i="1" s="1" a="1"/>
  <c r="IJ91" i="1" s="1"/>
  <c r="IJ93" i="1" s="1" a="1"/>
  <c r="IJ93" i="1" s="1"/>
  <c r="IJ95" i="1" s="1" a="1"/>
  <c r="IJ95" i="1" s="1"/>
  <c r="IJ97" i="1" s="1" a="1"/>
  <c r="IJ97" i="1" s="1"/>
  <c r="IJ99" i="1" s="1" a="1"/>
  <c r="IJ99" i="1" s="1"/>
  <c r="IJ101" i="1" s="1" a="1"/>
  <c r="IJ101" i="1" s="1"/>
  <c r="IJ103" i="1" s="1" a="1"/>
  <c r="IJ103" i="1" s="1"/>
  <c r="XO87" i="1" a="1"/>
  <c r="XO87" i="1" s="1"/>
  <c r="XO89" i="1" s="1" a="1"/>
  <c r="XO89" i="1" s="1"/>
  <c r="XO91" i="1" s="1" a="1"/>
  <c r="XO91" i="1" s="1"/>
  <c r="XO93" i="1" s="1" a="1"/>
  <c r="XO93" i="1" s="1"/>
  <c r="XO95" i="1" s="1" a="1"/>
  <c r="XO95" i="1" s="1"/>
  <c r="XO97" i="1" s="1" a="1"/>
  <c r="XO97" i="1" s="1"/>
  <c r="XO99" i="1" s="1" a="1"/>
  <c r="XO99" i="1" s="1"/>
  <c r="XO101" i="1" s="1" a="1"/>
  <c r="XO101" i="1" s="1"/>
  <c r="XO103" i="1" s="1" a="1"/>
  <c r="XO103" i="1" s="1"/>
  <c r="IZ87" i="1" a="1"/>
  <c r="IZ87" i="1" s="1"/>
  <c r="IZ89" i="1" s="1" a="1"/>
  <c r="IZ89" i="1" s="1"/>
  <c r="IZ91" i="1" s="1" a="1"/>
  <c r="IZ91" i="1" s="1"/>
  <c r="IZ93" i="1" s="1" a="1"/>
  <c r="IZ93" i="1" s="1"/>
  <c r="IZ95" i="1" s="1" a="1"/>
  <c r="IZ95" i="1" s="1"/>
  <c r="IZ97" i="1" s="1" a="1"/>
  <c r="IZ97" i="1" s="1"/>
  <c r="IZ99" i="1" s="1" a="1"/>
  <c r="IZ99" i="1" s="1"/>
  <c r="IZ101" i="1" s="1" a="1"/>
  <c r="IZ101" i="1" s="1"/>
  <c r="IZ103" i="1" s="1" a="1"/>
  <c r="IZ103" i="1" s="1"/>
  <c r="GZ107" i="1" a="1"/>
  <c r="GZ107" i="1" s="1"/>
  <c r="BI107" i="1" a="1"/>
  <c r="BI107" i="1" s="1"/>
  <c r="IW107" i="1" a="1"/>
  <c r="IW107" i="1" s="1"/>
  <c r="GB96" i="1"/>
  <c r="GE96" i="1"/>
  <c r="GA96" i="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L98" i="1" a="1"/>
  <c r="L98" i="1" s="1"/>
  <c r="GN98" i="1" s="1" a="1"/>
  <c r="GN98" i="1" s="1"/>
  <c r="D96" i="1"/>
  <c r="VK96" i="1"/>
  <c r="GM96" i="1"/>
  <c r="GF96" i="1"/>
  <c r="GG96" i="1"/>
  <c r="GH96" i="1"/>
  <c r="GI96" i="1"/>
  <c r="GJ96" i="1"/>
  <c r="GK96" i="1"/>
  <c r="GL96" i="1"/>
  <c r="VL96" i="1"/>
  <c r="VJ96" i="1"/>
  <c r="GC96" i="1"/>
  <c r="GD96"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R107" i="1" a="1"/>
  <c r="IR107"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IT107" i="1" a="1"/>
  <c r="IT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IY87" i="1" a="1"/>
  <c r="IY87" i="1" s="1"/>
  <c r="IY89" i="1" s="1" a="1"/>
  <c r="IY89" i="1" s="1"/>
  <c r="IY91" i="1" s="1" a="1"/>
  <c r="IY91" i="1" s="1"/>
  <c r="IY93" i="1" s="1" a="1"/>
  <c r="IY93" i="1" s="1"/>
  <c r="IY95" i="1" s="1" a="1"/>
  <c r="IY95" i="1" s="1"/>
  <c r="IY97" i="1" s="1" a="1"/>
  <c r="IY97" i="1" s="1"/>
  <c r="IY99" i="1" s="1" a="1"/>
  <c r="IY99" i="1" s="1"/>
  <c r="IY101" i="1" s="1" a="1"/>
  <c r="IY101" i="1" s="1"/>
  <c r="IY103" i="1" s="1" a="1"/>
  <c r="IY103" i="1" s="1"/>
  <c r="XW107" i="1" a="1"/>
  <c r="XW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YA87" i="1" a="1"/>
  <c r="YA87" i="1" s="1"/>
  <c r="YA89" i="1" s="1" a="1"/>
  <c r="YA89" i="1" s="1"/>
  <c r="YA91" i="1" s="1" a="1"/>
  <c r="YA91" i="1" s="1"/>
  <c r="YA93" i="1" s="1" a="1"/>
  <c r="YA93" i="1" s="1"/>
  <c r="YA95" i="1" s="1" a="1"/>
  <c r="YA95" i="1" s="1"/>
  <c r="YA97" i="1" s="1" a="1"/>
  <c r="YA97" i="1" s="1"/>
  <c r="YA99" i="1" s="1" a="1"/>
  <c r="YA99" i="1" s="1"/>
  <c r="YA101" i="1" s="1" a="1"/>
  <c r="YA101" i="1" s="1"/>
  <c r="YA103" i="1" s="1" a="1"/>
  <c r="YA103" i="1" s="1"/>
  <c r="XF107" i="1" a="1"/>
  <c r="XF107" i="1" s="1"/>
  <c r="HK107" i="1" a="1"/>
  <c r="HK107" i="1" s="1"/>
  <c r="XM87" i="1" a="1"/>
  <c r="XM87" i="1" s="1"/>
  <c r="XM89" i="1" s="1" a="1"/>
  <c r="XM89" i="1" s="1"/>
  <c r="XM91" i="1" s="1" a="1"/>
  <c r="XM91" i="1" s="1"/>
  <c r="XM93" i="1" s="1" a="1"/>
  <c r="XM93" i="1" s="1"/>
  <c r="XM95" i="1" s="1" a="1"/>
  <c r="XM95" i="1" s="1"/>
  <c r="XM97" i="1" s="1" a="1"/>
  <c r="XM97" i="1" s="1"/>
  <c r="XM99" i="1" s="1" a="1"/>
  <c r="XM99" i="1" s="1"/>
  <c r="XM101" i="1" s="1" a="1"/>
  <c r="XM101" i="1" s="1"/>
  <c r="XM103" i="1" s="1" a="1"/>
  <c r="XM103" i="1" s="1"/>
  <c r="XM88" i="1" a="1"/>
  <c r="XM88" i="1" s="1"/>
  <c r="XM90" i="1" s="1" a="1"/>
  <c r="XM90" i="1" s="1"/>
  <c r="XM92" i="1" s="1" a="1"/>
  <c r="XM92" i="1" s="1"/>
  <c r="XM94" i="1" s="1" a="1"/>
  <c r="XM94" i="1" s="1"/>
  <c r="XM96" i="1" s="1" a="1"/>
  <c r="XM96" i="1" s="1"/>
  <c r="XM98" i="1" s="1" a="1"/>
  <c r="XM98" i="1" s="1"/>
  <c r="XM100" i="1" s="1" a="1"/>
  <c r="XM100" i="1" s="1"/>
  <c r="XM102" i="1" s="1" a="1"/>
  <c r="XM102" i="1" s="1"/>
  <c r="XM104" i="1" s="1" a="1"/>
  <c r="XM104" i="1" s="1"/>
  <c r="GO87" i="1" a="1"/>
  <c r="GO87" i="1" s="1"/>
  <c r="GO89" i="1" s="1" a="1"/>
  <c r="GO89" i="1" s="1"/>
  <c r="GO91" i="1" s="1" a="1"/>
  <c r="GO91" i="1" s="1"/>
  <c r="GO93" i="1" s="1" a="1"/>
  <c r="GO93" i="1" s="1"/>
  <c r="GO95" i="1" s="1" a="1"/>
  <c r="GO95" i="1" s="1"/>
  <c r="GO97" i="1" s="1" a="1"/>
  <c r="GO97" i="1" s="1"/>
  <c r="GO99" i="1" s="1" a="1"/>
  <c r="GO99" i="1" s="1"/>
  <c r="GO101" i="1" s="1" a="1"/>
  <c r="GO101" i="1" s="1"/>
  <c r="GO103" i="1" s="1" a="1"/>
  <c r="GO103" i="1" s="1"/>
  <c r="GW106" i="1" a="1"/>
  <c r="GW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M95" i="1"/>
  <c r="GF95" i="1"/>
  <c r="GG95" i="1"/>
  <c r="D95" i="1"/>
  <c r="GH95" i="1"/>
  <c r="GI95" i="1"/>
  <c r="VJ95" i="1"/>
  <c r="VL95" i="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AEJ87" i="1" a="1"/>
  <c r="AEJ87" i="1" s="1"/>
  <c r="AEJ89" i="1" s="1" a="1"/>
  <c r="AEJ89" i="1" s="1"/>
  <c r="AEJ91" i="1" s="1" a="1"/>
  <c r="AEJ91" i="1" s="1"/>
  <c r="AEJ93" i="1" s="1" a="1"/>
  <c r="AEJ93" i="1" s="1"/>
  <c r="AEJ95" i="1" s="1" a="1"/>
  <c r="AEJ95" i="1" s="1"/>
  <c r="AEJ97" i="1" s="1" a="1"/>
  <c r="AEJ97" i="1" s="1"/>
  <c r="AEJ99" i="1" s="1" a="1"/>
  <c r="AEJ99" i="1" s="1"/>
  <c r="AEJ101" i="1" s="1" a="1"/>
  <c r="AEJ101" i="1" s="1"/>
  <c r="AEJ103" i="1" s="1" a="1"/>
  <c r="AEJ103" i="1" s="1"/>
  <c r="WT107" i="1" a="1"/>
  <c r="WT107" i="1" s="1"/>
  <c r="YL106" i="1" a="1"/>
  <c r="YL106" i="1" s="1"/>
  <c r="AEJ107" i="1" a="1"/>
  <c r="AEJ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M107" i="1" a="1"/>
  <c r="IM107"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XD87" i="1" a="1"/>
  <c r="XD87" i="1" s="1"/>
  <c r="XD89" i="1" s="1" a="1"/>
  <c r="XD89" i="1" s="1"/>
  <c r="XD91" i="1" s="1" a="1"/>
  <c r="XD91" i="1" s="1"/>
  <c r="XD93" i="1" s="1" a="1"/>
  <c r="XD93" i="1" s="1"/>
  <c r="XD95" i="1" s="1" a="1"/>
  <c r="XD95" i="1" s="1"/>
  <c r="XD97" i="1" s="1" a="1"/>
  <c r="XD97" i="1" s="1"/>
  <c r="XD99" i="1" s="1" a="1"/>
  <c r="XD99" i="1" s="1"/>
  <c r="XD101" i="1" s="1" a="1"/>
  <c r="XD101" i="1" s="1"/>
  <c r="XD103" i="1" s="1" a="1"/>
  <c r="XD103"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HM87" i="1" a="1"/>
  <c r="HM87" i="1" s="1"/>
  <c r="HM89" i="1" s="1" a="1"/>
  <c r="HM89" i="1" s="1"/>
  <c r="HM91" i="1" s="1" a="1"/>
  <c r="HM91" i="1" s="1"/>
  <c r="HM93" i="1" s="1" a="1"/>
  <c r="HM93" i="1" s="1"/>
  <c r="HM95" i="1" s="1" a="1"/>
  <c r="HM95" i="1" s="1"/>
  <c r="HM97" i="1" s="1" a="1"/>
  <c r="HM97" i="1" s="1"/>
  <c r="HM99" i="1" s="1" a="1"/>
  <c r="HM99" i="1" s="1"/>
  <c r="HM101" i="1" s="1" a="1"/>
  <c r="HM101" i="1" s="1"/>
  <c r="HM103" i="1" s="1" a="1"/>
  <c r="HM103" i="1" s="1"/>
  <c r="IX106" i="1" a="1"/>
  <c r="IX106" i="1" s="1"/>
  <c r="ZU107" i="1" a="1"/>
  <c r="ZU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WQ107" i="1" a="1"/>
  <c r="WQ107" i="1" s="1"/>
  <c r="YL88" i="1" a="1"/>
  <c r="YL88" i="1" s="1"/>
  <c r="YL90" i="1" s="1" a="1"/>
  <c r="YL90" i="1" s="1"/>
  <c r="YL92" i="1" s="1" a="1"/>
  <c r="YL92" i="1" s="1"/>
  <c r="YL94" i="1" s="1" a="1"/>
  <c r="YL94" i="1" s="1"/>
  <c r="YL96" i="1" s="1" a="1"/>
  <c r="YL96" i="1" s="1"/>
  <c r="YL98" i="1" s="1" a="1"/>
  <c r="YL98" i="1" s="1"/>
  <c r="YL100" i="1" s="1" a="1"/>
  <c r="YL100" i="1" s="1"/>
  <c r="YL102" i="1" s="1" a="1"/>
  <c r="YL102" i="1" s="1"/>
  <c r="YL104" i="1" s="1" a="1"/>
  <c r="YL104"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WV88" i="1" a="1"/>
  <c r="WV88" i="1" s="1"/>
  <c r="WV90" i="1" s="1" a="1"/>
  <c r="WV90" i="1" s="1"/>
  <c r="WV92" i="1" s="1" a="1"/>
  <c r="WV92" i="1" s="1"/>
  <c r="WV94" i="1" s="1" a="1"/>
  <c r="WV94" i="1" s="1"/>
  <c r="WV96" i="1" s="1" a="1"/>
  <c r="WV96" i="1" s="1"/>
  <c r="WV98" i="1" s="1" a="1"/>
  <c r="WV98" i="1" s="1"/>
  <c r="WV100" i="1" s="1" a="1"/>
  <c r="WV100" i="1" s="1"/>
  <c r="WV102" i="1" s="1" a="1"/>
  <c r="WV102" i="1" s="1"/>
  <c r="WV104" i="1" s="1" a="1"/>
  <c r="WV104"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GW107" i="1" a="1"/>
  <c r="GW107" i="1" s="1"/>
  <c r="HL87" i="1" a="1"/>
  <c r="HL87" i="1" s="1"/>
  <c r="HL89" i="1" s="1" a="1"/>
  <c r="HL89" i="1" s="1"/>
  <c r="HL91" i="1" s="1" a="1"/>
  <c r="HL91" i="1" s="1"/>
  <c r="HL93" i="1" s="1" a="1"/>
  <c r="HL93" i="1" s="1"/>
  <c r="HL95" i="1" s="1" a="1"/>
  <c r="HL95" i="1" s="1"/>
  <c r="HL97" i="1" s="1" a="1"/>
  <c r="HL97" i="1" s="1"/>
  <c r="HL99" i="1" s="1" a="1"/>
  <c r="HL99" i="1" s="1"/>
  <c r="HL101" i="1" s="1" a="1"/>
  <c r="HL101" i="1" s="1"/>
  <c r="HL103" i="1" s="1" a="1"/>
  <c r="HL103" i="1" s="1"/>
  <c r="XL107" i="1" a="1"/>
  <c r="XL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YG87" i="1" a="1"/>
  <c r="YG87" i="1" s="1"/>
  <c r="YG89" i="1" s="1" a="1"/>
  <c r="YG89" i="1" s="1"/>
  <c r="YG91" i="1" s="1" a="1"/>
  <c r="YG91" i="1" s="1"/>
  <c r="YG93" i="1" s="1" a="1"/>
  <c r="YG93" i="1" s="1"/>
  <c r="YG95" i="1" s="1" a="1"/>
  <c r="YG95" i="1" s="1"/>
  <c r="YG97" i="1" s="1" a="1"/>
  <c r="YG97" i="1" s="1"/>
  <c r="YG99" i="1" s="1" a="1"/>
  <c r="YG99" i="1" s="1"/>
  <c r="YG101" i="1" s="1" a="1"/>
  <c r="YG101" i="1" s="1"/>
  <c r="YG103" i="1" s="1" a="1"/>
  <c r="YG103" i="1" s="1"/>
  <c r="IM106" i="1" a="1"/>
  <c r="IM106"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WS107" i="1" a="1"/>
  <c r="WS107" i="1" s="1"/>
  <c r="IQ107" i="1" a="1"/>
  <c r="IQ107" i="1" s="1"/>
  <c r="GA95" i="1"/>
  <c r="YG107" i="1" a="1"/>
  <c r="YG107" i="1" s="1"/>
  <c r="GC95" i="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GD95" i="1"/>
  <c r="WX106" i="1" a="1"/>
  <c r="WX106" i="1" s="1"/>
  <c r="ZR107" i="1" a="1"/>
  <c r="ZR107" i="1" s="1"/>
  <c r="GB95" i="1"/>
  <c r="GE95" i="1"/>
  <c r="WX107" i="1" a="1"/>
  <c r="WX107"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XX87" i="1" a="1"/>
  <c r="XX87" i="1" s="1"/>
  <c r="XX89" i="1" s="1" a="1"/>
  <c r="XX89" i="1" s="1"/>
  <c r="XX91" i="1" s="1" a="1"/>
  <c r="XX91" i="1" s="1"/>
  <c r="XX93" i="1" s="1" a="1"/>
  <c r="XX93" i="1" s="1"/>
  <c r="XX95" i="1" s="1" a="1"/>
  <c r="XX95" i="1" s="1"/>
  <c r="XX97" i="1" s="1" a="1"/>
  <c r="XX97" i="1" s="1"/>
  <c r="XX99" i="1" s="1" a="1"/>
  <c r="XX99" i="1" s="1"/>
  <c r="XX101" i="1" s="1" a="1"/>
  <c r="XX101" i="1" s="1"/>
  <c r="XX103" i="1" s="1" a="1"/>
  <c r="XX103" i="1" s="1"/>
  <c r="L97" i="1" a="1"/>
  <c r="L97" i="1" s="1"/>
  <c r="GN97" i="1" s="1" a="1"/>
  <c r="GN97" i="1" s="1"/>
  <c r="GL95" i="1"/>
  <c r="VK95" i="1"/>
  <c r="HO107" i="1" a="1"/>
  <c r="HO107" i="1" s="1"/>
  <c r="HQ87" i="1" a="1"/>
  <c r="HQ87" i="1" s="1"/>
  <c r="HQ89" i="1" s="1" a="1"/>
  <c r="HQ89" i="1" s="1"/>
  <c r="HQ91" i="1" s="1" a="1"/>
  <c r="HQ91" i="1" s="1"/>
  <c r="HQ93" i="1" s="1" a="1"/>
  <c r="HQ93" i="1" s="1"/>
  <c r="HQ95" i="1" s="1" a="1"/>
  <c r="HQ95" i="1" s="1"/>
  <c r="HQ97" i="1" s="1" a="1"/>
  <c r="HQ97" i="1" s="1"/>
  <c r="HQ99" i="1" s="1" a="1"/>
  <c r="HQ99" i="1" s="1"/>
  <c r="HQ101" i="1" s="1" a="1"/>
  <c r="HQ101" i="1" s="1"/>
  <c r="HQ103" i="1" s="1" a="1"/>
  <c r="HQ103" i="1" s="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XD107" i="1" a="1"/>
  <c r="XD107" i="1" s="1"/>
  <c r="WL107" i="1" a="1"/>
  <c r="WL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GJ95" i="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WZ87" i="1" a="1"/>
  <c r="WZ87" i="1" s="1"/>
  <c r="WZ89" i="1" s="1" a="1"/>
  <c r="WZ89" i="1" s="1"/>
  <c r="WZ91" i="1" s="1" a="1"/>
  <c r="WZ91" i="1" s="1"/>
  <c r="WZ93" i="1" s="1" a="1"/>
  <c r="WZ93" i="1" s="1"/>
  <c r="WZ95" i="1" s="1" a="1"/>
  <c r="WZ95" i="1" s="1"/>
  <c r="WZ97" i="1" s="1" a="1"/>
  <c r="WZ97" i="1" s="1"/>
  <c r="WZ99" i="1" s="1" a="1"/>
  <c r="WZ99" i="1" s="1"/>
  <c r="WZ101" i="1" s="1" a="1"/>
  <c r="WZ101" i="1" s="1"/>
  <c r="WZ103" i="1" s="1" a="1"/>
  <c r="WZ103" i="1" s="1"/>
  <c r="GK95" i="1"/>
  <c r="XC87" i="1" a="1"/>
  <c r="XC87" i="1" s="1"/>
  <c r="XC89" i="1" s="1" a="1"/>
  <c r="XC89" i="1" s="1"/>
  <c r="XC91" i="1" s="1" a="1"/>
  <c r="XC91" i="1" s="1"/>
  <c r="XC93" i="1" s="1" a="1"/>
  <c r="XC93" i="1" s="1"/>
  <c r="XC95" i="1" s="1" a="1"/>
  <c r="XC95" i="1" s="1"/>
  <c r="XC97" i="1" s="1" a="1"/>
  <c r="XC97" i="1" s="1"/>
  <c r="XC99" i="1" s="1" a="1"/>
  <c r="XC99" i="1" s="1"/>
  <c r="XC101" i="1" s="1" a="1"/>
  <c r="XC101" i="1" s="1"/>
  <c r="XC103" i="1" s="1" a="1"/>
  <c r="XC103" i="1" s="1"/>
  <c r="XW87" i="1" a="1"/>
  <c r="XW87" i="1" s="1"/>
  <c r="XW89" i="1" s="1" a="1"/>
  <c r="XW89" i="1" s="1"/>
  <c r="XW91" i="1" s="1" a="1"/>
  <c r="XW91" i="1" s="1"/>
  <c r="XW93" i="1" s="1" a="1"/>
  <c r="XW93" i="1" s="1"/>
  <c r="XW95" i="1" s="1" a="1"/>
  <c r="XW95" i="1" s="1"/>
  <c r="XW97" i="1" s="1" a="1"/>
  <c r="XW97" i="1" s="1"/>
  <c r="XW99" i="1" s="1" a="1"/>
  <c r="XW99" i="1" s="1"/>
  <c r="XW101" i="1" s="1" a="1"/>
  <c r="XW101" i="1" s="1"/>
  <c r="XW103" i="1" s="1" a="1"/>
  <c r="XW103" i="1" s="1"/>
  <c r="XE87" i="1" a="1"/>
  <c r="XE87" i="1" s="1"/>
  <c r="XE89" i="1" s="1" a="1"/>
  <c r="XE89" i="1" s="1"/>
  <c r="XE91" i="1" s="1" a="1"/>
  <c r="XE91" i="1" s="1"/>
  <c r="XE93" i="1" s="1" a="1"/>
  <c r="XE93" i="1" s="1"/>
  <c r="XE95" i="1" s="1" a="1"/>
  <c r="XE95" i="1" s="1"/>
  <c r="XE97" i="1" s="1" a="1"/>
  <c r="XE97" i="1" s="1"/>
  <c r="XE99" i="1" s="1" a="1"/>
  <c r="XE99" i="1" s="1"/>
  <c r="XE101" i="1" s="1" a="1"/>
  <c r="XE101" i="1" s="1"/>
  <c r="XE103" i="1" s="1" a="1"/>
  <c r="XE103" i="1" s="1"/>
  <c r="IP107" i="1" a="1"/>
  <c r="IP107"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CB107" i="1" a="1"/>
  <c r="CB107"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XZ87" i="1" a="1"/>
  <c r="XZ87" i="1" s="1"/>
  <c r="XZ89" i="1" s="1" a="1"/>
  <c r="XZ89" i="1" s="1"/>
  <c r="XZ91" i="1" s="1" a="1"/>
  <c r="XZ91" i="1" s="1"/>
  <c r="XZ93" i="1" s="1" a="1"/>
  <c r="XZ93" i="1" s="1"/>
  <c r="XZ95" i="1" s="1" a="1"/>
  <c r="XZ95" i="1" s="1"/>
  <c r="XZ97" i="1" s="1" a="1"/>
  <c r="XZ97" i="1" s="1"/>
  <c r="XZ99" i="1" s="1" a="1"/>
  <c r="XZ99" i="1" s="1"/>
  <c r="XZ101" i="1" s="1" a="1"/>
  <c r="XZ101" i="1" s="1"/>
  <c r="XZ103" i="1" s="1" a="1"/>
  <c r="XZ103" i="1" s="1"/>
  <c r="HI106" i="1" a="1"/>
  <c r="HI106" i="1" s="1"/>
  <c r="IN87" i="1" a="1"/>
  <c r="IN87" i="1" s="1"/>
  <c r="IN89" i="1" s="1" a="1"/>
  <c r="IN89" i="1" s="1"/>
  <c r="IN91" i="1" s="1" a="1"/>
  <c r="IN91" i="1" s="1"/>
  <c r="IN93" i="1" s="1" a="1"/>
  <c r="IN93" i="1" s="1"/>
  <c r="IN95" i="1" s="1" a="1"/>
  <c r="IN95" i="1" s="1"/>
  <c r="IN97" i="1" s="1" a="1"/>
  <c r="IN97" i="1" s="1"/>
  <c r="IN99" i="1" s="1" a="1"/>
  <c r="IN99" i="1" s="1"/>
  <c r="IN101" i="1" s="1" a="1"/>
  <c r="IN101" i="1" s="1"/>
  <c r="IN103" i="1" s="1" a="1"/>
  <c r="IN103" i="1" s="1"/>
  <c r="HW107" i="1" a="1"/>
  <c r="HW107" i="1" s="1"/>
  <c r="IS87" i="1" a="1"/>
  <c r="IS87" i="1" s="1"/>
  <c r="IS89" i="1" s="1" a="1"/>
  <c r="IS89" i="1" s="1"/>
  <c r="IS91" i="1" s="1" a="1"/>
  <c r="IS91" i="1" s="1"/>
  <c r="IS93" i="1" s="1" a="1"/>
  <c r="IS93" i="1" s="1"/>
  <c r="IS95" i="1" s="1" a="1"/>
  <c r="IS95" i="1" s="1"/>
  <c r="IS97" i="1" s="1" a="1"/>
  <c r="IS97" i="1" s="1"/>
  <c r="IS99" i="1" s="1" a="1"/>
  <c r="IS99" i="1" s="1"/>
  <c r="IS101" i="1" s="1" a="1"/>
  <c r="IS101" i="1" s="1"/>
  <c r="IS103" i="1" s="1" a="1"/>
  <c r="IS103" i="1" s="1"/>
  <c r="XE107" i="1" a="1"/>
  <c r="XE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WV106" i="1" a="1"/>
  <c r="WV106" i="1" s="1"/>
  <c r="WU87" i="1" a="1"/>
  <c r="WU87" i="1" s="1"/>
  <c r="WU89" i="1" s="1" a="1"/>
  <c r="WU89" i="1" s="1"/>
  <c r="WU91" i="1" s="1" a="1"/>
  <c r="WU91" i="1" s="1"/>
  <c r="WU93" i="1" s="1" a="1"/>
  <c r="WU93" i="1" s="1"/>
  <c r="WU95" i="1" s="1" a="1"/>
  <c r="WU95" i="1" s="1"/>
  <c r="WU97" i="1" s="1" a="1"/>
  <c r="WU97" i="1" s="1"/>
  <c r="WU99" i="1" s="1" a="1"/>
  <c r="WU99" i="1" s="1"/>
  <c r="WU101" i="1" s="1" a="1"/>
  <c r="WU101" i="1" s="1"/>
  <c r="WU103" i="1" s="1" a="1"/>
  <c r="WU103" i="1" s="1"/>
  <c r="WR87" i="1" a="1"/>
  <c r="WR87" i="1" s="1"/>
  <c r="WR89" i="1" s="1" a="1"/>
  <c r="WR89" i="1" s="1"/>
  <c r="WR91" i="1" s="1" a="1"/>
  <c r="WR91" i="1" s="1"/>
  <c r="WR93" i="1" s="1" a="1"/>
  <c r="WR93" i="1" s="1"/>
  <c r="WR95" i="1" s="1" a="1"/>
  <c r="WR95" i="1" s="1"/>
  <c r="WR97" i="1" s="1" a="1"/>
  <c r="WR97" i="1" s="1"/>
  <c r="WR99" i="1" s="1" a="1"/>
  <c r="WR99" i="1" s="1"/>
  <c r="WR101" i="1" s="1" a="1"/>
  <c r="WR101" i="1" s="1"/>
  <c r="WR103" i="1" s="1" a="1"/>
  <c r="WR103" i="1" s="1"/>
  <c r="XX107" i="1" a="1"/>
  <c r="XX107" i="1" s="1"/>
  <c r="XL87" i="1" a="1"/>
  <c r="XL87" i="1" s="1"/>
  <c r="XL89" i="1" s="1" a="1"/>
  <c r="XL89" i="1" s="1"/>
  <c r="XL91" i="1" s="1" a="1"/>
  <c r="XL91" i="1" s="1"/>
  <c r="XL93" i="1" s="1" a="1"/>
  <c r="XL93" i="1" s="1"/>
  <c r="XL95" i="1" s="1" a="1"/>
  <c r="XL95" i="1" s="1"/>
  <c r="XL97" i="1" s="1" a="1"/>
  <c r="XL97" i="1" s="1"/>
  <c r="XL99" i="1" s="1" a="1"/>
  <c r="XL99" i="1" s="1"/>
  <c r="XL101" i="1" s="1" a="1"/>
  <c r="XL101" i="1" s="1"/>
  <c r="XL103" i="1" s="1" a="1"/>
  <c r="XL103" i="1" s="1"/>
  <c r="XB87" i="1" a="1"/>
  <c r="XB87" i="1" s="1"/>
  <c r="XB89" i="1" s="1" a="1"/>
  <c r="XB89" i="1" s="1"/>
  <c r="XB91" i="1" s="1" a="1"/>
  <c r="XB91" i="1" s="1"/>
  <c r="XB93" i="1" s="1" a="1"/>
  <c r="XB93" i="1" s="1"/>
  <c r="XB95" i="1" s="1" a="1"/>
  <c r="XB95" i="1" s="1"/>
  <c r="XB97" i="1" s="1" a="1"/>
  <c r="XB97" i="1" s="1"/>
  <c r="XB99" i="1" s="1" a="1"/>
  <c r="XB99" i="1" s="1"/>
  <c r="XB101" i="1" s="1" a="1"/>
  <c r="XB101" i="1" s="1"/>
  <c r="XB103" i="1" s="1" a="1"/>
  <c r="XB103"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JC107" i="1" a="1"/>
  <c r="JC107" i="1" s="1"/>
  <c r="GY87" i="1" a="1"/>
  <c r="GY87" i="1" s="1"/>
  <c r="GY89" i="1" s="1" a="1"/>
  <c r="GY89" i="1" s="1"/>
  <c r="GY91" i="1" s="1" a="1"/>
  <c r="GY91" i="1" s="1"/>
  <c r="GY93" i="1" s="1" a="1"/>
  <c r="GY93" i="1" s="1"/>
  <c r="GY95" i="1" s="1" a="1"/>
  <c r="GY95" i="1" s="1"/>
  <c r="GY97" i="1" s="1" a="1"/>
  <c r="GY97" i="1" s="1"/>
  <c r="GY99" i="1" s="1" a="1"/>
  <c r="GY99" i="1" s="1"/>
  <c r="GY101" i="1" s="1" a="1"/>
  <c r="GY101" i="1" s="1"/>
  <c r="GY103" i="1" s="1" a="1"/>
  <c r="GY103"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IQ106" i="1" a="1"/>
  <c r="IQ106" i="1" s="1"/>
  <c r="XY87" i="1" a="1"/>
  <c r="XY87" i="1" s="1"/>
  <c r="XY89" i="1" s="1" a="1"/>
  <c r="XY89" i="1" s="1"/>
  <c r="XY91" i="1" s="1" a="1"/>
  <c r="XY91" i="1" s="1"/>
  <c r="XY93" i="1" s="1" a="1"/>
  <c r="XY93" i="1" s="1"/>
  <c r="XY95" i="1" s="1" a="1"/>
  <c r="XY95" i="1" s="1"/>
  <c r="XY97" i="1" s="1" a="1"/>
  <c r="XY97" i="1" s="1"/>
  <c r="XY99" i="1" s="1" a="1"/>
  <c r="XY99" i="1" s="1"/>
  <c r="XY101" i="1" s="1" a="1"/>
  <c r="XY101" i="1" s="1"/>
  <c r="XY103" i="1" s="1" a="1"/>
  <c r="XY103" i="1" s="1"/>
  <c r="HV107" i="1" a="1"/>
  <c r="HV107" i="1" s="1"/>
  <c r="GX107" i="1" a="1"/>
  <c r="GX107" i="1" s="1"/>
  <c r="ZR87" i="1" a="1"/>
  <c r="ZR87" i="1" s="1"/>
  <c r="ZR89" i="1" s="1" a="1"/>
  <c r="ZR89" i="1" s="1"/>
  <c r="ZR91" i="1" s="1" a="1"/>
  <c r="ZR91" i="1" s="1"/>
  <c r="ZR93" i="1" s="1" a="1"/>
  <c r="ZR93" i="1" s="1"/>
  <c r="ZR95" i="1" s="1" a="1"/>
  <c r="ZR95" i="1" s="1"/>
  <c r="ZR97" i="1" s="1" a="1"/>
  <c r="ZR97" i="1" s="1"/>
  <c r="ZR99" i="1" s="1" a="1"/>
  <c r="ZR99" i="1" s="1"/>
  <c r="ZR101" i="1" s="1" a="1"/>
  <c r="ZR101" i="1" s="1"/>
  <c r="ZR103" i="1" s="1" a="1"/>
  <c r="ZR103" i="1" s="1"/>
  <c r="HJ87" i="1" a="1"/>
  <c r="HJ87" i="1" s="1"/>
  <c r="HJ89" i="1" s="1" a="1"/>
  <c r="HJ89" i="1" s="1"/>
  <c r="HJ91" i="1" s="1" a="1"/>
  <c r="HJ91" i="1" s="1"/>
  <c r="HJ93" i="1" s="1" a="1"/>
  <c r="HJ93" i="1" s="1"/>
  <c r="HJ95" i="1" s="1" a="1"/>
  <c r="HJ95" i="1" s="1"/>
  <c r="HJ97" i="1" s="1" a="1"/>
  <c r="HJ97" i="1" s="1"/>
  <c r="HJ99" i="1" s="1" a="1"/>
  <c r="HJ99" i="1" s="1"/>
  <c r="HJ101" i="1" s="1" a="1"/>
  <c r="HJ101" i="1" s="1"/>
  <c r="HJ103" i="1" s="1" a="1"/>
  <c r="HJ103"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QA85" i="1"/>
  <c r="QA84" i="1"/>
  <c r="QA86" i="1"/>
  <c r="QA87" i="1"/>
  <c r="QA88" i="1"/>
  <c r="QA89" i="1"/>
  <c r="QA90" i="1"/>
  <c r="QA91" i="1"/>
  <c r="QA92" i="1"/>
  <c r="QA93" i="1"/>
  <c r="QA94" i="1"/>
  <c r="QA95" i="1"/>
  <c r="QA96" i="1"/>
  <c r="QA97" i="1"/>
  <c r="QA98" i="1"/>
  <c r="QA99" i="1"/>
  <c r="QA100" i="1"/>
  <c r="QA101" i="1"/>
  <c r="QA102" i="1"/>
  <c r="QA103" i="1"/>
  <c r="QA104" i="1"/>
  <c r="QA105" i="1"/>
  <c r="QA106" i="1"/>
  <c r="QA107" i="1"/>
  <c r="WO85" i="1" a="1"/>
  <c r="WO85" i="1" s="1"/>
  <c r="WO106" i="1" s="1" a="1"/>
  <c r="WO106" i="1" s="1"/>
  <c r="WO86" i="1" a="1"/>
  <c r="WO86" i="1" s="1"/>
  <c r="WO107" i="1" s="1" a="1"/>
  <c r="WO107" i="1" s="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IG107" i="1" a="1"/>
  <c r="IG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YO107" i="1" a="1"/>
  <c r="YO107"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ZO87" i="1" a="1"/>
  <c r="ZO87" i="1" s="1"/>
  <c r="CC87" i="1" a="1"/>
  <c r="CC87" i="1" s="1"/>
  <c r="CC89" i="1" s="1" a="1"/>
  <c r="CC89" i="1" s="1"/>
  <c r="CC91" i="1" s="1" a="1"/>
  <c r="CC91" i="1" s="1"/>
  <c r="CC93" i="1" s="1" a="1"/>
  <c r="CC93" i="1" s="1"/>
  <c r="CC95" i="1" s="1" a="1"/>
  <c r="CC95" i="1" s="1"/>
  <c r="CC97" i="1" s="1" a="1"/>
  <c r="CC97" i="1" s="1"/>
  <c r="CC99" i="1" s="1" a="1"/>
  <c r="CC99" i="1" s="1"/>
  <c r="CC101" i="1" s="1" a="1"/>
  <c r="CC101" i="1" s="1"/>
  <c r="CC103" i="1" s="1" a="1"/>
  <c r="CC103"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IO107" i="1" a="1"/>
  <c r="IO107" i="1" s="1"/>
  <c r="BG107" i="1" a="1"/>
  <c r="BG107" i="1" s="1"/>
  <c r="IV87" i="1" a="1"/>
  <c r="IV87" i="1" s="1"/>
  <c r="IV89" i="1" s="1" a="1"/>
  <c r="IV89" i="1" s="1"/>
  <c r="IV91" i="1" s="1" a="1"/>
  <c r="IV91" i="1" s="1"/>
  <c r="IV93" i="1" s="1" a="1"/>
  <c r="IV93" i="1" s="1"/>
  <c r="IV95" i="1" s="1" a="1"/>
  <c r="IV95" i="1" s="1"/>
  <c r="IV97" i="1" s="1" a="1"/>
  <c r="IV97" i="1" s="1"/>
  <c r="IV99" i="1" s="1" a="1"/>
  <c r="IV99" i="1" s="1"/>
  <c r="IV101" i="1" s="1" a="1"/>
  <c r="IV101" i="1" s="1"/>
  <c r="IV103" i="1" s="1" a="1"/>
  <c r="IV103" i="1" s="1"/>
  <c r="IL87" i="1" a="1"/>
  <c r="IL87" i="1" s="1"/>
  <c r="IL89" i="1" s="1" a="1"/>
  <c r="IL89" i="1" s="1"/>
  <c r="IL91" i="1" s="1" a="1"/>
  <c r="IL91" i="1" s="1"/>
  <c r="IL93" i="1" s="1" a="1"/>
  <c r="IL93" i="1" s="1"/>
  <c r="IL95" i="1" s="1" a="1"/>
  <c r="IL95" i="1" s="1"/>
  <c r="IL97" i="1" s="1" a="1"/>
  <c r="IL97" i="1" s="1"/>
  <c r="IL99" i="1" s="1" a="1"/>
  <c r="IL99" i="1" s="1"/>
  <c r="IL101" i="1" s="1" a="1"/>
  <c r="IL101" i="1" s="1"/>
  <c r="IL103" i="1" s="1" a="1"/>
  <c r="IL103" i="1" s="1"/>
  <c r="YM87" i="1" a="1"/>
  <c r="YM87" i="1" s="1"/>
  <c r="YM89" i="1" s="1" a="1"/>
  <c r="YM89" i="1" s="1"/>
  <c r="YM91" i="1" s="1" a="1"/>
  <c r="YM91" i="1" s="1"/>
  <c r="YM93" i="1" s="1" a="1"/>
  <c r="YM93" i="1" s="1"/>
  <c r="YM95" i="1" s="1" a="1"/>
  <c r="YM95" i="1" s="1"/>
  <c r="YM97" i="1" s="1" a="1"/>
  <c r="YM97" i="1" s="1"/>
  <c r="YM99" i="1" s="1" a="1"/>
  <c r="YM99" i="1" s="1"/>
  <c r="YM101" i="1" s="1" a="1"/>
  <c r="YM101" i="1" s="1"/>
  <c r="YM103" i="1" s="1" a="1"/>
  <c r="YM103" i="1" s="1"/>
  <c r="BH107" i="1" a="1"/>
  <c r="BH107" i="1" s="1"/>
  <c r="XG107" i="1" a="1"/>
  <c r="XG107" i="1" s="1"/>
  <c r="YJ107" i="1" a="1"/>
  <c r="YJ107"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XK106" i="1" a="1"/>
  <c r="XK106" i="1" s="1"/>
  <c r="GS107" i="1" a="1"/>
  <c r="GS107"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II107" i="1" a="1"/>
  <c r="II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XK107" i="1" a="1"/>
  <c r="XK107" i="1" s="1"/>
  <c r="YK87" i="1" a="1"/>
  <c r="YK87" i="1" s="1"/>
  <c r="YK89" i="1" s="1" a="1"/>
  <c r="YK89" i="1" s="1"/>
  <c r="YK91" i="1" s="1" a="1"/>
  <c r="YK91" i="1" s="1"/>
  <c r="YK93" i="1" s="1" a="1"/>
  <c r="YK93" i="1" s="1"/>
  <c r="YK95" i="1" s="1" a="1"/>
  <c r="YK95" i="1" s="1"/>
  <c r="YK97" i="1" s="1" a="1"/>
  <c r="YK97" i="1" s="1"/>
  <c r="YK99" i="1" s="1" a="1"/>
  <c r="YK99" i="1" s="1"/>
  <c r="YK101" i="1" s="1" a="1"/>
  <c r="YK101" i="1" s="1"/>
  <c r="YK103" i="1" s="1" a="1"/>
  <c r="YK103" i="1" s="1"/>
  <c r="WW107" i="1" a="1"/>
  <c r="WW107"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N88" i="1" a="1"/>
  <c r="YN88" i="1" s="1"/>
  <c r="YN90" i="1" s="1" a="1"/>
  <c r="YN90" i="1" s="1"/>
  <c r="YN92" i="1" s="1" a="1"/>
  <c r="YN92" i="1" s="1"/>
  <c r="YN94" i="1" s="1" a="1"/>
  <c r="YN94" i="1" s="1"/>
  <c r="YN96" i="1" s="1" a="1"/>
  <c r="YN96" i="1" s="1"/>
  <c r="YN98" i="1" s="1" a="1"/>
  <c r="YN98" i="1" s="1"/>
  <c r="YN100" i="1" s="1" a="1"/>
  <c r="YN100" i="1" s="1"/>
  <c r="YN102" i="1" s="1" a="1"/>
  <c r="YN102" i="1" s="1"/>
  <c r="YN104" i="1" s="1" a="1"/>
  <c r="YN104" i="1" s="1"/>
  <c r="JA87" i="1" a="1"/>
  <c r="JA87" i="1" s="1"/>
  <c r="JA89" i="1" s="1" a="1"/>
  <c r="JA89" i="1" s="1"/>
  <c r="JA91" i="1" s="1" a="1"/>
  <c r="JA91" i="1" s="1"/>
  <c r="JA93" i="1" s="1" a="1"/>
  <c r="JA93" i="1" s="1"/>
  <c r="JA95" i="1" s="1" a="1"/>
  <c r="JA95" i="1" s="1"/>
  <c r="JA97" i="1" s="1" a="1"/>
  <c r="JA97" i="1" s="1"/>
  <c r="JA99" i="1" s="1" a="1"/>
  <c r="JA99" i="1" s="1"/>
  <c r="JA101" i="1" s="1" a="1"/>
  <c r="JA101" i="1" s="1"/>
  <c r="JA103" i="1" s="1" a="1"/>
  <c r="JA103"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ZU87" i="1" a="1"/>
  <c r="ZU87" i="1" s="1"/>
  <c r="ZU89" i="1" s="1" a="1"/>
  <c r="ZU89" i="1" s="1"/>
  <c r="ZU91" i="1" s="1" a="1"/>
  <c r="ZU91" i="1" s="1"/>
  <c r="ZU93" i="1" s="1" a="1"/>
  <c r="ZU93" i="1" s="1"/>
  <c r="ZU95" i="1" s="1" a="1"/>
  <c r="ZU95" i="1" s="1"/>
  <c r="ZU97" i="1" s="1" a="1"/>
  <c r="ZU97" i="1" s="1"/>
  <c r="ZU99" i="1" s="1" a="1"/>
  <c r="ZU99" i="1" s="1"/>
  <c r="ZU101" i="1" s="1" a="1"/>
  <c r="ZU101" i="1" s="1"/>
  <c r="ZU103" i="1" s="1" a="1"/>
  <c r="ZU103" i="1" s="1"/>
  <c r="IU107" i="1" a="1"/>
  <c r="IU107" i="1" s="1"/>
  <c r="YI87" i="1" a="1"/>
  <c r="YI87" i="1" s="1"/>
  <c r="YI89" i="1" s="1" a="1"/>
  <c r="YI89" i="1" s="1"/>
  <c r="YI91" i="1" s="1" a="1"/>
  <c r="YI91" i="1" s="1"/>
  <c r="YI93" i="1" s="1" a="1"/>
  <c r="YI93" i="1" s="1"/>
  <c r="YI95" i="1" s="1" a="1"/>
  <c r="YI95" i="1" s="1"/>
  <c r="YI97" i="1" s="1" a="1"/>
  <c r="YI97" i="1" s="1"/>
  <c r="YI99" i="1" s="1" a="1"/>
  <c r="YI99" i="1" s="1"/>
  <c r="YI101" i="1" s="1" a="1"/>
  <c r="YI101" i="1" s="1"/>
  <c r="YI103" i="1" s="1" a="1"/>
  <c r="YI103" i="1" s="1"/>
  <c r="CG106" i="1" a="1"/>
  <c r="CG106"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GP87" i="1" a="1"/>
  <c r="GP87" i="1" s="1"/>
  <c r="GP89" i="1" s="1" a="1"/>
  <c r="GP89" i="1" s="1"/>
  <c r="GP91" i="1" s="1" a="1"/>
  <c r="GP91" i="1" s="1"/>
  <c r="GP93" i="1" s="1" a="1"/>
  <c r="GP93" i="1" s="1"/>
  <c r="GP95" i="1" s="1" a="1"/>
  <c r="GP95" i="1" s="1"/>
  <c r="GP97" i="1" s="1" a="1"/>
  <c r="GP97" i="1" s="1"/>
  <c r="GP99" i="1" s="1" a="1"/>
  <c r="GP99" i="1" s="1"/>
  <c r="GP101" i="1" s="1" a="1"/>
  <c r="GP101" i="1" s="1"/>
  <c r="GP103" i="1" s="1" a="1"/>
  <c r="GP103"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QB12" i="1"/>
  <c r="QC6" i="1"/>
  <c r="XA107" i="1" a="1"/>
  <c r="XA107" i="1" s="1"/>
  <c r="HN107" i="1" a="1"/>
  <c r="HN107" i="1" s="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YM107" i="1" a="1"/>
  <c r="YM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ZO107" i="1" a="1"/>
  <c r="ZO107" i="1" s="1"/>
  <c r="CG107" i="1" a="1"/>
  <c r="CG107" i="1" s="1"/>
  <c r="YN87" i="1" a="1"/>
  <c r="YN87" i="1" s="1"/>
  <c r="YN89" i="1" s="1" a="1"/>
  <c r="YN89" i="1" s="1"/>
  <c r="YN91" i="1" s="1" a="1"/>
  <c r="YN91" i="1" s="1"/>
  <c r="YN93" i="1" s="1" a="1"/>
  <c r="YN93" i="1" s="1"/>
  <c r="YN95" i="1" s="1" a="1"/>
  <c r="YN95" i="1" s="1"/>
  <c r="YN97" i="1" s="1" a="1"/>
  <c r="YN97" i="1" s="1"/>
  <c r="YN99" i="1" s="1" a="1"/>
  <c r="YN99" i="1" s="1"/>
  <c r="YN101" i="1" s="1" a="1"/>
  <c r="YN101" i="1" s="1"/>
  <c r="YN103" i="1" s="1" a="1"/>
  <c r="YN103"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ZJ107" i="1" a="1"/>
  <c r="ZJ107" i="1" s="1"/>
  <c r="ZJ88" i="1" a="1"/>
  <c r="ZJ88" i="1" s="1"/>
  <c r="ZJ90" i="1" s="1" a="1"/>
  <c r="ZJ90" i="1" s="1"/>
  <c r="ZJ92" i="1" s="1" a="1"/>
  <c r="ZJ92" i="1" s="1"/>
  <c r="ZJ94" i="1" s="1" a="1"/>
  <c r="ZJ94" i="1" s="1"/>
  <c r="ZJ96" i="1" s="1" a="1"/>
  <c r="ZJ96" i="1" s="1"/>
  <c r="ZJ98" i="1" s="1" a="1"/>
  <c r="ZJ98" i="1" s="1"/>
  <c r="ZJ100" i="1" s="1" a="1"/>
  <c r="ZJ100" i="1" s="1"/>
  <c r="ZJ102" i="1" s="1" a="1"/>
  <c r="ZJ102" i="1" s="1"/>
  <c r="ZJ104" i="1" s="1" a="1"/>
  <c r="ZJ104" i="1" s="1"/>
  <c r="ZJ106" i="1" a="1"/>
  <c r="ZJ106" i="1" s="1"/>
  <c r="ZJ87" i="1" a="1"/>
  <c r="ZJ87" i="1" s="1"/>
  <c r="ZJ89" i="1" s="1" a="1"/>
  <c r="ZJ89" i="1" s="1"/>
  <c r="ZJ91" i="1" s="1" a="1"/>
  <c r="ZJ91" i="1" s="1"/>
  <c r="ZJ93" i="1" s="1" a="1"/>
  <c r="ZJ93" i="1" s="1"/>
  <c r="ZJ95" i="1" s="1" a="1"/>
  <c r="ZJ95" i="1" s="1"/>
  <c r="ZJ97" i="1" s="1" a="1"/>
  <c r="ZJ97" i="1" s="1"/>
  <c r="ZJ99" i="1" s="1" a="1"/>
  <c r="ZJ99" i="1" s="1"/>
  <c r="ZJ101" i="1" s="1" a="1"/>
  <c r="ZJ101" i="1" s="1"/>
  <c r="ZJ103" i="1" s="1" a="1"/>
  <c r="ZJ103"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DG107" i="1" a="1"/>
  <c r="DG107" i="1" s="1"/>
  <c r="DG106" i="1" a="1"/>
  <c r="DG106" i="1" s="1"/>
  <c r="DG87" i="1" a="1"/>
  <c r="DG87" i="1" s="1"/>
  <c r="DG89" i="1" s="1" a="1"/>
  <c r="DG89" i="1" s="1"/>
  <c r="DG91" i="1" s="1" a="1"/>
  <c r="DG91" i="1" s="1"/>
  <c r="DG93" i="1" s="1" a="1"/>
  <c r="DG93" i="1" s="1"/>
  <c r="DG95" i="1" s="1" a="1"/>
  <c r="DG95" i="1" s="1"/>
  <c r="DG97" i="1" s="1" a="1"/>
  <c r="DG97" i="1" s="1"/>
  <c r="DG99" i="1" s="1" a="1"/>
  <c r="DG99" i="1" s="1"/>
  <c r="DG101" i="1" s="1" a="1"/>
  <c r="DG101" i="1" s="1"/>
  <c r="DG103" i="1" s="1" a="1"/>
  <c r="DG103" i="1" s="1"/>
  <c r="VM96" i="1"/>
  <c r="VM95" i="1"/>
  <c r="VM84" i="1"/>
  <c r="VM105" i="1"/>
  <c r="VM86" i="1"/>
  <c r="VM85" i="1"/>
  <c r="VM88" i="1"/>
  <c r="VM87" i="1"/>
  <c r="VM107" i="1"/>
  <c r="VM106" i="1"/>
  <c r="VM89" i="1"/>
  <c r="VM90" i="1"/>
  <c r="VM91" i="1"/>
  <c r="VM92" i="1"/>
  <c r="VM94" i="1"/>
  <c r="VM93" i="1"/>
  <c r="C56" i="6"/>
  <c r="U56" i="6" s="1"/>
  <c r="C56" i="7"/>
  <c r="U56" i="7" s="1"/>
  <c r="E56" i="7"/>
  <c r="W56" i="7" s="1"/>
  <c r="E56" i="6"/>
  <c r="W56" i="6" s="1"/>
  <c r="D56" i="7"/>
  <c r="V56" i="7" s="1"/>
  <c r="VO52" i="1" a="1"/>
  <c r="VO52" i="1" s="1"/>
  <c r="VO53" i="1" s="1" a="1"/>
  <c r="VO53" i="1" s="1"/>
  <c r="VO50" i="1" a="1"/>
  <c r="VO50" i="1" s="1"/>
  <c r="VO51" i="1" s="1" a="1"/>
  <c r="VO51" i="1" s="1"/>
  <c r="WO54" i="1" a="1"/>
  <c r="WO54" i="1" s="1"/>
  <c r="WO55" i="1" s="1" a="1"/>
  <c r="WO55" i="1" s="1"/>
  <c r="WO52" i="1" a="1"/>
  <c r="WO52" i="1" s="1"/>
  <c r="WO53" i="1" s="1" a="1"/>
  <c r="WO53"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Y88" i="1" l="1" a="1"/>
  <c r="YY88" i="1" s="1"/>
  <c r="DH88" i="1" a="1"/>
  <c r="DH88" i="1" s="1"/>
  <c r="YY87" i="1" a="1"/>
  <c r="YY87" i="1" s="1"/>
  <c r="DH87" i="1" a="1"/>
  <c r="DH87" i="1" s="1"/>
  <c r="YY107" i="1" a="1"/>
  <c r="YY107" i="1" s="1"/>
  <c r="DH107" i="1" a="1"/>
  <c r="DH107" i="1" s="1"/>
  <c r="DH106" i="1" a="1"/>
  <c r="DH106" i="1" s="1"/>
  <c r="CD89" i="1" a="1"/>
  <c r="CD89" i="1" s="1"/>
  <c r="YZ89" i="1" s="1" a="1"/>
  <c r="YZ89" i="1" s="1"/>
  <c r="CD90" i="1" a="1"/>
  <c r="CD90" i="1" s="1"/>
  <c r="YQ97" i="1"/>
  <c r="YQ98" i="1"/>
  <c r="C61" i="7"/>
  <c r="U61" i="7" s="1"/>
  <c r="E61" i="7"/>
  <c r="W61" i="7" s="1"/>
  <c r="C98" i="1"/>
  <c r="C97" i="1"/>
  <c r="D61" i="7"/>
  <c r="V61" i="7" s="1"/>
  <c r="L100" i="1" a="1"/>
  <c r="L100" i="1" s="1"/>
  <c r="GN100" i="1" s="1" a="1"/>
  <c r="GN100" i="1" s="1"/>
  <c r="GG98" i="1"/>
  <c r="GJ98" i="1"/>
  <c r="D98" i="1"/>
  <c r="GM98" i="1"/>
  <c r="GF98" i="1"/>
  <c r="GH98" i="1"/>
  <c r="GL98" i="1"/>
  <c r="VK98" i="1"/>
  <c r="GI98" i="1"/>
  <c r="VJ98" i="1"/>
  <c r="GK98" i="1"/>
  <c r="VL98" i="1"/>
  <c r="GB98" i="1"/>
  <c r="GC98" i="1"/>
  <c r="GE98" i="1"/>
  <c r="GD98" i="1"/>
  <c r="VM98" i="1"/>
  <c r="GA98" i="1"/>
  <c r="GC97" i="1"/>
  <c r="GA97" i="1"/>
  <c r="GD97" i="1"/>
  <c r="GE97" i="1"/>
  <c r="L99" i="1" a="1"/>
  <c r="L99" i="1" s="1"/>
  <c r="GN99" i="1" s="1" a="1"/>
  <c r="GN99" i="1" s="1"/>
  <c r="GF97" i="1"/>
  <c r="GI97" i="1"/>
  <c r="VJ97" i="1"/>
  <c r="VL97" i="1"/>
  <c r="VM97" i="1"/>
  <c r="GK97" i="1"/>
  <c r="GH97" i="1"/>
  <c r="GM97" i="1"/>
  <c r="D97" i="1"/>
  <c r="GB97" i="1"/>
  <c r="GG97" i="1"/>
  <c r="GJ97" i="1"/>
  <c r="VK97" i="1"/>
  <c r="GL97" i="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WO87" i="1" a="1"/>
  <c r="WO87" i="1" s="1"/>
  <c r="WO89" i="1" s="1" a="1"/>
  <c r="WO89" i="1" s="1"/>
  <c r="WO91" i="1" s="1" a="1"/>
  <c r="WO91" i="1" s="1"/>
  <c r="WO93" i="1" s="1" a="1"/>
  <c r="WO93" i="1" s="1"/>
  <c r="WO95" i="1" s="1" a="1"/>
  <c r="WO95" i="1" s="1"/>
  <c r="WO97" i="1" s="1" a="1"/>
  <c r="WO97" i="1" s="1"/>
  <c r="WO99" i="1" s="1" a="1"/>
  <c r="WO99" i="1" s="1"/>
  <c r="WO101" i="1" s="1" a="1"/>
  <c r="WO101" i="1" s="1"/>
  <c r="WO103" i="1" s="1" a="1"/>
  <c r="WO103" i="1" s="1"/>
  <c r="QB85" i="1"/>
  <c r="QB84" i="1"/>
  <c r="QB86" i="1"/>
  <c r="QB87" i="1"/>
  <c r="QB88" i="1"/>
  <c r="QB89" i="1"/>
  <c r="QB90" i="1"/>
  <c r="QB91" i="1"/>
  <c r="QB92" i="1"/>
  <c r="QB93" i="1"/>
  <c r="QB94" i="1"/>
  <c r="QB95" i="1"/>
  <c r="QB96" i="1"/>
  <c r="QB97" i="1"/>
  <c r="QB98" i="1"/>
  <c r="QB99" i="1"/>
  <c r="QB100" i="1"/>
  <c r="QB101" i="1"/>
  <c r="QB102" i="1"/>
  <c r="QB103" i="1"/>
  <c r="QB104" i="1"/>
  <c r="QB105" i="1"/>
  <c r="QB106" i="1"/>
  <c r="QB107" i="1"/>
  <c r="QC12" i="1"/>
  <c r="QD6" i="1"/>
  <c r="E61" i="6"/>
  <c r="W61" i="6" s="1"/>
  <c r="VN98" i="1"/>
  <c r="VN97" i="1"/>
  <c r="VN84" i="1"/>
  <c r="VN86" i="1"/>
  <c r="VN85" i="1"/>
  <c r="VN105" i="1"/>
  <c r="VN106" i="1"/>
  <c r="VN87" i="1"/>
  <c r="VN88" i="1"/>
  <c r="VN107" i="1"/>
  <c r="VN89" i="1"/>
  <c r="VN90" i="1"/>
  <c r="VN91" i="1"/>
  <c r="VN92" i="1"/>
  <c r="VN93" i="1"/>
  <c r="VN94" i="1"/>
  <c r="VN95" i="1"/>
  <c r="VN96"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YY90" i="1" l="1" a="1"/>
  <c r="YY90" i="1" s="1"/>
  <c r="DH90" i="1" a="1"/>
  <c r="DH90" i="1" s="1"/>
  <c r="YY89" i="1" a="1"/>
  <c r="YY89" i="1" s="1"/>
  <c r="DH89" i="1" a="1"/>
  <c r="DH89" i="1" s="1"/>
  <c r="D66" i="6"/>
  <c r="V66" i="6" s="1"/>
  <c r="E66" i="6"/>
  <c r="W66" i="6" s="1"/>
  <c r="CD92" i="1" a="1"/>
  <c r="CD92" i="1" s="1"/>
  <c r="CD91" i="1" a="1"/>
  <c r="CD91" i="1" s="1"/>
  <c r="YZ91" i="1" s="1" a="1"/>
  <c r="YZ91" i="1" s="1"/>
  <c r="YQ99" i="1"/>
  <c r="YQ100" i="1"/>
  <c r="C99" i="1"/>
  <c r="C100" i="1"/>
  <c r="E66" i="7"/>
  <c r="W66" i="7" s="1"/>
  <c r="GJ100" i="1"/>
  <c r="VN100" i="1"/>
  <c r="GH100" i="1"/>
  <c r="GI100" i="1"/>
  <c r="VM100" i="1"/>
  <c r="GD100" i="1"/>
  <c r="GE100" i="1"/>
  <c r="GA100" i="1"/>
  <c r="VJ100" i="1"/>
  <c r="GB100" i="1"/>
  <c r="GC100" i="1"/>
  <c r="L102" i="1" a="1"/>
  <c r="L102" i="1" s="1"/>
  <c r="GN102" i="1" s="1" a="1"/>
  <c r="GN102" i="1" s="1"/>
  <c r="GM100" i="1"/>
  <c r="GL100" i="1"/>
  <c r="GF100" i="1"/>
  <c r="D100" i="1"/>
  <c r="GG100" i="1"/>
  <c r="GK100" i="1"/>
  <c r="VK100" i="1"/>
  <c r="VL100" i="1"/>
  <c r="VJ99" i="1"/>
  <c r="GD99" i="1"/>
  <c r="VK99" i="1"/>
  <c r="VL99" i="1"/>
  <c r="GF99" i="1"/>
  <c r="GE99" i="1"/>
  <c r="GC99" i="1"/>
  <c r="GG99" i="1"/>
  <c r="GH99" i="1"/>
  <c r="GI99" i="1"/>
  <c r="GJ99" i="1"/>
  <c r="GA99" i="1"/>
  <c r="L101" i="1" a="1"/>
  <c r="L101" i="1" s="1"/>
  <c r="GN101" i="1" s="1" a="1"/>
  <c r="GN101" i="1" s="1"/>
  <c r="GK99" i="1"/>
  <c r="GL99" i="1"/>
  <c r="GB99" i="1"/>
  <c r="GM99" i="1"/>
  <c r="D99" i="1"/>
  <c r="VM99" i="1"/>
  <c r="VN99" i="1"/>
  <c r="QC84" i="1"/>
  <c r="QC85" i="1"/>
  <c r="QC86" i="1"/>
  <c r="QC87" i="1"/>
  <c r="QC88" i="1"/>
  <c r="QC89" i="1"/>
  <c r="QC90" i="1"/>
  <c r="QC91" i="1"/>
  <c r="QC92" i="1"/>
  <c r="QC93" i="1"/>
  <c r="QC94" i="1"/>
  <c r="QC95" i="1"/>
  <c r="QC96" i="1"/>
  <c r="QC97" i="1"/>
  <c r="QC98" i="1"/>
  <c r="QC99" i="1"/>
  <c r="QC100" i="1"/>
  <c r="QC101" i="1"/>
  <c r="QC102" i="1"/>
  <c r="QC103" i="1"/>
  <c r="QC104" i="1"/>
  <c r="QC105" i="1"/>
  <c r="QC106" i="1"/>
  <c r="QC107" i="1"/>
  <c r="QD12" i="1"/>
  <c r="QE6" i="1"/>
  <c r="C66" i="7"/>
  <c r="U66" i="7" s="1"/>
  <c r="VO100" i="1"/>
  <c r="VO84" i="1"/>
  <c r="VO86" i="1"/>
  <c r="VO85" i="1"/>
  <c r="VO105" i="1"/>
  <c r="VO107" i="1"/>
  <c r="VO88" i="1"/>
  <c r="VO106" i="1"/>
  <c r="VO87" i="1"/>
  <c r="VO89" i="1"/>
  <c r="VO90" i="1"/>
  <c r="VO91" i="1"/>
  <c r="VO92" i="1"/>
  <c r="VO93" i="1"/>
  <c r="VO94" i="1"/>
  <c r="VO95" i="1"/>
  <c r="VO96" i="1"/>
  <c r="VO98" i="1"/>
  <c r="VO97" i="1"/>
  <c r="VO99" i="1"/>
  <c r="VP8" i="1"/>
  <c r="D66" i="8"/>
  <c r="V66" i="8" s="1"/>
  <c r="C66" i="8"/>
  <c r="U66" i="8" s="1"/>
  <c r="E66" i="8"/>
  <c r="W66" i="8" s="1"/>
  <c r="YY91" i="1" l="1" a="1"/>
  <c r="YY91" i="1" s="1"/>
  <c r="DH91" i="1" a="1"/>
  <c r="DH91" i="1" s="1"/>
  <c r="YY92" i="1" a="1"/>
  <c r="YY92" i="1" s="1"/>
  <c r="DH92" i="1" a="1"/>
  <c r="DH92" i="1" s="1"/>
  <c r="CD93" i="1" a="1"/>
  <c r="CD93" i="1" s="1"/>
  <c r="YZ93" i="1" s="1" a="1"/>
  <c r="YZ93" i="1" s="1"/>
  <c r="CD94" i="1" a="1"/>
  <c r="CD94" i="1" s="1"/>
  <c r="YQ101" i="1"/>
  <c r="YQ102" i="1"/>
  <c r="C102" i="1"/>
  <c r="C101" i="1"/>
  <c r="GM102" i="1"/>
  <c r="VJ102" i="1"/>
  <c r="VK102" i="1"/>
  <c r="VL102" i="1"/>
  <c r="VM102" i="1"/>
  <c r="VO102" i="1"/>
  <c r="GG102" i="1"/>
  <c r="GK102" i="1"/>
  <c r="GL102" i="1"/>
  <c r="D102" i="1"/>
  <c r="VN102" i="1"/>
  <c r="GA102" i="1"/>
  <c r="GH102" i="1"/>
  <c r="GB102" i="1"/>
  <c r="GC102" i="1"/>
  <c r="GD102" i="1"/>
  <c r="GE102" i="1"/>
  <c r="L104" i="1" a="1"/>
  <c r="L104" i="1" s="1"/>
  <c r="GN104" i="1" s="1" a="1"/>
  <c r="GN104" i="1" s="1"/>
  <c r="GF102" i="1"/>
  <c r="GI102" i="1"/>
  <c r="GJ102" i="1"/>
  <c r="GK101" i="1"/>
  <c r="VJ101" i="1"/>
  <c r="GB101" i="1"/>
  <c r="GC101" i="1"/>
  <c r="GA101" i="1"/>
  <c r="GD101" i="1"/>
  <c r="GE101" i="1"/>
  <c r="VO101" i="1"/>
  <c r="VN101" i="1"/>
  <c r="L103" i="1" a="1"/>
  <c r="L103" i="1" s="1"/>
  <c r="GN103" i="1" s="1" a="1"/>
  <c r="GN103" i="1" s="1"/>
  <c r="VM101" i="1"/>
  <c r="VL101" i="1"/>
  <c r="VK101" i="1"/>
  <c r="GF101" i="1"/>
  <c r="GM101" i="1"/>
  <c r="D101" i="1"/>
  <c r="GJ101" i="1"/>
  <c r="GG101" i="1"/>
  <c r="GL101" i="1"/>
  <c r="GH101" i="1"/>
  <c r="GI101" i="1"/>
  <c r="QD84" i="1"/>
  <c r="QD85" i="1"/>
  <c r="QD86" i="1"/>
  <c r="QD87" i="1"/>
  <c r="QD88" i="1"/>
  <c r="QD89" i="1"/>
  <c r="QD90" i="1"/>
  <c r="QD91" i="1"/>
  <c r="QD92" i="1"/>
  <c r="QD93" i="1"/>
  <c r="QD94" i="1"/>
  <c r="QD95" i="1"/>
  <c r="QD96" i="1"/>
  <c r="QD97" i="1"/>
  <c r="QD98" i="1"/>
  <c r="QD99" i="1"/>
  <c r="QD100" i="1"/>
  <c r="QD101" i="1"/>
  <c r="QD102" i="1"/>
  <c r="QD103" i="1"/>
  <c r="QD104" i="1"/>
  <c r="QD105" i="1"/>
  <c r="QD106" i="1"/>
  <c r="QD107" i="1"/>
  <c r="QE12" i="1"/>
  <c r="QF6" i="1"/>
  <c r="VP101" i="1"/>
  <c r="VP102" i="1"/>
  <c r="VP84" i="1"/>
  <c r="VP86" i="1"/>
  <c r="VP105" i="1"/>
  <c r="VP85" i="1"/>
  <c r="VP87" i="1"/>
  <c r="VP88" i="1"/>
  <c r="VP106" i="1"/>
  <c r="VP107" i="1"/>
  <c r="VP89" i="1"/>
  <c r="VP90" i="1"/>
  <c r="VP91" i="1"/>
  <c r="VP92" i="1"/>
  <c r="VP94" i="1"/>
  <c r="VP93" i="1"/>
  <c r="VP95" i="1"/>
  <c r="VP96" i="1"/>
  <c r="VP98" i="1"/>
  <c r="VP97" i="1"/>
  <c r="VP100" i="1"/>
  <c r="VP99" i="1"/>
  <c r="VQ8" i="1"/>
  <c r="YY94" i="1" l="1" a="1"/>
  <c r="YY94" i="1" s="1"/>
  <c r="DH94" i="1" a="1"/>
  <c r="DH94" i="1" s="1"/>
  <c r="YY93" i="1" a="1"/>
  <c r="YY93" i="1" s="1"/>
  <c r="DH93" i="1" a="1"/>
  <c r="DH93" i="1" s="1"/>
  <c r="CD96" i="1" a="1"/>
  <c r="CD96" i="1" s="1"/>
  <c r="CD95" i="1" a="1"/>
  <c r="CD95" i="1" s="1"/>
  <c r="YZ95" i="1" s="1" a="1"/>
  <c r="YZ95" i="1" s="1"/>
  <c r="YQ104" i="1"/>
  <c r="YQ103" i="1"/>
  <c r="C103" i="1"/>
  <c r="C104" i="1"/>
  <c r="VP104" i="1"/>
  <c r="GA104" i="1"/>
  <c r="GB104" i="1"/>
  <c r="GC104" i="1"/>
  <c r="GD104" i="1"/>
  <c r="GE104" i="1"/>
  <c r="VM104" i="1"/>
  <c r="VK104" i="1"/>
  <c r="VN104" i="1"/>
  <c r="GH104" i="1"/>
  <c r="GJ104" i="1"/>
  <c r="GL104" i="1"/>
  <c r="GM104" i="1"/>
  <c r="GF104" i="1"/>
  <c r="VO104" i="1"/>
  <c r="GG104" i="1"/>
  <c r="GI104" i="1"/>
  <c r="GK104" i="1"/>
  <c r="D104" i="1"/>
  <c r="VJ104" i="1"/>
  <c r="VL104" i="1"/>
  <c r="GK103" i="1"/>
  <c r="GD103" i="1"/>
  <c r="GC103" i="1"/>
  <c r="GE103" i="1"/>
  <c r="GA103" i="1"/>
  <c r="VK103" i="1"/>
  <c r="GB103" i="1"/>
  <c r="VM103" i="1"/>
  <c r="GH103" i="1"/>
  <c r="GM103" i="1"/>
  <c r="VP103" i="1"/>
  <c r="D103" i="1"/>
  <c r="GG103" i="1"/>
  <c r="VJ103" i="1"/>
  <c r="VL103" i="1"/>
  <c r="VN103" i="1"/>
  <c r="VO103" i="1"/>
  <c r="GF103" i="1"/>
  <c r="GI103" i="1"/>
  <c r="GJ103" i="1"/>
  <c r="GL103" i="1"/>
  <c r="QE84" i="1"/>
  <c r="QE85" i="1"/>
  <c r="QE86" i="1"/>
  <c r="QE87" i="1"/>
  <c r="QE88" i="1"/>
  <c r="QE89" i="1"/>
  <c r="QE90" i="1"/>
  <c r="QE91" i="1"/>
  <c r="QE92" i="1"/>
  <c r="QE93" i="1"/>
  <c r="QE94" i="1"/>
  <c r="QE95" i="1"/>
  <c r="QE96" i="1"/>
  <c r="QE97" i="1"/>
  <c r="QE98" i="1"/>
  <c r="QE99" i="1"/>
  <c r="QE100" i="1"/>
  <c r="QE101" i="1"/>
  <c r="QE102" i="1"/>
  <c r="QE103" i="1"/>
  <c r="QE104" i="1"/>
  <c r="QE105" i="1"/>
  <c r="QE106" i="1"/>
  <c r="QE107" i="1"/>
  <c r="QF12" i="1"/>
  <c r="QG6" i="1"/>
  <c r="VQ103" i="1"/>
  <c r="VQ104" i="1"/>
  <c r="VQ84" i="1"/>
  <c r="VQ86" i="1"/>
  <c r="VQ105" i="1"/>
  <c r="VQ85" i="1"/>
  <c r="VQ107" i="1"/>
  <c r="VQ106" i="1"/>
  <c r="VQ88" i="1"/>
  <c r="VQ87" i="1"/>
  <c r="VQ89" i="1"/>
  <c r="VQ90" i="1"/>
  <c r="VQ91" i="1"/>
  <c r="VQ92" i="1"/>
  <c r="VQ94" i="1"/>
  <c r="VQ93" i="1"/>
  <c r="VQ95" i="1"/>
  <c r="VQ96" i="1"/>
  <c r="VQ98" i="1"/>
  <c r="VQ97" i="1"/>
  <c r="VQ99" i="1"/>
  <c r="VQ100" i="1"/>
  <c r="VQ102" i="1"/>
  <c r="VQ101" i="1"/>
  <c r="VR8" i="1"/>
  <c r="YY95" i="1" l="1" a="1"/>
  <c r="YY95" i="1" s="1"/>
  <c r="DH95" i="1" a="1"/>
  <c r="DH95" i="1" s="1"/>
  <c r="YY96" i="1" a="1"/>
  <c r="YY96" i="1" s="1"/>
  <c r="DH96" i="1" a="1"/>
  <c r="DH96" i="1" s="1"/>
  <c r="CD98" i="1" a="1"/>
  <c r="CD98" i="1" s="1"/>
  <c r="CD97" i="1" a="1"/>
  <c r="CD97" i="1" s="1"/>
  <c r="YZ97" i="1" s="1" a="1"/>
  <c r="YZ97" i="1" s="1"/>
  <c r="QF85" i="1"/>
  <c r="QF84" i="1"/>
  <c r="QF86" i="1"/>
  <c r="QF87" i="1"/>
  <c r="QF88" i="1"/>
  <c r="QF89" i="1"/>
  <c r="QF90" i="1"/>
  <c r="QF91" i="1"/>
  <c r="QF92" i="1"/>
  <c r="QF93" i="1"/>
  <c r="QF94" i="1"/>
  <c r="QF95" i="1"/>
  <c r="QF96" i="1"/>
  <c r="QF97" i="1"/>
  <c r="QF98" i="1"/>
  <c r="QF99" i="1"/>
  <c r="QF100" i="1"/>
  <c r="QF101" i="1"/>
  <c r="QF102" i="1"/>
  <c r="QF103" i="1"/>
  <c r="QF104" i="1"/>
  <c r="QF105" i="1"/>
  <c r="QF106" i="1"/>
  <c r="QF107" i="1"/>
  <c r="QG12" i="1"/>
  <c r="QH6" i="1"/>
  <c r="VR84" i="1"/>
  <c r="VR85" i="1"/>
  <c r="VR86" i="1"/>
  <c r="VR105" i="1"/>
  <c r="VR107" i="1"/>
  <c r="VR88" i="1"/>
  <c r="VR106" i="1"/>
  <c r="VR87" i="1"/>
  <c r="VR89" i="1"/>
  <c r="VR90" i="1"/>
  <c r="VR91" i="1"/>
  <c r="VR92" i="1"/>
  <c r="VR94" i="1"/>
  <c r="VR93" i="1"/>
  <c r="VR95" i="1"/>
  <c r="VR96" i="1"/>
  <c r="VR98" i="1"/>
  <c r="VR97" i="1"/>
  <c r="VR99" i="1"/>
  <c r="VR100" i="1"/>
  <c r="VR102" i="1"/>
  <c r="VR101" i="1"/>
  <c r="VR103" i="1"/>
  <c r="VR104" i="1"/>
  <c r="VS8" i="1"/>
  <c r="YY97" i="1" l="1" a="1"/>
  <c r="YY97" i="1" s="1"/>
  <c r="DH97" i="1" a="1"/>
  <c r="DH97" i="1" s="1"/>
  <c r="YY98" i="1" a="1"/>
  <c r="YY98" i="1" s="1"/>
  <c r="DH98" i="1" a="1"/>
  <c r="DH98" i="1" s="1"/>
  <c r="CD99" i="1" a="1"/>
  <c r="CD99" i="1" s="1"/>
  <c r="YZ99" i="1" s="1" a="1"/>
  <c r="YZ99" i="1" s="1"/>
  <c r="CD100" i="1" a="1"/>
  <c r="CD100" i="1" s="1"/>
  <c r="QG84" i="1"/>
  <c r="QG85" i="1"/>
  <c r="QG86" i="1"/>
  <c r="QG87" i="1"/>
  <c r="QG88" i="1"/>
  <c r="QG89" i="1"/>
  <c r="QG90" i="1"/>
  <c r="QG91" i="1"/>
  <c r="QG92" i="1"/>
  <c r="QG93" i="1"/>
  <c r="QG94" i="1"/>
  <c r="QG95" i="1"/>
  <c r="QG96" i="1"/>
  <c r="QG97" i="1"/>
  <c r="QG98" i="1"/>
  <c r="QG99" i="1"/>
  <c r="QG100" i="1"/>
  <c r="QG101" i="1"/>
  <c r="QG102" i="1"/>
  <c r="QG103" i="1"/>
  <c r="QG104" i="1"/>
  <c r="QG105" i="1"/>
  <c r="QG106" i="1"/>
  <c r="QG107" i="1"/>
  <c r="QH12" i="1"/>
  <c r="QI6" i="1"/>
  <c r="VS84" i="1"/>
  <c r="VS105" i="1"/>
  <c r="VS85" i="1"/>
  <c r="VS86" i="1"/>
  <c r="VS106" i="1"/>
  <c r="VS107" i="1"/>
  <c r="VS88" i="1"/>
  <c r="VS87" i="1"/>
  <c r="VS89" i="1"/>
  <c r="VS90" i="1"/>
  <c r="VS91" i="1"/>
  <c r="VS92" i="1"/>
  <c r="VS93" i="1"/>
  <c r="VS94" i="1"/>
  <c r="VS95" i="1"/>
  <c r="VS96" i="1"/>
  <c r="VS98" i="1"/>
  <c r="VS97" i="1"/>
  <c r="VS99" i="1"/>
  <c r="VS100" i="1"/>
  <c r="VS101" i="1"/>
  <c r="VS102" i="1"/>
  <c r="VS103" i="1"/>
  <c r="VS104" i="1"/>
  <c r="VT8" i="1"/>
  <c r="YY100" i="1" l="1" a="1"/>
  <c r="YY100" i="1" s="1"/>
  <c r="DH100" i="1" a="1"/>
  <c r="DH100" i="1" s="1"/>
  <c r="YY99" i="1" a="1"/>
  <c r="YY99" i="1" s="1"/>
  <c r="DH99" i="1" a="1"/>
  <c r="DH99" i="1" s="1"/>
  <c r="CD102" i="1" a="1"/>
  <c r="CD102" i="1" s="1"/>
  <c r="CD101" i="1" a="1"/>
  <c r="CD101" i="1" s="1"/>
  <c r="YZ101" i="1" s="1" a="1"/>
  <c r="YZ101" i="1" s="1"/>
  <c r="QH84" i="1"/>
  <c r="QH85" i="1"/>
  <c r="QH86" i="1"/>
  <c r="QH87" i="1"/>
  <c r="QH88" i="1"/>
  <c r="QH89" i="1"/>
  <c r="QH90" i="1"/>
  <c r="QH91" i="1"/>
  <c r="QH92" i="1"/>
  <c r="QH93" i="1"/>
  <c r="QH94" i="1"/>
  <c r="QH95" i="1"/>
  <c r="QH96" i="1"/>
  <c r="QH97" i="1"/>
  <c r="QH98" i="1"/>
  <c r="QH99" i="1"/>
  <c r="QH100" i="1"/>
  <c r="QH101" i="1"/>
  <c r="QH102" i="1"/>
  <c r="QH103" i="1"/>
  <c r="QH104" i="1"/>
  <c r="QH105" i="1"/>
  <c r="QH106" i="1"/>
  <c r="QH107" i="1"/>
  <c r="QI12" i="1"/>
  <c r="QJ6" i="1"/>
  <c r="VT84" i="1"/>
  <c r="VT86" i="1"/>
  <c r="VT85" i="1"/>
  <c r="VT105" i="1"/>
  <c r="VT107" i="1"/>
  <c r="VT88" i="1"/>
  <c r="VT87" i="1"/>
  <c r="VT106" i="1"/>
  <c r="VT89" i="1"/>
  <c r="VT90" i="1"/>
  <c r="VT91" i="1"/>
  <c r="VT92" i="1"/>
  <c r="VT93" i="1"/>
  <c r="VT94" i="1"/>
  <c r="VT95" i="1"/>
  <c r="VT96" i="1"/>
  <c r="VT98" i="1"/>
  <c r="VT97" i="1"/>
  <c r="VT99" i="1"/>
  <c r="VT100" i="1"/>
  <c r="VT101" i="1"/>
  <c r="VT102" i="1"/>
  <c r="VT103" i="1"/>
  <c r="VT104" i="1"/>
  <c r="VU8" i="1"/>
  <c r="VV10" i="1"/>
  <c r="VW10" i="1" s="1"/>
  <c r="VX10" i="1" s="1"/>
  <c r="VY10" i="1" s="1"/>
  <c r="VZ10" i="1" s="1"/>
  <c r="WA10" i="1" s="1"/>
  <c r="WB10" i="1" s="1"/>
  <c r="WC10" i="1" s="1"/>
  <c r="WD10" i="1" s="1"/>
  <c r="WE10" i="1" s="1"/>
  <c r="WF10" i="1" s="1"/>
  <c r="WG10" i="1" s="1"/>
  <c r="WH10" i="1" s="1"/>
  <c r="WI10" i="1" s="1"/>
  <c r="WJ10" i="1" s="1"/>
  <c r="WK10" i="1" s="1"/>
  <c r="WL10" i="1" s="1"/>
  <c r="YY101" i="1" l="1" a="1"/>
  <c r="YY101" i="1" s="1"/>
  <c r="DH101" i="1" a="1"/>
  <c r="DH101" i="1" s="1"/>
  <c r="YY102" i="1" a="1"/>
  <c r="YY102" i="1" s="1"/>
  <c r="DH102" i="1" a="1"/>
  <c r="DH102" i="1" s="1"/>
  <c r="CD103" i="1" a="1"/>
  <c r="CD103" i="1" s="1"/>
  <c r="YZ103" i="1" s="1" a="1"/>
  <c r="YZ103" i="1" s="1"/>
  <c r="CD104" i="1" a="1"/>
  <c r="CD104" i="1" s="1"/>
  <c r="YZ104" i="1" s="1" a="1"/>
  <c r="YZ104" i="1" s="1"/>
  <c r="QI84" i="1"/>
  <c r="QI85" i="1"/>
  <c r="QI86" i="1"/>
  <c r="QI87" i="1"/>
  <c r="QI88" i="1"/>
  <c r="QI89" i="1"/>
  <c r="QI90" i="1"/>
  <c r="QI91" i="1"/>
  <c r="QI92" i="1"/>
  <c r="QI93" i="1"/>
  <c r="QI94" i="1"/>
  <c r="QI95" i="1"/>
  <c r="QI96" i="1"/>
  <c r="QI97" i="1"/>
  <c r="QI98" i="1"/>
  <c r="QI99" i="1"/>
  <c r="QI100" i="1"/>
  <c r="QI101" i="1"/>
  <c r="QI102" i="1"/>
  <c r="QI103" i="1"/>
  <c r="QI104" i="1"/>
  <c r="QI105" i="1"/>
  <c r="QI106" i="1"/>
  <c r="QI107" i="1"/>
  <c r="QK6" i="1"/>
  <c r="QJ12" i="1"/>
  <c r="VU84" i="1"/>
  <c r="VU85" i="1"/>
  <c r="VU105" i="1"/>
  <c r="VU86" i="1"/>
  <c r="VU107" i="1"/>
  <c r="VU88" i="1"/>
  <c r="VU87" i="1"/>
  <c r="VU106" i="1"/>
  <c r="VU89" i="1"/>
  <c r="VU90" i="1"/>
  <c r="VU92" i="1"/>
  <c r="VU91" i="1"/>
  <c r="VU93" i="1"/>
  <c r="VU94" i="1"/>
  <c r="VU95" i="1"/>
  <c r="VU96" i="1"/>
  <c r="VU97" i="1"/>
  <c r="VU98" i="1"/>
  <c r="VU99" i="1"/>
  <c r="VU100" i="1"/>
  <c r="VU102" i="1"/>
  <c r="VU101" i="1"/>
  <c r="VU103" i="1"/>
  <c r="VU104" i="1"/>
  <c r="VV8" i="1"/>
  <c r="YY104" i="1" l="1" a="1"/>
  <c r="YY104" i="1" s="1"/>
  <c r="DH104" i="1" a="1"/>
  <c r="DH104" i="1" s="1"/>
  <c r="YY103" i="1" a="1"/>
  <c r="YY103" i="1" s="1"/>
  <c r="DH103" i="1" a="1"/>
  <c r="DH103" i="1" s="1"/>
  <c r="QJ85" i="1"/>
  <c r="QJ84" i="1"/>
  <c r="QJ86" i="1"/>
  <c r="QJ87" i="1"/>
  <c r="QJ88" i="1"/>
  <c r="QJ89" i="1"/>
  <c r="QJ90" i="1"/>
  <c r="QJ91" i="1"/>
  <c r="QJ92" i="1"/>
  <c r="QJ93" i="1"/>
  <c r="QJ94" i="1"/>
  <c r="QJ95" i="1"/>
  <c r="QJ96" i="1"/>
  <c r="QJ97" i="1"/>
  <c r="QJ98" i="1"/>
  <c r="QJ99" i="1"/>
  <c r="QJ100" i="1"/>
  <c r="QJ101" i="1"/>
  <c r="QJ102" i="1"/>
  <c r="QJ103" i="1"/>
  <c r="QJ104" i="1"/>
  <c r="QJ105" i="1"/>
  <c r="QJ106" i="1"/>
  <c r="QJ107" i="1"/>
  <c r="QL6" i="1"/>
  <c r="QK12" i="1"/>
  <c r="VV84" i="1"/>
  <c r="VV86" i="1"/>
  <c r="VV85" i="1"/>
  <c r="VV105" i="1"/>
  <c r="VV107" i="1"/>
  <c r="VV88" i="1"/>
  <c r="VV106" i="1"/>
  <c r="VV87" i="1"/>
  <c r="VV89" i="1"/>
  <c r="VV90" i="1"/>
  <c r="VV92" i="1"/>
  <c r="VV91" i="1"/>
  <c r="VV94" i="1"/>
  <c r="VV93" i="1"/>
  <c r="VV95" i="1"/>
  <c r="VV96" i="1"/>
  <c r="VV98" i="1"/>
  <c r="VV97" i="1"/>
  <c r="VV99" i="1"/>
  <c r="VV100" i="1"/>
  <c r="VV102" i="1"/>
  <c r="VV101" i="1"/>
  <c r="VV104" i="1"/>
  <c r="VV103" i="1"/>
  <c r="VW8" i="1"/>
  <c r="QK85" i="1" l="1"/>
  <c r="QK84" i="1"/>
  <c r="QK86" i="1"/>
  <c r="QK87" i="1"/>
  <c r="QK88" i="1"/>
  <c r="QK89" i="1"/>
  <c r="QK90" i="1"/>
  <c r="QK91" i="1"/>
  <c r="QK92" i="1"/>
  <c r="QK93" i="1"/>
  <c r="QK94" i="1"/>
  <c r="QK95" i="1"/>
  <c r="QK96" i="1"/>
  <c r="QK97" i="1"/>
  <c r="QK98" i="1"/>
  <c r="QK99" i="1"/>
  <c r="QK100" i="1"/>
  <c r="QK101" i="1"/>
  <c r="QK102" i="1"/>
  <c r="QK103" i="1"/>
  <c r="QK104" i="1"/>
  <c r="QK105" i="1"/>
  <c r="QK106" i="1"/>
  <c r="QK107" i="1"/>
  <c r="QM6" i="1"/>
  <c r="QL12" i="1"/>
  <c r="VW84" i="1"/>
  <c r="VW85" i="1"/>
  <c r="VW105" i="1"/>
  <c r="VW86" i="1"/>
  <c r="VW88" i="1"/>
  <c r="VW106" i="1"/>
  <c r="VW87" i="1"/>
  <c r="VW107" i="1"/>
  <c r="VW89" i="1"/>
  <c r="VW90" i="1"/>
  <c r="VW92" i="1"/>
  <c r="VW91" i="1"/>
  <c r="VW94" i="1"/>
  <c r="VW93" i="1"/>
  <c r="VW96" i="1"/>
  <c r="VW95" i="1"/>
  <c r="VW97" i="1"/>
  <c r="VW98" i="1"/>
  <c r="VW99" i="1"/>
  <c r="VW100" i="1"/>
  <c r="VW101" i="1"/>
  <c r="VW102" i="1"/>
  <c r="VW103" i="1"/>
  <c r="VW104" i="1"/>
  <c r="VX8" i="1"/>
  <c r="QL85" i="1" l="1"/>
  <c r="QL84" i="1"/>
  <c r="QL86" i="1"/>
  <c r="QL87" i="1"/>
  <c r="QL88" i="1"/>
  <c r="QL89" i="1"/>
  <c r="QL90" i="1"/>
  <c r="QL91" i="1"/>
  <c r="QL92" i="1"/>
  <c r="QL93" i="1"/>
  <c r="QL94" i="1"/>
  <c r="QL95" i="1"/>
  <c r="QL96" i="1"/>
  <c r="QL97" i="1"/>
  <c r="QL98" i="1"/>
  <c r="QL99" i="1"/>
  <c r="QL100" i="1"/>
  <c r="QL101" i="1"/>
  <c r="QL102" i="1"/>
  <c r="QL103" i="1"/>
  <c r="QL104" i="1"/>
  <c r="QL105" i="1"/>
  <c r="QL106" i="1"/>
  <c r="QL107" i="1"/>
  <c r="QN6" i="1"/>
  <c r="QM12" i="1"/>
  <c r="VX84" i="1"/>
  <c r="VX86" i="1"/>
  <c r="VX85" i="1"/>
  <c r="VX105" i="1"/>
  <c r="VX106" i="1"/>
  <c r="VX88" i="1"/>
  <c r="VX87" i="1"/>
  <c r="VX107" i="1"/>
  <c r="VX89" i="1"/>
  <c r="VX90" i="1"/>
  <c r="VX92" i="1"/>
  <c r="VX91" i="1"/>
  <c r="VX93" i="1"/>
  <c r="VX94" i="1"/>
  <c r="VX96" i="1"/>
  <c r="VX95" i="1"/>
  <c r="VX97" i="1"/>
  <c r="VX98" i="1"/>
  <c r="VX99" i="1"/>
  <c r="VX100" i="1"/>
  <c r="VX102" i="1"/>
  <c r="VX101" i="1"/>
  <c r="VX103" i="1"/>
  <c r="VX104" i="1"/>
  <c r="VY8" i="1"/>
  <c r="QM84" i="1" l="1"/>
  <c r="QM85" i="1"/>
  <c r="QM86" i="1"/>
  <c r="QM87" i="1"/>
  <c r="QM88" i="1"/>
  <c r="QM89" i="1"/>
  <c r="QM90" i="1"/>
  <c r="QM91" i="1"/>
  <c r="QM92" i="1"/>
  <c r="QM93" i="1"/>
  <c r="QM94" i="1"/>
  <c r="QM95" i="1"/>
  <c r="QM96" i="1"/>
  <c r="QM97" i="1"/>
  <c r="QM98" i="1"/>
  <c r="QM99" i="1"/>
  <c r="QM100" i="1"/>
  <c r="QM101" i="1"/>
  <c r="QM102" i="1"/>
  <c r="QM103" i="1"/>
  <c r="QM104" i="1"/>
  <c r="QM105" i="1"/>
  <c r="QM106" i="1"/>
  <c r="QM107" i="1"/>
  <c r="QN12" i="1"/>
  <c r="QO6" i="1"/>
  <c r="VY84" i="1"/>
  <c r="VY85" i="1"/>
  <c r="VY86" i="1"/>
  <c r="VY105" i="1"/>
  <c r="VY88" i="1"/>
  <c r="VY106" i="1"/>
  <c r="VY87" i="1"/>
  <c r="VY107" i="1"/>
  <c r="VY89" i="1"/>
  <c r="VY90" i="1"/>
  <c r="VY92" i="1"/>
  <c r="VY91" i="1"/>
  <c r="VY93" i="1"/>
  <c r="VY94" i="1"/>
  <c r="VY96" i="1"/>
  <c r="VY95" i="1"/>
  <c r="VY97" i="1"/>
  <c r="VY98" i="1"/>
  <c r="VY99" i="1"/>
  <c r="VY100" i="1"/>
  <c r="VY102" i="1"/>
  <c r="VY101" i="1"/>
  <c r="VY104" i="1"/>
  <c r="VY103" i="1"/>
  <c r="VZ8" i="1"/>
  <c r="QN85" i="1" l="1"/>
  <c r="QN84" i="1"/>
  <c r="QN86" i="1"/>
  <c r="QN87" i="1"/>
  <c r="QN88" i="1"/>
  <c r="QN89" i="1"/>
  <c r="QN90" i="1"/>
  <c r="QN91" i="1"/>
  <c r="QN92" i="1"/>
  <c r="QN93" i="1"/>
  <c r="QN94" i="1"/>
  <c r="QN95" i="1"/>
  <c r="QN96" i="1"/>
  <c r="QN97" i="1"/>
  <c r="QN98" i="1"/>
  <c r="QN99" i="1"/>
  <c r="QN100" i="1"/>
  <c r="QN101" i="1"/>
  <c r="QN102" i="1"/>
  <c r="QN103" i="1"/>
  <c r="QN104" i="1"/>
  <c r="QN105" i="1"/>
  <c r="QN106" i="1"/>
  <c r="QN107" i="1"/>
  <c r="QO12" i="1"/>
  <c r="QP6" i="1"/>
  <c r="VZ84" i="1"/>
  <c r="VZ85" i="1"/>
  <c r="VZ105" i="1"/>
  <c r="VZ86" i="1"/>
  <c r="VZ106" i="1"/>
  <c r="VZ87" i="1"/>
  <c r="VZ88" i="1"/>
  <c r="VZ107" i="1"/>
  <c r="VZ89" i="1"/>
  <c r="VZ90" i="1"/>
  <c r="VZ91" i="1"/>
  <c r="VZ92" i="1"/>
  <c r="VZ94" i="1"/>
  <c r="VZ93" i="1"/>
  <c r="VZ96" i="1"/>
  <c r="VZ95" i="1"/>
  <c r="VZ97" i="1"/>
  <c r="VZ98" i="1"/>
  <c r="VZ99" i="1"/>
  <c r="VZ100" i="1"/>
  <c r="VZ101" i="1"/>
  <c r="VZ102" i="1"/>
  <c r="VZ104" i="1"/>
  <c r="VZ103" i="1"/>
  <c r="WA8" i="1"/>
  <c r="QO85" i="1" l="1"/>
  <c r="QO84" i="1"/>
  <c r="QO86" i="1"/>
  <c r="QO87" i="1"/>
  <c r="QO88" i="1"/>
  <c r="QO89" i="1"/>
  <c r="QO90" i="1"/>
  <c r="QO91" i="1"/>
  <c r="QO92" i="1"/>
  <c r="QO93" i="1"/>
  <c r="QO94" i="1"/>
  <c r="QO95" i="1"/>
  <c r="QO96" i="1"/>
  <c r="QO97" i="1"/>
  <c r="QO98" i="1"/>
  <c r="QO99" i="1"/>
  <c r="QO100" i="1"/>
  <c r="QO101" i="1"/>
  <c r="QO102" i="1"/>
  <c r="QO103" i="1"/>
  <c r="QO104" i="1"/>
  <c r="QO105" i="1"/>
  <c r="QO106" i="1"/>
  <c r="QO107" i="1"/>
  <c r="QP12" i="1"/>
  <c r="QQ6" i="1"/>
  <c r="WA84" i="1"/>
  <c r="WA85" i="1"/>
  <c r="WA105" i="1"/>
  <c r="WA86" i="1"/>
  <c r="WA87" i="1"/>
  <c r="WA106" i="1"/>
  <c r="WA88" i="1"/>
  <c r="WA107" i="1"/>
  <c r="WA90" i="1"/>
  <c r="WA89" i="1"/>
  <c r="WA91" i="1"/>
  <c r="WA92" i="1"/>
  <c r="WA93" i="1"/>
  <c r="WA94" i="1"/>
  <c r="WA96" i="1"/>
  <c r="WA95" i="1"/>
  <c r="WA97" i="1"/>
  <c r="WA98" i="1"/>
  <c r="WA100" i="1"/>
  <c r="WA99" i="1"/>
  <c r="WA101" i="1"/>
  <c r="WA102" i="1"/>
  <c r="WA104" i="1"/>
  <c r="WA103" i="1"/>
  <c r="WB8" i="1"/>
  <c r="QP84" i="1" l="1"/>
  <c r="QP85" i="1"/>
  <c r="QP86" i="1"/>
  <c r="QP87" i="1"/>
  <c r="QP88" i="1"/>
  <c r="QP89" i="1"/>
  <c r="QP90" i="1"/>
  <c r="QP91" i="1"/>
  <c r="QP92" i="1"/>
  <c r="QP93" i="1"/>
  <c r="QP94" i="1"/>
  <c r="QP95" i="1"/>
  <c r="QP96" i="1"/>
  <c r="QP97" i="1"/>
  <c r="QP98" i="1"/>
  <c r="QP99" i="1"/>
  <c r="QP100" i="1"/>
  <c r="QP101" i="1"/>
  <c r="QP102" i="1"/>
  <c r="QP103" i="1"/>
  <c r="QP104" i="1"/>
  <c r="QP105" i="1"/>
  <c r="QP106" i="1"/>
  <c r="QP107" i="1"/>
  <c r="QQ12" i="1"/>
  <c r="QR6" i="1"/>
  <c r="WB84" i="1"/>
  <c r="WB85" i="1"/>
  <c r="WB105" i="1"/>
  <c r="WB86" i="1"/>
  <c r="WB87" i="1"/>
  <c r="WB88" i="1"/>
  <c r="WB106" i="1"/>
  <c r="WB107" i="1"/>
  <c r="WB89" i="1"/>
  <c r="WB90" i="1"/>
  <c r="WB91" i="1"/>
  <c r="WB92" i="1"/>
  <c r="WB94" i="1"/>
  <c r="WB93" i="1"/>
  <c r="WB95" i="1"/>
  <c r="WB96" i="1"/>
  <c r="WB97" i="1"/>
  <c r="WB98" i="1"/>
  <c r="WB99" i="1"/>
  <c r="WB100" i="1"/>
  <c r="WB102" i="1"/>
  <c r="WB101" i="1"/>
  <c r="WB104" i="1"/>
  <c r="WB103" i="1"/>
  <c r="WC8" i="1"/>
  <c r="QQ84" i="1" l="1"/>
  <c r="QQ85" i="1"/>
  <c r="QQ86" i="1"/>
  <c r="QQ87" i="1"/>
  <c r="QQ88" i="1"/>
  <c r="QQ89" i="1"/>
  <c r="QQ90" i="1"/>
  <c r="QQ91" i="1"/>
  <c r="QQ92" i="1"/>
  <c r="QQ93" i="1"/>
  <c r="QQ94" i="1"/>
  <c r="QQ95" i="1"/>
  <c r="QQ96" i="1"/>
  <c r="QQ97" i="1"/>
  <c r="QQ98" i="1"/>
  <c r="QQ99" i="1"/>
  <c r="QQ100" i="1"/>
  <c r="QQ101" i="1"/>
  <c r="QQ102" i="1"/>
  <c r="QQ103" i="1"/>
  <c r="QQ104" i="1"/>
  <c r="QQ105" i="1"/>
  <c r="QQ106" i="1"/>
  <c r="QQ107" i="1"/>
  <c r="QR12" i="1"/>
  <c r="QS6" i="1"/>
  <c r="WC84" i="1"/>
  <c r="WC105" i="1"/>
  <c r="WC86" i="1"/>
  <c r="WC85" i="1"/>
  <c r="WC87" i="1"/>
  <c r="WC106" i="1"/>
  <c r="WC88" i="1"/>
  <c r="WC107" i="1"/>
  <c r="WC90" i="1"/>
  <c r="WC89" i="1"/>
  <c r="WC91" i="1"/>
  <c r="WC92" i="1"/>
  <c r="WC94" i="1"/>
  <c r="WC93" i="1"/>
  <c r="WC95" i="1"/>
  <c r="WC96" i="1"/>
  <c r="WC98" i="1"/>
  <c r="WC97" i="1"/>
  <c r="WC99" i="1"/>
  <c r="WC100" i="1"/>
  <c r="WC101" i="1"/>
  <c r="WC102" i="1"/>
  <c r="WC104" i="1"/>
  <c r="WC103" i="1"/>
  <c r="WD8" i="1"/>
  <c r="QR85" i="1" l="1"/>
  <c r="QR84" i="1"/>
  <c r="QR86" i="1"/>
  <c r="QR87" i="1"/>
  <c r="QR88" i="1"/>
  <c r="QR89" i="1"/>
  <c r="QR90" i="1"/>
  <c r="QR91" i="1"/>
  <c r="QR92" i="1"/>
  <c r="QR93" i="1"/>
  <c r="QR94" i="1"/>
  <c r="QR95" i="1"/>
  <c r="QR96" i="1"/>
  <c r="QR97" i="1"/>
  <c r="QR98" i="1"/>
  <c r="QR99" i="1"/>
  <c r="QR100" i="1"/>
  <c r="QR101" i="1"/>
  <c r="QR102" i="1"/>
  <c r="QR103" i="1"/>
  <c r="QR104" i="1"/>
  <c r="QR105" i="1"/>
  <c r="QR106" i="1"/>
  <c r="QR107" i="1"/>
  <c r="QT6" i="1"/>
  <c r="QS12" i="1"/>
  <c r="WD84" i="1"/>
  <c r="WD85" i="1"/>
  <c r="WD86" i="1"/>
  <c r="WD105" i="1"/>
  <c r="WD107" i="1"/>
  <c r="WD88" i="1"/>
  <c r="WD106" i="1"/>
  <c r="WD87" i="1"/>
  <c r="WD90" i="1"/>
  <c r="WD89" i="1"/>
  <c r="WD91" i="1"/>
  <c r="WD92" i="1"/>
  <c r="WD94" i="1"/>
  <c r="WD93" i="1"/>
  <c r="WD95" i="1"/>
  <c r="WD96" i="1"/>
  <c r="WD97" i="1"/>
  <c r="WD98" i="1"/>
  <c r="WD99" i="1"/>
  <c r="WD100" i="1"/>
  <c r="WD102" i="1"/>
  <c r="WD101" i="1"/>
  <c r="WD103" i="1"/>
  <c r="WD104" i="1"/>
  <c r="WE8" i="1"/>
  <c r="QS85" i="1" l="1"/>
  <c r="QS84" i="1"/>
  <c r="QS86" i="1"/>
  <c r="QS87" i="1"/>
  <c r="QS88" i="1"/>
  <c r="QS89" i="1"/>
  <c r="QS90" i="1"/>
  <c r="QS91" i="1"/>
  <c r="QS92" i="1"/>
  <c r="QS93" i="1"/>
  <c r="QS94" i="1"/>
  <c r="QS95" i="1"/>
  <c r="QS96" i="1"/>
  <c r="QS97" i="1"/>
  <c r="QS98" i="1"/>
  <c r="QS99" i="1"/>
  <c r="QS100" i="1"/>
  <c r="QS101" i="1"/>
  <c r="QS102" i="1"/>
  <c r="QS103" i="1"/>
  <c r="QS104" i="1"/>
  <c r="QS105" i="1"/>
  <c r="QS106" i="1"/>
  <c r="QS107" i="1"/>
  <c r="QT12" i="1"/>
  <c r="QU6" i="1"/>
  <c r="WE84" i="1"/>
  <c r="WE85" i="1"/>
  <c r="WE86" i="1"/>
  <c r="WE105" i="1"/>
  <c r="WE87" i="1"/>
  <c r="WE106" i="1"/>
  <c r="WE107" i="1"/>
  <c r="WE88" i="1"/>
  <c r="WE90" i="1"/>
  <c r="WE89" i="1"/>
  <c r="WE91" i="1"/>
  <c r="WE92" i="1"/>
  <c r="WE94" i="1"/>
  <c r="WE93" i="1"/>
  <c r="WE95" i="1"/>
  <c r="WE96" i="1"/>
  <c r="WE98" i="1"/>
  <c r="WE97" i="1"/>
  <c r="WE99" i="1"/>
  <c r="WE100" i="1"/>
  <c r="WE101" i="1"/>
  <c r="WE102" i="1"/>
  <c r="WE103" i="1"/>
  <c r="WE104" i="1"/>
  <c r="WF8" i="1"/>
  <c r="QT84" i="1" l="1"/>
  <c r="QT85" i="1"/>
  <c r="QT86" i="1"/>
  <c r="QT87" i="1"/>
  <c r="QT88" i="1"/>
  <c r="QT89" i="1"/>
  <c r="QT90" i="1"/>
  <c r="QT91" i="1"/>
  <c r="QT92" i="1"/>
  <c r="QT93" i="1"/>
  <c r="QT94" i="1"/>
  <c r="QT95" i="1"/>
  <c r="QT96" i="1"/>
  <c r="QT97" i="1"/>
  <c r="QT98" i="1"/>
  <c r="QT99" i="1"/>
  <c r="QT100" i="1"/>
  <c r="QT101" i="1"/>
  <c r="QT102" i="1"/>
  <c r="QT103" i="1"/>
  <c r="QT104" i="1"/>
  <c r="QT105" i="1"/>
  <c r="QT106" i="1"/>
  <c r="QT107" i="1"/>
  <c r="QU12" i="1"/>
  <c r="QV6" i="1"/>
  <c r="WF84" i="1"/>
  <c r="WF105" i="1"/>
  <c r="WF85" i="1"/>
  <c r="WF86" i="1"/>
  <c r="WF87" i="1"/>
  <c r="WF88" i="1"/>
  <c r="WF107" i="1"/>
  <c r="WF106" i="1"/>
  <c r="WF90" i="1"/>
  <c r="WF89" i="1"/>
  <c r="WF91" i="1"/>
  <c r="WF92" i="1"/>
  <c r="WF94" i="1"/>
  <c r="WF93" i="1"/>
  <c r="WF95" i="1"/>
  <c r="WF96" i="1"/>
  <c r="WF97" i="1"/>
  <c r="WF98" i="1"/>
  <c r="WF100" i="1"/>
  <c r="WF99" i="1"/>
  <c r="WF101" i="1"/>
  <c r="WF102" i="1"/>
  <c r="WF103" i="1"/>
  <c r="WF104" i="1"/>
  <c r="WG8" i="1"/>
  <c r="QU84" i="1" l="1"/>
  <c r="QU85" i="1"/>
  <c r="QU86" i="1"/>
  <c r="QU87" i="1"/>
  <c r="QU88" i="1"/>
  <c r="QU89" i="1"/>
  <c r="QU90" i="1"/>
  <c r="QU91" i="1"/>
  <c r="QU92" i="1"/>
  <c r="QU93" i="1"/>
  <c r="QU94" i="1"/>
  <c r="QU95" i="1"/>
  <c r="QU96" i="1"/>
  <c r="QU97" i="1"/>
  <c r="QU98" i="1"/>
  <c r="QU99" i="1"/>
  <c r="QU100" i="1"/>
  <c r="QU101" i="1"/>
  <c r="QU102" i="1"/>
  <c r="QU103" i="1"/>
  <c r="QU104" i="1"/>
  <c r="QU105" i="1"/>
  <c r="QU106" i="1"/>
  <c r="QU107" i="1"/>
  <c r="QW6" i="1"/>
  <c r="QV12" i="1"/>
  <c r="WG84" i="1"/>
  <c r="WG85" i="1"/>
  <c r="WG86" i="1"/>
  <c r="WG105" i="1"/>
  <c r="WG87" i="1"/>
  <c r="WG106" i="1"/>
  <c r="WG107" i="1"/>
  <c r="WG88" i="1"/>
  <c r="WG90" i="1"/>
  <c r="WG89" i="1"/>
  <c r="WG91" i="1"/>
  <c r="WG92" i="1"/>
  <c r="WG94" i="1"/>
  <c r="WG93" i="1"/>
  <c r="WG95" i="1"/>
  <c r="WG96" i="1"/>
  <c r="WG97" i="1"/>
  <c r="WG98" i="1"/>
  <c r="WG100" i="1"/>
  <c r="WG99" i="1"/>
  <c r="WG102" i="1"/>
  <c r="WG101" i="1"/>
  <c r="WG104" i="1"/>
  <c r="WG103" i="1"/>
  <c r="WH8" i="1"/>
  <c r="QV84" i="1" l="1"/>
  <c r="QV85" i="1"/>
  <c r="QV86" i="1"/>
  <c r="QV87" i="1"/>
  <c r="QV88" i="1"/>
  <c r="QV89" i="1"/>
  <c r="QV90" i="1"/>
  <c r="QV91" i="1"/>
  <c r="QV92" i="1"/>
  <c r="QV93" i="1"/>
  <c r="QV94" i="1"/>
  <c r="QV95" i="1"/>
  <c r="QV96" i="1"/>
  <c r="QV97" i="1"/>
  <c r="QV98" i="1"/>
  <c r="QV99" i="1"/>
  <c r="QV100" i="1"/>
  <c r="QV101" i="1"/>
  <c r="QV102" i="1"/>
  <c r="QV103" i="1"/>
  <c r="QV104" i="1"/>
  <c r="QV105" i="1"/>
  <c r="QV106" i="1"/>
  <c r="QV107" i="1"/>
  <c r="QW12" i="1"/>
  <c r="QX6" i="1"/>
  <c r="WH84" i="1"/>
  <c r="WH85" i="1"/>
  <c r="WH105" i="1"/>
  <c r="WH86" i="1"/>
  <c r="WH87" i="1"/>
  <c r="WH106" i="1"/>
  <c r="WH107" i="1"/>
  <c r="WH88" i="1"/>
  <c r="WH89" i="1"/>
  <c r="WH90" i="1"/>
  <c r="WH91" i="1"/>
  <c r="WH92" i="1"/>
  <c r="WH94" i="1"/>
  <c r="WH93" i="1"/>
  <c r="WH96" i="1"/>
  <c r="WH95" i="1"/>
  <c r="WH97" i="1"/>
  <c r="WH98" i="1"/>
  <c r="WH100" i="1"/>
  <c r="WH99" i="1"/>
  <c r="WH102" i="1"/>
  <c r="WH101" i="1"/>
  <c r="WH103" i="1"/>
  <c r="WH104" i="1"/>
  <c r="WI8" i="1"/>
  <c r="QW85" i="1" l="1"/>
  <c r="QW84" i="1"/>
  <c r="QW86" i="1"/>
  <c r="QW87" i="1"/>
  <c r="QW88" i="1"/>
  <c r="QW89" i="1"/>
  <c r="QW90" i="1"/>
  <c r="QW91" i="1"/>
  <c r="QW92" i="1"/>
  <c r="QW93" i="1"/>
  <c r="QW94" i="1"/>
  <c r="QW95" i="1"/>
  <c r="QW96" i="1"/>
  <c r="QW97" i="1"/>
  <c r="QW98" i="1"/>
  <c r="QW99" i="1"/>
  <c r="QW100" i="1"/>
  <c r="QW101" i="1"/>
  <c r="QW102" i="1"/>
  <c r="QW103" i="1"/>
  <c r="QW104" i="1"/>
  <c r="QW105" i="1"/>
  <c r="QW106" i="1"/>
  <c r="QW107" i="1"/>
  <c r="QX12" i="1"/>
  <c r="QY6" i="1"/>
  <c r="WI84" i="1"/>
  <c r="WI86" i="1"/>
  <c r="WI85" i="1"/>
  <c r="WI105" i="1"/>
  <c r="WI106" i="1"/>
  <c r="WI107" i="1"/>
  <c r="WI88" i="1"/>
  <c r="WI87" i="1"/>
  <c r="WI89" i="1"/>
  <c r="WI90" i="1"/>
  <c r="WI91" i="1"/>
  <c r="WI92" i="1"/>
  <c r="WI94" i="1"/>
  <c r="WI93" i="1"/>
  <c r="WI95" i="1"/>
  <c r="WI96" i="1"/>
  <c r="WI97" i="1"/>
  <c r="WI98" i="1"/>
  <c r="WI100" i="1"/>
  <c r="WI99" i="1"/>
  <c r="WI102" i="1"/>
  <c r="WI101" i="1"/>
  <c r="WI103" i="1"/>
  <c r="WI104" i="1"/>
  <c r="WJ8" i="1"/>
  <c r="QX85" i="1" l="1"/>
  <c r="QX84" i="1"/>
  <c r="QX86" i="1"/>
  <c r="QX87" i="1"/>
  <c r="QX88" i="1"/>
  <c r="QX89" i="1"/>
  <c r="QX90" i="1"/>
  <c r="QX91" i="1"/>
  <c r="QX92" i="1"/>
  <c r="QX93" i="1"/>
  <c r="QX94" i="1"/>
  <c r="QX95" i="1"/>
  <c r="QX96" i="1"/>
  <c r="QX97" i="1"/>
  <c r="QX98" i="1"/>
  <c r="QX99" i="1"/>
  <c r="QX100" i="1"/>
  <c r="QX101" i="1"/>
  <c r="QX102" i="1"/>
  <c r="QX103" i="1"/>
  <c r="QX104" i="1"/>
  <c r="QX105" i="1"/>
  <c r="QX106" i="1"/>
  <c r="QX107" i="1"/>
  <c r="QY12" i="1"/>
  <c r="QZ6" i="1"/>
  <c r="WJ84" i="1"/>
  <c r="WJ86" i="1"/>
  <c r="WJ85" i="1"/>
  <c r="WJ105" i="1"/>
  <c r="WJ106" i="1"/>
  <c r="WJ87" i="1"/>
  <c r="WJ107" i="1"/>
  <c r="WJ88" i="1"/>
  <c r="WJ90" i="1"/>
  <c r="WJ89" i="1"/>
  <c r="WJ92" i="1"/>
  <c r="WJ91" i="1"/>
  <c r="WJ94" i="1"/>
  <c r="WJ93" i="1"/>
  <c r="WJ95" i="1"/>
  <c r="WJ96" i="1"/>
  <c r="WJ97" i="1"/>
  <c r="WJ98" i="1"/>
  <c r="WJ100" i="1"/>
  <c r="WJ99" i="1"/>
  <c r="WJ101" i="1"/>
  <c r="WJ102" i="1"/>
  <c r="WJ103" i="1"/>
  <c r="WJ104" i="1"/>
  <c r="WK8" i="1"/>
  <c r="QY85" i="1" l="1"/>
  <c r="QY84" i="1"/>
  <c r="QY86" i="1"/>
  <c r="QY87" i="1"/>
  <c r="QY88" i="1"/>
  <c r="QY89" i="1"/>
  <c r="QY90" i="1"/>
  <c r="QY91" i="1"/>
  <c r="QY92" i="1"/>
  <c r="QY93" i="1"/>
  <c r="QY94" i="1"/>
  <c r="QY95" i="1"/>
  <c r="QY96" i="1"/>
  <c r="QY97" i="1"/>
  <c r="QY98" i="1"/>
  <c r="QY99" i="1"/>
  <c r="QY100" i="1"/>
  <c r="QY101" i="1"/>
  <c r="QY102" i="1"/>
  <c r="QY103" i="1"/>
  <c r="QY104" i="1"/>
  <c r="QY105" i="1"/>
  <c r="QY106" i="1"/>
  <c r="QY107" i="1"/>
  <c r="QZ12" i="1"/>
  <c r="RA6" i="1"/>
  <c r="WK84" i="1"/>
  <c r="WK105" i="1"/>
  <c r="WK86" i="1"/>
  <c r="WK85" i="1"/>
  <c r="WK106" i="1"/>
  <c r="WK88" i="1"/>
  <c r="WK107" i="1"/>
  <c r="WK87" i="1"/>
  <c r="WK90" i="1"/>
  <c r="WK89" i="1"/>
  <c r="WK91" i="1"/>
  <c r="WK92" i="1"/>
  <c r="WK93" i="1"/>
  <c r="WK94" i="1"/>
  <c r="WK95" i="1"/>
  <c r="WK96" i="1"/>
  <c r="WK97" i="1"/>
  <c r="WK98" i="1"/>
  <c r="WK99" i="1"/>
  <c r="WK100" i="1"/>
  <c r="WK101" i="1"/>
  <c r="WK102" i="1"/>
  <c r="WK104" i="1"/>
  <c r="WK103" i="1"/>
  <c r="WL8" i="1"/>
  <c r="QZ84" i="1" l="1"/>
  <c r="QZ85" i="1"/>
  <c r="QZ86" i="1"/>
  <c r="QZ87" i="1"/>
  <c r="QZ88" i="1"/>
  <c r="QZ89" i="1"/>
  <c r="QZ90" i="1"/>
  <c r="QZ91" i="1"/>
  <c r="QZ92" i="1"/>
  <c r="QZ93" i="1"/>
  <c r="QZ94" i="1"/>
  <c r="QZ95" i="1"/>
  <c r="QZ96" i="1"/>
  <c r="QZ97" i="1"/>
  <c r="QZ98" i="1"/>
  <c r="QZ99" i="1"/>
  <c r="QZ100" i="1"/>
  <c r="QZ101" i="1"/>
  <c r="QZ102" i="1"/>
  <c r="QZ103" i="1"/>
  <c r="QZ104" i="1"/>
  <c r="QZ105" i="1"/>
  <c r="QZ106" i="1"/>
  <c r="QZ107" i="1"/>
  <c r="RA12" i="1"/>
  <c r="RB6" i="1"/>
  <c r="XI15" i="1"/>
  <c r="MN109" i="1"/>
  <c r="S14" i="1"/>
  <c r="R14" i="1"/>
  <c r="Q14" i="1"/>
  <c r="P14" i="1"/>
  <c r="AK14" i="1"/>
  <c r="N14" i="1"/>
  <c r="T14" i="1"/>
  <c r="AM14" i="1"/>
  <c r="AN14" i="1"/>
  <c r="J14" i="1"/>
  <c r="I14" i="1"/>
  <c r="HH109" i="1"/>
  <c r="HG109" i="1"/>
  <c r="HF109" i="1"/>
  <c r="HE109" i="1"/>
  <c r="HD109" i="1"/>
  <c r="HC109" i="1"/>
  <c r="GT109" i="1"/>
  <c r="A6" i="5"/>
  <c r="HZ109" i="1"/>
  <c r="RA85" i="1" l="1"/>
  <c r="RA84" i="1"/>
  <c r="RA86" i="1"/>
  <c r="RA87" i="1"/>
  <c r="RA88" i="1"/>
  <c r="RA89" i="1"/>
  <c r="RA90" i="1"/>
  <c r="RA91" i="1"/>
  <c r="RA92" i="1"/>
  <c r="RA93" i="1"/>
  <c r="RA94" i="1"/>
  <c r="RA95" i="1"/>
  <c r="RA96" i="1"/>
  <c r="RA97" i="1"/>
  <c r="RA98" i="1"/>
  <c r="RA99" i="1"/>
  <c r="RA100" i="1"/>
  <c r="RA101" i="1"/>
  <c r="RA102" i="1"/>
  <c r="RA103" i="1"/>
  <c r="RA104" i="1"/>
  <c r="RA105" i="1"/>
  <c r="RA106" i="1"/>
  <c r="RA107" i="1"/>
  <c r="RC6" i="1"/>
  <c r="RB12" i="1"/>
  <c r="V14" i="1"/>
  <c r="AD14" i="1"/>
  <c r="ACB14" i="1"/>
  <c r="AAX14" i="1"/>
  <c r="GF14" i="1"/>
  <c r="GM14" i="1"/>
  <c r="GL14" i="1"/>
  <c r="GK14" i="1"/>
  <c r="GJ14" i="1"/>
  <c r="GI14" i="1"/>
  <c r="GH14" i="1"/>
  <c r="GG14" i="1"/>
  <c r="MN14" i="1"/>
  <c r="MN15" i="1" s="1" a="1"/>
  <c r="MN15" i="1" s="1"/>
  <c r="MN49" i="1" s="1" a="1"/>
  <c r="MN49" i="1" s="1"/>
  <c r="GU109" i="1"/>
  <c r="GU14" i="1"/>
  <c r="GU15" i="1" s="1" a="1"/>
  <c r="GU15" i="1" s="1"/>
  <c r="HA109" i="1"/>
  <c r="HA14" i="1"/>
  <c r="HA15" i="1" s="1" a="1"/>
  <c r="HA15" i="1" s="1"/>
  <c r="HB109" i="1"/>
  <c r="HB14" i="1"/>
  <c r="HB15" i="1" s="1" a="1"/>
  <c r="HB15" i="1" s="1"/>
  <c r="GT14" i="1"/>
  <c r="GT15" i="1" s="1" a="1"/>
  <c r="GT15" i="1" s="1"/>
  <c r="HE14" i="1"/>
  <c r="HE15" i="1" s="1" a="1"/>
  <c r="HE15" i="1" s="1"/>
  <c r="HF14" i="1"/>
  <c r="HF15" i="1" s="1" a="1"/>
  <c r="HF15" i="1" s="1"/>
  <c r="HG14" i="1"/>
  <c r="HG15" i="1" s="1" a="1"/>
  <c r="HG15" i="1" s="1"/>
  <c r="HC14" i="1"/>
  <c r="HC15" i="1" s="1" a="1"/>
  <c r="HC15" i="1" s="1"/>
  <c r="HD14" i="1"/>
  <c r="HD15" i="1" s="1" a="1"/>
  <c r="HD15" i="1" s="1"/>
  <c r="HH14" i="1"/>
  <c r="HH15" i="1" s="1" a="1"/>
  <c r="HH15" i="1" s="1"/>
  <c r="HZ14" i="1"/>
  <c r="HZ15" i="1" s="1" a="1"/>
  <c r="HZ15" i="1" s="1"/>
  <c r="AB14" i="1" l="1"/>
  <c r="AA14" i="1" s="1"/>
  <c r="RB85" i="1"/>
  <c r="RB84" i="1"/>
  <c r="RB86" i="1"/>
  <c r="RB87" i="1"/>
  <c r="RB88" i="1"/>
  <c r="RB89" i="1"/>
  <c r="RB90" i="1"/>
  <c r="RB91" i="1"/>
  <c r="RB92" i="1"/>
  <c r="RB93" i="1"/>
  <c r="RB94" i="1"/>
  <c r="RB95" i="1"/>
  <c r="RB96" i="1"/>
  <c r="RB97" i="1"/>
  <c r="RB98" i="1"/>
  <c r="RB99" i="1"/>
  <c r="RB100" i="1"/>
  <c r="RB101" i="1"/>
  <c r="RB102" i="1"/>
  <c r="RB103" i="1"/>
  <c r="RB104" i="1"/>
  <c r="RB105" i="1"/>
  <c r="RB106" i="1"/>
  <c r="RB107" i="1"/>
  <c r="RD6" i="1"/>
  <c r="RC12" i="1"/>
  <c r="HZ84" i="1" a="1"/>
  <c r="HZ84" i="1" s="1"/>
  <c r="HZ105" i="1" s="1" a="1"/>
  <c r="HZ105" i="1" s="1"/>
  <c r="HH84" i="1" a="1"/>
  <c r="HH84" i="1" s="1"/>
  <c r="HH105" i="1" s="1" a="1"/>
  <c r="HH105" i="1" s="1"/>
  <c r="HD84" i="1" a="1"/>
  <c r="HD84" i="1" s="1"/>
  <c r="HD105" i="1" s="1" a="1"/>
  <c r="HD105" i="1" s="1"/>
  <c r="HC84" i="1" a="1"/>
  <c r="HC84" i="1" s="1"/>
  <c r="HC85" i="1" s="1" a="1"/>
  <c r="HC85" i="1" s="1"/>
  <c r="HG84" i="1" a="1"/>
  <c r="HG84" i="1" s="1"/>
  <c r="HG105" i="1" s="1" a="1"/>
  <c r="HG105" i="1" s="1"/>
  <c r="HE84" i="1" a="1"/>
  <c r="HE84" i="1" s="1"/>
  <c r="HE85" i="1" s="1" a="1"/>
  <c r="HE85" i="1" s="1"/>
  <c r="HF84" i="1" a="1"/>
  <c r="HF84" i="1" s="1"/>
  <c r="HF105" i="1" s="1" a="1"/>
  <c r="HF105" i="1" s="1"/>
  <c r="GT84" i="1" a="1"/>
  <c r="GT84" i="1" s="1"/>
  <c r="GT105" i="1" s="1" a="1"/>
  <c r="GT105" i="1" s="1"/>
  <c r="HA84" i="1" a="1"/>
  <c r="HA84" i="1" s="1"/>
  <c r="HA85" i="1" s="1" a="1"/>
  <c r="HA85" i="1" s="1"/>
  <c r="HB84" i="1" a="1"/>
  <c r="HB84" i="1" s="1"/>
  <c r="HB85" i="1" s="1" a="1"/>
  <c r="HB85" i="1" s="1"/>
  <c r="GU84" i="1" a="1"/>
  <c r="GU84" i="1" s="1"/>
  <c r="GU105" i="1" s="1" a="1"/>
  <c r="GU105" i="1" s="1"/>
  <c r="HD49" i="1" a="1"/>
  <c r="HD49" i="1" s="1"/>
  <c r="HF49" i="1" a="1"/>
  <c r="HF49" i="1" s="1"/>
  <c r="HE49" i="1" a="1"/>
  <c r="HE49" i="1" s="1"/>
  <c r="GT49" i="1" a="1"/>
  <c r="GT49" i="1" s="1"/>
  <c r="HZ49" i="1" a="1"/>
  <c r="HZ49" i="1" s="1"/>
  <c r="HB49" i="1" a="1"/>
  <c r="HB49" i="1" s="1"/>
  <c r="HC49" i="1" a="1"/>
  <c r="HC49" i="1" s="1"/>
  <c r="HA49" i="1" a="1"/>
  <c r="HA49" i="1" s="1"/>
  <c r="HG49" i="1" a="1"/>
  <c r="HG49" i="1" s="1"/>
  <c r="HH49" i="1" a="1"/>
  <c r="HH49" i="1" s="1"/>
  <c r="GU49" i="1" a="1"/>
  <c r="GU49" i="1" s="1"/>
  <c r="MN50" i="1" a="1"/>
  <c r="MN50" i="1" s="1"/>
  <c r="MN51" i="1" s="1" a="1"/>
  <c r="MN51" i="1" s="1"/>
  <c r="MN52" i="1" a="1"/>
  <c r="MN52" i="1" s="1"/>
  <c r="MN53" i="1" s="1" a="1"/>
  <c r="MN53" i="1" s="1"/>
  <c r="MN54" i="1" a="1"/>
  <c r="MN54" i="1" s="1"/>
  <c r="MN55" i="1" s="1" a="1"/>
  <c r="MN55" i="1" s="1"/>
  <c r="GU17" i="1"/>
  <c r="GT17" i="1"/>
  <c r="HZ17" i="1"/>
  <c r="MN17" i="1"/>
  <c r="HH17" i="1"/>
  <c r="HD17" i="1"/>
  <c r="HF17" i="1"/>
  <c r="HE17" i="1"/>
  <c r="HB17" i="1"/>
  <c r="HA17" i="1"/>
  <c r="HC17" i="1"/>
  <c r="HG17" i="1"/>
  <c r="HZ85" i="1" l="1" a="1"/>
  <c r="HZ85" i="1" s="1"/>
  <c r="HZ106" i="1" s="1" a="1"/>
  <c r="HZ106" i="1" s="1"/>
  <c r="HZ86" i="1" a="1"/>
  <c r="HZ86" i="1" s="1"/>
  <c r="HZ88" i="1" s="1" a="1"/>
  <c r="HZ88" i="1" s="1"/>
  <c r="HZ90" i="1" s="1" a="1"/>
  <c r="HZ90" i="1" s="1"/>
  <c r="HZ92" i="1" s="1" a="1"/>
  <c r="HZ92" i="1" s="1"/>
  <c r="HZ94" i="1" s="1" a="1"/>
  <c r="HZ94" i="1" s="1"/>
  <c r="HZ96" i="1" s="1" a="1"/>
  <c r="HZ96" i="1" s="1"/>
  <c r="HZ98" i="1" s="1" a="1"/>
  <c r="HZ98" i="1" s="1"/>
  <c r="HZ100" i="1" s="1" a="1"/>
  <c r="HZ100" i="1" s="1"/>
  <c r="HZ102" i="1" s="1" a="1"/>
  <c r="HZ102" i="1" s="1"/>
  <c r="HZ104" i="1" s="1" a="1"/>
  <c r="HZ104" i="1" s="1"/>
  <c r="HC86" i="1" a="1"/>
  <c r="HC86" i="1" s="1"/>
  <c r="HC107" i="1" s="1" a="1"/>
  <c r="HC107" i="1" s="1"/>
  <c r="HC105" i="1" a="1"/>
  <c r="HC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D104" i="1" s="1" a="1"/>
  <c r="HD104" i="1" s="1"/>
  <c r="HG85" i="1" a="1"/>
  <c r="HG85" i="1" s="1"/>
  <c r="HG87" i="1" s="1" a="1"/>
  <c r="HG87" i="1" s="1"/>
  <c r="HG89" i="1" s="1" a="1"/>
  <c r="HG89" i="1" s="1"/>
  <c r="HG91" i="1" s="1" a="1"/>
  <c r="HG91" i="1" s="1"/>
  <c r="HG93" i="1" s="1" a="1"/>
  <c r="HG93" i="1" s="1"/>
  <c r="HG95" i="1" s="1" a="1"/>
  <c r="HG95" i="1" s="1"/>
  <c r="HG97" i="1" s="1" a="1"/>
  <c r="HG97" i="1" s="1"/>
  <c r="HG99" i="1" s="1" a="1"/>
  <c r="HG99" i="1" s="1"/>
  <c r="HG101" i="1" s="1" a="1"/>
  <c r="HG101" i="1" s="1"/>
  <c r="HG103" i="1" s="1" a="1"/>
  <c r="HG103"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HH103" i="1" s="1" a="1"/>
  <c r="HH103" i="1" s="1"/>
  <c r="HD85" i="1" a="1"/>
  <c r="HD85" i="1" s="1"/>
  <c r="HD106" i="1" s="1" a="1"/>
  <c r="HD106" i="1" s="1"/>
  <c r="RC84" i="1"/>
  <c r="RC85" i="1"/>
  <c r="RC86" i="1"/>
  <c r="RC87" i="1"/>
  <c r="RC88" i="1"/>
  <c r="RC89" i="1"/>
  <c r="RC90" i="1"/>
  <c r="RC91" i="1"/>
  <c r="RC92" i="1"/>
  <c r="RC93" i="1"/>
  <c r="RC94" i="1"/>
  <c r="RC95" i="1"/>
  <c r="RC96" i="1"/>
  <c r="RC97" i="1"/>
  <c r="RC98" i="1"/>
  <c r="RC99" i="1"/>
  <c r="RC100" i="1"/>
  <c r="RC101" i="1"/>
  <c r="RC102" i="1"/>
  <c r="RC103" i="1"/>
  <c r="RC104" i="1"/>
  <c r="RC105" i="1"/>
  <c r="RC106" i="1"/>
  <c r="RC107" i="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HF103" i="1" s="1" a="1"/>
  <c r="HF103" i="1" s="1"/>
  <c r="HF86" i="1" a="1"/>
  <c r="HF86" i="1" s="1"/>
  <c r="HF107" i="1" s="1" a="1"/>
  <c r="HF107" i="1" s="1"/>
  <c r="RE6" i="1"/>
  <c r="RD12" i="1"/>
  <c r="HG86" i="1" a="1"/>
  <c r="HG86" i="1" s="1"/>
  <c r="HG107" i="1" s="1" a="1"/>
  <c r="HG107" i="1" s="1"/>
  <c r="HE105" i="1" a="1"/>
  <c r="HE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HB104" i="1" s="1" a="1"/>
  <c r="HB104" i="1" s="1"/>
  <c r="GU85" i="1" a="1"/>
  <c r="GU85" i="1" s="1"/>
  <c r="GU106" i="1" s="1" a="1"/>
  <c r="GU106" i="1" s="1"/>
  <c r="HA86" i="1" a="1"/>
  <c r="HA86" i="1" s="1"/>
  <c r="HA107" i="1" s="1" a="1"/>
  <c r="HA107" i="1" s="1"/>
  <c r="GU86" i="1" a="1"/>
  <c r="GU86" i="1" s="1"/>
  <c r="GU107" i="1" s="1" a="1"/>
  <c r="GU107" i="1" s="1"/>
  <c r="HB105" i="1" a="1"/>
  <c r="HB105" i="1" s="1"/>
  <c r="HA105" i="1" a="1"/>
  <c r="HA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T103" i="1" s="1" a="1"/>
  <c r="GT103" i="1" s="1"/>
  <c r="HE86" i="1" a="1"/>
  <c r="HE86" i="1" s="1"/>
  <c r="HE107" i="1" s="1" a="1"/>
  <c r="HE107" i="1" s="1"/>
  <c r="HB106" i="1" a="1"/>
  <c r="HB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E106" i="1" a="1"/>
  <c r="HE106" i="1" s="1"/>
  <c r="HE87" i="1" a="1"/>
  <c r="HE87" i="1" s="1"/>
  <c r="HE89" i="1" s="1" a="1"/>
  <c r="HE89" i="1" s="1"/>
  <c r="HE91" i="1" s="1" a="1"/>
  <c r="HE91" i="1" s="1"/>
  <c r="HE93" i="1" s="1" a="1"/>
  <c r="HE93" i="1" s="1"/>
  <c r="HE95" i="1" s="1" a="1"/>
  <c r="HE95" i="1" s="1"/>
  <c r="HE97" i="1" s="1" a="1"/>
  <c r="HE97" i="1" s="1"/>
  <c r="HE99" i="1" s="1" a="1"/>
  <c r="HE99" i="1" s="1"/>
  <c r="HE101" i="1" s="1" a="1"/>
  <c r="HE101" i="1" s="1"/>
  <c r="HE103" i="1" s="1" a="1"/>
  <c r="HE103" i="1" s="1"/>
  <c r="HA106" i="1" a="1"/>
  <c r="HA106" i="1" s="1"/>
  <c r="HA87" i="1" a="1"/>
  <c r="HA87" i="1" s="1"/>
  <c r="HA89" i="1" s="1" a="1"/>
  <c r="HA89" i="1" s="1"/>
  <c r="HA91" i="1" s="1" a="1"/>
  <c r="HA91" i="1" s="1"/>
  <c r="HA93" i="1" s="1" a="1"/>
  <c r="HA93" i="1" s="1"/>
  <c r="HA95" i="1" s="1" a="1"/>
  <c r="HA95" i="1" s="1"/>
  <c r="HA97" i="1" s="1" a="1"/>
  <c r="HA97" i="1" s="1"/>
  <c r="HA99" i="1" s="1" a="1"/>
  <c r="HA99" i="1" s="1"/>
  <c r="HA101" i="1" s="1" a="1"/>
  <c r="HA101" i="1" s="1"/>
  <c r="HA103" i="1" s="1" a="1"/>
  <c r="HA103" i="1" s="1"/>
  <c r="HC106" i="1" a="1"/>
  <c r="HC106" i="1" s="1"/>
  <c r="HC87" i="1" a="1"/>
  <c r="HC87" i="1" s="1"/>
  <c r="HC89" i="1" s="1" a="1"/>
  <c r="HC89" i="1" s="1"/>
  <c r="HC91" i="1" s="1" a="1"/>
  <c r="HC91" i="1" s="1"/>
  <c r="HC93" i="1" s="1" a="1"/>
  <c r="HC93" i="1" s="1"/>
  <c r="HC95" i="1" s="1" a="1"/>
  <c r="HC95" i="1" s="1"/>
  <c r="HC97" i="1" s="1" a="1"/>
  <c r="HC97" i="1" s="1"/>
  <c r="HC99" i="1" s="1" a="1"/>
  <c r="HC99" i="1" s="1"/>
  <c r="HC101" i="1" s="1" a="1"/>
  <c r="HC101" i="1" s="1"/>
  <c r="HC103" i="1" s="1" a="1"/>
  <c r="HC103" i="1" s="1"/>
  <c r="HZ52" i="1" a="1"/>
  <c r="HZ52" i="1" s="1"/>
  <c r="HZ53" i="1" s="1" a="1"/>
  <c r="HZ53" i="1" s="1"/>
  <c r="HZ54" i="1" a="1"/>
  <c r="HZ54" i="1" s="1"/>
  <c r="HZ55" i="1" s="1" a="1"/>
  <c r="HZ55" i="1" s="1"/>
  <c r="HZ50" i="1" a="1"/>
  <c r="HZ50" i="1" s="1"/>
  <c r="HZ51" i="1" s="1" a="1"/>
  <c r="HZ51" i="1" s="1"/>
  <c r="GU50" i="1" a="1"/>
  <c r="GU50" i="1" s="1"/>
  <c r="GU51" i="1" s="1" a="1"/>
  <c r="GU51" i="1" s="1"/>
  <c r="GU52" i="1" a="1"/>
  <c r="GU52" i="1" s="1"/>
  <c r="GU53" i="1" s="1" a="1"/>
  <c r="GU53" i="1" s="1"/>
  <c r="GU54" i="1" a="1"/>
  <c r="GU54" i="1" s="1"/>
  <c r="GU55" i="1" s="1" a="1"/>
  <c r="GU55" i="1" s="1"/>
  <c r="HC52" i="1" a="1"/>
  <c r="HC52" i="1" s="1"/>
  <c r="HC53" i="1" s="1" a="1"/>
  <c r="HC53" i="1" s="1"/>
  <c r="HC50" i="1" a="1"/>
  <c r="HC50" i="1" s="1"/>
  <c r="HC51" i="1" s="1" a="1"/>
  <c r="HC51" i="1" s="1"/>
  <c r="HC54" i="1" a="1"/>
  <c r="HC54" i="1" s="1"/>
  <c r="HC55" i="1" s="1" a="1"/>
  <c r="HC55" i="1" s="1"/>
  <c r="HE50" i="1" a="1"/>
  <c r="HE50" i="1" s="1"/>
  <c r="HE51" i="1" s="1" a="1"/>
  <c r="HE51" i="1" s="1"/>
  <c r="HE54" i="1" a="1"/>
  <c r="HE54" i="1" s="1"/>
  <c r="HE55" i="1" s="1" a="1"/>
  <c r="HE55" i="1" s="1"/>
  <c r="HE52" i="1" a="1"/>
  <c r="HE52" i="1" s="1"/>
  <c r="HE53" i="1" s="1" a="1"/>
  <c r="HE53" i="1" s="1"/>
  <c r="HG54" i="1" a="1"/>
  <c r="HG54" i="1" s="1"/>
  <c r="HG55" i="1" s="1" a="1"/>
  <c r="HG55" i="1" s="1"/>
  <c r="HG52" i="1" a="1"/>
  <c r="HG52" i="1" s="1"/>
  <c r="HG53" i="1" s="1" a="1"/>
  <c r="HG53" i="1" s="1"/>
  <c r="HG50" i="1" a="1"/>
  <c r="HG50" i="1" s="1"/>
  <c r="HG51" i="1" s="1" a="1"/>
  <c r="HG51" i="1" s="1"/>
  <c r="HD52" i="1" a="1"/>
  <c r="HD52" i="1" s="1"/>
  <c r="HD53" i="1" s="1" a="1"/>
  <c r="HD53" i="1" s="1"/>
  <c r="HD54" i="1" a="1"/>
  <c r="HD54" i="1" s="1"/>
  <c r="HD55" i="1" s="1" a="1"/>
  <c r="HD55" i="1" s="1"/>
  <c r="HD50" i="1" a="1"/>
  <c r="HD50" i="1" s="1"/>
  <c r="HD51" i="1" s="1" a="1"/>
  <c r="HD51" i="1" s="1"/>
  <c r="HB54" i="1" a="1"/>
  <c r="HB54" i="1" s="1"/>
  <c r="HB55" i="1" s="1" a="1"/>
  <c r="HB55" i="1" s="1"/>
  <c r="HB50" i="1" a="1"/>
  <c r="HB50" i="1" s="1"/>
  <c r="HB51" i="1" s="1" a="1"/>
  <c r="HB51" i="1" s="1"/>
  <c r="HB52" i="1" a="1"/>
  <c r="HB52" i="1" s="1"/>
  <c r="HB53" i="1" s="1" a="1"/>
  <c r="HB53" i="1" s="1"/>
  <c r="GT54" i="1" a="1"/>
  <c r="GT54" i="1" s="1"/>
  <c r="GT55" i="1" s="1" a="1"/>
  <c r="GT55" i="1" s="1"/>
  <c r="GT52" i="1" a="1"/>
  <c r="GT52" i="1" s="1"/>
  <c r="GT53" i="1" s="1" a="1"/>
  <c r="GT53" i="1" s="1"/>
  <c r="GT50" i="1" a="1"/>
  <c r="GT50" i="1" s="1"/>
  <c r="GT51" i="1" s="1" a="1"/>
  <c r="GT51" i="1" s="1"/>
  <c r="HA50" i="1" a="1"/>
  <c r="HA50" i="1" s="1"/>
  <c r="HA51" i="1" s="1" a="1"/>
  <c r="HA51" i="1" s="1"/>
  <c r="HA54" i="1" a="1"/>
  <c r="HA54" i="1" s="1"/>
  <c r="HA55" i="1" s="1" a="1"/>
  <c r="HA55" i="1" s="1"/>
  <c r="HA52" i="1" a="1"/>
  <c r="HA52" i="1" s="1"/>
  <c r="HA53" i="1" s="1" a="1"/>
  <c r="HA53" i="1" s="1"/>
  <c r="HF50" i="1" a="1"/>
  <c r="HF50" i="1" s="1"/>
  <c r="HF51" i="1" s="1" a="1"/>
  <c r="HF51" i="1" s="1"/>
  <c r="HF54" i="1" a="1"/>
  <c r="HF54" i="1" s="1"/>
  <c r="HF55" i="1" s="1" a="1"/>
  <c r="HF55" i="1" s="1"/>
  <c r="HF52" i="1" a="1"/>
  <c r="HF52" i="1" s="1"/>
  <c r="HF53" i="1" s="1" a="1"/>
  <c r="HF53" i="1" s="1"/>
  <c r="HH50" i="1" a="1"/>
  <c r="HH50" i="1" s="1"/>
  <c r="HH51" i="1" s="1" a="1"/>
  <c r="HH51" i="1" s="1"/>
  <c r="HH52" i="1" a="1"/>
  <c r="HH52" i="1" s="1"/>
  <c r="HH53" i="1" s="1" a="1"/>
  <c r="HH53" i="1" s="1"/>
  <c r="HH54" i="1" a="1"/>
  <c r="HH54" i="1" s="1"/>
  <c r="HH55" i="1" s="1" a="1"/>
  <c r="HH55" i="1" s="1"/>
  <c r="AJ263" i="4"/>
  <c r="AI263" i="4"/>
  <c r="AH263" i="4"/>
  <c r="AG263" i="4"/>
  <c r="HZ87" i="1" l="1" a="1"/>
  <c r="HZ87" i="1" s="1"/>
  <c r="HZ89" i="1" s="1" a="1"/>
  <c r="HZ89" i="1" s="1"/>
  <c r="HZ91" i="1" s="1" a="1"/>
  <c r="HZ91" i="1" s="1"/>
  <c r="HZ93" i="1" s="1" a="1"/>
  <c r="HZ93" i="1" s="1"/>
  <c r="HZ95" i="1" s="1" a="1"/>
  <c r="HZ95" i="1" s="1"/>
  <c r="HZ97" i="1" s="1" a="1"/>
  <c r="HZ97" i="1" s="1"/>
  <c r="HZ99" i="1" s="1" a="1"/>
  <c r="HZ99" i="1" s="1"/>
  <c r="HZ101" i="1" s="1" a="1"/>
  <c r="HZ101" i="1" s="1"/>
  <c r="HZ103" i="1" s="1" a="1"/>
  <c r="HZ103" i="1" s="1"/>
  <c r="HZ107" i="1" a="1"/>
  <c r="HZ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F106" i="1" a="1"/>
  <c r="HF106"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HG106" i="1" a="1"/>
  <c r="HG106" i="1" s="1"/>
  <c r="HD107" i="1" a="1"/>
  <c r="HD107" i="1" s="1"/>
  <c r="HH106" i="1" a="1"/>
  <c r="HH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H107" i="1" a="1"/>
  <c r="HH107" i="1" s="1"/>
  <c r="RD84" i="1"/>
  <c r="RD85" i="1"/>
  <c r="RD86" i="1"/>
  <c r="RD87" i="1"/>
  <c r="RD88" i="1"/>
  <c r="RD89" i="1"/>
  <c r="RD90" i="1"/>
  <c r="RD91" i="1"/>
  <c r="RD92" i="1"/>
  <c r="RD93" i="1"/>
  <c r="RD94" i="1"/>
  <c r="RD95" i="1"/>
  <c r="RD96" i="1"/>
  <c r="RD97" i="1"/>
  <c r="RD98" i="1"/>
  <c r="RD99" i="1"/>
  <c r="RD100" i="1"/>
  <c r="RD101" i="1"/>
  <c r="RD102" i="1"/>
  <c r="RD103" i="1"/>
  <c r="RD104" i="1"/>
  <c r="RD105" i="1"/>
  <c r="RD106" i="1"/>
  <c r="RD107" i="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GT107" i="1" a="1"/>
  <c r="GT107" i="1" s="1"/>
  <c r="HB107" i="1" a="1"/>
  <c r="HB107" i="1" s="1"/>
  <c r="GU87" i="1" a="1"/>
  <c r="GU87" i="1" s="1"/>
  <c r="GU89" i="1" s="1" a="1"/>
  <c r="GU89" i="1" s="1"/>
  <c r="GU91" i="1" s="1" a="1"/>
  <c r="GU91" i="1" s="1"/>
  <c r="GU93" i="1" s="1" a="1"/>
  <c r="GU93" i="1" s="1"/>
  <c r="GU95" i="1" s="1" a="1"/>
  <c r="GU95" i="1" s="1"/>
  <c r="GU97" i="1" s="1" a="1"/>
  <c r="GU97" i="1" s="1"/>
  <c r="GU99" i="1" s="1" a="1"/>
  <c r="GU99" i="1" s="1"/>
  <c r="GU101" i="1" s="1" a="1"/>
  <c r="GU101" i="1" s="1"/>
  <c r="GU103" i="1" s="1" a="1"/>
  <c r="GU103"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GT106" i="1" a="1"/>
  <c r="GT106" i="1" s="1"/>
  <c r="RF6" i="1"/>
  <c r="RE12" i="1"/>
  <c r="RE84" i="1" l="1"/>
  <c r="RE85" i="1"/>
  <c r="RE86" i="1"/>
  <c r="RE87" i="1"/>
  <c r="RE88" i="1"/>
  <c r="RE89" i="1"/>
  <c r="RE90" i="1"/>
  <c r="RE91" i="1"/>
  <c r="RE92" i="1"/>
  <c r="RE93" i="1"/>
  <c r="RE94" i="1"/>
  <c r="RE95" i="1"/>
  <c r="RE96" i="1"/>
  <c r="RE97" i="1"/>
  <c r="RE98" i="1"/>
  <c r="RE99" i="1"/>
  <c r="RE100" i="1"/>
  <c r="RE101" i="1"/>
  <c r="RE102" i="1"/>
  <c r="RE103" i="1"/>
  <c r="RE104" i="1"/>
  <c r="RE105" i="1"/>
  <c r="RE106" i="1"/>
  <c r="RE107" i="1"/>
  <c r="RF12" i="1"/>
  <c r="RG6" i="1"/>
  <c r="RF84" i="1" l="1"/>
  <c r="RF85" i="1"/>
  <c r="RF86" i="1"/>
  <c r="RF87" i="1"/>
  <c r="RF88" i="1"/>
  <c r="RF89" i="1"/>
  <c r="RF90" i="1"/>
  <c r="RF91" i="1"/>
  <c r="RF92" i="1"/>
  <c r="RF93" i="1"/>
  <c r="RF94" i="1"/>
  <c r="RF95" i="1"/>
  <c r="RF96" i="1"/>
  <c r="RF97" i="1"/>
  <c r="RF98" i="1"/>
  <c r="RF99" i="1"/>
  <c r="RF100" i="1"/>
  <c r="RF101" i="1"/>
  <c r="RF102" i="1"/>
  <c r="RF103" i="1"/>
  <c r="RF104" i="1"/>
  <c r="RF105" i="1"/>
  <c r="RF106" i="1"/>
  <c r="RF107" i="1"/>
  <c r="RG12" i="1"/>
  <c r="RH6" i="1"/>
  <c r="RG85" i="1" l="1"/>
  <c r="RG84" i="1"/>
  <c r="RG86" i="1"/>
  <c r="RG87" i="1"/>
  <c r="RG88" i="1"/>
  <c r="RG89" i="1"/>
  <c r="RG90" i="1"/>
  <c r="RG91" i="1"/>
  <c r="RG92" i="1"/>
  <c r="RG93" i="1"/>
  <c r="RG94" i="1"/>
  <c r="RG95" i="1"/>
  <c r="RG96" i="1"/>
  <c r="RG97" i="1"/>
  <c r="RG98" i="1"/>
  <c r="RG99" i="1"/>
  <c r="RG100" i="1"/>
  <c r="RG101" i="1"/>
  <c r="RG102" i="1"/>
  <c r="RG103" i="1"/>
  <c r="RG104" i="1"/>
  <c r="RG105" i="1"/>
  <c r="RG106" i="1"/>
  <c r="RG107" i="1"/>
  <c r="RH12" i="1"/>
  <c r="RI6" i="1"/>
  <c r="T757" i="4"/>
  <c r="S757" i="4"/>
  <c r="R757" i="4"/>
  <c r="Q757" i="4"/>
  <c r="P757" i="4"/>
  <c r="T756" i="4"/>
  <c r="S756" i="4"/>
  <c r="R756" i="4"/>
  <c r="Q756" i="4"/>
  <c r="P756" i="4"/>
  <c r="T755" i="4"/>
  <c r="S755" i="4"/>
  <c r="R755" i="4"/>
  <c r="Q755" i="4"/>
  <c r="P755" i="4"/>
  <c r="S754" i="4"/>
  <c r="R754" i="4"/>
  <c r="Q754" i="4"/>
  <c r="P754" i="4"/>
  <c r="T754" i="4"/>
  <c r="RH84" i="1" l="1"/>
  <c r="RH85" i="1"/>
  <c r="RH86" i="1"/>
  <c r="RH87" i="1"/>
  <c r="RH88" i="1"/>
  <c r="RH89" i="1"/>
  <c r="RH90" i="1"/>
  <c r="RH91" i="1"/>
  <c r="RH92" i="1"/>
  <c r="RH93" i="1"/>
  <c r="RH94" i="1"/>
  <c r="RH95" i="1"/>
  <c r="RH96" i="1"/>
  <c r="RH97" i="1"/>
  <c r="RH98" i="1"/>
  <c r="RH99" i="1"/>
  <c r="RH100" i="1"/>
  <c r="RH101" i="1"/>
  <c r="RH102" i="1"/>
  <c r="RH103" i="1"/>
  <c r="RH104" i="1"/>
  <c r="RH105" i="1"/>
  <c r="RH106" i="1"/>
  <c r="RH107" i="1"/>
  <c r="RI12" i="1"/>
  <c r="RJ6" i="1"/>
  <c r="I857" i="4"/>
  <c r="I833" i="4"/>
  <c r="AX68" i="4"/>
  <c r="AW68" i="4"/>
  <c r="AR68" i="4"/>
  <c r="AQ68" i="4"/>
  <c r="AO68" i="4"/>
  <c r="AN68" i="4"/>
  <c r="RI84" i="1" l="1"/>
  <c r="RI85" i="1"/>
  <c r="RI86" i="1"/>
  <c r="RI87" i="1"/>
  <c r="RI88" i="1"/>
  <c r="RI89" i="1"/>
  <c r="RI90" i="1"/>
  <c r="RI91" i="1"/>
  <c r="RI92" i="1"/>
  <c r="RI93" i="1"/>
  <c r="RI94" i="1"/>
  <c r="RI95" i="1"/>
  <c r="RI96" i="1"/>
  <c r="RI97" i="1"/>
  <c r="RI98" i="1"/>
  <c r="RI99" i="1"/>
  <c r="RI100" i="1"/>
  <c r="RI101" i="1"/>
  <c r="RI102" i="1"/>
  <c r="RI103" i="1"/>
  <c r="RI104" i="1"/>
  <c r="RI105" i="1"/>
  <c r="RI106" i="1"/>
  <c r="RI107" i="1"/>
  <c r="RJ12" i="1"/>
  <c r="RK6" i="1"/>
  <c r="F154" i="8"/>
  <c r="F153" i="8"/>
  <c r="F154" i="7"/>
  <c r="F153" i="7"/>
  <c r="F154" i="6"/>
  <c r="F153" i="6"/>
  <c r="F152" i="8"/>
  <c r="F152" i="7"/>
  <c r="F152" i="6"/>
  <c r="RJ84" i="1" l="1"/>
  <c r="RJ85" i="1"/>
  <c r="RJ86" i="1"/>
  <c r="RJ87" i="1"/>
  <c r="RJ88" i="1"/>
  <c r="RJ89" i="1"/>
  <c r="RJ90" i="1"/>
  <c r="RJ91" i="1"/>
  <c r="RJ92" i="1"/>
  <c r="RJ93" i="1"/>
  <c r="RJ94" i="1"/>
  <c r="RJ95" i="1"/>
  <c r="RJ96" i="1"/>
  <c r="RJ97" i="1"/>
  <c r="RJ98" i="1"/>
  <c r="RJ99" i="1"/>
  <c r="RJ100" i="1"/>
  <c r="RJ101" i="1"/>
  <c r="RJ102" i="1"/>
  <c r="RJ103" i="1"/>
  <c r="RJ104" i="1"/>
  <c r="RJ105" i="1"/>
  <c r="RJ106" i="1"/>
  <c r="RJ107"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09"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49" i="1" s="1" a="1"/>
  <c r="BZ49" i="1" s="1"/>
  <c r="BN15" i="1"/>
  <c r="BN49" i="1" s="1" a="1"/>
  <c r="BN49" i="1" s="1"/>
  <c r="XI14" i="1"/>
  <c r="XI17" i="1" s="1"/>
  <c r="C242" i="7" l="1"/>
  <c r="RK85" i="1"/>
  <c r="RK84" i="1"/>
  <c r="RK86" i="1"/>
  <c r="RK87" i="1"/>
  <c r="RK88" i="1"/>
  <c r="RK89" i="1"/>
  <c r="RK90" i="1"/>
  <c r="RK91" i="1"/>
  <c r="RK92" i="1"/>
  <c r="RK93" i="1"/>
  <c r="RK94" i="1"/>
  <c r="RK95" i="1"/>
  <c r="RK96" i="1"/>
  <c r="RK97" i="1"/>
  <c r="RK98" i="1"/>
  <c r="RK99" i="1"/>
  <c r="RK100" i="1"/>
  <c r="RK101" i="1"/>
  <c r="RK102" i="1"/>
  <c r="RK103" i="1"/>
  <c r="RK104" i="1"/>
  <c r="RK105" i="1"/>
  <c r="RK106" i="1"/>
  <c r="RK107" i="1"/>
  <c r="RL12" i="1"/>
  <c r="RM6" i="1"/>
  <c r="E242" i="6"/>
  <c r="E242" i="7"/>
  <c r="C242" i="6"/>
  <c r="D242" i="6"/>
  <c r="D242" i="7"/>
  <c r="C242" i="8"/>
  <c r="D242" i="8"/>
  <c r="E242" i="8"/>
  <c r="AI105" i="1"/>
  <c r="AI106" i="1"/>
  <c r="AI107" i="1"/>
  <c r="AI84" i="1"/>
  <c r="AI85" i="1"/>
  <c r="AI86" i="1"/>
  <c r="AI88" i="1"/>
  <c r="AI87" i="1"/>
  <c r="AI89" i="1"/>
  <c r="AI90" i="1"/>
  <c r="AI91" i="1"/>
  <c r="AI92" i="1"/>
  <c r="AI93" i="1"/>
  <c r="AI94" i="1"/>
  <c r="AI95" i="1"/>
  <c r="AI96" i="1"/>
  <c r="AI97" i="1"/>
  <c r="AI98" i="1"/>
  <c r="AI99" i="1"/>
  <c r="AI100" i="1"/>
  <c r="AI101" i="1"/>
  <c r="AI102" i="1"/>
  <c r="AI103" i="1"/>
  <c r="AI104" i="1"/>
  <c r="C222" i="4"/>
  <c r="C240" i="4"/>
  <c r="C239" i="4"/>
  <c r="C238" i="4"/>
  <c r="C242" i="4"/>
  <c r="C237" i="4"/>
  <c r="C241" i="4"/>
  <c r="D240" i="4"/>
  <c r="D239" i="4"/>
  <c r="D238" i="4"/>
  <c r="D237" i="4"/>
  <c r="D242" i="4"/>
  <c r="D241" i="4"/>
  <c r="E240" i="4"/>
  <c r="E239" i="4"/>
  <c r="E238" i="4"/>
  <c r="E237" i="4"/>
  <c r="E241" i="4"/>
  <c r="E242" i="4"/>
  <c r="BN50" i="1" a="1"/>
  <c r="BN50" i="1" s="1"/>
  <c r="BN51" i="1" s="1" a="1"/>
  <c r="BN51" i="1" s="1"/>
  <c r="BN52" i="1" a="1"/>
  <c r="BN52" i="1" s="1"/>
  <c r="BN53" i="1" s="1" a="1"/>
  <c r="BN53" i="1" s="1"/>
  <c r="BN54" i="1" a="1"/>
  <c r="BN54" i="1" s="1"/>
  <c r="BN55" i="1" s="1" a="1"/>
  <c r="BN55" i="1" s="1"/>
  <c r="BZ52" i="1" a="1"/>
  <c r="BZ52" i="1" s="1"/>
  <c r="BZ53" i="1" s="1" a="1"/>
  <c r="BZ53" i="1" s="1"/>
  <c r="BZ50" i="1" a="1"/>
  <c r="BZ50" i="1" s="1"/>
  <c r="BZ51" i="1" s="1" a="1"/>
  <c r="BZ51" i="1" s="1"/>
  <c r="BZ54" i="1" a="1"/>
  <c r="BZ54" i="1" s="1"/>
  <c r="BZ55" i="1" s="1" a="1"/>
  <c r="BZ55"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K805" i="7"/>
  <c r="K806" i="7" s="1"/>
  <c r="O804" i="7"/>
  <c r="K802" i="6"/>
  <c r="K803" i="6" s="1"/>
  <c r="K804" i="6" s="1"/>
  <c r="K805" i="6" s="1"/>
  <c r="K806" i="6" s="1"/>
  <c r="O801" i="6"/>
  <c r="H801" i="8"/>
  <c r="O800" i="8"/>
  <c r="H802" i="7"/>
  <c r="O801" i="7"/>
  <c r="O805" i="8"/>
  <c r="H806" i="7"/>
  <c r="O804" i="8"/>
  <c r="H806" i="8"/>
  <c r="H805" i="6"/>
  <c r="BH45" i="4" l="1"/>
  <c r="BK45" i="4"/>
  <c r="BF45" i="4"/>
  <c r="BL45" i="4"/>
  <c r="BC45" i="4"/>
  <c r="BG45" i="4"/>
  <c r="BI45" i="4"/>
  <c r="BA45" i="4"/>
  <c r="BD45" i="4"/>
  <c r="BE45" i="4"/>
  <c r="BJ45" i="4"/>
  <c r="BB45" i="4"/>
  <c r="AN45" i="4" s="1"/>
  <c r="BH37" i="4"/>
  <c r="BE37" i="4"/>
  <c r="BD37" i="4"/>
  <c r="BC37" i="4"/>
  <c r="BK37" i="4"/>
  <c r="BL37" i="4"/>
  <c r="BG37" i="4"/>
  <c r="AS37" i="4" s="1"/>
  <c r="BI37" i="4"/>
  <c r="BA37" i="4"/>
  <c r="BJ37" i="4"/>
  <c r="BB37" i="4"/>
  <c r="AN37" i="4" s="1"/>
  <c r="BF37" i="4"/>
  <c r="AZ42" i="4"/>
  <c r="BA41" i="4"/>
  <c r="BB41" i="4"/>
  <c r="BK41" i="4"/>
  <c r="BF41" i="4"/>
  <c r="BD41" i="4"/>
  <c r="AP41" i="4" s="1"/>
  <c r="BI41" i="4"/>
  <c r="AU41" i="4" s="1"/>
  <c r="BG41" i="4"/>
  <c r="BL41" i="4"/>
  <c r="BE41" i="4"/>
  <c r="BJ41" i="4"/>
  <c r="BH41" i="4"/>
  <c r="BC41" i="4"/>
  <c r="BL36" i="4"/>
  <c r="BE36" i="4"/>
  <c r="BJ36" i="4"/>
  <c r="BC36" i="4"/>
  <c r="BH36" i="4"/>
  <c r="BA36" i="4"/>
  <c r="BK36" i="4"/>
  <c r="BF36" i="4"/>
  <c r="BD36" i="4"/>
  <c r="BI36" i="4"/>
  <c r="BG36" i="4"/>
  <c r="BB36" i="4"/>
  <c r="ER84" i="1"/>
  <c r="EQ84" i="1"/>
  <c r="ER98" i="1"/>
  <c r="EQ98" i="1"/>
  <c r="ER99" i="1"/>
  <c r="EQ99" i="1"/>
  <c r="ER101" i="1"/>
  <c r="EQ101" i="1"/>
  <c r="ER96" i="1"/>
  <c r="EQ96" i="1"/>
  <c r="ER97" i="1"/>
  <c r="EQ97" i="1"/>
  <c r="ER107" i="1"/>
  <c r="EQ107" i="1"/>
  <c r="ER106" i="1"/>
  <c r="EQ106" i="1"/>
  <c r="ER100" i="1"/>
  <c r="EQ100" i="1"/>
  <c r="ER105" i="1"/>
  <c r="EQ105" i="1"/>
  <c r="ER102" i="1"/>
  <c r="EQ102" i="1"/>
  <c r="ER104" i="1"/>
  <c r="EQ104" i="1"/>
  <c r="ER103" i="1"/>
  <c r="EQ103" i="1"/>
  <c r="ER95" i="1"/>
  <c r="EQ95" i="1"/>
  <c r="ER86" i="1"/>
  <c r="EQ86" i="1"/>
  <c r="ER93" i="1"/>
  <c r="EQ93" i="1"/>
  <c r="ER92" i="1"/>
  <c r="EQ92" i="1"/>
  <c r="ER94" i="1"/>
  <c r="EQ94" i="1"/>
  <c r="ER91" i="1"/>
  <c r="EQ91" i="1"/>
  <c r="ER87" i="1"/>
  <c r="EQ87" i="1"/>
  <c r="ER89" i="1"/>
  <c r="EQ89" i="1"/>
  <c r="ER90" i="1"/>
  <c r="EQ90" i="1"/>
  <c r="ER88" i="1"/>
  <c r="EQ88" i="1"/>
  <c r="ER85" i="1"/>
  <c r="EQ85" i="1"/>
  <c r="AI49" i="1" a="1"/>
  <c r="AI49" i="1" s="1"/>
  <c r="RL85" i="1"/>
  <c r="RL84" i="1"/>
  <c r="RL86" i="1"/>
  <c r="RL87" i="1"/>
  <c r="RL88" i="1"/>
  <c r="RL89" i="1"/>
  <c r="RL90" i="1"/>
  <c r="RL91" i="1"/>
  <c r="RL92" i="1"/>
  <c r="RL93" i="1"/>
  <c r="RL94" i="1"/>
  <c r="RL95" i="1"/>
  <c r="RL96" i="1"/>
  <c r="RL97" i="1"/>
  <c r="RL98" i="1"/>
  <c r="RL99" i="1"/>
  <c r="RL100" i="1"/>
  <c r="RL101" i="1"/>
  <c r="RL102" i="1"/>
  <c r="RL103" i="1"/>
  <c r="RL104" i="1"/>
  <c r="RL105" i="1"/>
  <c r="RL106" i="1"/>
  <c r="RL107" i="1"/>
  <c r="RM12" i="1"/>
  <c r="RN6" i="1"/>
  <c r="FC95" i="1"/>
  <c r="FN95" i="1"/>
  <c r="FQ95" i="1"/>
  <c r="FQ90" i="1"/>
  <c r="FC90" i="1"/>
  <c r="FN90" i="1"/>
  <c r="FQ102" i="1"/>
  <c r="FC102" i="1"/>
  <c r="FN102" i="1"/>
  <c r="FN89" i="1"/>
  <c r="FQ89" i="1"/>
  <c r="FC89" i="1"/>
  <c r="FN101" i="1"/>
  <c r="FC101" i="1"/>
  <c r="FQ101" i="1"/>
  <c r="FN100" i="1"/>
  <c r="FC100" i="1"/>
  <c r="FQ100" i="1"/>
  <c r="FN94" i="1"/>
  <c r="FC94" i="1"/>
  <c r="FQ94" i="1"/>
  <c r="FN99" i="1"/>
  <c r="FC99" i="1"/>
  <c r="FQ99" i="1"/>
  <c r="FQ93" i="1"/>
  <c r="FN93" i="1"/>
  <c r="FC93" i="1"/>
  <c r="FC87" i="1"/>
  <c r="FQ87" i="1"/>
  <c r="FN87" i="1"/>
  <c r="FC88" i="1"/>
  <c r="FQ88" i="1"/>
  <c r="FN88" i="1"/>
  <c r="FC104" i="1"/>
  <c r="FQ104" i="1"/>
  <c r="FN104" i="1"/>
  <c r="FC98" i="1"/>
  <c r="FQ98" i="1"/>
  <c r="FN98" i="1"/>
  <c r="FQ92" i="1"/>
  <c r="FN92" i="1"/>
  <c r="FC92" i="1"/>
  <c r="FN86" i="1"/>
  <c r="FQ86" i="1"/>
  <c r="FC86" i="1"/>
  <c r="FQ103" i="1"/>
  <c r="FN103" i="1"/>
  <c r="FC103" i="1"/>
  <c r="FC97" i="1"/>
  <c r="FQ97" i="1"/>
  <c r="FN97" i="1"/>
  <c r="FN85" i="1"/>
  <c r="FC85" i="1"/>
  <c r="FQ85" i="1"/>
  <c r="FQ84" i="1"/>
  <c r="FN84" i="1"/>
  <c r="FC84" i="1"/>
  <c r="FQ107" i="1"/>
  <c r="FN107" i="1"/>
  <c r="FC107" i="1"/>
  <c r="FQ96" i="1"/>
  <c r="FC96" i="1"/>
  <c r="FN96" i="1"/>
  <c r="FC91" i="1"/>
  <c r="FQ91" i="1"/>
  <c r="FN91" i="1"/>
  <c r="FQ106" i="1"/>
  <c r="FN106" i="1"/>
  <c r="FC106" i="1"/>
  <c r="FQ105" i="1"/>
  <c r="FC105" i="1"/>
  <c r="FN105" i="1"/>
  <c r="CL84" i="1" a="1"/>
  <c r="CL84" i="1" s="1"/>
  <c r="CL105" i="1" s="1" a="1"/>
  <c r="CL105" i="1" s="1"/>
  <c r="ZC84" i="1"/>
  <c r="ZC85" i="1"/>
  <c r="ZC86" i="1"/>
  <c r="ZC87" i="1"/>
  <c r="ZC88" i="1"/>
  <c r="ZC89" i="1"/>
  <c r="ZC90" i="1"/>
  <c r="ZC91" i="1"/>
  <c r="ZC92" i="1"/>
  <c r="ZC93" i="1"/>
  <c r="ZC94" i="1"/>
  <c r="ZC95" i="1"/>
  <c r="ZC96" i="1"/>
  <c r="ZC97" i="1"/>
  <c r="ZC98" i="1"/>
  <c r="ZC99" i="1"/>
  <c r="ZC100" i="1"/>
  <c r="ZC101" i="1"/>
  <c r="ZC102" i="1"/>
  <c r="ZC103" i="1"/>
  <c r="ZC104" i="1"/>
  <c r="ZC105" i="1"/>
  <c r="ZC106" i="1"/>
  <c r="ZC107" i="1"/>
  <c r="ZB105" i="1"/>
  <c r="ZB106" i="1"/>
  <c r="ZB107" i="1"/>
  <c r="ZB84" i="1"/>
  <c r="ZB85" i="1"/>
  <c r="ZB86" i="1"/>
  <c r="ZB87" i="1"/>
  <c r="ZB88" i="1"/>
  <c r="ZB89" i="1"/>
  <c r="ZB90" i="1"/>
  <c r="ZB91" i="1"/>
  <c r="ZB92" i="1"/>
  <c r="ZB93" i="1"/>
  <c r="ZB94" i="1"/>
  <c r="ZB95" i="1"/>
  <c r="ZB96" i="1"/>
  <c r="ZB97" i="1"/>
  <c r="ZB98" i="1"/>
  <c r="ZB99" i="1"/>
  <c r="ZB100" i="1"/>
  <c r="ZB101" i="1"/>
  <c r="ZB102" i="1"/>
  <c r="ZB103" i="1"/>
  <c r="ZB104" i="1"/>
  <c r="ZA84" i="1"/>
  <c r="ZA85" i="1"/>
  <c r="ZA86" i="1"/>
  <c r="ZA87" i="1"/>
  <c r="ZA88" i="1"/>
  <c r="ZA89" i="1"/>
  <c r="ZA90" i="1"/>
  <c r="ZA91" i="1"/>
  <c r="ZA92" i="1"/>
  <c r="ZA93" i="1"/>
  <c r="ZA94" i="1"/>
  <c r="ZA95" i="1"/>
  <c r="ZA96" i="1"/>
  <c r="ZA97" i="1"/>
  <c r="ZA98" i="1"/>
  <c r="ZA99" i="1"/>
  <c r="ZA100" i="1"/>
  <c r="ZA101" i="1"/>
  <c r="ZA102" i="1"/>
  <c r="ZA103" i="1"/>
  <c r="ZA104" i="1"/>
  <c r="ZA105" i="1"/>
  <c r="ZA106" i="1"/>
  <c r="ZA107" i="1"/>
  <c r="CL49" i="1" a="1"/>
  <c r="CL49" i="1" s="1"/>
  <c r="AX45" i="4"/>
  <c r="AM45" i="4"/>
  <c r="AR45" i="4"/>
  <c r="AQ45" i="4"/>
  <c r="AP45" i="4"/>
  <c r="AW45" i="4"/>
  <c r="AO45" i="4"/>
  <c r="AV45" i="4"/>
  <c r="AN36" i="4"/>
  <c r="AU36" i="4"/>
  <c r="AS36" i="4"/>
  <c r="AT36" i="4"/>
  <c r="AP38" i="4"/>
  <c r="AT38" i="4"/>
  <c r="AU38" i="4"/>
  <c r="AS38" i="4"/>
  <c r="AZ50" i="4"/>
  <c r="AU45" i="4"/>
  <c r="AS45" i="4"/>
  <c r="AT45" i="4"/>
  <c r="AU37" i="4"/>
  <c r="AT37" i="4"/>
  <c r="AZ46" i="4"/>
  <c r="AS41" i="4"/>
  <c r="AT41" i="4"/>
  <c r="AP37" i="4"/>
  <c r="AO37" i="4"/>
  <c r="AM37" i="4"/>
  <c r="AO38" i="4"/>
  <c r="AN38" i="4"/>
  <c r="AM38" i="4"/>
  <c r="AX38" i="4"/>
  <c r="AW38" i="4"/>
  <c r="AV38" i="4"/>
  <c r="AR38" i="4"/>
  <c r="AQ38"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BJ46" i="4"/>
  <c r="AV46" i="4" s="1"/>
  <c r="BC46" i="4"/>
  <c r="BH46" i="4"/>
  <c r="AT46" i="4" s="1"/>
  <c r="BK46" i="4"/>
  <c r="BD46" i="4"/>
  <c r="AP46" i="4" s="1"/>
  <c r="BI46" i="4"/>
  <c r="AU46" i="4" s="1"/>
  <c r="BL46" i="4"/>
  <c r="AX46" i="4" s="1"/>
  <c r="BG46" i="4"/>
  <c r="AS46" i="4" s="1"/>
  <c r="BL50" i="4"/>
  <c r="AX50" i="4" s="1"/>
  <c r="BK50" i="4"/>
  <c r="AW50" i="4" s="1"/>
  <c r="BH50" i="4"/>
  <c r="AT50" i="4" s="1"/>
  <c r="BF50" i="4"/>
  <c r="BJ50" i="4"/>
  <c r="AV50" i="4" s="1"/>
  <c r="BD50" i="4"/>
  <c r="AP50" i="4" s="1"/>
  <c r="BG50" i="4"/>
  <c r="AS50" i="4" s="1"/>
  <c r="BB50" i="4"/>
  <c r="BE50" i="4"/>
  <c r="BC50" i="4"/>
  <c r="BI50" i="4"/>
  <c r="BA50" i="4"/>
  <c r="AI50" i="1" a="1"/>
  <c r="AI50" i="1" s="1"/>
  <c r="AI54" i="1" a="1"/>
  <c r="AI54" i="1" s="1"/>
  <c r="AI52" i="1" a="1"/>
  <c r="AI52" i="1" s="1"/>
  <c r="CL85" i="1" a="1"/>
  <c r="CL85" i="1" s="1"/>
  <c r="CL87" i="1" s="1" a="1"/>
  <c r="CL87" i="1" s="1"/>
  <c r="CL89" i="1" s="1" a="1"/>
  <c r="CL89" i="1" s="1"/>
  <c r="CL91" i="1" s="1" a="1"/>
  <c r="CL91" i="1" s="1"/>
  <c r="CL93" i="1" s="1" a="1"/>
  <c r="CL93" i="1" s="1"/>
  <c r="CL95" i="1" s="1" a="1"/>
  <c r="CL95" i="1" s="1"/>
  <c r="CL97" i="1" s="1" a="1"/>
  <c r="CL97" i="1" s="1"/>
  <c r="CL99" i="1" s="1" a="1"/>
  <c r="CL99" i="1" s="1"/>
  <c r="CL101" i="1" s="1" a="1"/>
  <c r="CL101" i="1" s="1"/>
  <c r="CL103" i="1" s="1" a="1"/>
  <c r="CL103" i="1" s="1"/>
  <c r="CL86" i="1" a="1"/>
  <c r="CL86" i="1" s="1"/>
  <c r="CL107" i="1" s="1" a="1"/>
  <c r="CL107" i="1" s="1"/>
  <c r="RM84" i="1"/>
  <c r="RM85" i="1"/>
  <c r="RM86" i="1"/>
  <c r="RM87" i="1"/>
  <c r="RM88" i="1"/>
  <c r="RM89" i="1"/>
  <c r="RM90" i="1"/>
  <c r="RM91" i="1"/>
  <c r="RM92" i="1"/>
  <c r="RM93" i="1"/>
  <c r="RM94" i="1"/>
  <c r="RM95" i="1"/>
  <c r="RM96" i="1"/>
  <c r="RM97" i="1"/>
  <c r="RM98" i="1"/>
  <c r="RM99" i="1"/>
  <c r="RM100" i="1"/>
  <c r="RM101" i="1"/>
  <c r="RM102" i="1"/>
  <c r="RM103" i="1"/>
  <c r="RM104" i="1"/>
  <c r="RM105" i="1"/>
  <c r="RM106" i="1"/>
  <c r="RM107" i="1"/>
  <c r="RN12" i="1"/>
  <c r="RO6" i="1"/>
  <c r="Q38" i="4"/>
  <c r="P38" i="4"/>
  <c r="O38" i="4"/>
  <c r="CL54" i="1" a="1"/>
  <c r="CL54" i="1" s="1"/>
  <c r="CL55" i="1" s="1" a="1"/>
  <c r="CL55" i="1" s="1"/>
  <c r="CL50" i="1" a="1"/>
  <c r="CL50" i="1" s="1"/>
  <c r="CL51" i="1" s="1" a="1"/>
  <c r="CL51" i="1" s="1"/>
  <c r="CL52" i="1" a="1"/>
  <c r="CL52" i="1" s="1"/>
  <c r="CL53" i="1" s="1" a="1"/>
  <c r="CL53" i="1" s="1"/>
  <c r="AZ51" i="4"/>
  <c r="AZ55" i="4"/>
  <c r="AU50" i="4"/>
  <c r="AM50" i="4"/>
  <c r="AQ50" i="4"/>
  <c r="AN50" i="4"/>
  <c r="AO50" i="4"/>
  <c r="AR50" i="4"/>
  <c r="AT43" i="4"/>
  <c r="AS43" i="4"/>
  <c r="AU43" i="4"/>
  <c r="AM46" i="4"/>
  <c r="AW46" i="4"/>
  <c r="AO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AI51" i="1" l="1" a="1"/>
  <c r="AI51"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AO55" i="4" s="1"/>
  <c r="BH55" i="4"/>
  <c r="AT55" i="4" s="1"/>
  <c r="BA55" i="4"/>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BD51" i="4"/>
  <c r="BL51" i="4"/>
  <c r="BA51" i="4"/>
  <c r="BH51" i="4"/>
  <c r="BF51" i="4"/>
  <c r="AI55" i="1" a="1"/>
  <c r="AI55" i="1" s="1"/>
  <c r="AG38" i="4"/>
  <c r="ZD68" i="1"/>
  <c r="ZD74" i="1"/>
  <c r="AI38" i="4"/>
  <c r="ZF68" i="1"/>
  <c r="ZF74" i="1"/>
  <c r="AH38" i="4"/>
  <c r="ZE68" i="1"/>
  <c r="ZE74" i="1"/>
  <c r="AI53" i="1" a="1"/>
  <c r="AI53" i="1" s="1"/>
  <c r="CL106" i="1" a="1"/>
  <c r="CL106" i="1" s="1"/>
  <c r="CL88" i="1" a="1"/>
  <c r="CL88" i="1" s="1"/>
  <c r="CL90" i="1" s="1" a="1"/>
  <c r="CL90" i="1" s="1"/>
  <c r="CL92" i="1" s="1" a="1"/>
  <c r="CL92" i="1" s="1"/>
  <c r="CL94" i="1" s="1" a="1"/>
  <c r="CL94" i="1" s="1"/>
  <c r="CL96" i="1" s="1" a="1"/>
  <c r="CL96" i="1" s="1"/>
  <c r="CL98" i="1" s="1" a="1"/>
  <c r="CL98" i="1" s="1"/>
  <c r="CL100" i="1" s="1" a="1"/>
  <c r="CL100" i="1" s="1"/>
  <c r="CL102" i="1" s="1" a="1"/>
  <c r="CL102" i="1" s="1"/>
  <c r="CL104" i="1" s="1" a="1"/>
  <c r="CL104" i="1" s="1"/>
  <c r="RN84" i="1"/>
  <c r="RN85" i="1"/>
  <c r="RN86" i="1"/>
  <c r="RN87" i="1"/>
  <c r="RN88" i="1"/>
  <c r="RN89" i="1"/>
  <c r="RN90" i="1"/>
  <c r="RN91" i="1"/>
  <c r="RN92" i="1"/>
  <c r="RN93" i="1"/>
  <c r="RN94" i="1"/>
  <c r="RN95" i="1"/>
  <c r="RN96" i="1"/>
  <c r="RN97" i="1"/>
  <c r="RN98" i="1"/>
  <c r="RN99" i="1"/>
  <c r="RN100" i="1"/>
  <c r="RN101" i="1"/>
  <c r="RN102" i="1"/>
  <c r="RN103" i="1"/>
  <c r="RN104" i="1"/>
  <c r="RN105" i="1"/>
  <c r="RN106" i="1"/>
  <c r="RN107" i="1"/>
  <c r="RO12" i="1"/>
  <c r="RP6" i="1"/>
  <c r="D46" i="4"/>
  <c r="AQ305" i="7" s="1"/>
  <c r="AZ60" i="4"/>
  <c r="AV55" i="4"/>
  <c r="AM55" i="4"/>
  <c r="AW55" i="4"/>
  <c r="AQ55" i="4"/>
  <c r="AX55" i="4"/>
  <c r="AU48" i="4"/>
  <c r="AT48" i="4"/>
  <c r="AS48" i="4"/>
  <c r="AZ56" i="4"/>
  <c r="AS51" i="4"/>
  <c r="AT51" i="4"/>
  <c r="E46" i="4"/>
  <c r="AQ305" i="6" s="1"/>
  <c r="C46" i="4"/>
  <c r="AQ305" i="8" s="1"/>
  <c r="AX51" i="4"/>
  <c r="AM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BD60" i="4" l="1"/>
  <c r="BI60" i="4"/>
  <c r="BK60" i="4"/>
  <c r="BG60" i="4"/>
  <c r="BL60" i="4"/>
  <c r="BB60" i="4"/>
  <c r="BE60" i="4"/>
  <c r="BJ60" i="4"/>
  <c r="BC60" i="4"/>
  <c r="BF60" i="4"/>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BL56" i="4"/>
  <c r="BA56" i="4"/>
  <c r="BF56" i="4"/>
  <c r="BJ56" i="4"/>
  <c r="V46" i="4"/>
  <c r="RO85" i="1"/>
  <c r="RO84" i="1"/>
  <c r="RO86" i="1"/>
  <c r="RO87" i="1"/>
  <c r="RO88" i="1"/>
  <c r="RO89" i="1"/>
  <c r="RO90" i="1"/>
  <c r="RO91" i="1"/>
  <c r="RO92" i="1"/>
  <c r="RO93" i="1"/>
  <c r="RO94" i="1"/>
  <c r="RO95" i="1"/>
  <c r="RO96" i="1"/>
  <c r="RO97" i="1"/>
  <c r="RO98" i="1"/>
  <c r="RO99" i="1"/>
  <c r="RO100" i="1"/>
  <c r="RO101" i="1"/>
  <c r="RO102" i="1"/>
  <c r="RO103" i="1"/>
  <c r="RO104" i="1"/>
  <c r="RO105" i="1"/>
  <c r="RO106" i="1"/>
  <c r="RO107" i="1"/>
  <c r="RQ6" i="1"/>
  <c r="RP12" i="1"/>
  <c r="C51" i="4"/>
  <c r="U51" i="4" s="1"/>
  <c r="AZ61" i="4"/>
  <c r="AU56" i="4"/>
  <c r="AS53" i="4"/>
  <c r="AU53" i="4"/>
  <c r="AT53" i="4"/>
  <c r="AZ65" i="4"/>
  <c r="AU60" i="4"/>
  <c r="AS60" i="4"/>
  <c r="AV60" i="4"/>
  <c r="AX60" i="4"/>
  <c r="AP60" i="4"/>
  <c r="AR60" i="4"/>
  <c r="AW60" i="4"/>
  <c r="AN60" i="4"/>
  <c r="AQ60" i="4"/>
  <c r="AO60" i="4"/>
  <c r="W46" i="4"/>
  <c r="U46" i="4"/>
  <c r="AQ305" i="4"/>
  <c r="D51" i="4"/>
  <c r="V51" i="4" s="1"/>
  <c r="E51" i="4"/>
  <c r="W51" i="4" s="1"/>
  <c r="AR56" i="4"/>
  <c r="AX56" i="4"/>
  <c r="AM56" i="4"/>
  <c r="AV56" i="4"/>
  <c r="AX53" i="4"/>
  <c r="AO53" i="4"/>
  <c r="AQ53" i="4"/>
  <c r="AV53" i="4"/>
  <c r="AW53" i="4"/>
  <c r="AR53" i="4"/>
  <c r="AN53" i="4"/>
  <c r="AP53" i="4"/>
  <c r="AM53" i="4"/>
  <c r="C802" i="8"/>
  <c r="V802" i="8"/>
  <c r="C806" i="6"/>
  <c r="V806"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AR61" i="4" s="1"/>
  <c r="BG61" i="4"/>
  <c r="AS61" i="4" s="1"/>
  <c r="BE61" i="4"/>
  <c r="AQ61" i="4" s="1"/>
  <c r="BB61" i="4"/>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AR65" i="4" s="1"/>
  <c r="BD65" i="4"/>
  <c r="AP65" i="4" s="1"/>
  <c r="BI65" i="4"/>
  <c r="BG65" i="4"/>
  <c r="BL65" i="4"/>
  <c r="AX65" i="4" s="1"/>
  <c r="BJ65" i="4"/>
  <c r="AV65" i="4" s="1"/>
  <c r="BE65" i="4"/>
  <c r="AQ65" i="4" s="1"/>
  <c r="RP85" i="1"/>
  <c r="RP84" i="1"/>
  <c r="RP86" i="1"/>
  <c r="RP87" i="1"/>
  <c r="RP88" i="1"/>
  <c r="RP89" i="1"/>
  <c r="RP90" i="1"/>
  <c r="RP91" i="1"/>
  <c r="RP92" i="1"/>
  <c r="RP93" i="1"/>
  <c r="RP94" i="1"/>
  <c r="RP95" i="1"/>
  <c r="RP96" i="1"/>
  <c r="RP97" i="1"/>
  <c r="RP98" i="1"/>
  <c r="RP99" i="1"/>
  <c r="RP100" i="1"/>
  <c r="RP101" i="1"/>
  <c r="RP102" i="1"/>
  <c r="RP103" i="1"/>
  <c r="RP104" i="1"/>
  <c r="RP105" i="1"/>
  <c r="RP106" i="1"/>
  <c r="RP107" i="1"/>
  <c r="RR6" i="1"/>
  <c r="RQ12" i="1"/>
  <c r="AS65" i="4"/>
  <c r="AU65" i="4"/>
  <c r="AT58" i="4"/>
  <c r="AS58" i="4"/>
  <c r="AU58" i="4"/>
  <c r="AZ66" i="4"/>
  <c r="C56" i="4"/>
  <c r="U56" i="4" s="1"/>
  <c r="D56" i="4"/>
  <c r="V56" i="4" s="1"/>
  <c r="E56" i="4"/>
  <c r="W56" i="4" s="1"/>
  <c r="AW61" i="4"/>
  <c r="AN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AM66" i="4" s="1"/>
  <c r="BI66" i="4"/>
  <c r="BB66" i="4"/>
  <c r="BJ66" i="4"/>
  <c r="BF66" i="4"/>
  <c r="BD66" i="4"/>
  <c r="AP66" i="4" s="1"/>
  <c r="BE66" i="4"/>
  <c r="BG66" i="4"/>
  <c r="AS66" i="4" s="1"/>
  <c r="BC66" i="4"/>
  <c r="AO66" i="4" s="1"/>
  <c r="RQ84" i="1"/>
  <c r="RQ85" i="1"/>
  <c r="RQ86" i="1"/>
  <c r="RQ87" i="1"/>
  <c r="RQ88" i="1"/>
  <c r="RQ89" i="1"/>
  <c r="RQ90" i="1"/>
  <c r="RQ91" i="1"/>
  <c r="RQ92" i="1"/>
  <c r="RQ93" i="1"/>
  <c r="RQ94" i="1"/>
  <c r="RQ95" i="1"/>
  <c r="RQ96" i="1"/>
  <c r="RQ97" i="1"/>
  <c r="RQ98" i="1"/>
  <c r="RQ99" i="1"/>
  <c r="RQ100" i="1"/>
  <c r="RQ101" i="1"/>
  <c r="RQ102" i="1"/>
  <c r="RQ103" i="1"/>
  <c r="RQ104" i="1"/>
  <c r="RQ105" i="1"/>
  <c r="RQ106" i="1"/>
  <c r="RQ107" i="1"/>
  <c r="RS6" i="1"/>
  <c r="RR12" i="1"/>
  <c r="AU63" i="4"/>
  <c r="AS63" i="4"/>
  <c r="AT63" i="4"/>
  <c r="AU66" i="4"/>
  <c r="AT66" i="4"/>
  <c r="C61" i="4"/>
  <c r="U61" i="4" s="1"/>
  <c r="D61" i="4"/>
  <c r="V61" i="4" s="1"/>
  <c r="E61" i="4"/>
  <c r="W61" i="4" s="1"/>
  <c r="AX66" i="4"/>
  <c r="AQ66" i="4"/>
  <c r="AR66" i="4"/>
  <c r="AV66" i="4"/>
  <c r="AW66" i="4"/>
  <c r="AN66" i="4"/>
  <c r="AM63" i="4"/>
  <c r="AR63" i="4"/>
  <c r="AN63" i="4"/>
  <c r="AW63" i="4"/>
  <c r="AP63" i="4"/>
  <c r="AV63" i="4"/>
  <c r="AX63" i="4"/>
  <c r="AQ63" i="4"/>
  <c r="AO63" i="4"/>
  <c r="RR84" i="1" l="1"/>
  <c r="RR85" i="1"/>
  <c r="RR86" i="1"/>
  <c r="RR87" i="1"/>
  <c r="RR88" i="1"/>
  <c r="RR89" i="1"/>
  <c r="RR90" i="1"/>
  <c r="RR91" i="1"/>
  <c r="RR92" i="1"/>
  <c r="RR93" i="1"/>
  <c r="RR94" i="1"/>
  <c r="RR95" i="1"/>
  <c r="RR96" i="1"/>
  <c r="RR97" i="1"/>
  <c r="RR98" i="1"/>
  <c r="RR99" i="1"/>
  <c r="RR100" i="1"/>
  <c r="RR101" i="1"/>
  <c r="RR102" i="1"/>
  <c r="RR103" i="1"/>
  <c r="RR104" i="1"/>
  <c r="RR105" i="1"/>
  <c r="RR106" i="1"/>
  <c r="RR107" i="1"/>
  <c r="RT6" i="1"/>
  <c r="RS12" i="1"/>
  <c r="D66" i="4"/>
  <c r="V66" i="4" s="1"/>
  <c r="E66" i="4"/>
  <c r="W66" i="4" s="1"/>
  <c r="C66" i="4"/>
  <c r="U66" i="4" s="1"/>
  <c r="RS84" i="1" l="1"/>
  <c r="RS85" i="1"/>
  <c r="RS86" i="1"/>
  <c r="RS87" i="1"/>
  <c r="RS88" i="1"/>
  <c r="RS89" i="1"/>
  <c r="RS90" i="1"/>
  <c r="RS91" i="1"/>
  <c r="RS92" i="1"/>
  <c r="RS93" i="1"/>
  <c r="RS94" i="1"/>
  <c r="RS95" i="1"/>
  <c r="RS96" i="1"/>
  <c r="RS97" i="1"/>
  <c r="RS98" i="1"/>
  <c r="RS99" i="1"/>
  <c r="RS100" i="1"/>
  <c r="RS101" i="1"/>
  <c r="RS102" i="1"/>
  <c r="RS103" i="1"/>
  <c r="RS104" i="1"/>
  <c r="RS105" i="1"/>
  <c r="RS106" i="1"/>
  <c r="RS107" i="1"/>
  <c r="RT12" i="1"/>
  <c r="RU6" i="1"/>
  <c r="BK305" i="8"/>
  <c r="BK305" i="6"/>
  <c r="BK305" i="7"/>
  <c r="RT85" i="1" l="1"/>
  <c r="RT84" i="1"/>
  <c r="RT86" i="1"/>
  <c r="RT87" i="1"/>
  <c r="RT88" i="1"/>
  <c r="RT89" i="1"/>
  <c r="RT90" i="1"/>
  <c r="RT91" i="1"/>
  <c r="RT92" i="1"/>
  <c r="RT93" i="1"/>
  <c r="RT94" i="1"/>
  <c r="RT95" i="1"/>
  <c r="RT96" i="1"/>
  <c r="RT97" i="1"/>
  <c r="RT98" i="1"/>
  <c r="RT99" i="1"/>
  <c r="RT100" i="1"/>
  <c r="RT101" i="1"/>
  <c r="RT102" i="1"/>
  <c r="RT103" i="1"/>
  <c r="RT104" i="1"/>
  <c r="RT105" i="1"/>
  <c r="RT106" i="1"/>
  <c r="RT107" i="1"/>
  <c r="RU12" i="1"/>
  <c r="RV6" i="1"/>
  <c r="F114" i="4"/>
  <c r="F118" i="4" s="1"/>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73" i="3"/>
  <c r="I67" i="3"/>
  <c r="I65" i="3"/>
  <c r="I59" i="3"/>
  <c r="I56"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F117" i="4" l="1"/>
  <c r="RU85" i="1"/>
  <c r="RU84" i="1"/>
  <c r="RU86" i="1"/>
  <c r="RU87" i="1"/>
  <c r="RU88" i="1"/>
  <c r="RU89" i="1"/>
  <c r="RU90" i="1"/>
  <c r="RU91" i="1"/>
  <c r="RU92" i="1"/>
  <c r="RU93" i="1"/>
  <c r="RU94" i="1"/>
  <c r="RU95" i="1"/>
  <c r="RU96" i="1"/>
  <c r="RU97" i="1"/>
  <c r="RU98" i="1"/>
  <c r="RU99" i="1"/>
  <c r="RU100" i="1"/>
  <c r="RU101" i="1"/>
  <c r="RU102" i="1"/>
  <c r="RU103" i="1"/>
  <c r="RU104" i="1"/>
  <c r="RU105" i="1"/>
  <c r="RU106" i="1"/>
  <c r="RU107" i="1"/>
  <c r="RV12" i="1"/>
  <c r="RW6" i="1"/>
  <c r="AC799" i="4"/>
  <c r="L799" i="4"/>
  <c r="T799" i="4" s="1"/>
  <c r="AD799" i="4"/>
  <c r="M799" i="4" s="1"/>
  <c r="U799" i="4" s="1"/>
  <c r="D799" i="4" s="1"/>
  <c r="ZA14" i="1"/>
  <c r="ZA15" i="1" s="1" a="1"/>
  <c r="ZA15" i="1" s="1"/>
  <c r="ZA49" i="1" s="1" a="1"/>
  <c r="ZA49" i="1" s="1"/>
  <c r="ZB14" i="1"/>
  <c r="ZB15" i="1" s="1" a="1"/>
  <c r="ZB15" i="1" s="1"/>
  <c r="ZB49" i="1" s="1" a="1"/>
  <c r="ZB49" i="1" s="1"/>
  <c r="ZA109" i="1"/>
  <c r="ZC14" i="1"/>
  <c r="ZC15" i="1" s="1" a="1"/>
  <c r="ZC15" i="1" s="1"/>
  <c r="ZC49" i="1" s="1" a="1"/>
  <c r="ZC49" i="1" s="1"/>
  <c r="ZB109" i="1"/>
  <c r="ZC109" i="1"/>
  <c r="O804" i="4"/>
  <c r="AC803" i="4"/>
  <c r="AD803" i="4"/>
  <c r="O800" i="4"/>
  <c r="H805" i="4"/>
  <c r="H801" i="4"/>
  <c r="RV84" i="1" l="1"/>
  <c r="RV85" i="1"/>
  <c r="RV86" i="1"/>
  <c r="RV87" i="1"/>
  <c r="RV88" i="1"/>
  <c r="RV89" i="1"/>
  <c r="RV90" i="1"/>
  <c r="RV91" i="1"/>
  <c r="RV92" i="1"/>
  <c r="RV93" i="1"/>
  <c r="RV94" i="1"/>
  <c r="RV95" i="1"/>
  <c r="RV96" i="1"/>
  <c r="RV97" i="1"/>
  <c r="RV98" i="1"/>
  <c r="RV99" i="1"/>
  <c r="RV100" i="1"/>
  <c r="RV101" i="1"/>
  <c r="RV102" i="1"/>
  <c r="RV103" i="1"/>
  <c r="RV104" i="1"/>
  <c r="RV105" i="1"/>
  <c r="RV106" i="1"/>
  <c r="RV107" i="1"/>
  <c r="RW12" i="1"/>
  <c r="RX6" i="1"/>
  <c r="M803" i="4"/>
  <c r="U803" i="4" s="1"/>
  <c r="D803" i="4" s="1"/>
  <c r="L803" i="4"/>
  <c r="T803" i="4" s="1"/>
  <c r="ZB54" i="1" a="1"/>
  <c r="ZB54" i="1" s="1"/>
  <c r="ZB55" i="1" s="1" a="1"/>
  <c r="ZB55" i="1" s="1"/>
  <c r="ZB52" i="1" a="1"/>
  <c r="ZB52" i="1" s="1"/>
  <c r="ZB53" i="1" s="1" a="1"/>
  <c r="ZB53" i="1" s="1"/>
  <c r="ZB50" i="1" a="1"/>
  <c r="ZB50" i="1" s="1"/>
  <c r="ZB51" i="1" s="1" a="1"/>
  <c r="ZB51" i="1" s="1"/>
  <c r="ZA54" i="1" a="1"/>
  <c r="ZA54" i="1" s="1"/>
  <c r="ZA55" i="1" s="1" a="1"/>
  <c r="ZA55" i="1" s="1"/>
  <c r="ZA52" i="1" a="1"/>
  <c r="ZA52" i="1" s="1"/>
  <c r="ZA53" i="1" s="1" a="1"/>
  <c r="ZA53" i="1" s="1"/>
  <c r="ZA50" i="1" a="1"/>
  <c r="ZA50" i="1" s="1"/>
  <c r="ZA51" i="1" s="1" a="1"/>
  <c r="ZA51" i="1" s="1"/>
  <c r="ZC54" i="1" a="1"/>
  <c r="ZC54" i="1" s="1"/>
  <c r="ZC55" i="1" s="1" a="1"/>
  <c r="ZC55" i="1" s="1"/>
  <c r="ZC52" i="1" a="1"/>
  <c r="ZC52" i="1" s="1"/>
  <c r="ZC53" i="1" s="1" a="1"/>
  <c r="ZC53" i="1" s="1"/>
  <c r="ZC50" i="1" a="1"/>
  <c r="ZC50" i="1" s="1"/>
  <c r="ZC51" i="1" s="1" a="1"/>
  <c r="ZC51" i="1" s="1"/>
  <c r="V799" i="4"/>
  <c r="C799" i="4"/>
  <c r="P800" i="4"/>
  <c r="T800" i="4" s="1"/>
  <c r="Q800" i="4"/>
  <c r="U800" i="4" s="1"/>
  <c r="D800" i="4" s="1"/>
  <c r="H802" i="4"/>
  <c r="O801" i="4"/>
  <c r="O805" i="4"/>
  <c r="H806" i="4"/>
  <c r="P804" i="4"/>
  <c r="T804" i="4" s="1"/>
  <c r="Q804" i="4"/>
  <c r="U804" i="4" s="1"/>
  <c r="D804" i="4" s="1"/>
  <c r="RW84" i="1" l="1"/>
  <c r="RW85" i="1"/>
  <c r="RW86" i="1"/>
  <c r="RW87" i="1"/>
  <c r="RW88" i="1"/>
  <c r="RW89" i="1"/>
  <c r="RW90" i="1"/>
  <c r="RW91" i="1"/>
  <c r="RW92" i="1"/>
  <c r="RW93" i="1"/>
  <c r="RW94" i="1"/>
  <c r="RW95" i="1"/>
  <c r="RW96" i="1"/>
  <c r="RW97" i="1"/>
  <c r="RW98" i="1"/>
  <c r="RW99" i="1"/>
  <c r="RW100" i="1"/>
  <c r="RW101" i="1"/>
  <c r="RW102" i="1"/>
  <c r="RW103" i="1"/>
  <c r="RW104" i="1"/>
  <c r="RW105" i="1"/>
  <c r="RW106" i="1"/>
  <c r="RW107" i="1"/>
  <c r="RX12" i="1"/>
  <c r="RY6" i="1"/>
  <c r="V803" i="4"/>
  <c r="C803" i="4"/>
  <c r="C800" i="4"/>
  <c r="V800" i="4"/>
  <c r="C804" i="4"/>
  <c r="V804" i="4"/>
  <c r="O806" i="4"/>
  <c r="Q805" i="4"/>
  <c r="U805" i="4" s="1"/>
  <c r="D805" i="4" s="1"/>
  <c r="P805" i="4"/>
  <c r="T805" i="4" s="1"/>
  <c r="O802" i="4"/>
  <c r="Q801" i="4"/>
  <c r="U801" i="4" s="1"/>
  <c r="D801" i="4" s="1"/>
  <c r="P801" i="4"/>
  <c r="T801" i="4" s="1"/>
  <c r="ZN109" i="1"/>
  <c r="ZM109" i="1"/>
  <c r="ZF109" i="1"/>
  <c r="ZE109"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09" i="1"/>
  <c r="Q114" i="4"/>
  <c r="Q118" i="4" s="1"/>
  <c r="Q122" i="4" s="1"/>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Q117" i="4" s="1"/>
  <c r="Q121" i="4" s="1"/>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09" i="1"/>
  <c r="YV14" i="1"/>
  <c r="YV15" i="1" s="1" a="1"/>
  <c r="YV15" i="1" s="1"/>
  <c r="AW40" i="4"/>
  <c r="AZ34" i="4"/>
  <c r="BC109"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09" i="1"/>
  <c r="CA109" i="1"/>
  <c r="T122"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4" i="1"/>
  <c r="FP105" i="1"/>
  <c r="FP103" i="1"/>
  <c r="FP89" i="1"/>
  <c r="FP86" i="1"/>
  <c r="FP99" i="1"/>
  <c r="FP91" i="1"/>
  <c r="FP95" i="1"/>
  <c r="FP90" i="1"/>
  <c r="FP87" i="1"/>
  <c r="FP106" i="1"/>
  <c r="FP97" i="1"/>
  <c r="FP98" i="1"/>
  <c r="FP107" i="1"/>
  <c r="FP102" i="1"/>
  <c r="FP101" i="1"/>
  <c r="FP85" i="1"/>
  <c r="FP88" i="1"/>
  <c r="FP93" i="1"/>
  <c r="FP104" i="1"/>
  <c r="FP94" i="1"/>
  <c r="FP92" i="1"/>
  <c r="FP96" i="1"/>
  <c r="FP100" i="1"/>
  <c r="S121" i="4"/>
  <c r="S120" i="4"/>
  <c r="S119" i="4"/>
  <c r="RX85" i="1"/>
  <c r="RX84" i="1"/>
  <c r="RX86" i="1"/>
  <c r="RX87" i="1"/>
  <c r="RX88" i="1"/>
  <c r="RX89" i="1"/>
  <c r="RX90" i="1"/>
  <c r="RX91" i="1"/>
  <c r="RX92" i="1"/>
  <c r="RX93" i="1"/>
  <c r="RX94" i="1"/>
  <c r="RX95" i="1"/>
  <c r="RX96" i="1"/>
  <c r="RX97" i="1"/>
  <c r="RX98" i="1"/>
  <c r="RX99" i="1"/>
  <c r="RX100" i="1"/>
  <c r="RX101" i="1"/>
  <c r="RX102" i="1"/>
  <c r="RX103" i="1"/>
  <c r="RX104" i="1"/>
  <c r="RX105" i="1"/>
  <c r="RX106" i="1"/>
  <c r="RX107" i="1"/>
  <c r="RZ6" i="1"/>
  <c r="RY12" i="1"/>
  <c r="FO99" i="1"/>
  <c r="FO93" i="1"/>
  <c r="FO88" i="1"/>
  <c r="FO98" i="1"/>
  <c r="FO92" i="1"/>
  <c r="FO97" i="1"/>
  <c r="FO95" i="1"/>
  <c r="FO101" i="1"/>
  <c r="FO96" i="1"/>
  <c r="FO102" i="1"/>
  <c r="FO86" i="1"/>
  <c r="FO103" i="1"/>
  <c r="FO89" i="1"/>
  <c r="FO87" i="1"/>
  <c r="FO85" i="1"/>
  <c r="FO94" i="1"/>
  <c r="FO91" i="1"/>
  <c r="FO90" i="1"/>
  <c r="FO100" i="1"/>
  <c r="FO84" i="1"/>
  <c r="FO104" i="1"/>
  <c r="R116" i="4"/>
  <c r="R120" i="4" s="1"/>
  <c r="C801" i="4"/>
  <c r="V801" i="4"/>
  <c r="P802" i="4"/>
  <c r="T802" i="4" s="1"/>
  <c r="Q802" i="4"/>
  <c r="U802" i="4" s="1"/>
  <c r="D802" i="4" s="1"/>
  <c r="C805" i="4"/>
  <c r="V805" i="4"/>
  <c r="P806" i="4"/>
  <c r="T806" i="4" s="1"/>
  <c r="Q806" i="4"/>
  <c r="U806" i="4" s="1"/>
  <c r="D806" i="4" s="1"/>
  <c r="AC266" i="4"/>
  <c r="ZM14" i="1"/>
  <c r="ZM15" i="1" s="1" a="1"/>
  <c r="ZM15" i="1" s="1"/>
  <c r="ZN14" i="1"/>
  <c r="ZN15" i="1" s="1" a="1"/>
  <c r="ZN15" i="1" s="1"/>
  <c r="ZE14" i="1"/>
  <c r="ZE15" i="1" s="1" a="1"/>
  <c r="ZE15" i="1" s="1"/>
  <c r="ZE49" i="1" s="1" a="1"/>
  <c r="ZE49" i="1" s="1"/>
  <c r="ZF14" i="1"/>
  <c r="ZF15" i="1" s="1" a="1"/>
  <c r="ZF15" i="1" s="1"/>
  <c r="ZF49" i="1" s="1" a="1"/>
  <c r="ZF49" i="1" s="1"/>
  <c r="ZD109" i="1"/>
  <c r="ZD14" i="1"/>
  <c r="ZD15" i="1" s="1" a="1"/>
  <c r="ZD15" i="1" s="1"/>
  <c r="ZD49" i="1" s="1" a="1"/>
  <c r="ZD49" i="1" s="1"/>
  <c r="AD261" i="4"/>
  <c r="R266" i="4"/>
  <c r="T266" i="4"/>
  <c r="U266" i="4"/>
  <c r="V266" i="4"/>
  <c r="Z266" i="4"/>
  <c r="W261" i="4"/>
  <c r="AE261" i="4"/>
  <c r="AC261" i="4"/>
  <c r="FP14" i="1"/>
  <c r="FP15" i="1" s="1" a="1"/>
  <c r="FP15" i="1" s="1"/>
  <c r="AV41" i="4"/>
  <c r="AR41" i="4"/>
  <c r="AX41" i="4"/>
  <c r="AX40" i="4"/>
  <c r="AV40" i="4"/>
  <c r="O40" i="4" s="1"/>
  <c r="AR40" i="4"/>
  <c r="AR35" i="4"/>
  <c r="GE14" i="1"/>
  <c r="GE17" i="1" s="1"/>
  <c r="AW41" i="4"/>
  <c r="AQ40" i="4"/>
  <c r="P40" i="4" s="1"/>
  <c r="AX35" i="4"/>
  <c r="AV35" i="4"/>
  <c r="O35" i="4" s="1"/>
  <c r="AQ35" i="4"/>
  <c r="AX36" i="4"/>
  <c r="AX37" i="4"/>
  <c r="AW37" i="4"/>
  <c r="AV37" i="4"/>
  <c r="O37" i="4" s="1"/>
  <c r="AR37" i="4"/>
  <c r="AQ37" i="4"/>
  <c r="YV109" i="1"/>
  <c r="AQ39" i="4"/>
  <c r="AR39" i="4"/>
  <c r="AV39" i="4"/>
  <c r="O39" i="4" s="1"/>
  <c r="AW39" i="4"/>
  <c r="AX39" i="4"/>
  <c r="AW35" i="4"/>
  <c r="AQ41" i="4"/>
  <c r="AW36" i="4"/>
  <c r="AV36" i="4"/>
  <c r="O36" i="4" s="1"/>
  <c r="AR36" i="4"/>
  <c r="AQ36" i="4"/>
  <c r="YQ14" i="1"/>
  <c r="YQ15" i="1" s="1" a="1"/>
  <c r="YQ15" i="1" s="1"/>
  <c r="YQ49" i="1" s="1" a="1"/>
  <c r="YQ49" i="1" s="1"/>
  <c r="CE14" i="1"/>
  <c r="CA14" i="1"/>
  <c r="CA17" i="1" s="1"/>
  <c r="T121" i="4" l="1"/>
  <c r="ZG68" i="1"/>
  <c r="ZG74" i="1"/>
  <c r="FO105" i="1"/>
  <c r="FO107" i="1"/>
  <c r="FO106" i="1"/>
  <c r="RY85" i="1"/>
  <c r="RY84" i="1"/>
  <c r="RY86" i="1"/>
  <c r="RY87" i="1"/>
  <c r="RY88" i="1"/>
  <c r="RY89" i="1"/>
  <c r="RY90" i="1"/>
  <c r="RY91" i="1"/>
  <c r="RY92" i="1"/>
  <c r="RY93" i="1"/>
  <c r="RY94" i="1"/>
  <c r="RY95" i="1"/>
  <c r="RY96" i="1"/>
  <c r="RY97" i="1"/>
  <c r="RY98" i="1"/>
  <c r="RY99" i="1"/>
  <c r="RY100" i="1"/>
  <c r="RY101" i="1"/>
  <c r="RY102" i="1"/>
  <c r="RY103" i="1"/>
  <c r="RY104" i="1"/>
  <c r="RY105" i="1"/>
  <c r="RY106" i="1"/>
  <c r="RY107" i="1"/>
  <c r="SA6" i="1"/>
  <c r="RZ12" i="1"/>
  <c r="ZN84" i="1" a="1"/>
  <c r="ZN84" i="1" s="1"/>
  <c r="ZN105" i="1" s="1" a="1"/>
  <c r="ZN105" i="1" s="1"/>
  <c r="ZM84" i="1" a="1"/>
  <c r="ZM84" i="1" s="1"/>
  <c r="ZM86" i="1" s="1" a="1"/>
  <c r="ZM86" i="1" s="1"/>
  <c r="ZN49" i="1" a="1"/>
  <c r="ZN49" i="1" s="1"/>
  <c r="ZM49" i="1" a="1"/>
  <c r="ZM49" i="1" s="1"/>
  <c r="ZD50" i="1" a="1"/>
  <c r="ZD50" i="1" s="1"/>
  <c r="ZD51" i="1" s="1" a="1"/>
  <c r="ZD51" i="1" s="1"/>
  <c r="ZD52" i="1" a="1"/>
  <c r="ZD52" i="1" s="1"/>
  <c r="ZD53" i="1" s="1" a="1"/>
  <c r="ZD53" i="1" s="1"/>
  <c r="ZD54" i="1" a="1"/>
  <c r="ZD54" i="1" s="1"/>
  <c r="ZD55" i="1" s="1" a="1"/>
  <c r="ZD55" i="1" s="1"/>
  <c r="YQ50" i="1" a="1"/>
  <c r="YQ50" i="1" s="1"/>
  <c r="YQ51" i="1" s="1" a="1"/>
  <c r="YQ51" i="1" s="1"/>
  <c r="YQ52" i="1" a="1"/>
  <c r="YQ52" i="1" s="1"/>
  <c r="YQ53" i="1" s="1" a="1"/>
  <c r="YQ53" i="1" s="1"/>
  <c r="YQ54" i="1" a="1"/>
  <c r="YQ54" i="1" s="1"/>
  <c r="YQ55" i="1" s="1" a="1"/>
  <c r="YQ55" i="1" s="1"/>
  <c r="ZE52" i="1" a="1"/>
  <c r="ZE52" i="1" s="1"/>
  <c r="ZE53" i="1" s="1" a="1"/>
  <c r="ZE53" i="1" s="1"/>
  <c r="ZE50" i="1" a="1"/>
  <c r="ZE50" i="1" s="1"/>
  <c r="ZE51" i="1" s="1" a="1"/>
  <c r="ZE51" i="1" s="1"/>
  <c r="ZE54" i="1" a="1"/>
  <c r="ZE54" i="1" s="1"/>
  <c r="ZE55" i="1" s="1" a="1"/>
  <c r="ZE55" i="1" s="1"/>
  <c r="ZF52" i="1" a="1"/>
  <c r="ZF52" i="1" s="1"/>
  <c r="ZF53" i="1" s="1" a="1"/>
  <c r="ZF53" i="1" s="1"/>
  <c r="ZF54" i="1" a="1"/>
  <c r="ZF54" i="1" s="1"/>
  <c r="ZF55" i="1" s="1" a="1"/>
  <c r="ZF55" i="1" s="1"/>
  <c r="ZF50" i="1" a="1"/>
  <c r="ZF50" i="1" s="1"/>
  <c r="ZF51" i="1" s="1" a="1"/>
  <c r="ZF51" i="1" s="1"/>
  <c r="ZM17" i="1"/>
  <c r="YQ17" i="1"/>
  <c r="FP17" i="1"/>
  <c r="ZN17" i="1"/>
  <c r="AH40" i="4"/>
  <c r="AF304" i="7"/>
  <c r="AG40" i="4"/>
  <c r="AF304" i="8"/>
  <c r="Q39" i="4"/>
  <c r="P39" i="4"/>
  <c r="AU411" i="7" s="1"/>
  <c r="XY17" i="1"/>
  <c r="YA17" i="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ZH68" i="1" l="1"/>
  <c r="ZH74" i="1"/>
  <c r="ZI68" i="1"/>
  <c r="ZI74" i="1"/>
  <c r="RZ84" i="1"/>
  <c r="RZ85" i="1"/>
  <c r="RZ86" i="1"/>
  <c r="RZ87" i="1"/>
  <c r="RZ88" i="1"/>
  <c r="RZ89" i="1"/>
  <c r="RZ90" i="1"/>
  <c r="RZ91" i="1"/>
  <c r="RZ92" i="1"/>
  <c r="RZ93" i="1"/>
  <c r="RZ94" i="1"/>
  <c r="RZ95" i="1"/>
  <c r="RZ96" i="1"/>
  <c r="RZ97" i="1"/>
  <c r="RZ98" i="1"/>
  <c r="RZ99" i="1"/>
  <c r="RZ100" i="1"/>
  <c r="RZ101" i="1"/>
  <c r="RZ102" i="1"/>
  <c r="RZ103" i="1"/>
  <c r="RZ104" i="1"/>
  <c r="RZ105" i="1"/>
  <c r="RZ106" i="1"/>
  <c r="RZ107" i="1"/>
  <c r="ZN85" i="1" a="1"/>
  <c r="ZN85" i="1" s="1"/>
  <c r="ZN106" i="1" s="1" a="1"/>
  <c r="ZN106"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ZN104" i="1" s="1" a="1"/>
  <c r="ZN104" i="1" s="1"/>
  <c r="ZM85" i="1" a="1"/>
  <c r="ZM85" i="1" s="1"/>
  <c r="ZM106" i="1" s="1" a="1"/>
  <c r="ZM106" i="1" s="1"/>
  <c r="ZM105" i="1" a="1"/>
  <c r="ZM105" i="1" s="1"/>
  <c r="SB6" i="1"/>
  <c r="SA12" i="1"/>
  <c r="ZM107" i="1" a="1"/>
  <c r="ZM107" i="1" s="1"/>
  <c r="ZM88" i="1" a="1"/>
  <c r="ZM88" i="1" s="1"/>
  <c r="ZM90" i="1" s="1" a="1"/>
  <c r="ZM90" i="1" s="1"/>
  <c r="ZM92" i="1" s="1" a="1"/>
  <c r="ZM92" i="1" s="1"/>
  <c r="ZM94" i="1" s="1" a="1"/>
  <c r="ZM94" i="1" s="1"/>
  <c r="ZM96" i="1" s="1" a="1"/>
  <c r="ZM96" i="1" s="1"/>
  <c r="ZM98" i="1" s="1" a="1"/>
  <c r="ZM98" i="1" s="1"/>
  <c r="ZM100" i="1" s="1" a="1"/>
  <c r="ZM100" i="1" s="1"/>
  <c r="ZM102" i="1" s="1" a="1"/>
  <c r="ZM102" i="1" s="1"/>
  <c r="ZM104" i="1" s="1" a="1"/>
  <c r="ZM104" i="1" s="1"/>
  <c r="AF307" i="8"/>
  <c r="AH35" i="4"/>
  <c r="AH39" i="4"/>
  <c r="AR411" i="4"/>
  <c r="AU411" i="6"/>
  <c r="ZN50" i="1" a="1"/>
  <c r="ZN50" i="1" s="1"/>
  <c r="ZN51" i="1" s="1" a="1"/>
  <c r="ZN51" i="1" s="1"/>
  <c r="ZN52" i="1" a="1"/>
  <c r="ZN52" i="1" s="1"/>
  <c r="ZN53" i="1" s="1" a="1"/>
  <c r="ZN53" i="1" s="1"/>
  <c r="ZN54" i="1" a="1"/>
  <c r="ZN54" i="1" s="1"/>
  <c r="ZN55" i="1" s="1" a="1"/>
  <c r="ZN55" i="1" s="1"/>
  <c r="ZM54" i="1" a="1"/>
  <c r="ZM54" i="1" s="1"/>
  <c r="ZM55" i="1" s="1" a="1"/>
  <c r="ZM55" i="1" s="1"/>
  <c r="ZM52" i="1" a="1"/>
  <c r="ZM52" i="1" s="1"/>
  <c r="ZM53" i="1" s="1" a="1"/>
  <c r="ZM53" i="1" s="1"/>
  <c r="ZM50" i="1" a="1"/>
  <c r="ZM50" i="1" s="1"/>
  <c r="ZM51" i="1" s="1" a="1"/>
  <c r="ZM51"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09" i="1"/>
  <c r="ZN87" i="1" l="1" a="1"/>
  <c r="ZN87" i="1" s="1"/>
  <c r="SA84" i="1"/>
  <c r="SA85" i="1"/>
  <c r="SA86" i="1"/>
  <c r="SA87" i="1"/>
  <c r="SA88" i="1"/>
  <c r="SA89" i="1"/>
  <c r="SA90" i="1"/>
  <c r="SA91" i="1"/>
  <c r="SA92" i="1"/>
  <c r="SA93" i="1"/>
  <c r="SA94" i="1"/>
  <c r="SA95" i="1"/>
  <c r="SA96" i="1"/>
  <c r="SA97" i="1"/>
  <c r="SA98" i="1"/>
  <c r="SA99" i="1"/>
  <c r="SA100" i="1"/>
  <c r="SA101" i="1"/>
  <c r="SA102" i="1"/>
  <c r="SA103" i="1"/>
  <c r="SA104" i="1"/>
  <c r="SA105" i="1"/>
  <c r="SA106" i="1"/>
  <c r="SA107" i="1"/>
  <c r="ZN107" i="1" a="1"/>
  <c r="ZN107" i="1" s="1"/>
  <c r="ZM87" i="1" a="1"/>
  <c r="ZM87"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84" i="1" l="1"/>
  <c r="SB85" i="1"/>
  <c r="SB86" i="1"/>
  <c r="SB87" i="1"/>
  <c r="SB88" i="1"/>
  <c r="SB89" i="1"/>
  <c r="SB90" i="1"/>
  <c r="SB91" i="1"/>
  <c r="SB92" i="1"/>
  <c r="SB93" i="1"/>
  <c r="SB94" i="1"/>
  <c r="SB95" i="1"/>
  <c r="SB96" i="1"/>
  <c r="SB97" i="1"/>
  <c r="SB98" i="1"/>
  <c r="SB99" i="1"/>
  <c r="SB100" i="1"/>
  <c r="SB101" i="1"/>
  <c r="SB102" i="1"/>
  <c r="SB103" i="1"/>
  <c r="SB104" i="1"/>
  <c r="SB105" i="1"/>
  <c r="SB106" i="1"/>
  <c r="SB107" i="1"/>
  <c r="SC12" i="1"/>
  <c r="SD6" i="1"/>
  <c r="BL105" i="1" a="1"/>
  <c r="BL105"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09" i="1"/>
  <c r="AY408" i="4"/>
  <c r="AK408" i="4"/>
  <c r="AD408" i="4"/>
  <c r="W408" i="4"/>
  <c r="P408" i="4"/>
  <c r="B401" i="4"/>
  <c r="B395" i="4"/>
  <c r="B392" i="4"/>
  <c r="B389" i="4"/>
  <c r="B401" i="7"/>
  <c r="B395" i="7"/>
  <c r="B392" i="7"/>
  <c r="B389" i="7"/>
  <c r="B401" i="6"/>
  <c r="B395" i="6"/>
  <c r="B392" i="6"/>
  <c r="B389" i="6"/>
  <c r="B401" i="8"/>
  <c r="B395" i="8"/>
  <c r="B392" i="8"/>
  <c r="B389" i="8"/>
  <c r="BL86" i="1" l="1" a="1"/>
  <c r="BL86" i="1" s="1"/>
  <c r="BL88" i="1" s="1" a="1"/>
  <c r="BL88" i="1" s="1"/>
  <c r="BL90" i="1" s="1" a="1"/>
  <c r="BL90" i="1" s="1"/>
  <c r="BL92" i="1" s="1" a="1"/>
  <c r="BL92" i="1" s="1"/>
  <c r="BL94" i="1" s="1" a="1"/>
  <c r="BL94" i="1" s="1"/>
  <c r="BL96" i="1" s="1" a="1"/>
  <c r="BL96" i="1" s="1"/>
  <c r="BL98" i="1" s="1" a="1"/>
  <c r="BL98" i="1" s="1"/>
  <c r="BL100" i="1" s="1" a="1"/>
  <c r="BL100" i="1" s="1"/>
  <c r="BL102" i="1" s="1" a="1"/>
  <c r="BL102" i="1" s="1"/>
  <c r="BL104" i="1" s="1" a="1"/>
  <c r="BL104" i="1" s="1"/>
  <c r="BL85" i="1" a="1"/>
  <c r="BL85" i="1" s="1"/>
  <c r="BL106" i="1" s="1" a="1"/>
  <c r="BL106" i="1" s="1"/>
  <c r="SC85" i="1"/>
  <c r="SC84" i="1"/>
  <c r="SC86" i="1"/>
  <c r="SC87" i="1"/>
  <c r="SC88" i="1"/>
  <c r="SC89" i="1"/>
  <c r="SC90" i="1"/>
  <c r="SC91" i="1"/>
  <c r="SC92" i="1"/>
  <c r="SC93" i="1"/>
  <c r="SC94" i="1"/>
  <c r="SC95" i="1"/>
  <c r="SC96" i="1"/>
  <c r="SC97" i="1"/>
  <c r="SC98" i="1"/>
  <c r="SC99" i="1"/>
  <c r="SC100" i="1"/>
  <c r="SC101" i="1"/>
  <c r="SC102" i="1"/>
  <c r="SC103" i="1"/>
  <c r="SC104" i="1"/>
  <c r="SC105" i="1"/>
  <c r="SC106" i="1"/>
  <c r="SC107" i="1"/>
  <c r="SD12" i="1"/>
  <c r="SE6" i="1"/>
  <c r="F153" i="4"/>
  <c r="AF307" i="7" s="1"/>
  <c r="WM105" i="1"/>
  <c r="WM106" i="1"/>
  <c r="WM107"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G4" i="1" s="1"/>
  <c r="AE34" i="4"/>
  <c r="ABH4" i="1" s="1"/>
  <c r="AF34" i="4"/>
  <c r="ABI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49" i="1" s="1" a="1"/>
  <c r="MM49" i="1" s="1"/>
  <c r="K220" i="4"/>
  <c r="YW109" i="1"/>
  <c r="ZH67" i="1" l="1"/>
  <c r="ZH73" i="1"/>
  <c r="ZG67" i="1"/>
  <c r="ZG73" i="1"/>
  <c r="AD38" i="4"/>
  <c r="ZD67" i="1"/>
  <c r="ZD73" i="1"/>
  <c r="AE38" i="4"/>
  <c r="ZE67" i="1"/>
  <c r="ZE73" i="1"/>
  <c r="AF38" i="4"/>
  <c r="ZF67" i="1"/>
  <c r="ZF73" i="1"/>
  <c r="ZI67" i="1"/>
  <c r="ZI73" i="1"/>
  <c r="F154" i="4"/>
  <c r="AF307" i="6" s="1"/>
  <c r="BL107" i="1" a="1"/>
  <c r="BL107" i="1" s="1"/>
  <c r="BL87" i="1" a="1"/>
  <c r="BL87" i="1" s="1"/>
  <c r="BL89" i="1" s="1" a="1"/>
  <c r="BL89" i="1" s="1"/>
  <c r="BL91" i="1" s="1" a="1"/>
  <c r="BL91" i="1" s="1"/>
  <c r="BL93" i="1" s="1" a="1"/>
  <c r="BL93" i="1" s="1"/>
  <c r="BL95" i="1" s="1" a="1"/>
  <c r="BL95" i="1" s="1"/>
  <c r="BL97" i="1" s="1" a="1"/>
  <c r="BL97" i="1" s="1"/>
  <c r="BL99" i="1" s="1" a="1"/>
  <c r="BL99" i="1" s="1"/>
  <c r="BL101" i="1" s="1" a="1"/>
  <c r="BL101" i="1" s="1"/>
  <c r="BL103" i="1" s="1" a="1"/>
  <c r="BL103" i="1" s="1"/>
  <c r="SD85" i="1"/>
  <c r="SD84" i="1"/>
  <c r="SD86" i="1"/>
  <c r="SD87" i="1"/>
  <c r="SD88" i="1"/>
  <c r="SD89" i="1"/>
  <c r="SD90" i="1"/>
  <c r="SD91" i="1"/>
  <c r="SD92" i="1"/>
  <c r="SD93" i="1"/>
  <c r="SD94" i="1"/>
  <c r="SD95" i="1"/>
  <c r="SD96" i="1"/>
  <c r="SD97" i="1"/>
  <c r="SD98" i="1"/>
  <c r="SD99" i="1"/>
  <c r="SD100" i="1"/>
  <c r="SD101" i="1"/>
  <c r="SD102" i="1"/>
  <c r="SD103" i="1"/>
  <c r="SD104" i="1"/>
  <c r="SD105" i="1"/>
  <c r="SD106" i="1"/>
  <c r="SD107" i="1"/>
  <c r="SE12" i="1"/>
  <c r="SF6" i="1"/>
  <c r="AE35" i="4"/>
  <c r="AF35" i="4"/>
  <c r="AEE4" i="1"/>
  <c r="AED4" i="1"/>
  <c r="AEF4" i="1"/>
  <c r="MM54" i="1" a="1"/>
  <c r="MM54" i="1" s="1"/>
  <c r="MM55" i="1" s="1" a="1"/>
  <c r="MM55" i="1" s="1"/>
  <c r="MM52" i="1" a="1"/>
  <c r="MM52" i="1" s="1"/>
  <c r="MM53" i="1" s="1" a="1"/>
  <c r="MM53" i="1" s="1"/>
  <c r="MM50" i="1" a="1"/>
  <c r="MM50" i="1" s="1"/>
  <c r="MM51" i="1" s="1" a="1"/>
  <c r="MM51" i="1" s="1"/>
  <c r="AF312" i="7"/>
  <c r="AF313" i="7"/>
  <c r="AF310" i="7"/>
  <c r="AF309" i="7"/>
  <c r="AF315" i="7"/>
  <c r="AF314" i="7"/>
  <c r="AF311" i="7"/>
  <c r="MM17" i="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YX14" i="1"/>
  <c r="YX15" i="1" s="1" a="1"/>
  <c r="YX15" i="1" s="1"/>
  <c r="YX109"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YW14" i="1"/>
  <c r="YW15" i="1" s="1" a="1"/>
  <c r="YW15" i="1" s="1"/>
  <c r="AAG109" i="1"/>
  <c r="D413" i="4"/>
  <c r="Q413" i="4" s="1"/>
  <c r="X413" i="4" s="1"/>
  <c r="AE413" i="4" s="1"/>
  <c r="B418" i="4"/>
  <c r="A419" i="4"/>
  <c r="A435" i="4"/>
  <c r="A499" i="4"/>
  <c r="F68" i="4"/>
  <c r="G68" i="4"/>
  <c r="YZ109" i="1"/>
  <c r="M171" i="8"/>
  <c r="M171" i="7"/>
  <c r="M171" i="6"/>
  <c r="M170" i="8"/>
  <c r="M170" i="7"/>
  <c r="M170" i="6"/>
  <c r="DZ109" i="1"/>
  <c r="G172" i="7"/>
  <c r="G171" i="7"/>
  <c r="G170" i="7"/>
  <c r="G172" i="6"/>
  <c r="G171" i="6"/>
  <c r="G170" i="6"/>
  <c r="G172" i="8"/>
  <c r="G171" i="8"/>
  <c r="G170" i="8"/>
  <c r="G73" i="3"/>
  <c r="G67" i="3"/>
  <c r="G65" i="3"/>
  <c r="G59" i="3"/>
  <c r="G56"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Z307" i="6" l="1"/>
  <c r="SE84" i="1"/>
  <c r="SE85" i="1"/>
  <c r="SE86" i="1"/>
  <c r="SE87" i="1"/>
  <c r="SE88" i="1"/>
  <c r="SE89" i="1"/>
  <c r="SE90" i="1"/>
  <c r="SE91" i="1"/>
  <c r="SE92" i="1"/>
  <c r="SE93" i="1"/>
  <c r="SE94" i="1"/>
  <c r="SE95" i="1"/>
  <c r="SE96" i="1"/>
  <c r="SE97" i="1"/>
  <c r="SE98" i="1"/>
  <c r="SE99" i="1"/>
  <c r="SE100" i="1"/>
  <c r="SE101" i="1"/>
  <c r="SE102" i="1"/>
  <c r="SE103" i="1"/>
  <c r="SE104" i="1"/>
  <c r="SE105" i="1"/>
  <c r="SE106" i="1"/>
  <c r="SE107"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G14" i="1"/>
  <c r="AAG15" i="1" s="1" a="1"/>
  <c r="AAG15" i="1" s="1"/>
  <c r="YZ14" i="1"/>
  <c r="YZ15" i="1" s="1" a="1"/>
  <c r="YZ15" i="1" s="1"/>
  <c r="DZ14" i="1"/>
  <c r="DZ15" i="1" s="1" a="1"/>
  <c r="DZ15" i="1" s="1"/>
  <c r="DZ49" i="1" s="1" a="1"/>
  <c r="DZ49"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SF84" i="1" l="1"/>
  <c r="SF85" i="1"/>
  <c r="SF86" i="1"/>
  <c r="SF87" i="1"/>
  <c r="SF88" i="1"/>
  <c r="SF89" i="1"/>
  <c r="SF90" i="1"/>
  <c r="SF91" i="1"/>
  <c r="SF92" i="1"/>
  <c r="SF93" i="1"/>
  <c r="SF94" i="1"/>
  <c r="SF95" i="1"/>
  <c r="SF96" i="1"/>
  <c r="SF97" i="1"/>
  <c r="SF98" i="1"/>
  <c r="SF99" i="1"/>
  <c r="SF100" i="1"/>
  <c r="SF101" i="1"/>
  <c r="SF102" i="1"/>
  <c r="SF103" i="1"/>
  <c r="SF104" i="1"/>
  <c r="SF105" i="1"/>
  <c r="SF106" i="1"/>
  <c r="SF107" i="1"/>
  <c r="SG12" i="1"/>
  <c r="SH6" i="1"/>
  <c r="AAG84" i="1" a="1"/>
  <c r="AAG84" i="1" s="1"/>
  <c r="AAG105" i="1" s="1" a="1"/>
  <c r="AAG105" i="1" s="1"/>
  <c r="AAG49" i="1" a="1"/>
  <c r="AAG49" i="1" s="1"/>
  <c r="DZ52" i="1" a="1"/>
  <c r="DZ52" i="1" s="1"/>
  <c r="DZ53" i="1" s="1" a="1"/>
  <c r="DZ53" i="1" s="1"/>
  <c r="DZ50" i="1" a="1"/>
  <c r="DZ50" i="1" s="1"/>
  <c r="DZ51" i="1" s="1" a="1"/>
  <c r="DZ51" i="1" s="1"/>
  <c r="DZ54" i="1" a="1"/>
  <c r="DZ54" i="1" s="1"/>
  <c r="DZ55" i="1" s="1" a="1"/>
  <c r="DZ55" i="1" s="1"/>
  <c r="AAG17" i="1"/>
  <c r="DZ17" i="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SG85" i="1" l="1"/>
  <c r="SG84" i="1"/>
  <c r="SG86" i="1"/>
  <c r="SG87" i="1"/>
  <c r="SG88" i="1"/>
  <c r="SG89" i="1"/>
  <c r="SG90" i="1"/>
  <c r="SG91" i="1"/>
  <c r="SG92" i="1"/>
  <c r="SG93" i="1"/>
  <c r="SG94" i="1"/>
  <c r="SG95" i="1"/>
  <c r="SG96" i="1"/>
  <c r="SG97" i="1"/>
  <c r="SG98" i="1"/>
  <c r="SG99" i="1"/>
  <c r="SG100" i="1"/>
  <c r="SG101" i="1"/>
  <c r="SG102" i="1"/>
  <c r="SG103" i="1"/>
  <c r="SG104" i="1"/>
  <c r="SG105" i="1"/>
  <c r="SG106" i="1"/>
  <c r="SG107" i="1"/>
  <c r="AAG86" i="1" a="1"/>
  <c r="AAG86" i="1" s="1"/>
  <c r="AAG107" i="1" s="1" a="1"/>
  <c r="AAG107"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3" i="1" s="1" a="1"/>
  <c r="AAG103" i="1" s="1"/>
  <c r="SI6" i="1"/>
  <c r="SH12" i="1"/>
  <c r="R300" i="8"/>
  <c r="S300" i="8" s="1"/>
  <c r="AAG54" i="1" a="1"/>
  <c r="AAG54" i="1" s="1"/>
  <c r="AAG55" i="1" s="1" a="1"/>
  <c r="AAG55" i="1" s="1"/>
  <c r="AAG52" i="1" a="1"/>
  <c r="AAG52" i="1" s="1"/>
  <c r="AAG53" i="1" s="1" a="1"/>
  <c r="AAG53" i="1" s="1"/>
  <c r="AAG50" i="1" a="1"/>
  <c r="AAG50" i="1" s="1"/>
  <c r="AAG51" i="1" s="1" a="1"/>
  <c r="AAG51"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AAG106" i="1" l="1" a="1"/>
  <c r="AAG106"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SH85" i="1"/>
  <c r="SH84" i="1"/>
  <c r="SH86" i="1"/>
  <c r="SH87" i="1"/>
  <c r="SH88" i="1"/>
  <c r="SH89" i="1"/>
  <c r="SH90" i="1"/>
  <c r="SH91" i="1"/>
  <c r="SH92" i="1"/>
  <c r="SH93" i="1"/>
  <c r="SH94" i="1"/>
  <c r="SH95" i="1"/>
  <c r="SH96" i="1"/>
  <c r="SH97" i="1"/>
  <c r="SH98" i="1"/>
  <c r="SH99" i="1"/>
  <c r="SH100" i="1"/>
  <c r="SH101" i="1"/>
  <c r="SH102" i="1"/>
  <c r="SH103" i="1"/>
  <c r="SH104" i="1"/>
  <c r="SH105" i="1"/>
  <c r="SH106" i="1"/>
  <c r="SH107"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84" i="1" l="1"/>
  <c r="SI85" i="1"/>
  <c r="SI86" i="1"/>
  <c r="SI87" i="1"/>
  <c r="SI88" i="1"/>
  <c r="SI89" i="1"/>
  <c r="SI90" i="1"/>
  <c r="SI91" i="1"/>
  <c r="SI92" i="1"/>
  <c r="SI93" i="1"/>
  <c r="SI94" i="1"/>
  <c r="SI95" i="1"/>
  <c r="SI96" i="1"/>
  <c r="SI97" i="1"/>
  <c r="SI98" i="1"/>
  <c r="SI99" i="1"/>
  <c r="SI100" i="1"/>
  <c r="SI101" i="1"/>
  <c r="SI102" i="1"/>
  <c r="SI103" i="1"/>
  <c r="SI104" i="1"/>
  <c r="SI105" i="1"/>
  <c r="SI106" i="1"/>
  <c r="SI107"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AE300" i="7" l="1"/>
  <c r="AE305" i="7" s="1"/>
  <c r="AB307" i="7"/>
  <c r="AD304" i="7"/>
  <c r="AD311" i="7" s="1"/>
  <c r="SJ84" i="1"/>
  <c r="SJ85" i="1"/>
  <c r="SJ86" i="1"/>
  <c r="SJ87" i="1"/>
  <c r="SJ88" i="1"/>
  <c r="SJ89" i="1"/>
  <c r="SJ90" i="1"/>
  <c r="SJ91" i="1"/>
  <c r="SJ92" i="1"/>
  <c r="SJ93" i="1"/>
  <c r="SJ94" i="1"/>
  <c r="SJ95" i="1"/>
  <c r="SJ96" i="1"/>
  <c r="SJ97" i="1"/>
  <c r="SJ98" i="1"/>
  <c r="SJ99" i="1"/>
  <c r="SJ100" i="1"/>
  <c r="SJ101" i="1"/>
  <c r="SJ102" i="1"/>
  <c r="SJ103" i="1"/>
  <c r="SJ104" i="1"/>
  <c r="SJ105" i="1"/>
  <c r="SJ106" i="1"/>
  <c r="SJ107" i="1"/>
  <c r="SK12" i="1"/>
  <c r="Y304" i="7"/>
  <c r="Y307" i="7" s="1"/>
  <c r="O318" i="4"/>
  <c r="X307" i="7"/>
  <c r="AJ15" i="1"/>
  <c r="AJ49" i="1" s="1" a="1"/>
  <c r="AJ49"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09" i="1"/>
  <c r="DS14" i="1"/>
  <c r="DS15" i="1" s="1" a="1"/>
  <c r="DS15" i="1" s="1"/>
  <c r="DS49" i="1" s="1" a="1"/>
  <c r="DS49" i="1" s="1"/>
  <c r="DT109" i="1"/>
  <c r="DT14" i="1"/>
  <c r="DT15" i="1" s="1" a="1"/>
  <c r="DT15" i="1" s="1"/>
  <c r="DT49" i="1" s="1" a="1"/>
  <c r="DT49" i="1" s="1"/>
  <c r="DU109" i="1"/>
  <c r="DU14" i="1"/>
  <c r="DU15" i="1" s="1" a="1"/>
  <c r="DU15" i="1" s="1"/>
  <c r="DU49" i="1" s="1" a="1"/>
  <c r="DU49"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09" i="1"/>
  <c r="FL109"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AD307" i="7" l="1"/>
  <c r="AD316" i="7"/>
  <c r="AE304" i="7"/>
  <c r="AE307" i="7" s="1"/>
  <c r="AD314" i="7"/>
  <c r="AD308" i="7"/>
  <c r="AD310" i="7"/>
  <c r="AD309" i="7"/>
  <c r="AD315" i="7"/>
  <c r="AD313" i="7"/>
  <c r="AD312" i="7"/>
  <c r="Y316" i="7"/>
  <c r="Y309" i="7"/>
  <c r="Y313" i="7"/>
  <c r="Y314" i="7"/>
  <c r="Y315" i="7"/>
  <c r="Y312" i="7"/>
  <c r="O320" i="4"/>
  <c r="Y311" i="7"/>
  <c r="Y310" i="7"/>
  <c r="Y308" i="7"/>
  <c r="O321" i="4"/>
  <c r="SK84" i="1"/>
  <c r="SK85" i="1"/>
  <c r="SK86" i="1"/>
  <c r="SK87" i="1"/>
  <c r="SK88" i="1"/>
  <c r="SK89" i="1"/>
  <c r="SK90" i="1"/>
  <c r="SK91" i="1"/>
  <c r="SK92" i="1"/>
  <c r="SK93" i="1"/>
  <c r="SK94" i="1"/>
  <c r="SK95" i="1"/>
  <c r="SK96" i="1"/>
  <c r="SK97" i="1"/>
  <c r="SK98" i="1"/>
  <c r="SK99" i="1"/>
  <c r="SK100" i="1"/>
  <c r="SK101" i="1"/>
  <c r="SK102" i="1"/>
  <c r="SK103" i="1"/>
  <c r="SK104" i="1"/>
  <c r="SK105" i="1"/>
  <c r="SK106" i="1"/>
  <c r="SK107" i="1"/>
  <c r="SL12" i="1"/>
  <c r="O319" i="4"/>
  <c r="AJ50" i="1" a="1"/>
  <c r="AJ50" i="1" s="1"/>
  <c r="AJ52" i="1" a="1"/>
  <c r="AJ52" i="1" s="1"/>
  <c r="AJ54" i="1" a="1"/>
  <c r="AJ54" i="1" s="1"/>
  <c r="DS52" i="1" a="1"/>
  <c r="DS52" i="1" s="1"/>
  <c r="DS53" i="1" s="1" a="1"/>
  <c r="DS53" i="1" s="1"/>
  <c r="DS54" i="1" a="1"/>
  <c r="DS54" i="1" s="1"/>
  <c r="DS55" i="1" s="1" a="1"/>
  <c r="DS55" i="1" s="1"/>
  <c r="DS50" i="1" a="1"/>
  <c r="DS50" i="1" s="1"/>
  <c r="DS51" i="1" s="1" a="1"/>
  <c r="DS51" i="1" s="1"/>
  <c r="DU52" i="1" a="1"/>
  <c r="DU52" i="1" s="1"/>
  <c r="DU53" i="1" s="1" a="1"/>
  <c r="DU53" i="1" s="1"/>
  <c r="DU54" i="1" a="1"/>
  <c r="DU54" i="1" s="1"/>
  <c r="DU55" i="1" s="1" a="1"/>
  <c r="DU55" i="1" s="1"/>
  <c r="DU50" i="1" a="1"/>
  <c r="DU50" i="1" s="1"/>
  <c r="DU51" i="1" s="1" a="1"/>
  <c r="DU51" i="1" s="1"/>
  <c r="DT50" i="1" a="1"/>
  <c r="DT50" i="1" s="1"/>
  <c r="DT51" i="1" s="1" a="1"/>
  <c r="DT51" i="1" s="1"/>
  <c r="DT52" i="1" a="1"/>
  <c r="DT52" i="1" s="1"/>
  <c r="DT53" i="1" s="1" a="1"/>
  <c r="DT53" i="1" s="1"/>
  <c r="DT54" i="1" a="1"/>
  <c r="DT54" i="1" s="1"/>
  <c r="DT55" i="1" s="1" a="1"/>
  <c r="DT55"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T17" i="1"/>
  <c r="DU17" i="1"/>
  <c r="Y308" i="8"/>
  <c r="AD308" i="8"/>
  <c r="FQ49" i="1"/>
  <c r="FN49" i="1"/>
  <c r="FO49" i="1"/>
  <c r="FP49"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09"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D4" i="1" s="1"/>
  <c r="AB34" i="4"/>
  <c r="ABE4" i="1" s="1"/>
  <c r="AC34" i="4"/>
  <c r="ABF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AE314" i="7" l="1"/>
  <c r="AE313" i="7"/>
  <c r="AE312" i="7"/>
  <c r="AE315" i="7"/>
  <c r="AE308" i="7"/>
  <c r="AE311" i="7"/>
  <c r="AE310" i="7"/>
  <c r="AE309" i="7"/>
  <c r="ZH66" i="1"/>
  <c r="ZH72" i="1"/>
  <c r="ZI66" i="1"/>
  <c r="ZI72" i="1"/>
  <c r="ZG66" i="1"/>
  <c r="ZG72" i="1"/>
  <c r="AA38" i="4"/>
  <c r="ZD66" i="1"/>
  <c r="ZD72" i="1"/>
  <c r="AB38" i="4"/>
  <c r="ZE66" i="1"/>
  <c r="ZE72" i="1"/>
  <c r="AE306" i="7"/>
  <c r="AC38" i="4"/>
  <c r="ZF66" i="1"/>
  <c r="ZF72" i="1"/>
  <c r="AE316" i="7"/>
  <c r="AJ55" i="1" a="1"/>
  <c r="AJ55" i="1" s="1"/>
  <c r="AJ53" i="1" a="1"/>
  <c r="AJ53" i="1" s="1"/>
  <c r="AJ51" i="1" a="1"/>
  <c r="AJ51" i="1" s="1"/>
  <c r="SL84" i="1"/>
  <c r="SL85" i="1"/>
  <c r="SL86" i="1"/>
  <c r="SL87" i="1"/>
  <c r="SL88" i="1"/>
  <c r="SL89" i="1"/>
  <c r="SL90" i="1"/>
  <c r="SL91" i="1"/>
  <c r="SL92" i="1"/>
  <c r="SL93" i="1"/>
  <c r="SL94" i="1"/>
  <c r="SL95" i="1"/>
  <c r="SL96" i="1"/>
  <c r="SL97" i="1"/>
  <c r="SL98" i="1"/>
  <c r="SL99" i="1"/>
  <c r="SL100" i="1"/>
  <c r="SL101" i="1"/>
  <c r="SL102" i="1"/>
  <c r="SL103" i="1"/>
  <c r="SL104" i="1"/>
  <c r="SL105" i="1"/>
  <c r="SL106" i="1"/>
  <c r="SL107" i="1"/>
  <c r="SM12" i="1"/>
  <c r="P305" i="7"/>
  <c r="P305" i="8"/>
  <c r="R305" i="7"/>
  <c r="Q305" i="7"/>
  <c r="Q305" i="8"/>
  <c r="R305" i="8"/>
  <c r="AC35" i="4"/>
  <c r="ABX4" i="1" s="1"/>
  <c r="O305" i="6"/>
  <c r="KK4" i="1" a="1"/>
  <c r="KK4" i="1" s="1"/>
  <c r="KG4" i="1" a="1"/>
  <c r="KG4" i="1" s="1"/>
  <c r="KF4" i="1" a="1"/>
  <c r="KF4" i="1" s="1"/>
  <c r="KJ4" i="1" a="1"/>
  <c r="KJ4" i="1" s="1"/>
  <c r="LH4" i="1" a="1"/>
  <c r="LH4" i="1" s="1"/>
  <c r="LD4" i="1" a="1"/>
  <c r="LD4" i="1" s="1"/>
  <c r="LE4" i="1" a="1"/>
  <c r="LE4" i="1" s="1"/>
  <c r="LI4" i="1" a="1"/>
  <c r="LI4" i="1" s="1"/>
  <c r="ADN4" i="1"/>
  <c r="AEC4" i="1"/>
  <c r="AE315" i="8"/>
  <c r="AE309" i="8"/>
  <c r="AE310" i="8"/>
  <c r="AE311" i="8"/>
  <c r="AE312" i="8"/>
  <c r="AE313" i="8"/>
  <c r="AE314" i="8"/>
  <c r="FL17" i="1"/>
  <c r="FN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BW4" i="1" s="1"/>
  <c r="AA35" i="4"/>
  <c r="ABV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A4" i="1" s="1"/>
  <c r="Y34" i="4"/>
  <c r="ABB4" i="1" s="1"/>
  <c r="Z34" i="4"/>
  <c r="ABC4" i="1" s="1"/>
  <c r="AJ34" i="4"/>
  <c r="ABJ4" i="1" s="1"/>
  <c r="AK34" i="4"/>
  <c r="ABK4" i="1" s="1"/>
  <c r="AL34" i="4"/>
  <c r="ABL4" i="1" s="1"/>
  <c r="V34" i="4"/>
  <c r="W34" i="4"/>
  <c r="AAZ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09"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ZI69" i="1" l="1"/>
  <c r="ZI75" i="1"/>
  <c r="ZI65" i="1"/>
  <c r="ZI71" i="1"/>
  <c r="ZH65" i="1"/>
  <c r="ZH71" i="1"/>
  <c r="X38" i="4"/>
  <c r="ZD65" i="1"/>
  <c r="ZD71" i="1"/>
  <c r="Y38" i="4"/>
  <c r="ZE65" i="1"/>
  <c r="ZE71" i="1"/>
  <c r="ZG65" i="1"/>
  <c r="ZG71" i="1"/>
  <c r="Z38" i="4"/>
  <c r="ZF65" i="1"/>
  <c r="ZF71" i="1"/>
  <c r="ZI84" i="1"/>
  <c r="ZI85" i="1"/>
  <c r="ZI64" i="1"/>
  <c r="ZI86" i="1"/>
  <c r="ZI87" i="1"/>
  <c r="ZI88" i="1"/>
  <c r="ZI89" i="1"/>
  <c r="ZI90" i="1"/>
  <c r="ZI91" i="1"/>
  <c r="ZI92" i="1"/>
  <c r="ZI93" i="1"/>
  <c r="ZI94" i="1"/>
  <c r="ZI95" i="1"/>
  <c r="ZI96" i="1"/>
  <c r="ZI97" i="1"/>
  <c r="ZI98" i="1"/>
  <c r="ZI99" i="1"/>
  <c r="ZI100" i="1"/>
  <c r="ZI101" i="1"/>
  <c r="ZI102" i="1"/>
  <c r="ZI103" i="1"/>
  <c r="ZI104" i="1"/>
  <c r="ZI105" i="1"/>
  <c r="ZI106" i="1"/>
  <c r="ZI107" i="1"/>
  <c r="ZI70" i="1"/>
  <c r="ZD84" i="1"/>
  <c r="ZD64" i="1"/>
  <c r="ZD85" i="1"/>
  <c r="ZD86" i="1"/>
  <c r="ZD87" i="1"/>
  <c r="ZD88" i="1"/>
  <c r="ZD89" i="1"/>
  <c r="ZD90" i="1"/>
  <c r="ZD91" i="1"/>
  <c r="ZD92" i="1"/>
  <c r="ZD93" i="1"/>
  <c r="ZD94" i="1"/>
  <c r="ZD95" i="1"/>
  <c r="ZD96" i="1"/>
  <c r="ZD97" i="1"/>
  <c r="ZD98" i="1"/>
  <c r="ZD99" i="1"/>
  <c r="ZD100" i="1"/>
  <c r="ZD101" i="1"/>
  <c r="ZD102" i="1"/>
  <c r="ZD103" i="1"/>
  <c r="ZD104" i="1"/>
  <c r="ZD105" i="1"/>
  <c r="ZD106" i="1"/>
  <c r="ZD107" i="1"/>
  <c r="ZD70" i="1"/>
  <c r="ZE84" i="1"/>
  <c r="ZE64" i="1"/>
  <c r="ZE85" i="1"/>
  <c r="ZE86" i="1"/>
  <c r="ZE87" i="1"/>
  <c r="ZE88" i="1"/>
  <c r="ZE89" i="1"/>
  <c r="ZE90" i="1"/>
  <c r="ZE91" i="1"/>
  <c r="ZE92" i="1"/>
  <c r="ZE93" i="1"/>
  <c r="ZE94" i="1"/>
  <c r="ZE95" i="1"/>
  <c r="ZE96" i="1"/>
  <c r="ZE97" i="1"/>
  <c r="ZE98" i="1"/>
  <c r="ZE99" i="1"/>
  <c r="ZE100" i="1"/>
  <c r="ZE101" i="1"/>
  <c r="ZE102" i="1"/>
  <c r="ZE103" i="1"/>
  <c r="ZE104" i="1"/>
  <c r="ZE105" i="1"/>
  <c r="ZE106" i="1"/>
  <c r="ZE107" i="1"/>
  <c r="ZE70" i="1"/>
  <c r="W38" i="4"/>
  <c r="ZF84" i="1"/>
  <c r="ZF64" i="1"/>
  <c r="ZF85" i="1"/>
  <c r="ZF86" i="1"/>
  <c r="ZF87" i="1"/>
  <c r="ZF88" i="1"/>
  <c r="ZF89" i="1"/>
  <c r="ZF90" i="1"/>
  <c r="ZF91" i="1"/>
  <c r="ZF92" i="1"/>
  <c r="ZF93" i="1"/>
  <c r="ZF94" i="1"/>
  <c r="ZF95" i="1"/>
  <c r="ZF96" i="1"/>
  <c r="ZF97" i="1"/>
  <c r="ZF98" i="1"/>
  <c r="ZF99" i="1"/>
  <c r="ZF100" i="1"/>
  <c r="ZF101" i="1"/>
  <c r="ZF102" i="1"/>
  <c r="ZF103" i="1"/>
  <c r="ZF104" i="1"/>
  <c r="ZF105" i="1"/>
  <c r="ZF106" i="1"/>
  <c r="ZF107" i="1"/>
  <c r="ZF70" i="1"/>
  <c r="ZH84" i="1"/>
  <c r="ZH85" i="1"/>
  <c r="ZH64" i="1"/>
  <c r="ZH86" i="1"/>
  <c r="ZH87" i="1"/>
  <c r="ZH88" i="1"/>
  <c r="ZH89" i="1"/>
  <c r="ZH90" i="1"/>
  <c r="ZH91" i="1"/>
  <c r="ZH92" i="1"/>
  <c r="ZH93" i="1"/>
  <c r="ZH94" i="1"/>
  <c r="ZH95" i="1"/>
  <c r="ZH96" i="1"/>
  <c r="ZH97" i="1"/>
  <c r="ZH98" i="1"/>
  <c r="ZH99" i="1"/>
  <c r="ZH100" i="1"/>
  <c r="ZH101" i="1"/>
  <c r="ZH102" i="1"/>
  <c r="ZH103" i="1"/>
  <c r="ZH104" i="1"/>
  <c r="ZH105" i="1"/>
  <c r="ZH106" i="1"/>
  <c r="ZH107" i="1"/>
  <c r="ZH70" i="1"/>
  <c r="ZG84" i="1"/>
  <c r="ZG85" i="1"/>
  <c r="ZG64" i="1"/>
  <c r="ZG86" i="1"/>
  <c r="ZG87" i="1"/>
  <c r="ZG88" i="1"/>
  <c r="ZG89" i="1"/>
  <c r="ZG90" i="1"/>
  <c r="ZG91" i="1"/>
  <c r="ZG92" i="1"/>
  <c r="ZG93" i="1"/>
  <c r="ZG94" i="1"/>
  <c r="ZG95" i="1"/>
  <c r="ZG96" i="1"/>
  <c r="ZG97" i="1"/>
  <c r="ZG98" i="1"/>
  <c r="ZG99" i="1"/>
  <c r="ZG100" i="1"/>
  <c r="ZG101" i="1"/>
  <c r="ZG102" i="1"/>
  <c r="ZG103" i="1"/>
  <c r="ZG104" i="1"/>
  <c r="ZG105" i="1"/>
  <c r="ZG106" i="1"/>
  <c r="ZG107" i="1"/>
  <c r="ZG70" i="1"/>
  <c r="ZG69" i="1"/>
  <c r="ZG75" i="1"/>
  <c r="AJ38" i="4"/>
  <c r="ZD69" i="1"/>
  <c r="ZD75" i="1"/>
  <c r="AK38" i="4"/>
  <c r="ZE69" i="1"/>
  <c r="ZE75" i="1"/>
  <c r="AL38" i="4"/>
  <c r="ZF69" i="1"/>
  <c r="ZF75" i="1"/>
  <c r="ZH69" i="1"/>
  <c r="ZH75" i="1"/>
  <c r="P307" i="8"/>
  <c r="AY307" i="7"/>
  <c r="P307" i="7"/>
  <c r="SM84" i="1"/>
  <c r="SM85" i="1"/>
  <c r="SM86" i="1"/>
  <c r="SM87" i="1"/>
  <c r="SM88" i="1"/>
  <c r="SM89" i="1"/>
  <c r="SM90" i="1"/>
  <c r="SM91" i="1"/>
  <c r="SM92" i="1"/>
  <c r="SM93" i="1"/>
  <c r="SM94" i="1"/>
  <c r="SM95" i="1"/>
  <c r="SM96" i="1"/>
  <c r="SM97" i="1"/>
  <c r="SM98" i="1"/>
  <c r="SM99" i="1"/>
  <c r="SM100" i="1"/>
  <c r="SM101" i="1"/>
  <c r="SM102" i="1"/>
  <c r="SM103" i="1"/>
  <c r="SM104" i="1"/>
  <c r="SM105" i="1"/>
  <c r="SM106" i="1"/>
  <c r="SM107" i="1"/>
  <c r="SN12" i="1"/>
  <c r="AT307" i="7"/>
  <c r="Q307" i="7"/>
  <c r="AG318" i="4"/>
  <c r="R307" i="8"/>
  <c r="Q307" i="8"/>
  <c r="AH305" i="7"/>
  <c r="J305" i="6"/>
  <c r="J305" i="8"/>
  <c r="J305" i="7"/>
  <c r="O307" i="6"/>
  <c r="AH305" i="8"/>
  <c r="E304" i="7"/>
  <c r="E307" i="7" s="1"/>
  <c r="ADF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T4" i="1" s="1"/>
  <c r="BD307" i="8"/>
  <c r="BI307" i="8"/>
  <c r="ADL4" i="1"/>
  <c r="AEA4" i="1"/>
  <c r="ADM4" i="1"/>
  <c r="AEB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BU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T4" i="1" s="1"/>
  <c r="BE305" i="6"/>
  <c r="AX304" i="7"/>
  <c r="AV305" i="7"/>
  <c r="V57" i="4"/>
  <c r="BH304" i="7"/>
  <c r="BF305" i="7"/>
  <c r="AZ305" i="6"/>
  <c r="BC305" i="6"/>
  <c r="BC305" i="4"/>
  <c r="BH305" i="6"/>
  <c r="BH305" i="4"/>
  <c r="W57" i="4"/>
  <c r="BH304" i="6"/>
  <c r="BH304" i="4"/>
  <c r="BF305" i="6"/>
  <c r="BF305" i="4"/>
  <c r="BJ305" i="6"/>
  <c r="X35" i="4"/>
  <c r="ABS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O4" i="1" s="1"/>
  <c r="AJ36" i="4"/>
  <c r="ACN4" i="1" s="1"/>
  <c r="AL36" i="4"/>
  <c r="ACP4" i="1" s="1"/>
  <c r="Y36" i="4"/>
  <c r="X36" i="4"/>
  <c r="Y411" i="8"/>
  <c r="U34" i="4"/>
  <c r="AAX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CV4" i="1" s="1"/>
  <c r="Z411" i="6"/>
  <c r="Z411" i="4"/>
  <c r="Y39" i="4"/>
  <c r="ACU4" i="1" s="1"/>
  <c r="Z411" i="7"/>
  <c r="V36" i="4"/>
  <c r="ACI4" i="1" s="1"/>
  <c r="Q411" i="7"/>
  <c r="AD412" i="4"/>
  <c r="U36" i="4"/>
  <c r="ACH4" i="1" s="1"/>
  <c r="Q411" i="8"/>
  <c r="X39" i="4"/>
  <c r="ACT4" i="1" s="1"/>
  <c r="Z411" i="8"/>
  <c r="X411" i="6"/>
  <c r="AZ411" i="8"/>
  <c r="AD412" i="6"/>
  <c r="AD414" i="6" s="1"/>
  <c r="SY4" i="1" s="1"/>
  <c r="W36" i="4"/>
  <c r="ACD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L307" i="7" l="1"/>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4" i="1"/>
  <c r="SN85" i="1"/>
  <c r="SN86" i="1"/>
  <c r="SN87" i="1"/>
  <c r="SN88" i="1"/>
  <c r="SN89" i="1"/>
  <c r="SN90" i="1"/>
  <c r="SN91" i="1"/>
  <c r="SN92" i="1"/>
  <c r="SN93" i="1"/>
  <c r="SN94" i="1"/>
  <c r="SN95" i="1"/>
  <c r="SN96" i="1"/>
  <c r="SN97" i="1"/>
  <c r="SN98" i="1"/>
  <c r="SN99" i="1"/>
  <c r="SN100" i="1"/>
  <c r="SN101" i="1"/>
  <c r="SN102" i="1"/>
  <c r="SN103" i="1"/>
  <c r="SN104" i="1"/>
  <c r="SN105" i="1"/>
  <c r="SN106" i="1"/>
  <c r="SN107" i="1"/>
  <c r="SO12" i="1"/>
  <c r="BE307" i="8"/>
  <c r="BJ307" i="8"/>
  <c r="K307" i="8"/>
  <c r="AL312" i="7"/>
  <c r="AL310" i="7"/>
  <c r="E316" i="8"/>
  <c r="AU307" i="6"/>
  <c r="AO307" i="6"/>
  <c r="BD307" i="6"/>
  <c r="BH307" i="6"/>
  <c r="AX307" i="7"/>
  <c r="BB307" i="7"/>
  <c r="K307" i="7"/>
  <c r="J307" i="7"/>
  <c r="ACR4" i="1"/>
  <c r="ADA4" i="1"/>
  <c r="E307" i="6"/>
  <c r="AL311" i="7"/>
  <c r="BE307" i="7"/>
  <c r="ADC4" i="1"/>
  <c r="ADO4" i="1"/>
  <c r="ACS4" i="1"/>
  <c r="ADB4" i="1"/>
  <c r="AL314" i="7"/>
  <c r="ACX4" i="1"/>
  <c r="ADD4" i="1"/>
  <c r="ADP4" i="1"/>
  <c r="J308" i="6"/>
  <c r="ADE4" i="1"/>
  <c r="ADQ4" i="1"/>
  <c r="ACQ4" i="1"/>
  <c r="ACZ4" i="1"/>
  <c r="ACY4" i="1"/>
  <c r="ACG4" i="1"/>
  <c r="ACM4" i="1"/>
  <c r="ACW4" i="1"/>
  <c r="BF307" i="7"/>
  <c r="AJ307" i="7"/>
  <c r="BJ307" i="6"/>
  <c r="D307" i="7"/>
  <c r="ACE4" i="1"/>
  <c r="ACK4" i="1"/>
  <c r="ACF4" i="1"/>
  <c r="ACL4" i="1"/>
  <c r="AO307" i="7"/>
  <c r="ACJ4" i="1"/>
  <c r="G307" i="6"/>
  <c r="AS307" i="6"/>
  <c r="AP307" i="6"/>
  <c r="BC307" i="7"/>
  <c r="BC307" i="6"/>
  <c r="AN307" i="6"/>
  <c r="ACA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I4" i="1"/>
  <c r="F307" i="8"/>
  <c r="G307" i="8"/>
  <c r="AW307" i="8"/>
  <c r="KC4" i="1" a="1"/>
  <c r="KC4" i="1" s="1"/>
  <c r="KB4" i="1" a="1"/>
  <c r="KB4" i="1" s="1"/>
  <c r="AP307" i="8"/>
  <c r="BH307" i="8"/>
  <c r="AV307" i="8"/>
  <c r="AN307" i="8"/>
  <c r="BC307" i="8"/>
  <c r="KZ4" i="1" a="1"/>
  <c r="KZ4" i="1" s="1"/>
  <c r="LA4" i="1" a="1"/>
  <c r="LA4" i="1" s="1"/>
  <c r="ABQ4" i="1"/>
  <c r="ADJ4" i="1"/>
  <c r="ADY4" i="1"/>
  <c r="ABP4" i="1"/>
  <c r="ADI4" i="1"/>
  <c r="ADX4" i="1"/>
  <c r="ABN4" i="1"/>
  <c r="ADV4" i="1"/>
  <c r="ADG4" i="1"/>
  <c r="ABY4" i="1"/>
  <c r="ADR4" i="1"/>
  <c r="AEG4" i="1"/>
  <c r="ABO4" i="1"/>
  <c r="ADH4" i="1"/>
  <c r="ADW4" i="1"/>
  <c r="ABZ4" i="1"/>
  <c r="ADS4" i="1"/>
  <c r="AEH4" i="1"/>
  <c r="AAY4" i="1"/>
  <c r="ABM4" i="1"/>
  <c r="ADU4" i="1"/>
  <c r="ABR4" i="1"/>
  <c r="ADK4" i="1"/>
  <c r="ADZ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B4" i="1"/>
  <c r="ACC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AB307" i="6" l="1"/>
  <c r="BG249" i="8"/>
  <c r="BG250" i="8" s="1"/>
  <c r="BG252" i="8"/>
  <c r="JN4" i="1" a="1"/>
  <c r="JN4" i="1" s="1"/>
  <c r="BV411" i="7"/>
  <c r="BO790" i="7"/>
  <c r="BN412" i="6"/>
  <c r="BV411" i="8"/>
  <c r="BO790" i="8"/>
  <c r="BN412" i="7"/>
  <c r="BN412" i="8"/>
  <c r="JD4" i="1" a="1"/>
  <c r="JD4" i="1" s="1"/>
  <c r="BV411" i="6"/>
  <c r="BO790" i="6"/>
  <c r="BH248" i="8"/>
  <c r="BG253" i="8"/>
  <c r="SO84" i="1"/>
  <c r="SO85" i="1"/>
  <c r="SO86" i="1"/>
  <c r="SO87" i="1"/>
  <c r="SO88" i="1"/>
  <c r="SO89" i="1"/>
  <c r="SO90" i="1"/>
  <c r="SO91" i="1"/>
  <c r="SO92" i="1"/>
  <c r="SO93" i="1"/>
  <c r="SO94" i="1"/>
  <c r="SO95" i="1"/>
  <c r="SO96" i="1"/>
  <c r="SO97" i="1"/>
  <c r="SO98" i="1"/>
  <c r="SO99" i="1"/>
  <c r="SO100" i="1"/>
  <c r="SO101" i="1"/>
  <c r="SO102" i="1"/>
  <c r="SO103" i="1"/>
  <c r="SO104" i="1"/>
  <c r="SO105" i="1"/>
  <c r="SO106" i="1"/>
  <c r="SO107"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H304" i="6" s="1"/>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BO791" i="8" l="1"/>
  <c r="BO793" i="8" s="1"/>
  <c r="BO791" i="7"/>
  <c r="BO793" i="7" s="1"/>
  <c r="JJ4" i="1" s="1" a="1"/>
  <c r="JJ4" i="1" s="1"/>
  <c r="BU412" i="7"/>
  <c r="BU412" i="6"/>
  <c r="CC411" i="6"/>
  <c r="BV790" i="6"/>
  <c r="BU412" i="8"/>
  <c r="CC411" i="8"/>
  <c r="BV790" i="8"/>
  <c r="BO791" i="6"/>
  <c r="BO793" i="6" s="1"/>
  <c r="CC411" i="7"/>
  <c r="BV790" i="7"/>
  <c r="SP84" i="1"/>
  <c r="SP85" i="1"/>
  <c r="SP86" i="1"/>
  <c r="SP87" i="1"/>
  <c r="SP88" i="1"/>
  <c r="SP89" i="1"/>
  <c r="SP90" i="1"/>
  <c r="SP91" i="1"/>
  <c r="SP92" i="1"/>
  <c r="SP93" i="1"/>
  <c r="SP94" i="1"/>
  <c r="SP95" i="1"/>
  <c r="SP96" i="1"/>
  <c r="SP97" i="1"/>
  <c r="SP98" i="1"/>
  <c r="SP99" i="1"/>
  <c r="SP100" i="1"/>
  <c r="SP101" i="1"/>
  <c r="SP102" i="1"/>
  <c r="SP103" i="1"/>
  <c r="SP104" i="1"/>
  <c r="SP105" i="1"/>
  <c r="SP106" i="1"/>
  <c r="SP107"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JE4" i="1" l="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5" i="1"/>
  <c r="SQ84" i="1"/>
  <c r="SQ86" i="1"/>
  <c r="SQ87" i="1"/>
  <c r="SQ88" i="1"/>
  <c r="SQ89" i="1"/>
  <c r="SQ90" i="1"/>
  <c r="SQ91" i="1"/>
  <c r="SQ92" i="1"/>
  <c r="SQ93" i="1"/>
  <c r="SQ94" i="1"/>
  <c r="SQ95" i="1"/>
  <c r="SQ96" i="1"/>
  <c r="SQ97" i="1"/>
  <c r="SQ98" i="1"/>
  <c r="SQ99" i="1"/>
  <c r="SQ100" i="1"/>
  <c r="SQ101" i="1"/>
  <c r="SQ102" i="1"/>
  <c r="SQ103" i="1"/>
  <c r="SQ104" i="1"/>
  <c r="SQ105" i="1"/>
  <c r="SQ106" i="1"/>
  <c r="SQ107"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89" i="3"/>
  <c r="D88" i="3"/>
  <c r="D87" i="3"/>
  <c r="D67" i="3"/>
  <c r="D65" i="3"/>
  <c r="D56" i="3"/>
  <c r="JP4" i="1" l="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5" i="1"/>
  <c r="SR84" i="1"/>
  <c r="SR86" i="1"/>
  <c r="SR87" i="1"/>
  <c r="SR88" i="1"/>
  <c r="SR89" i="1"/>
  <c r="SR90" i="1"/>
  <c r="SR91" i="1"/>
  <c r="SR92" i="1"/>
  <c r="SR93" i="1"/>
  <c r="SR94" i="1"/>
  <c r="SR95" i="1"/>
  <c r="SR96" i="1"/>
  <c r="SR97" i="1"/>
  <c r="SR98" i="1"/>
  <c r="SR99" i="1"/>
  <c r="SR100" i="1"/>
  <c r="SR101" i="1"/>
  <c r="SR102" i="1"/>
  <c r="SR103" i="1"/>
  <c r="SR104" i="1"/>
  <c r="SR105" i="1"/>
  <c r="SR106" i="1"/>
  <c r="SR107"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CI416" i="6" l="1"/>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5" i="1"/>
  <c r="SS84" i="1"/>
  <c r="SS86" i="1"/>
  <c r="SS87" i="1"/>
  <c r="SS88" i="1"/>
  <c r="SS89" i="1"/>
  <c r="SS90" i="1"/>
  <c r="SS91" i="1"/>
  <c r="SS92" i="1"/>
  <c r="SS93" i="1"/>
  <c r="SS94" i="1"/>
  <c r="SS95" i="1"/>
  <c r="SS96" i="1"/>
  <c r="SS97" i="1"/>
  <c r="SS98" i="1"/>
  <c r="SS99" i="1"/>
  <c r="SS100" i="1"/>
  <c r="SS101" i="1"/>
  <c r="SS102" i="1"/>
  <c r="SS103" i="1"/>
  <c r="SS104" i="1"/>
  <c r="SS105" i="1"/>
  <c r="SS106" i="1"/>
  <c r="SS107"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49" i="1" s="1" a="1"/>
  <c r="WM49" i="1" s="1"/>
  <c r="ST84" i="1" l="1"/>
  <c r="ST85" i="1"/>
  <c r="ST86" i="1"/>
  <c r="ST87" i="1"/>
  <c r="ST88" i="1"/>
  <c r="ST89" i="1"/>
  <c r="ST90" i="1"/>
  <c r="ST91" i="1"/>
  <c r="ST92" i="1"/>
  <c r="ST93" i="1"/>
  <c r="ST94" i="1"/>
  <c r="ST95" i="1"/>
  <c r="ST96" i="1"/>
  <c r="ST97" i="1"/>
  <c r="ST98" i="1"/>
  <c r="ST99" i="1"/>
  <c r="ST100" i="1"/>
  <c r="ST101" i="1"/>
  <c r="ST102" i="1"/>
  <c r="ST103" i="1"/>
  <c r="ST104" i="1"/>
  <c r="ST105" i="1"/>
  <c r="ST106" i="1"/>
  <c r="ST107" i="1"/>
  <c r="SU12" i="1"/>
  <c r="WM50" i="1" a="1"/>
  <c r="WM50" i="1" s="1"/>
  <c r="WM51" i="1" s="1" a="1"/>
  <c r="WM51" i="1" s="1"/>
  <c r="WM52" i="1" a="1"/>
  <c r="WM52" i="1" s="1"/>
  <c r="WM53" i="1" s="1" a="1"/>
  <c r="WM53" i="1" s="1"/>
  <c r="WM54" i="1" a="1"/>
  <c r="WM54" i="1" s="1"/>
  <c r="WM55" i="1" s="1" a="1"/>
  <c r="WM55" i="1" s="1"/>
  <c r="V416" i="6"/>
  <c r="WM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85" i="1" l="1"/>
  <c r="SU84" i="1"/>
  <c r="SU86" i="1"/>
  <c r="SU87" i="1"/>
  <c r="SU88" i="1"/>
  <c r="SU89" i="1"/>
  <c r="SU90" i="1"/>
  <c r="SU91" i="1"/>
  <c r="SU92" i="1"/>
  <c r="SU93" i="1"/>
  <c r="SU94" i="1"/>
  <c r="SU95" i="1"/>
  <c r="SU96" i="1"/>
  <c r="SU97" i="1"/>
  <c r="SU98" i="1"/>
  <c r="SU99" i="1"/>
  <c r="SU100" i="1"/>
  <c r="SU101" i="1"/>
  <c r="SU102" i="1"/>
  <c r="SU103" i="1"/>
  <c r="SU104" i="1"/>
  <c r="SU105" i="1"/>
  <c r="SU106" i="1"/>
  <c r="SU107"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09" i="1"/>
  <c r="SV85" i="1" l="1"/>
  <c r="SV84" i="1"/>
  <c r="SV86" i="1"/>
  <c r="SV87" i="1"/>
  <c r="SV88" i="1"/>
  <c r="SV89" i="1"/>
  <c r="SV90" i="1"/>
  <c r="SV91" i="1"/>
  <c r="SV92" i="1"/>
  <c r="SV93" i="1"/>
  <c r="SV94" i="1"/>
  <c r="SV95" i="1"/>
  <c r="SV96" i="1"/>
  <c r="SV97" i="1"/>
  <c r="SV98" i="1"/>
  <c r="SV99" i="1"/>
  <c r="SV100" i="1"/>
  <c r="SV101" i="1"/>
  <c r="SV102" i="1"/>
  <c r="SV103" i="1"/>
  <c r="SV104" i="1"/>
  <c r="SV105" i="1"/>
  <c r="SV106" i="1"/>
  <c r="SV107"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49" i="1" s="1" a="1"/>
  <c r="FX49" i="1" s="1"/>
  <c r="FX109" i="1"/>
  <c r="FW14" i="1"/>
  <c r="FW15" i="1" s="1" a="1"/>
  <c r="FW15" i="1" s="1"/>
  <c r="FW49" i="1" s="1" a="1"/>
  <c r="FW49" i="1" s="1"/>
  <c r="FW109" i="1"/>
  <c r="FZ14" i="1"/>
  <c r="FZ15" i="1" s="1" a="1"/>
  <c r="FZ15" i="1" s="1"/>
  <c r="FZ49" i="1" s="1" a="1"/>
  <c r="FZ49" i="1" s="1"/>
  <c r="FZ109"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85" i="1" l="1"/>
  <c r="SW84" i="1"/>
  <c r="SW86" i="1"/>
  <c r="SW87" i="1"/>
  <c r="SW88" i="1"/>
  <c r="SW89" i="1"/>
  <c r="SW90" i="1"/>
  <c r="SW91" i="1"/>
  <c r="SW92" i="1"/>
  <c r="SW93" i="1"/>
  <c r="SW94" i="1"/>
  <c r="SW95" i="1"/>
  <c r="SW96" i="1"/>
  <c r="SW97" i="1"/>
  <c r="SW98" i="1"/>
  <c r="SW99" i="1"/>
  <c r="SW100" i="1"/>
  <c r="SW101" i="1"/>
  <c r="SW102" i="1"/>
  <c r="SW103" i="1"/>
  <c r="SW104" i="1"/>
  <c r="SW105" i="1"/>
  <c r="SW106" i="1"/>
  <c r="SW107" i="1"/>
  <c r="SX12" i="1"/>
  <c r="FX52" i="1" a="1"/>
  <c r="FX52" i="1" s="1"/>
  <c r="FX53" i="1" s="1" a="1"/>
  <c r="FX53" i="1" s="1"/>
  <c r="FX54" i="1" a="1"/>
  <c r="FX54" i="1" s="1"/>
  <c r="FX55" i="1" s="1" a="1"/>
  <c r="FX55" i="1" s="1"/>
  <c r="FX50" i="1" a="1"/>
  <c r="FX50" i="1" s="1"/>
  <c r="FX51" i="1" s="1" a="1"/>
  <c r="FX51" i="1" s="1"/>
  <c r="FW52" i="1" a="1"/>
  <c r="FW52" i="1" s="1"/>
  <c r="FW53" i="1" s="1" a="1"/>
  <c r="FW53" i="1" s="1"/>
  <c r="FW50" i="1" a="1"/>
  <c r="FW50" i="1" s="1"/>
  <c r="FW51" i="1" s="1" a="1"/>
  <c r="FW51" i="1" s="1"/>
  <c r="FW54" i="1" a="1"/>
  <c r="FW54" i="1" s="1"/>
  <c r="FW55" i="1" s="1" a="1"/>
  <c r="FW55" i="1" s="1"/>
  <c r="FZ50" i="1" a="1"/>
  <c r="FZ50" i="1" s="1"/>
  <c r="FZ51" i="1" s="1" a="1"/>
  <c r="FZ51" i="1" s="1"/>
  <c r="FZ52" i="1" a="1"/>
  <c r="FZ52" i="1" s="1"/>
  <c r="FZ53" i="1" s="1" a="1"/>
  <c r="FZ53" i="1" s="1"/>
  <c r="FZ54" i="1" a="1"/>
  <c r="FZ54" i="1" s="1"/>
  <c r="FZ55" i="1" s="1" a="1"/>
  <c r="FZ55" i="1" s="1"/>
  <c r="FZ17" i="1"/>
  <c r="FW17" i="1"/>
  <c r="FX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5" i="1"/>
  <c r="SX85" i="1" l="1"/>
  <c r="SX84" i="1"/>
  <c r="SX86" i="1"/>
  <c r="SX87" i="1"/>
  <c r="SX88" i="1"/>
  <c r="SX89" i="1"/>
  <c r="SX90" i="1"/>
  <c r="SX91" i="1"/>
  <c r="SX92" i="1"/>
  <c r="SX93" i="1"/>
  <c r="SX94" i="1"/>
  <c r="SX95" i="1"/>
  <c r="SX96" i="1"/>
  <c r="SX97" i="1"/>
  <c r="SX98" i="1"/>
  <c r="SX99" i="1"/>
  <c r="SX100" i="1"/>
  <c r="SX101" i="1"/>
  <c r="SX102" i="1"/>
  <c r="SX103" i="1"/>
  <c r="SX104" i="1"/>
  <c r="SX105" i="1"/>
  <c r="SX106" i="1"/>
  <c r="SX107" i="1"/>
  <c r="SY12" i="1"/>
  <c r="B66"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W17" i="1"/>
  <c r="SY85" i="1" l="1"/>
  <c r="SY84" i="1"/>
  <c r="SY86" i="1"/>
  <c r="SY87" i="1"/>
  <c r="SY88" i="1"/>
  <c r="SY89" i="1"/>
  <c r="SY90" i="1"/>
  <c r="SY91" i="1"/>
  <c r="SY92" i="1"/>
  <c r="SY93" i="1"/>
  <c r="SY94" i="1"/>
  <c r="SY95" i="1"/>
  <c r="SY96" i="1"/>
  <c r="SY97" i="1"/>
  <c r="SY98" i="1"/>
  <c r="SY99" i="1"/>
  <c r="SY100" i="1"/>
  <c r="SY101" i="1"/>
  <c r="SY102" i="1"/>
  <c r="SY103" i="1"/>
  <c r="SY104" i="1"/>
  <c r="SY105" i="1"/>
  <c r="SY106" i="1"/>
  <c r="SY107" i="1"/>
  <c r="SZ12" i="1"/>
  <c r="B67"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09" i="1"/>
  <c r="DR14" i="1"/>
  <c r="DR15" i="1" s="1" a="1"/>
  <c r="DR15" i="1" s="1"/>
  <c r="DR49" i="1" s="1" a="1"/>
  <c r="DR49"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85" i="1" l="1"/>
  <c r="SZ84" i="1"/>
  <c r="SZ86" i="1"/>
  <c r="SZ87" i="1"/>
  <c r="SZ88" i="1"/>
  <c r="SZ89" i="1"/>
  <c r="SZ90" i="1"/>
  <c r="SZ91" i="1"/>
  <c r="SZ92" i="1"/>
  <c r="SZ93" i="1"/>
  <c r="SZ94" i="1"/>
  <c r="SZ95" i="1"/>
  <c r="SZ96" i="1"/>
  <c r="SZ97" i="1"/>
  <c r="SZ98" i="1"/>
  <c r="SZ99" i="1"/>
  <c r="SZ100" i="1"/>
  <c r="SZ101" i="1"/>
  <c r="SZ102" i="1"/>
  <c r="SZ103" i="1"/>
  <c r="SZ104" i="1"/>
  <c r="SZ105" i="1"/>
  <c r="SZ106" i="1"/>
  <c r="SZ107" i="1"/>
  <c r="TA12" i="1"/>
  <c r="DR52" i="1" a="1"/>
  <c r="DR52" i="1" s="1"/>
  <c r="DR53" i="1" s="1" a="1"/>
  <c r="DR53" i="1" s="1"/>
  <c r="DR50" i="1" a="1"/>
  <c r="DR50" i="1" s="1"/>
  <c r="DR51" i="1" s="1" a="1"/>
  <c r="DR51" i="1" s="1"/>
  <c r="DR54" i="1" a="1"/>
  <c r="DR54" i="1" s="1"/>
  <c r="DR55" i="1" s="1" a="1"/>
  <c r="DR55" i="1" s="1"/>
  <c r="B68"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TA84" i="1" l="1"/>
  <c r="TA85" i="1"/>
  <c r="TA86" i="1"/>
  <c r="TA87" i="1"/>
  <c r="TA88" i="1"/>
  <c r="TA89" i="1"/>
  <c r="TA90" i="1"/>
  <c r="TA91" i="1"/>
  <c r="TA92" i="1"/>
  <c r="TA93" i="1"/>
  <c r="TA94" i="1"/>
  <c r="TA95" i="1"/>
  <c r="TA96" i="1"/>
  <c r="TA97" i="1"/>
  <c r="TA98" i="1"/>
  <c r="TA99" i="1"/>
  <c r="TA100" i="1"/>
  <c r="TA101" i="1"/>
  <c r="TA102" i="1"/>
  <c r="TA103" i="1"/>
  <c r="TA104" i="1"/>
  <c r="TA105" i="1"/>
  <c r="TA106" i="1"/>
  <c r="TA107" i="1"/>
  <c r="TB12" i="1"/>
  <c r="B69"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84" i="1" l="1"/>
  <c r="TB85" i="1"/>
  <c r="TB86" i="1"/>
  <c r="TB87" i="1"/>
  <c r="TB88" i="1"/>
  <c r="TB89" i="1"/>
  <c r="TB90" i="1"/>
  <c r="TB91" i="1"/>
  <c r="TB92" i="1"/>
  <c r="TB93" i="1"/>
  <c r="TB94" i="1"/>
  <c r="TB95" i="1"/>
  <c r="TB96" i="1"/>
  <c r="TB97" i="1"/>
  <c r="TB98" i="1"/>
  <c r="TB99" i="1"/>
  <c r="TB100" i="1"/>
  <c r="TB101" i="1"/>
  <c r="TB102" i="1"/>
  <c r="TB103" i="1"/>
  <c r="TB104" i="1"/>
  <c r="TB105" i="1"/>
  <c r="TB106" i="1"/>
  <c r="TB107" i="1"/>
  <c r="TC12" i="1"/>
  <c r="B70" i="1"/>
  <c r="E457" i="4"/>
  <c r="R457" i="4" s="1"/>
  <c r="F458" i="4"/>
  <c r="P442" i="4"/>
  <c r="C443" i="4"/>
  <c r="F523" i="4"/>
  <c r="E523" i="4"/>
  <c r="D523" i="4"/>
  <c r="Q523" i="4" s="1"/>
  <c r="I459" i="4"/>
  <c r="V459" i="4" s="1"/>
  <c r="H459" i="4"/>
  <c r="U459" i="4" s="1"/>
  <c r="G459" i="4"/>
  <c r="D459" i="4"/>
  <c r="Q459" i="4" s="1"/>
  <c r="T458" i="4"/>
  <c r="S442" i="4"/>
  <c r="B442" i="4"/>
  <c r="A524" i="4"/>
  <c r="A460" i="4"/>
  <c r="YY109" i="1"/>
  <c r="YT109" i="1"/>
  <c r="TC84" i="1" l="1"/>
  <c r="TC85" i="1"/>
  <c r="TC86" i="1"/>
  <c r="TC87" i="1"/>
  <c r="TC88" i="1"/>
  <c r="TC89" i="1"/>
  <c r="TC90" i="1"/>
  <c r="TC91" i="1"/>
  <c r="TC92" i="1"/>
  <c r="TC93" i="1"/>
  <c r="TC94" i="1"/>
  <c r="TC95" i="1"/>
  <c r="TC96" i="1"/>
  <c r="TC97" i="1"/>
  <c r="TC98" i="1"/>
  <c r="TC99" i="1"/>
  <c r="TC100" i="1"/>
  <c r="TC101" i="1"/>
  <c r="TC102" i="1"/>
  <c r="TC103" i="1"/>
  <c r="TC104" i="1"/>
  <c r="TC105" i="1"/>
  <c r="TC106" i="1"/>
  <c r="TC107" i="1"/>
  <c r="TD12" i="1"/>
  <c r="B71" i="1"/>
  <c r="E458" i="4"/>
  <c r="R458" i="4" s="1"/>
  <c r="YU14" i="1"/>
  <c r="YU109" i="1"/>
  <c r="F459" i="4"/>
  <c r="P443" i="4"/>
  <c r="C444" i="4"/>
  <c r="T459" i="4"/>
  <c r="F524" i="4"/>
  <c r="E524" i="4"/>
  <c r="D524" i="4"/>
  <c r="Q524" i="4" s="1"/>
  <c r="G460" i="4"/>
  <c r="D460" i="4"/>
  <c r="Q460" i="4" s="1"/>
  <c r="H460" i="4"/>
  <c r="I460" i="4"/>
  <c r="V460" i="4" s="1"/>
  <c r="S443" i="4"/>
  <c r="B443" i="4"/>
  <c r="A461" i="4"/>
  <c r="A525" i="4"/>
  <c r="YT14" i="1"/>
  <c r="YT15" i="1" s="1" a="1"/>
  <c r="YT15" i="1" s="1"/>
  <c r="YY14" i="1"/>
  <c r="YY15" i="1" s="1" a="1"/>
  <c r="YY15" i="1" s="1"/>
  <c r="GM109" i="1"/>
  <c r="TD85" i="1" l="1"/>
  <c r="TD84" i="1"/>
  <c r="TD86" i="1"/>
  <c r="TD87" i="1"/>
  <c r="TD88" i="1"/>
  <c r="TD89" i="1"/>
  <c r="TD90" i="1"/>
  <c r="TD91" i="1"/>
  <c r="TD92" i="1"/>
  <c r="TD93" i="1"/>
  <c r="TD94" i="1"/>
  <c r="TD95" i="1"/>
  <c r="TD96" i="1"/>
  <c r="TD97" i="1"/>
  <c r="TD98" i="1"/>
  <c r="TD99" i="1"/>
  <c r="TD100" i="1"/>
  <c r="TD101" i="1"/>
  <c r="TD102" i="1"/>
  <c r="TD103" i="1"/>
  <c r="TD104" i="1"/>
  <c r="TD105" i="1"/>
  <c r="TD106" i="1"/>
  <c r="TD107" i="1"/>
  <c r="TE12" i="1"/>
  <c r="YU15" i="1" a="1"/>
  <c r="YU15" i="1" s="1"/>
  <c r="B72" i="1"/>
  <c r="E459" i="4"/>
  <c r="R459" i="4" s="1"/>
  <c r="F460" i="4"/>
  <c r="P444" i="4"/>
  <c r="C445" i="4"/>
  <c r="F525" i="4"/>
  <c r="E525" i="4"/>
  <c r="D525" i="4"/>
  <c r="Q525" i="4" s="1"/>
  <c r="I461" i="4"/>
  <c r="V461" i="4" s="1"/>
  <c r="H461" i="4"/>
  <c r="U461" i="4" s="1"/>
  <c r="G461" i="4"/>
  <c r="T461" i="4" s="1"/>
  <c r="D461" i="4"/>
  <c r="Q461" i="4" s="1"/>
  <c r="U460" i="4"/>
  <c r="T460" i="4"/>
  <c r="S444" i="4"/>
  <c r="B444" i="4"/>
  <c r="A526" i="4"/>
  <c r="A462" i="4"/>
  <c r="TE84" i="1" l="1"/>
  <c r="TE85" i="1"/>
  <c r="TE86" i="1"/>
  <c r="TE87" i="1"/>
  <c r="TE88" i="1"/>
  <c r="TE89" i="1"/>
  <c r="TE90" i="1"/>
  <c r="TE91" i="1"/>
  <c r="TE92" i="1"/>
  <c r="TE93" i="1"/>
  <c r="TE94" i="1"/>
  <c r="TE95" i="1"/>
  <c r="TE96" i="1"/>
  <c r="TE97" i="1"/>
  <c r="TE98" i="1"/>
  <c r="TE99" i="1"/>
  <c r="TE100" i="1"/>
  <c r="TE101" i="1"/>
  <c r="TE102" i="1"/>
  <c r="TE103" i="1"/>
  <c r="TE104" i="1"/>
  <c r="TE105" i="1"/>
  <c r="TE106" i="1"/>
  <c r="TE107" i="1"/>
  <c r="TF12" i="1"/>
  <c r="YU84" i="1" a="1"/>
  <c r="YU84" i="1" s="1"/>
  <c r="YZ84" i="1" s="1" a="1"/>
  <c r="YZ84" i="1" s="1"/>
  <c r="YU49" i="1" a="1"/>
  <c r="YU49" i="1" s="1"/>
  <c r="YU50" i="1" s="1" a="1"/>
  <c r="YU50" i="1" s="1"/>
  <c r="YU51" i="1" s="1" a="1"/>
  <c r="YU51" i="1" s="1"/>
  <c r="B73" i="1"/>
  <c r="E460" i="4"/>
  <c r="R460" i="4" s="1"/>
  <c r="F461" i="4"/>
  <c r="P445" i="4"/>
  <c r="C446" i="4"/>
  <c r="I462" i="4"/>
  <c r="V462" i="4" s="1"/>
  <c r="H462" i="4"/>
  <c r="U462" i="4" s="1"/>
  <c r="G462" i="4"/>
  <c r="D462" i="4"/>
  <c r="Q462" i="4" s="1"/>
  <c r="F526" i="4"/>
  <c r="E526" i="4"/>
  <c r="D526" i="4"/>
  <c r="Q526" i="4" s="1"/>
  <c r="S445" i="4"/>
  <c r="B445" i="4"/>
  <c r="A527" i="4"/>
  <c r="A463" i="4"/>
  <c r="YU105" i="1" l="1" a="1"/>
  <c r="YU105" i="1" s="1"/>
  <c r="YZ105" i="1" s="1" a="1"/>
  <c r="YZ105" i="1" s="1"/>
  <c r="YU86" i="1" a="1"/>
  <c r="YU86" i="1" s="1"/>
  <c r="YZ86" i="1" s="1" a="1"/>
  <c r="YZ86" i="1" s="1"/>
  <c r="TF84" i="1"/>
  <c r="TF85" i="1"/>
  <c r="TF86" i="1"/>
  <c r="TF87" i="1"/>
  <c r="TF88" i="1"/>
  <c r="TF89" i="1"/>
  <c r="TF90" i="1"/>
  <c r="TF91" i="1"/>
  <c r="TF92" i="1"/>
  <c r="TF93" i="1"/>
  <c r="TF94" i="1"/>
  <c r="TF95" i="1"/>
  <c r="TF96" i="1"/>
  <c r="TF97" i="1"/>
  <c r="TF98" i="1"/>
  <c r="TF99" i="1"/>
  <c r="TF100" i="1"/>
  <c r="TF101" i="1"/>
  <c r="TF102" i="1"/>
  <c r="TF103" i="1"/>
  <c r="TF104" i="1"/>
  <c r="TF105" i="1"/>
  <c r="TF106" i="1"/>
  <c r="TF107" i="1"/>
  <c r="TG12" i="1"/>
  <c r="YU54" i="1" a="1"/>
  <c r="YU54" i="1" s="1"/>
  <c r="YU55" i="1" s="1" a="1"/>
  <c r="YU55" i="1" s="1"/>
  <c r="YU52" i="1" a="1"/>
  <c r="YU52" i="1" s="1"/>
  <c r="YU53" i="1" s="1" a="1"/>
  <c r="YU53" i="1" s="1"/>
  <c r="B74" i="1"/>
  <c r="E461" i="4"/>
  <c r="R461" i="4" s="1"/>
  <c r="P446" i="4"/>
  <c r="C447" i="4"/>
  <c r="F462" i="4"/>
  <c r="I463" i="4"/>
  <c r="V463" i="4" s="1"/>
  <c r="H463" i="4"/>
  <c r="U463" i="4" s="1"/>
  <c r="G463" i="4"/>
  <c r="T463" i="4" s="1"/>
  <c r="D463" i="4"/>
  <c r="Q463" i="4" s="1"/>
  <c r="F527" i="4"/>
  <c r="E527" i="4"/>
  <c r="D527" i="4"/>
  <c r="Q527" i="4" s="1"/>
  <c r="T462" i="4"/>
  <c r="S446" i="4"/>
  <c r="B446" i="4"/>
  <c r="A528" i="4"/>
  <c r="A464" i="4"/>
  <c r="YU107" i="1" l="1" a="1"/>
  <c r="YU107" i="1" s="1"/>
  <c r="YZ107" i="1" s="1" a="1"/>
  <c r="YZ107" i="1" s="1"/>
  <c r="YU88" i="1" a="1"/>
  <c r="YU88" i="1" s="1"/>
  <c r="YZ88" i="1" s="1" a="1"/>
  <c r="YZ88" i="1" s="1"/>
  <c r="TG84" i="1"/>
  <c r="TG85" i="1"/>
  <c r="TG86" i="1"/>
  <c r="TG87" i="1"/>
  <c r="TG88" i="1"/>
  <c r="TG89" i="1"/>
  <c r="TG90" i="1"/>
  <c r="TG91" i="1"/>
  <c r="TG92" i="1"/>
  <c r="TG93" i="1"/>
  <c r="TG94" i="1"/>
  <c r="TG95" i="1"/>
  <c r="TG96" i="1"/>
  <c r="TG97" i="1"/>
  <c r="TG98" i="1"/>
  <c r="TG99" i="1"/>
  <c r="TG100" i="1"/>
  <c r="TG101" i="1"/>
  <c r="TG102" i="1"/>
  <c r="TG103" i="1"/>
  <c r="TG104" i="1"/>
  <c r="TG105" i="1"/>
  <c r="TG106" i="1"/>
  <c r="TG107" i="1"/>
  <c r="TH12" i="1"/>
  <c r="B75" i="1"/>
  <c r="E462" i="4"/>
  <c r="R462" i="4" s="1"/>
  <c r="P447" i="4"/>
  <c r="C448" i="4"/>
  <c r="F463" i="4"/>
  <c r="I464" i="4"/>
  <c r="H464" i="4"/>
  <c r="G464" i="4"/>
  <c r="T464" i="4" s="1"/>
  <c r="D464" i="4"/>
  <c r="Q464" i="4" s="1"/>
  <c r="F528" i="4"/>
  <c r="E528" i="4"/>
  <c r="D528" i="4"/>
  <c r="Q528" i="4" s="1"/>
  <c r="S447" i="4"/>
  <c r="B447" i="4"/>
  <c r="A465" i="4"/>
  <c r="A529" i="4"/>
  <c r="YU90" i="1" l="1" a="1"/>
  <c r="YU90" i="1" s="1"/>
  <c r="YZ90" i="1" s="1" a="1"/>
  <c r="YZ90" i="1" s="1"/>
  <c r="TH84" i="1"/>
  <c r="TH85" i="1"/>
  <c r="TH86" i="1"/>
  <c r="TH87" i="1"/>
  <c r="TH88" i="1"/>
  <c r="TH89" i="1"/>
  <c r="TH90" i="1"/>
  <c r="TH91" i="1"/>
  <c r="TH92" i="1"/>
  <c r="TH93" i="1"/>
  <c r="TH94" i="1"/>
  <c r="TH95" i="1"/>
  <c r="TH96" i="1"/>
  <c r="TH97" i="1"/>
  <c r="TH98" i="1"/>
  <c r="TH99" i="1"/>
  <c r="TH100" i="1"/>
  <c r="TH101" i="1"/>
  <c r="TH102" i="1"/>
  <c r="TH103" i="1"/>
  <c r="TH104" i="1"/>
  <c r="TH105" i="1"/>
  <c r="TH106" i="1"/>
  <c r="TH107"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09" i="1"/>
  <c r="CR109" i="1"/>
  <c r="CN109" i="1"/>
  <c r="CH109" i="1"/>
  <c r="YU92" i="1" l="1" a="1"/>
  <c r="YU92" i="1" s="1"/>
  <c r="YZ92" i="1" s="1" a="1"/>
  <c r="YZ92" i="1" s="1"/>
  <c r="TI85" i="1"/>
  <c r="TI84" i="1"/>
  <c r="TI86" i="1"/>
  <c r="TI87" i="1"/>
  <c r="TI88" i="1"/>
  <c r="TI89" i="1"/>
  <c r="TI90" i="1"/>
  <c r="TI91" i="1"/>
  <c r="TI92" i="1"/>
  <c r="TI93" i="1"/>
  <c r="TI94" i="1"/>
  <c r="TI95" i="1"/>
  <c r="TI96" i="1"/>
  <c r="TI97" i="1"/>
  <c r="TI98" i="1"/>
  <c r="TI99" i="1"/>
  <c r="TI100" i="1"/>
  <c r="TI101" i="1"/>
  <c r="TI102" i="1"/>
  <c r="TI103" i="1"/>
  <c r="TI104" i="1"/>
  <c r="TI105" i="1"/>
  <c r="TI106" i="1"/>
  <c r="TI107"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R14" i="1"/>
  <c r="CR15" i="1" s="1" a="1"/>
  <c r="CR15" i="1" s="1"/>
  <c r="CN14" i="1"/>
  <c r="CN15" i="1" s="1" a="1"/>
  <c r="CN15" i="1" s="1"/>
  <c r="CH14" i="1"/>
  <c r="CH15" i="1" s="1" a="1"/>
  <c r="CH15" i="1" s="1"/>
  <c r="YU94" i="1" l="1" a="1"/>
  <c r="YU94" i="1" s="1"/>
  <c r="YZ94" i="1" s="1" a="1"/>
  <c r="YZ94" i="1" s="1"/>
  <c r="TJ84" i="1"/>
  <c r="TJ85" i="1"/>
  <c r="TJ86" i="1"/>
  <c r="TJ87" i="1"/>
  <c r="TJ88" i="1"/>
  <c r="TJ89" i="1"/>
  <c r="TJ90" i="1"/>
  <c r="TJ91" i="1"/>
  <c r="TJ92" i="1"/>
  <c r="TJ93" i="1"/>
  <c r="TJ94" i="1"/>
  <c r="TJ95" i="1"/>
  <c r="TJ96" i="1"/>
  <c r="TJ97" i="1"/>
  <c r="TJ98" i="1"/>
  <c r="TJ99" i="1"/>
  <c r="TJ100" i="1"/>
  <c r="TJ101" i="1"/>
  <c r="TJ102" i="1"/>
  <c r="TJ103" i="1"/>
  <c r="TJ104" i="1"/>
  <c r="TJ105" i="1"/>
  <c r="TJ106" i="1"/>
  <c r="TJ107" i="1"/>
  <c r="TK12" i="1"/>
  <c r="CH84" i="1"/>
  <c r="CH105" i="1" s="1"/>
  <c r="CN84" i="1"/>
  <c r="CN86" i="1" s="1"/>
  <c r="CR84" i="1"/>
  <c r="CR85" i="1" s="1"/>
  <c r="CX84" i="1"/>
  <c r="CX86" i="1" s="1"/>
  <c r="E465" i="4"/>
  <c r="C451" i="4"/>
  <c r="P450" i="4"/>
  <c r="F466" i="4"/>
  <c r="F531" i="4"/>
  <c r="E531" i="4"/>
  <c r="D531" i="4"/>
  <c r="Q531" i="4" s="1"/>
  <c r="I467" i="4"/>
  <c r="V467" i="4" s="1"/>
  <c r="H467" i="4"/>
  <c r="U467" i="4" s="1"/>
  <c r="G467" i="4"/>
  <c r="T467" i="4" s="1"/>
  <c r="D467" i="4"/>
  <c r="Q467" i="4" s="1"/>
  <c r="T466" i="4"/>
  <c r="S450" i="4"/>
  <c r="B450" i="4"/>
  <c r="A468" i="4"/>
  <c r="A532" i="4"/>
  <c r="YU96" i="1" l="1" a="1"/>
  <c r="YU96" i="1" s="1"/>
  <c r="YZ96" i="1" s="1" a="1"/>
  <c r="YZ96" i="1" s="1"/>
  <c r="TK84" i="1"/>
  <c r="TK85" i="1"/>
  <c r="TK86" i="1"/>
  <c r="TK87" i="1"/>
  <c r="TK88" i="1"/>
  <c r="TK89" i="1"/>
  <c r="TK90" i="1"/>
  <c r="TK91" i="1"/>
  <c r="TK92" i="1"/>
  <c r="TK93" i="1"/>
  <c r="TK94" i="1"/>
  <c r="TK95" i="1"/>
  <c r="TK96" i="1"/>
  <c r="TK97" i="1"/>
  <c r="TK98" i="1"/>
  <c r="TK99" i="1"/>
  <c r="TK100" i="1"/>
  <c r="TK101" i="1"/>
  <c r="TK102" i="1"/>
  <c r="TK103" i="1"/>
  <c r="TK104" i="1"/>
  <c r="TK105" i="1"/>
  <c r="TK106" i="1"/>
  <c r="TK107" i="1"/>
  <c r="CN85" i="1"/>
  <c r="CN87" i="1" s="1"/>
  <c r="CN89" i="1" s="1"/>
  <c r="CN91" i="1" s="1"/>
  <c r="CN93" i="1" s="1"/>
  <c r="CN95" i="1" s="1"/>
  <c r="CN97" i="1" s="1"/>
  <c r="CN99" i="1" s="1"/>
  <c r="CN101" i="1" s="1"/>
  <c r="CN103" i="1" s="1"/>
  <c r="CN105" i="1"/>
  <c r="CR105" i="1"/>
  <c r="CR86" i="1"/>
  <c r="CR107" i="1" s="1"/>
  <c r="CH86" i="1"/>
  <c r="CH88" i="1" s="1"/>
  <c r="CH90" i="1" s="1"/>
  <c r="CH92" i="1" s="1"/>
  <c r="CH94" i="1" s="1"/>
  <c r="CH96" i="1" s="1"/>
  <c r="CH98" i="1" s="1"/>
  <c r="CH100" i="1" s="1"/>
  <c r="CH102" i="1" s="1"/>
  <c r="CH104" i="1" s="1"/>
  <c r="TL12" i="1"/>
  <c r="CH85" i="1"/>
  <c r="CH106" i="1" s="1"/>
  <c r="CX105" i="1"/>
  <c r="CX85" i="1"/>
  <c r="CX106" i="1" s="1"/>
  <c r="CR87" i="1"/>
  <c r="CR89" i="1" s="1"/>
  <c r="CR91" i="1" s="1"/>
  <c r="CR93" i="1" s="1"/>
  <c r="CR95" i="1" s="1"/>
  <c r="CR97" i="1" s="1"/>
  <c r="CR99" i="1" s="1"/>
  <c r="CR101" i="1" s="1"/>
  <c r="CR103" i="1" s="1"/>
  <c r="CR106" i="1"/>
  <c r="CN88" i="1"/>
  <c r="CN90" i="1" s="1"/>
  <c r="CN92" i="1" s="1"/>
  <c r="CN94" i="1" s="1"/>
  <c r="CN96" i="1" s="1"/>
  <c r="CN98" i="1" s="1"/>
  <c r="CN100" i="1" s="1"/>
  <c r="CN102" i="1" s="1"/>
  <c r="CN104" i="1" s="1"/>
  <c r="CN107" i="1"/>
  <c r="CX88" i="1"/>
  <c r="CX90" i="1" s="1"/>
  <c r="CX92" i="1" s="1"/>
  <c r="CX94" i="1" s="1"/>
  <c r="CX96" i="1" s="1"/>
  <c r="CX98" i="1" s="1"/>
  <c r="CX100" i="1" s="1"/>
  <c r="CX102" i="1" s="1"/>
  <c r="CX104" i="1" s="1"/>
  <c r="CX107" i="1"/>
  <c r="E466" i="4"/>
  <c r="C452" i="4"/>
  <c r="P451" i="4"/>
  <c r="F467" i="4"/>
  <c r="F532" i="4"/>
  <c r="E532" i="4"/>
  <c r="D532" i="4"/>
  <c r="Q532" i="4" s="1"/>
  <c r="I468" i="4"/>
  <c r="V468" i="4" s="1"/>
  <c r="H468" i="4"/>
  <c r="U468" i="4" s="1"/>
  <c r="G468" i="4"/>
  <c r="D468" i="4"/>
  <c r="Q468" i="4" s="1"/>
  <c r="R465" i="4"/>
  <c r="S451" i="4"/>
  <c r="B451" i="4"/>
  <c r="A533" i="4"/>
  <c r="A469" i="4"/>
  <c r="YU98" i="1" l="1" a="1"/>
  <c r="YU98" i="1" s="1"/>
  <c r="YZ98" i="1" s="1" a="1"/>
  <c r="YZ98" i="1" s="1"/>
  <c r="CN106" i="1"/>
  <c r="CH107" i="1"/>
  <c r="CR88" i="1"/>
  <c r="CR90" i="1" s="1"/>
  <c r="CR92" i="1" s="1"/>
  <c r="CR94" i="1" s="1"/>
  <c r="CR96" i="1" s="1"/>
  <c r="CR98" i="1" s="1"/>
  <c r="CR100" i="1" s="1"/>
  <c r="CR102" i="1" s="1"/>
  <c r="CR104" i="1" s="1"/>
  <c r="TL84" i="1"/>
  <c r="TL85" i="1"/>
  <c r="TL86" i="1"/>
  <c r="TL87" i="1"/>
  <c r="TL88" i="1"/>
  <c r="TL89" i="1"/>
  <c r="TL90" i="1"/>
  <c r="TL91" i="1"/>
  <c r="TL92" i="1"/>
  <c r="TL93" i="1"/>
  <c r="TL94" i="1"/>
  <c r="TL95" i="1"/>
  <c r="TL96" i="1"/>
  <c r="TL97" i="1"/>
  <c r="TL98" i="1"/>
  <c r="TL99" i="1"/>
  <c r="TL100" i="1"/>
  <c r="TL101" i="1"/>
  <c r="TL102" i="1"/>
  <c r="TL103" i="1"/>
  <c r="TL104" i="1"/>
  <c r="TL105" i="1"/>
  <c r="TL106" i="1"/>
  <c r="TL107" i="1"/>
  <c r="CH87" i="1"/>
  <c r="CH89" i="1" s="1"/>
  <c r="CH91" i="1" s="1"/>
  <c r="CH93" i="1" s="1"/>
  <c r="CH95" i="1" s="1"/>
  <c r="CH97" i="1" s="1"/>
  <c r="CH99" i="1" s="1"/>
  <c r="CH101" i="1" s="1"/>
  <c r="CH103" i="1" s="1"/>
  <c r="TM12" i="1"/>
  <c r="CX87" i="1"/>
  <c r="CX89" i="1" s="1"/>
  <c r="CX91" i="1" s="1"/>
  <c r="CX93" i="1" s="1"/>
  <c r="CX95" i="1" s="1"/>
  <c r="CX97" i="1" s="1"/>
  <c r="CX99" i="1" s="1"/>
  <c r="CX101" i="1" s="1"/>
  <c r="CX103" i="1" s="1"/>
  <c r="YU100" i="1" a="1"/>
  <c r="YU100" i="1" s="1"/>
  <c r="YZ100" i="1" s="1" a="1"/>
  <c r="YZ100" i="1" s="1"/>
  <c r="E467" i="4"/>
  <c r="C453" i="4"/>
  <c r="P452" i="4"/>
  <c r="F468" i="4"/>
  <c r="F533" i="4"/>
  <c r="E533" i="4"/>
  <c r="D533" i="4"/>
  <c r="Q533" i="4" s="1"/>
  <c r="I469" i="4"/>
  <c r="V469" i="4" s="1"/>
  <c r="H469" i="4"/>
  <c r="U469" i="4" s="1"/>
  <c r="G469" i="4"/>
  <c r="D469" i="4"/>
  <c r="Q469" i="4" s="1"/>
  <c r="T468" i="4"/>
  <c r="R466" i="4"/>
  <c r="S452" i="4"/>
  <c r="B452" i="4"/>
  <c r="A534" i="4"/>
  <c r="A470" i="4"/>
  <c r="TM85" i="1" l="1"/>
  <c r="TM84" i="1"/>
  <c r="TM86" i="1"/>
  <c r="TM87" i="1"/>
  <c r="TM88" i="1"/>
  <c r="TM89" i="1"/>
  <c r="TM90" i="1"/>
  <c r="TM91" i="1"/>
  <c r="TM92" i="1"/>
  <c r="TM93" i="1"/>
  <c r="TM94" i="1"/>
  <c r="TM95" i="1"/>
  <c r="TM96" i="1"/>
  <c r="TM97" i="1"/>
  <c r="TM98" i="1"/>
  <c r="TM99" i="1"/>
  <c r="TM100" i="1"/>
  <c r="TM101" i="1"/>
  <c r="TM102" i="1"/>
  <c r="TM103" i="1"/>
  <c r="TM104" i="1"/>
  <c r="TM105" i="1"/>
  <c r="TM106" i="1"/>
  <c r="TM107" i="1"/>
  <c r="TN12" i="1"/>
  <c r="YU102" i="1" a="1"/>
  <c r="YU102" i="1" s="1"/>
  <c r="YZ102" i="1" s="1" a="1"/>
  <c r="YZ102" i="1" s="1"/>
  <c r="E468" i="4"/>
  <c r="P453" i="4"/>
  <c r="C454" i="4"/>
  <c r="F469" i="4"/>
  <c r="I470" i="4"/>
  <c r="V470" i="4" s="1"/>
  <c r="H470" i="4"/>
  <c r="U470" i="4" s="1"/>
  <c r="G470" i="4"/>
  <c r="D470" i="4"/>
  <c r="Q470" i="4" s="1"/>
  <c r="F534" i="4"/>
  <c r="E534" i="4"/>
  <c r="D534" i="4"/>
  <c r="Q534" i="4" s="1"/>
  <c r="T469" i="4"/>
  <c r="R467" i="4"/>
  <c r="S453" i="4"/>
  <c r="B453" i="4"/>
  <c r="A471" i="4"/>
  <c r="A535" i="4"/>
  <c r="BZ109" i="1"/>
  <c r="TN84" i="1" l="1"/>
  <c r="TN85" i="1"/>
  <c r="TN86" i="1"/>
  <c r="TN87" i="1"/>
  <c r="TN88" i="1"/>
  <c r="TN89" i="1"/>
  <c r="TN90" i="1"/>
  <c r="TN91" i="1"/>
  <c r="TN92" i="1"/>
  <c r="TN93" i="1"/>
  <c r="TN94" i="1"/>
  <c r="TN95" i="1"/>
  <c r="TN96" i="1"/>
  <c r="TN97" i="1"/>
  <c r="TN98" i="1"/>
  <c r="TN99" i="1"/>
  <c r="TN100" i="1"/>
  <c r="TN101" i="1"/>
  <c r="TN102" i="1"/>
  <c r="TN103" i="1"/>
  <c r="TN104" i="1"/>
  <c r="TN105" i="1"/>
  <c r="TN106" i="1"/>
  <c r="TN107"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85" i="1" l="1"/>
  <c r="TO84" i="1"/>
  <c r="TO86" i="1"/>
  <c r="TO87" i="1"/>
  <c r="TO88" i="1"/>
  <c r="TO89" i="1"/>
  <c r="TO90" i="1"/>
  <c r="TO91" i="1"/>
  <c r="TO92" i="1"/>
  <c r="TO93" i="1"/>
  <c r="TO94" i="1"/>
  <c r="TO95" i="1"/>
  <c r="TO96" i="1"/>
  <c r="TO97" i="1"/>
  <c r="TO98" i="1"/>
  <c r="TO99" i="1"/>
  <c r="TO100" i="1"/>
  <c r="TO101" i="1"/>
  <c r="TO102" i="1"/>
  <c r="TO103" i="1"/>
  <c r="TO104" i="1"/>
  <c r="TO105" i="1"/>
  <c r="TO106" i="1"/>
  <c r="TO107" i="1"/>
  <c r="TP12" i="1"/>
  <c r="E470" i="4"/>
  <c r="P455" i="4"/>
  <c r="C456" i="4"/>
  <c r="F471" i="4"/>
  <c r="I472" i="4"/>
  <c r="V472" i="4" s="1"/>
  <c r="H472" i="4"/>
  <c r="U472" i="4" s="1"/>
  <c r="G472" i="4"/>
  <c r="T472" i="4" s="1"/>
  <c r="D472" i="4"/>
  <c r="Q472" i="4" s="1"/>
  <c r="F536" i="4"/>
  <c r="E536" i="4"/>
  <c r="D536" i="4"/>
  <c r="Q536" i="4" s="1"/>
  <c r="R469" i="4"/>
  <c r="S455" i="4"/>
  <c r="B455" i="4"/>
  <c r="A473" i="4"/>
  <c r="A537" i="4"/>
  <c r="BA17" i="1"/>
  <c r="TP85" i="1" l="1"/>
  <c r="TP84" i="1"/>
  <c r="TP86" i="1"/>
  <c r="TP87" i="1"/>
  <c r="TP88" i="1"/>
  <c r="TP89" i="1"/>
  <c r="TP90" i="1"/>
  <c r="TP91" i="1"/>
  <c r="TP92" i="1"/>
  <c r="TP93" i="1"/>
  <c r="TP94" i="1"/>
  <c r="TP95" i="1"/>
  <c r="TP96" i="1"/>
  <c r="TP97" i="1"/>
  <c r="TP98" i="1"/>
  <c r="TP99" i="1"/>
  <c r="TP100" i="1"/>
  <c r="TP101" i="1"/>
  <c r="TP102" i="1"/>
  <c r="TP103" i="1"/>
  <c r="TP104" i="1"/>
  <c r="TP105" i="1"/>
  <c r="TP106" i="1"/>
  <c r="TP107" i="1"/>
  <c r="TQ12" i="1"/>
  <c r="BB17" i="1"/>
  <c r="E471" i="4"/>
  <c r="P456" i="4"/>
  <c r="C457" i="4"/>
  <c r="F472" i="4"/>
  <c r="I473" i="4"/>
  <c r="V473" i="4" s="1"/>
  <c r="H473" i="4"/>
  <c r="U473" i="4" s="1"/>
  <c r="G473" i="4"/>
  <c r="T473" i="4" s="1"/>
  <c r="D473" i="4"/>
  <c r="Q473" i="4" s="1"/>
  <c r="F537" i="4"/>
  <c r="E537" i="4"/>
  <c r="D537" i="4"/>
  <c r="Q537" i="4" s="1"/>
  <c r="R470" i="4"/>
  <c r="S456" i="4"/>
  <c r="B456" i="4"/>
  <c r="A474" i="4"/>
  <c r="A538" i="4"/>
  <c r="TQ84" i="1" l="1"/>
  <c r="TQ85" i="1"/>
  <c r="TQ86" i="1"/>
  <c r="TQ87" i="1"/>
  <c r="TQ88" i="1"/>
  <c r="TQ89" i="1"/>
  <c r="TQ90" i="1"/>
  <c r="TQ91" i="1"/>
  <c r="TQ92" i="1"/>
  <c r="TQ93" i="1"/>
  <c r="TQ94" i="1"/>
  <c r="TQ95" i="1"/>
  <c r="TQ96" i="1"/>
  <c r="TQ97" i="1"/>
  <c r="TQ98" i="1"/>
  <c r="TQ99" i="1"/>
  <c r="TQ100" i="1"/>
  <c r="TQ101" i="1"/>
  <c r="TQ102" i="1"/>
  <c r="TQ103" i="1"/>
  <c r="TQ104" i="1"/>
  <c r="TQ105" i="1"/>
  <c r="TQ106" i="1"/>
  <c r="TQ107" i="1"/>
  <c r="TR12" i="1"/>
  <c r="P457" i="4"/>
  <c r="C458" i="4"/>
  <c r="F473" i="4"/>
  <c r="E472" i="4"/>
  <c r="F538" i="4"/>
  <c r="E538" i="4"/>
  <c r="D538" i="4"/>
  <c r="Q538" i="4" s="1"/>
  <c r="I474" i="4"/>
  <c r="H474" i="4"/>
  <c r="G474" i="4"/>
  <c r="T474" i="4" s="1"/>
  <c r="D474" i="4"/>
  <c r="Q474" i="4" s="1"/>
  <c r="R471" i="4"/>
  <c r="S457" i="4"/>
  <c r="B457" i="4"/>
  <c r="A475" i="4"/>
  <c r="A539" i="4"/>
  <c r="TR84" i="1" l="1"/>
  <c r="TR85" i="1"/>
  <c r="TR86" i="1"/>
  <c r="TR87" i="1"/>
  <c r="TR88" i="1"/>
  <c r="TR89" i="1"/>
  <c r="TR90" i="1"/>
  <c r="TR91" i="1"/>
  <c r="TR92" i="1"/>
  <c r="TR93" i="1"/>
  <c r="TR94" i="1"/>
  <c r="TR95" i="1"/>
  <c r="TR96" i="1"/>
  <c r="TR97" i="1"/>
  <c r="TR98" i="1"/>
  <c r="TR99" i="1"/>
  <c r="TR100" i="1"/>
  <c r="TR101" i="1"/>
  <c r="TR102" i="1"/>
  <c r="TR103" i="1"/>
  <c r="TR104" i="1"/>
  <c r="TR105" i="1"/>
  <c r="TR106" i="1"/>
  <c r="TR107" i="1"/>
  <c r="TS12" i="1"/>
  <c r="E473" i="4"/>
  <c r="P458" i="4"/>
  <c r="C459" i="4"/>
  <c r="F474" i="4"/>
  <c r="U474" i="4"/>
  <c r="F539" i="4"/>
  <c r="E539" i="4"/>
  <c r="D539" i="4"/>
  <c r="Q539" i="4" s="1"/>
  <c r="I475" i="4"/>
  <c r="H475" i="4"/>
  <c r="U475" i="4" s="1"/>
  <c r="G475" i="4"/>
  <c r="D475" i="4"/>
  <c r="Q475" i="4" s="1"/>
  <c r="V474" i="4"/>
  <c r="R472" i="4"/>
  <c r="S458" i="4"/>
  <c r="B458" i="4"/>
  <c r="A540" i="4"/>
  <c r="A476" i="4"/>
  <c r="TS85" i="1" l="1"/>
  <c r="TS84" i="1"/>
  <c r="TS86" i="1"/>
  <c r="TS87" i="1"/>
  <c r="TS88" i="1"/>
  <c r="TS89" i="1"/>
  <c r="TS90" i="1"/>
  <c r="TS91" i="1"/>
  <c r="TS92" i="1"/>
  <c r="TS93" i="1"/>
  <c r="TS94" i="1"/>
  <c r="TS95" i="1"/>
  <c r="TS96" i="1"/>
  <c r="TS97" i="1"/>
  <c r="TS98" i="1"/>
  <c r="TS99" i="1"/>
  <c r="TS100" i="1"/>
  <c r="TS101" i="1"/>
  <c r="TS102" i="1"/>
  <c r="TS103" i="1"/>
  <c r="TS104" i="1"/>
  <c r="TS105" i="1"/>
  <c r="TS106" i="1"/>
  <c r="TS107" i="1"/>
  <c r="TT12" i="1"/>
  <c r="E474" i="4"/>
  <c r="P459" i="4"/>
  <c r="C460" i="4"/>
  <c r="F475" i="4"/>
  <c r="T475" i="4"/>
  <c r="G476" i="4"/>
  <c r="D476" i="4"/>
  <c r="Q476" i="4" s="1"/>
  <c r="I476" i="4"/>
  <c r="V476" i="4" s="1"/>
  <c r="H476" i="4"/>
  <c r="U476" i="4" s="1"/>
  <c r="F540" i="4"/>
  <c r="E540" i="4"/>
  <c r="D540" i="4"/>
  <c r="Q540" i="4" s="1"/>
  <c r="V475" i="4"/>
  <c r="R473" i="4"/>
  <c r="S459" i="4"/>
  <c r="B459" i="4"/>
  <c r="A541" i="4"/>
  <c r="A477" i="4"/>
  <c r="TT85" i="1" l="1"/>
  <c r="TT84" i="1"/>
  <c r="TT86" i="1"/>
  <c r="TT87" i="1"/>
  <c r="TT88" i="1"/>
  <c r="TT89" i="1"/>
  <c r="TT90" i="1"/>
  <c r="TT91" i="1"/>
  <c r="TT92" i="1"/>
  <c r="TT93" i="1"/>
  <c r="TT94" i="1"/>
  <c r="TT95" i="1"/>
  <c r="TT96" i="1"/>
  <c r="TT97" i="1"/>
  <c r="TT98" i="1"/>
  <c r="TT99" i="1"/>
  <c r="TT100" i="1"/>
  <c r="TT101" i="1"/>
  <c r="TT102" i="1"/>
  <c r="TT103" i="1"/>
  <c r="TT104" i="1"/>
  <c r="TT105" i="1"/>
  <c r="TT106" i="1"/>
  <c r="TT107" i="1"/>
  <c r="TU12" i="1"/>
  <c r="E475" i="4"/>
  <c r="P460" i="4"/>
  <c r="C461" i="4"/>
  <c r="F476" i="4"/>
  <c r="I477" i="4"/>
  <c r="H477" i="4"/>
  <c r="U477" i="4" s="1"/>
  <c r="G477" i="4"/>
  <c r="T477" i="4" s="1"/>
  <c r="D477" i="4"/>
  <c r="Q477" i="4" s="1"/>
  <c r="F541" i="4"/>
  <c r="E541" i="4"/>
  <c r="D541" i="4"/>
  <c r="Q541" i="4" s="1"/>
  <c r="T476" i="4"/>
  <c r="R474" i="4"/>
  <c r="S460" i="4"/>
  <c r="B460" i="4"/>
  <c r="A478" i="4"/>
  <c r="A542" i="4"/>
  <c r="TU84" i="1" l="1"/>
  <c r="TU85" i="1"/>
  <c r="TU86" i="1"/>
  <c r="TU87" i="1"/>
  <c r="TU88" i="1"/>
  <c r="TU89" i="1"/>
  <c r="TU90" i="1"/>
  <c r="TU91" i="1"/>
  <c r="TU92" i="1"/>
  <c r="TU93" i="1"/>
  <c r="TU94" i="1"/>
  <c r="TU95" i="1"/>
  <c r="TU96" i="1"/>
  <c r="TU97" i="1"/>
  <c r="TU98" i="1"/>
  <c r="TU99" i="1"/>
  <c r="TU100" i="1"/>
  <c r="TU101" i="1"/>
  <c r="TU102" i="1"/>
  <c r="TU103" i="1"/>
  <c r="TU104" i="1"/>
  <c r="TU105" i="1"/>
  <c r="TU106" i="1"/>
  <c r="TU107" i="1"/>
  <c r="TV12" i="1"/>
  <c r="E476" i="4"/>
  <c r="P461" i="4"/>
  <c r="C462" i="4"/>
  <c r="F477" i="4"/>
  <c r="F542" i="4"/>
  <c r="E542" i="4"/>
  <c r="D542" i="4"/>
  <c r="Q542" i="4" s="1"/>
  <c r="I478" i="4"/>
  <c r="V478" i="4" s="1"/>
  <c r="H478" i="4"/>
  <c r="U478" i="4" s="1"/>
  <c r="G478" i="4"/>
  <c r="T478" i="4" s="1"/>
  <c r="D478" i="4"/>
  <c r="Q478" i="4" s="1"/>
  <c r="V477" i="4"/>
  <c r="R475" i="4"/>
  <c r="S461" i="4"/>
  <c r="B461" i="4"/>
  <c r="A543" i="4"/>
  <c r="A479" i="4"/>
  <c r="TV84" i="1" l="1"/>
  <c r="TV85" i="1"/>
  <c r="TV86" i="1"/>
  <c r="TV87" i="1"/>
  <c r="TV88" i="1"/>
  <c r="TV89" i="1"/>
  <c r="TV90" i="1"/>
  <c r="TV91" i="1"/>
  <c r="TV92" i="1"/>
  <c r="TV93" i="1"/>
  <c r="TV94" i="1"/>
  <c r="TV95" i="1"/>
  <c r="TV96" i="1"/>
  <c r="TV97" i="1"/>
  <c r="TV98" i="1"/>
  <c r="TV99" i="1"/>
  <c r="TV100" i="1"/>
  <c r="TV101" i="1"/>
  <c r="TV102" i="1"/>
  <c r="TV103" i="1"/>
  <c r="TV104" i="1"/>
  <c r="TV105" i="1"/>
  <c r="TV106" i="1"/>
  <c r="TV107" i="1"/>
  <c r="TW12" i="1"/>
  <c r="E477" i="4"/>
  <c r="F478" i="4"/>
  <c r="P462" i="4"/>
  <c r="C463" i="4"/>
  <c r="I479" i="4"/>
  <c r="V479" i="4" s="1"/>
  <c r="H479" i="4"/>
  <c r="U479" i="4" s="1"/>
  <c r="G479" i="4"/>
  <c r="D479" i="4"/>
  <c r="Q479" i="4" s="1"/>
  <c r="F543" i="4"/>
  <c r="E543" i="4"/>
  <c r="D543" i="4"/>
  <c r="Q543" i="4" s="1"/>
  <c r="R476" i="4"/>
  <c r="S462" i="4"/>
  <c r="B462" i="4"/>
  <c r="A480" i="4"/>
  <c r="A544" i="4"/>
  <c r="TW85" i="1" l="1"/>
  <c r="TW84" i="1"/>
  <c r="TW86" i="1"/>
  <c r="TW87" i="1"/>
  <c r="TW88" i="1"/>
  <c r="TW89" i="1"/>
  <c r="TW90" i="1"/>
  <c r="TW91" i="1"/>
  <c r="TW92" i="1"/>
  <c r="TW93" i="1"/>
  <c r="TW94" i="1"/>
  <c r="TW95" i="1"/>
  <c r="TW96" i="1"/>
  <c r="TW97" i="1"/>
  <c r="TW98" i="1"/>
  <c r="TW99" i="1"/>
  <c r="TW100" i="1"/>
  <c r="TW101" i="1"/>
  <c r="TW102" i="1"/>
  <c r="TW103" i="1"/>
  <c r="TW104" i="1"/>
  <c r="TW105" i="1"/>
  <c r="TW106" i="1"/>
  <c r="TW107" i="1"/>
  <c r="TX12" i="1"/>
  <c r="E478" i="4"/>
  <c r="F479" i="4"/>
  <c r="P463" i="4"/>
  <c r="C464" i="4"/>
  <c r="T479" i="4"/>
  <c r="I480" i="4"/>
  <c r="V480" i="4" s="1"/>
  <c r="H480" i="4"/>
  <c r="U480" i="4" s="1"/>
  <c r="G480" i="4"/>
  <c r="D480" i="4"/>
  <c r="Q480" i="4" s="1"/>
  <c r="F544" i="4"/>
  <c r="E544" i="4"/>
  <c r="D544" i="4"/>
  <c r="Q544" i="4" s="1"/>
  <c r="R477" i="4"/>
  <c r="S463" i="4"/>
  <c r="B463" i="4"/>
  <c r="A545" i="4"/>
  <c r="A481" i="4"/>
  <c r="TX85" i="1" l="1"/>
  <c r="TX84" i="1"/>
  <c r="TX86" i="1"/>
  <c r="TX87" i="1"/>
  <c r="TX88" i="1"/>
  <c r="TX89" i="1"/>
  <c r="TX90" i="1"/>
  <c r="TX91" i="1"/>
  <c r="TX92" i="1"/>
  <c r="TX93" i="1"/>
  <c r="TX94" i="1"/>
  <c r="TX95" i="1"/>
  <c r="TX96" i="1"/>
  <c r="TX97" i="1"/>
  <c r="TX98" i="1"/>
  <c r="TX99" i="1"/>
  <c r="TX100" i="1"/>
  <c r="TX101" i="1"/>
  <c r="TX102" i="1"/>
  <c r="TX103" i="1"/>
  <c r="TX104" i="1"/>
  <c r="TX105" i="1"/>
  <c r="TX106" i="1"/>
  <c r="TX107" i="1"/>
  <c r="TY12" i="1"/>
  <c r="E479" i="4"/>
  <c r="F480" i="4"/>
  <c r="T480" i="4"/>
  <c r="P464" i="4"/>
  <c r="C465" i="4"/>
  <c r="I481" i="4"/>
  <c r="V481" i="4" s="1"/>
  <c r="H481" i="4"/>
  <c r="U481" i="4" s="1"/>
  <c r="G481" i="4"/>
  <c r="D481" i="4"/>
  <c r="Q481" i="4" s="1"/>
  <c r="F545" i="4"/>
  <c r="E545" i="4"/>
  <c r="D545" i="4"/>
  <c r="Q545" i="4" s="1"/>
  <c r="R478" i="4"/>
  <c r="S464" i="4"/>
  <c r="B464" i="4"/>
  <c r="A546" i="4"/>
  <c r="A482" i="4"/>
  <c r="TY84" i="1" l="1"/>
  <c r="TY85" i="1"/>
  <c r="TY86" i="1"/>
  <c r="TY87" i="1"/>
  <c r="TY88" i="1"/>
  <c r="TY89" i="1"/>
  <c r="TY90" i="1"/>
  <c r="TY91" i="1"/>
  <c r="TY92" i="1"/>
  <c r="TY93" i="1"/>
  <c r="TY94" i="1"/>
  <c r="TY95" i="1"/>
  <c r="TY96" i="1"/>
  <c r="TY97" i="1"/>
  <c r="TY98" i="1"/>
  <c r="TY99" i="1"/>
  <c r="TY100" i="1"/>
  <c r="TY101" i="1"/>
  <c r="TY102" i="1"/>
  <c r="TY103" i="1"/>
  <c r="TY104" i="1"/>
  <c r="TY105" i="1"/>
  <c r="TY106" i="1"/>
  <c r="TY107" i="1"/>
  <c r="TZ12" i="1"/>
  <c r="E480" i="4"/>
  <c r="F481" i="4"/>
  <c r="P465" i="4"/>
  <c r="C466" i="4"/>
  <c r="D482" i="4"/>
  <c r="Q482" i="4" s="1"/>
  <c r="I482" i="4"/>
  <c r="H482" i="4"/>
  <c r="U482" i="4" s="1"/>
  <c r="G482" i="4"/>
  <c r="D546" i="4"/>
  <c r="Q546" i="4" s="1"/>
  <c r="F546" i="4"/>
  <c r="E546" i="4"/>
  <c r="T481" i="4"/>
  <c r="R479" i="4"/>
  <c r="S465" i="4"/>
  <c r="B465" i="4"/>
  <c r="A483" i="4"/>
  <c r="A547" i="4"/>
  <c r="TZ84" i="1" l="1"/>
  <c r="TZ85" i="1"/>
  <c r="TZ86" i="1"/>
  <c r="TZ87" i="1"/>
  <c r="TZ88" i="1"/>
  <c r="TZ89" i="1"/>
  <c r="TZ90" i="1"/>
  <c r="TZ91" i="1"/>
  <c r="TZ92" i="1"/>
  <c r="TZ93" i="1"/>
  <c r="TZ94" i="1"/>
  <c r="TZ95" i="1"/>
  <c r="TZ96" i="1"/>
  <c r="TZ97" i="1"/>
  <c r="TZ98" i="1"/>
  <c r="TZ99" i="1"/>
  <c r="TZ100" i="1"/>
  <c r="TZ101" i="1"/>
  <c r="TZ102" i="1"/>
  <c r="TZ103" i="1"/>
  <c r="TZ104" i="1"/>
  <c r="TZ105" i="1"/>
  <c r="TZ106" i="1"/>
  <c r="TZ107" i="1"/>
  <c r="UA12" i="1"/>
  <c r="E481" i="4"/>
  <c r="F482" i="4"/>
  <c r="P466" i="4"/>
  <c r="C467" i="4"/>
  <c r="T482" i="4"/>
  <c r="I483" i="4"/>
  <c r="V483" i="4" s="1"/>
  <c r="H483" i="4"/>
  <c r="G483" i="4"/>
  <c r="T483" i="4" s="1"/>
  <c r="D483" i="4"/>
  <c r="Q483" i="4" s="1"/>
  <c r="F547" i="4"/>
  <c r="E547" i="4"/>
  <c r="D547" i="4"/>
  <c r="Q547" i="4" s="1"/>
  <c r="V482" i="4"/>
  <c r="R480" i="4"/>
  <c r="S466" i="4"/>
  <c r="B466" i="4"/>
  <c r="A484" i="4"/>
  <c r="A548" i="4"/>
  <c r="UA85" i="1" l="1"/>
  <c r="UA84" i="1"/>
  <c r="UA86" i="1"/>
  <c r="UA87" i="1"/>
  <c r="UA88" i="1"/>
  <c r="UA89" i="1"/>
  <c r="UA90" i="1"/>
  <c r="UA91" i="1"/>
  <c r="UA92" i="1"/>
  <c r="UA93" i="1"/>
  <c r="UA94" i="1"/>
  <c r="UA95" i="1"/>
  <c r="UA96" i="1"/>
  <c r="UA97" i="1"/>
  <c r="UA98" i="1"/>
  <c r="UA99" i="1"/>
  <c r="UA100" i="1"/>
  <c r="UA101" i="1"/>
  <c r="UA102" i="1"/>
  <c r="UA103" i="1"/>
  <c r="UA104" i="1"/>
  <c r="UA105" i="1"/>
  <c r="UA106" i="1"/>
  <c r="UA107" i="1"/>
  <c r="UB12" i="1"/>
  <c r="E482" i="4"/>
  <c r="P467" i="4"/>
  <c r="C468" i="4"/>
  <c r="F483" i="4"/>
  <c r="U483" i="4"/>
  <c r="F548" i="4"/>
  <c r="E548" i="4"/>
  <c r="D548" i="4"/>
  <c r="Q548" i="4" s="1"/>
  <c r="I484" i="4"/>
  <c r="V484" i="4" s="1"/>
  <c r="H484" i="4"/>
  <c r="U484" i="4" s="1"/>
  <c r="G484" i="4"/>
  <c r="D484" i="4"/>
  <c r="Q484" i="4" s="1"/>
  <c r="R481" i="4"/>
  <c r="S467" i="4"/>
  <c r="B467" i="4"/>
  <c r="A485" i="4"/>
  <c r="A549" i="4"/>
  <c r="UB85" i="1" l="1"/>
  <c r="UB84" i="1"/>
  <c r="UB86" i="1"/>
  <c r="UB87" i="1"/>
  <c r="UB88" i="1"/>
  <c r="UB89" i="1"/>
  <c r="UB90" i="1"/>
  <c r="UB91" i="1"/>
  <c r="UB92" i="1"/>
  <c r="UB93" i="1"/>
  <c r="UB94" i="1"/>
  <c r="UB95" i="1"/>
  <c r="UB96" i="1"/>
  <c r="UB97" i="1"/>
  <c r="UB98" i="1"/>
  <c r="UB99" i="1"/>
  <c r="UB100" i="1"/>
  <c r="UB101" i="1"/>
  <c r="UB102" i="1"/>
  <c r="UB103" i="1"/>
  <c r="UB104" i="1"/>
  <c r="UB105" i="1"/>
  <c r="UB106" i="1"/>
  <c r="UB107" i="1"/>
  <c r="UC12" i="1"/>
  <c r="E483" i="4"/>
  <c r="P468" i="4"/>
  <c r="C469" i="4"/>
  <c r="F484" i="4"/>
  <c r="I485" i="4"/>
  <c r="V485" i="4" s="1"/>
  <c r="H485" i="4"/>
  <c r="G485" i="4"/>
  <c r="T485" i="4" s="1"/>
  <c r="D485" i="4"/>
  <c r="Q485" i="4" s="1"/>
  <c r="F549" i="4"/>
  <c r="E549" i="4"/>
  <c r="D549" i="4"/>
  <c r="Q549" i="4" s="1"/>
  <c r="T484" i="4"/>
  <c r="R482" i="4"/>
  <c r="S468" i="4"/>
  <c r="B468" i="4"/>
  <c r="A550" i="4"/>
  <c r="A486" i="4"/>
  <c r="UC85" i="1" l="1"/>
  <c r="UC84" i="1"/>
  <c r="UC86" i="1"/>
  <c r="UC87" i="1"/>
  <c r="UC88" i="1"/>
  <c r="UC89" i="1"/>
  <c r="UC90" i="1"/>
  <c r="UC91" i="1"/>
  <c r="UC92" i="1"/>
  <c r="UC93" i="1"/>
  <c r="UC94" i="1"/>
  <c r="UC95" i="1"/>
  <c r="UC96" i="1"/>
  <c r="UC97" i="1"/>
  <c r="UC98" i="1"/>
  <c r="UC99" i="1"/>
  <c r="UC100" i="1"/>
  <c r="UC101" i="1"/>
  <c r="UC102" i="1"/>
  <c r="UC103" i="1"/>
  <c r="UC104" i="1"/>
  <c r="UC105" i="1"/>
  <c r="UC106" i="1"/>
  <c r="UC107" i="1"/>
  <c r="UD12" i="1"/>
  <c r="E484" i="4"/>
  <c r="P469" i="4"/>
  <c r="C470" i="4"/>
  <c r="F485" i="4"/>
  <c r="U485" i="4"/>
  <c r="I486" i="4"/>
  <c r="V486" i="4" s="1"/>
  <c r="H486" i="4"/>
  <c r="G486" i="4"/>
  <c r="T486" i="4" s="1"/>
  <c r="D486" i="4"/>
  <c r="Q486" i="4" s="1"/>
  <c r="F550" i="4"/>
  <c r="E550" i="4"/>
  <c r="D550" i="4"/>
  <c r="Q550" i="4" s="1"/>
  <c r="R483" i="4"/>
  <c r="S469" i="4"/>
  <c r="B469" i="4"/>
  <c r="A551" i="4"/>
  <c r="A487" i="4"/>
  <c r="UD84" i="1" l="1"/>
  <c r="UD85" i="1"/>
  <c r="UD86" i="1"/>
  <c r="UD87" i="1"/>
  <c r="UD88" i="1"/>
  <c r="UD89" i="1"/>
  <c r="UD90" i="1"/>
  <c r="UD91" i="1"/>
  <c r="UD92" i="1"/>
  <c r="UD93" i="1"/>
  <c r="UD94" i="1"/>
  <c r="UD95" i="1"/>
  <c r="UD96" i="1"/>
  <c r="UD97" i="1"/>
  <c r="UD98" i="1"/>
  <c r="UD99" i="1"/>
  <c r="UD100" i="1"/>
  <c r="UD101" i="1"/>
  <c r="UD102" i="1"/>
  <c r="UD103" i="1"/>
  <c r="UD104" i="1"/>
  <c r="UD105" i="1"/>
  <c r="UD106" i="1"/>
  <c r="UD107" i="1"/>
  <c r="UE12" i="1"/>
  <c r="E485" i="4"/>
  <c r="P470" i="4"/>
  <c r="C471" i="4"/>
  <c r="F486" i="4"/>
  <c r="U486" i="4"/>
  <c r="E551" i="4"/>
  <c r="D551" i="4"/>
  <c r="Q551" i="4" s="1"/>
  <c r="F551" i="4"/>
  <c r="D487" i="4"/>
  <c r="Q487" i="4" s="1"/>
  <c r="I487" i="4"/>
  <c r="H487" i="4"/>
  <c r="U487" i="4" s="1"/>
  <c r="G487" i="4"/>
  <c r="T487" i="4" s="1"/>
  <c r="R484" i="4"/>
  <c r="S470" i="4"/>
  <c r="B470" i="4"/>
  <c r="A552" i="4"/>
  <c r="A488" i="4"/>
  <c r="UE84" i="1" l="1"/>
  <c r="UE85" i="1"/>
  <c r="UE86" i="1"/>
  <c r="UE87" i="1"/>
  <c r="UE88" i="1"/>
  <c r="UE89" i="1"/>
  <c r="UE90" i="1"/>
  <c r="UE91" i="1"/>
  <c r="UE92" i="1"/>
  <c r="UE93" i="1"/>
  <c r="UE94" i="1"/>
  <c r="UE95" i="1"/>
  <c r="UE96" i="1"/>
  <c r="UE97" i="1"/>
  <c r="UE98" i="1"/>
  <c r="UE99" i="1"/>
  <c r="UE100" i="1"/>
  <c r="UE101" i="1"/>
  <c r="UE102" i="1"/>
  <c r="UE103" i="1"/>
  <c r="UE104" i="1"/>
  <c r="UE105" i="1"/>
  <c r="UE106" i="1"/>
  <c r="UE107" i="1"/>
  <c r="UF12" i="1"/>
  <c r="E486" i="4"/>
  <c r="F487" i="4"/>
  <c r="P471" i="4"/>
  <c r="C472" i="4"/>
  <c r="F552" i="4"/>
  <c r="E552" i="4"/>
  <c r="D552" i="4"/>
  <c r="Q552" i="4" s="1"/>
  <c r="I488" i="4"/>
  <c r="V488" i="4" s="1"/>
  <c r="H488" i="4"/>
  <c r="G488" i="4"/>
  <c r="T488" i="4" s="1"/>
  <c r="D488" i="4"/>
  <c r="Q488" i="4" s="1"/>
  <c r="V487" i="4"/>
  <c r="R485" i="4"/>
  <c r="S471" i="4"/>
  <c r="B471" i="4"/>
  <c r="A489" i="4"/>
  <c r="A553" i="4"/>
  <c r="UF84" i="1" l="1"/>
  <c r="UF85" i="1"/>
  <c r="UF86" i="1"/>
  <c r="UF87" i="1"/>
  <c r="UF88" i="1"/>
  <c r="UF89" i="1"/>
  <c r="UF90" i="1"/>
  <c r="UF91" i="1"/>
  <c r="UF92" i="1"/>
  <c r="UF93" i="1"/>
  <c r="UF94" i="1"/>
  <c r="UF95" i="1"/>
  <c r="UF96" i="1"/>
  <c r="UF97" i="1"/>
  <c r="UF98" i="1"/>
  <c r="UF99" i="1"/>
  <c r="UF100" i="1"/>
  <c r="UF101" i="1"/>
  <c r="UF102" i="1"/>
  <c r="UF103" i="1"/>
  <c r="UF104" i="1"/>
  <c r="UF105" i="1"/>
  <c r="UF106" i="1"/>
  <c r="UF107"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EZ15" i="1" l="1" a="1"/>
  <c r="EZ15" i="1" s="1"/>
  <c r="EZ84" i="1" s="1" a="1"/>
  <c r="EZ84" i="1" s="1"/>
  <c r="EZ105" i="1" s="1" a="1"/>
  <c r="EZ105" i="1" s="1"/>
  <c r="EZ17" i="1"/>
  <c r="UG84" i="1"/>
  <c r="UG85" i="1"/>
  <c r="UG86" i="1"/>
  <c r="UG87" i="1"/>
  <c r="UG88" i="1"/>
  <c r="UG89" i="1"/>
  <c r="UG90" i="1"/>
  <c r="UG91" i="1"/>
  <c r="UG92" i="1"/>
  <c r="UG93" i="1"/>
  <c r="UG94" i="1"/>
  <c r="UG95" i="1"/>
  <c r="UG96" i="1"/>
  <c r="UG97" i="1"/>
  <c r="UG98" i="1"/>
  <c r="UG99" i="1"/>
  <c r="UG100" i="1"/>
  <c r="UG101" i="1"/>
  <c r="UG102" i="1"/>
  <c r="UG103" i="1"/>
  <c r="UG104" i="1"/>
  <c r="UG105" i="1"/>
  <c r="UG106" i="1"/>
  <c r="UG107" i="1"/>
  <c r="UH12" i="1"/>
  <c r="E488" i="4"/>
  <c r="F489" i="4"/>
  <c r="P473" i="4"/>
  <c r="C474" i="4"/>
  <c r="F554" i="4"/>
  <c r="E554" i="4"/>
  <c r="D554" i="4"/>
  <c r="Q554" i="4" s="1"/>
  <c r="I490" i="4"/>
  <c r="V490" i="4" s="1"/>
  <c r="H490" i="4"/>
  <c r="U490" i="4" s="1"/>
  <c r="G490" i="4"/>
  <c r="T490" i="4" s="1"/>
  <c r="D490" i="4"/>
  <c r="Q490" i="4" s="1"/>
  <c r="R487" i="4"/>
  <c r="S473" i="4"/>
  <c r="B473" i="4"/>
  <c r="A555" i="4"/>
  <c r="A491" i="4"/>
  <c r="ZL109" i="1"/>
  <c r="EZ49" i="1" l="1" a="1"/>
  <c r="EZ49" i="1" s="1"/>
  <c r="UH84" i="1"/>
  <c r="UH85" i="1"/>
  <c r="UH86" i="1"/>
  <c r="UH87" i="1"/>
  <c r="UH88" i="1"/>
  <c r="UH89" i="1"/>
  <c r="UH90" i="1"/>
  <c r="UH91" i="1"/>
  <c r="UH92" i="1"/>
  <c r="UH93" i="1"/>
  <c r="UH94" i="1"/>
  <c r="UH95" i="1"/>
  <c r="UH96" i="1"/>
  <c r="UH97" i="1"/>
  <c r="UH98" i="1"/>
  <c r="UH99" i="1"/>
  <c r="UH100" i="1"/>
  <c r="UH101" i="1"/>
  <c r="UH102" i="1"/>
  <c r="UH103" i="1"/>
  <c r="UH104" i="1"/>
  <c r="UH105" i="1"/>
  <c r="UH106" i="1"/>
  <c r="UH107" i="1"/>
  <c r="EZ85" i="1" a="1"/>
  <c r="EZ85" i="1" s="1"/>
  <c r="EZ106" i="1" s="1" a="1"/>
  <c r="EZ106" i="1" s="1"/>
  <c r="EZ86" i="1" a="1"/>
  <c r="EZ86" i="1" s="1"/>
  <c r="EZ107" i="1" s="1" a="1"/>
  <c r="EZ107" i="1" s="1"/>
  <c r="UI12" i="1"/>
  <c r="EZ52" i="1" a="1"/>
  <c r="EZ52" i="1" s="1"/>
  <c r="EZ53" i="1" s="1" a="1"/>
  <c r="EZ53" i="1" s="1"/>
  <c r="EZ54" i="1" a="1"/>
  <c r="EZ54" i="1" s="1"/>
  <c r="EZ55" i="1" s="1" a="1"/>
  <c r="EZ55" i="1" s="1"/>
  <c r="EZ50" i="1" a="1"/>
  <c r="EZ50" i="1" s="1"/>
  <c r="EZ51" i="1" s="1" a="1"/>
  <c r="EZ51" i="1" s="1"/>
  <c r="E489" i="4"/>
  <c r="F490" i="4"/>
  <c r="P474" i="4"/>
  <c r="C475" i="4"/>
  <c r="I491" i="4"/>
  <c r="V491" i="4" s="1"/>
  <c r="H491" i="4"/>
  <c r="U491" i="4" s="1"/>
  <c r="G491" i="4"/>
  <c r="D491" i="4"/>
  <c r="Q491" i="4" s="1"/>
  <c r="F555" i="4"/>
  <c r="E555" i="4"/>
  <c r="D555" i="4"/>
  <c r="Q555" i="4" s="1"/>
  <c r="R488" i="4"/>
  <c r="S474" i="4"/>
  <c r="B474" i="4"/>
  <c r="A492" i="4"/>
  <c r="A556" i="4"/>
  <c r="ZL14" i="1"/>
  <c r="ZL15" i="1" s="1" a="1"/>
  <c r="ZL15" i="1" s="1"/>
  <c r="EZ87" i="1" l="1" a="1"/>
  <c r="EZ87" i="1" s="1"/>
  <c r="EZ89" i="1" s="1" a="1"/>
  <c r="EZ89" i="1" s="1"/>
  <c r="EZ91" i="1" s="1" a="1"/>
  <c r="EZ91" i="1" s="1"/>
  <c r="EZ93" i="1" s="1" a="1"/>
  <c r="EZ93" i="1" s="1"/>
  <c r="EZ95" i="1" s="1" a="1"/>
  <c r="EZ95" i="1" s="1"/>
  <c r="EZ97" i="1" s="1" a="1"/>
  <c r="EZ97" i="1" s="1"/>
  <c r="EZ99" i="1" s="1" a="1"/>
  <c r="EZ99" i="1" s="1"/>
  <c r="EZ101" i="1" s="1" a="1"/>
  <c r="EZ101" i="1" s="1"/>
  <c r="EZ103" i="1" s="1" a="1"/>
  <c r="EZ103" i="1" s="1"/>
  <c r="EZ88" i="1" a="1"/>
  <c r="EZ88" i="1" s="1"/>
  <c r="EZ90" i="1" s="1" a="1"/>
  <c r="EZ90" i="1" s="1"/>
  <c r="EZ92" i="1" s="1" a="1"/>
  <c r="EZ92" i="1" s="1"/>
  <c r="EZ94" i="1" s="1" a="1"/>
  <c r="EZ94" i="1" s="1"/>
  <c r="EZ96" i="1" s="1" a="1"/>
  <c r="EZ96" i="1" s="1"/>
  <c r="EZ98" i="1" s="1" a="1"/>
  <c r="EZ98" i="1" s="1"/>
  <c r="EZ100" i="1" s="1" a="1"/>
  <c r="EZ100" i="1" s="1"/>
  <c r="EZ102" i="1" s="1" a="1"/>
  <c r="EZ102" i="1" s="1"/>
  <c r="EZ104" i="1" s="1" a="1"/>
  <c r="EZ104" i="1" s="1"/>
  <c r="UI84" i="1"/>
  <c r="UI85" i="1"/>
  <c r="UI86" i="1"/>
  <c r="UI87" i="1"/>
  <c r="UI88" i="1"/>
  <c r="UI89" i="1"/>
  <c r="UI90" i="1"/>
  <c r="UI91" i="1"/>
  <c r="UI92" i="1"/>
  <c r="UI93" i="1"/>
  <c r="UI94" i="1"/>
  <c r="UI95" i="1"/>
  <c r="UI96" i="1"/>
  <c r="UI97" i="1"/>
  <c r="UI98" i="1"/>
  <c r="UI99" i="1"/>
  <c r="UI100" i="1"/>
  <c r="UI101" i="1"/>
  <c r="UI102" i="1"/>
  <c r="UI103" i="1"/>
  <c r="UI104" i="1"/>
  <c r="UI105" i="1"/>
  <c r="UI106" i="1"/>
  <c r="UI107" i="1"/>
  <c r="UJ12" i="1"/>
  <c r="ZL84" i="1" a="1"/>
  <c r="ZL84" i="1" s="1"/>
  <c r="ZL105" i="1" s="1" a="1"/>
  <c r="ZL105" i="1" s="1"/>
  <c r="ZL49" i="1" a="1"/>
  <c r="ZL49" i="1" s="1"/>
  <c r="E490" i="4"/>
  <c r="F491" i="4"/>
  <c r="P475" i="4"/>
  <c r="C476" i="4"/>
  <c r="T491" i="4"/>
  <c r="G492" i="4"/>
  <c r="D492" i="4"/>
  <c r="Q492" i="4" s="1"/>
  <c r="H492" i="4"/>
  <c r="U492" i="4" s="1"/>
  <c r="I492" i="4"/>
  <c r="V492" i="4" s="1"/>
  <c r="F556" i="4"/>
  <c r="E556" i="4"/>
  <c r="D556" i="4"/>
  <c r="Q556" i="4" s="1"/>
  <c r="R489" i="4"/>
  <c r="S475" i="4"/>
  <c r="B475" i="4"/>
  <c r="A557" i="4"/>
  <c r="A493" i="4"/>
  <c r="ZL17" i="1"/>
  <c r="ZL86" i="1" l="1" a="1"/>
  <c r="ZL86" i="1" s="1"/>
  <c r="ZL88" i="1" s="1" a="1"/>
  <c r="ZL88" i="1" s="1"/>
  <c r="ZL90" i="1" s="1" a="1"/>
  <c r="ZL90" i="1" s="1"/>
  <c r="ZL92" i="1" s="1" a="1"/>
  <c r="ZL92" i="1" s="1"/>
  <c r="ZL94" i="1" s="1" a="1"/>
  <c r="ZL94" i="1" s="1"/>
  <c r="ZL96" i="1" s="1" a="1"/>
  <c r="ZL96" i="1" s="1"/>
  <c r="ZL98" i="1" s="1" a="1"/>
  <c r="ZL98" i="1" s="1"/>
  <c r="ZL100" i="1" s="1" a="1"/>
  <c r="ZL100" i="1" s="1"/>
  <c r="ZL102" i="1" s="1" a="1"/>
  <c r="ZL102" i="1" s="1"/>
  <c r="ZL104" i="1" s="1" a="1"/>
  <c r="ZL104" i="1" s="1"/>
  <c r="UJ85" i="1"/>
  <c r="UJ84" i="1"/>
  <c r="UJ86" i="1"/>
  <c r="UJ87" i="1"/>
  <c r="UJ88" i="1"/>
  <c r="UJ89" i="1"/>
  <c r="UJ90" i="1"/>
  <c r="UJ91" i="1"/>
  <c r="UJ92" i="1"/>
  <c r="UJ93" i="1"/>
  <c r="UJ94" i="1"/>
  <c r="UJ95" i="1"/>
  <c r="UJ96" i="1"/>
  <c r="UJ97" i="1"/>
  <c r="UJ98" i="1"/>
  <c r="UJ99" i="1"/>
  <c r="UJ100" i="1"/>
  <c r="UJ101" i="1"/>
  <c r="UJ102" i="1"/>
  <c r="UJ103" i="1"/>
  <c r="UJ104" i="1"/>
  <c r="UJ105" i="1"/>
  <c r="UJ106" i="1"/>
  <c r="UJ107" i="1"/>
  <c r="UK12" i="1"/>
  <c r="ZL85" i="1" a="1"/>
  <c r="ZL85" i="1" s="1"/>
  <c r="ZL106" i="1" s="1" a="1"/>
  <c r="ZL106" i="1" s="1"/>
  <c r="ZL52" i="1" a="1"/>
  <c r="ZL52" i="1" s="1"/>
  <c r="ZL53" i="1" s="1" a="1"/>
  <c r="ZL53" i="1" s="1"/>
  <c r="ZL54" i="1" a="1"/>
  <c r="ZL54" i="1" s="1"/>
  <c r="ZL55" i="1" s="1" a="1"/>
  <c r="ZL55" i="1" s="1"/>
  <c r="ZL50" i="1" a="1"/>
  <c r="ZL50" i="1" s="1"/>
  <c r="ZL51" i="1" s="1" a="1"/>
  <c r="ZL51" i="1" s="1"/>
  <c r="E491" i="4"/>
  <c r="F492" i="4"/>
  <c r="P476" i="4"/>
  <c r="C477" i="4"/>
  <c r="I493" i="4"/>
  <c r="V493" i="4" s="1"/>
  <c r="H493" i="4"/>
  <c r="U493" i="4" s="1"/>
  <c r="G493" i="4"/>
  <c r="T493" i="4" s="1"/>
  <c r="D493" i="4"/>
  <c r="Q493" i="4" s="1"/>
  <c r="F557" i="4"/>
  <c r="E557" i="4"/>
  <c r="D557" i="4"/>
  <c r="Q557" i="4" s="1"/>
  <c r="T492" i="4"/>
  <c r="R490" i="4"/>
  <c r="S476" i="4"/>
  <c r="B476" i="4"/>
  <c r="A558" i="4"/>
  <c r="A494" i="4"/>
  <c r="ZL107" i="1" l="1" a="1"/>
  <c r="ZL107" i="1" s="1"/>
  <c r="ZL87" i="1" a="1"/>
  <c r="ZL87" i="1" s="1"/>
  <c r="UK84" i="1"/>
  <c r="UK85" i="1"/>
  <c r="UK86" i="1"/>
  <c r="UK87" i="1"/>
  <c r="UK88" i="1"/>
  <c r="UK89" i="1"/>
  <c r="UK90" i="1"/>
  <c r="UK91" i="1"/>
  <c r="UK92" i="1"/>
  <c r="UK93" i="1"/>
  <c r="UK94" i="1"/>
  <c r="UK95" i="1"/>
  <c r="UK96" i="1"/>
  <c r="UK97" i="1"/>
  <c r="UK98" i="1"/>
  <c r="UK99" i="1"/>
  <c r="UK100" i="1"/>
  <c r="UK101" i="1"/>
  <c r="UK102" i="1"/>
  <c r="UK103" i="1"/>
  <c r="UK104" i="1"/>
  <c r="UK105" i="1"/>
  <c r="UK106" i="1"/>
  <c r="UK107"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84" i="1" l="1"/>
  <c r="UL85" i="1"/>
  <c r="UL86" i="1"/>
  <c r="UL87" i="1"/>
  <c r="UL88" i="1"/>
  <c r="UL89" i="1"/>
  <c r="UL90" i="1"/>
  <c r="UL91" i="1"/>
  <c r="UL92" i="1"/>
  <c r="UL93" i="1"/>
  <c r="UL94" i="1"/>
  <c r="UL95" i="1"/>
  <c r="UL96" i="1"/>
  <c r="UL97" i="1"/>
  <c r="UL98" i="1"/>
  <c r="UL99" i="1"/>
  <c r="UL100" i="1"/>
  <c r="UL101" i="1"/>
  <c r="UL102" i="1"/>
  <c r="UL103" i="1"/>
  <c r="UL104" i="1"/>
  <c r="UL105" i="1"/>
  <c r="UL106" i="1"/>
  <c r="UL107"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J17" i="1"/>
  <c r="UM84" i="1" l="1"/>
  <c r="UM85" i="1"/>
  <c r="UM86" i="1"/>
  <c r="UM87" i="1"/>
  <c r="UM88" i="1"/>
  <c r="UM89" i="1"/>
  <c r="UM90" i="1"/>
  <c r="UM91" i="1"/>
  <c r="UM92" i="1"/>
  <c r="UM93" i="1"/>
  <c r="UM94" i="1"/>
  <c r="UM95" i="1"/>
  <c r="UM96" i="1"/>
  <c r="UM97" i="1"/>
  <c r="UM98" i="1"/>
  <c r="UM99" i="1"/>
  <c r="UM100" i="1"/>
  <c r="UM101" i="1"/>
  <c r="UM102" i="1"/>
  <c r="UM103" i="1"/>
  <c r="UM104" i="1"/>
  <c r="UM105" i="1"/>
  <c r="UM106" i="1"/>
  <c r="UM107"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FM96" i="1" l="1"/>
  <c r="FM93" i="1"/>
  <c r="FM106" i="1"/>
  <c r="FM104" i="1"/>
  <c r="FM87" i="1"/>
  <c r="FM86" i="1"/>
  <c r="FM105" i="1"/>
  <c r="FM89" i="1"/>
  <c r="FM91" i="1"/>
  <c r="FM98" i="1"/>
  <c r="FM92" i="1"/>
  <c r="FM95" i="1"/>
  <c r="FM88" i="1"/>
  <c r="FM102" i="1"/>
  <c r="FM84" i="1"/>
  <c r="FM101" i="1"/>
  <c r="FM85" i="1"/>
  <c r="FM103" i="1"/>
  <c r="FM100" i="1"/>
  <c r="FM97" i="1"/>
  <c r="FM94" i="1"/>
  <c r="FM90" i="1"/>
  <c r="FM99" i="1"/>
  <c r="FM107" i="1"/>
  <c r="FL86" i="1"/>
  <c r="FL95" i="1"/>
  <c r="FL103" i="1"/>
  <c r="FL97" i="1"/>
  <c r="FL91" i="1"/>
  <c r="FL99" i="1"/>
  <c r="FL98" i="1"/>
  <c r="FL106" i="1"/>
  <c r="FL90" i="1"/>
  <c r="FL87" i="1"/>
  <c r="FL107" i="1"/>
  <c r="FL89" i="1"/>
  <c r="FL100" i="1"/>
  <c r="FL105" i="1"/>
  <c r="FL101" i="1"/>
  <c r="FL85" i="1"/>
  <c r="FL88" i="1"/>
  <c r="FL102" i="1"/>
  <c r="FL104" i="1"/>
  <c r="FL93" i="1"/>
  <c r="FL94" i="1"/>
  <c r="FL96" i="1"/>
  <c r="FL92" i="1"/>
  <c r="FL84" i="1"/>
  <c r="FL49" i="1"/>
  <c r="UN85" i="1"/>
  <c r="UN84" i="1"/>
  <c r="UN86" i="1"/>
  <c r="UN87" i="1"/>
  <c r="UN88" i="1"/>
  <c r="UN89" i="1"/>
  <c r="UN90" i="1"/>
  <c r="UN91" i="1"/>
  <c r="UN92" i="1"/>
  <c r="UN93" i="1"/>
  <c r="UN94" i="1"/>
  <c r="UN95" i="1"/>
  <c r="UN96" i="1"/>
  <c r="UN97" i="1"/>
  <c r="UN98" i="1"/>
  <c r="UN99" i="1"/>
  <c r="UN100" i="1"/>
  <c r="UN101" i="1"/>
  <c r="UN102" i="1"/>
  <c r="UN103" i="1"/>
  <c r="UN104" i="1"/>
  <c r="UN105" i="1"/>
  <c r="UN106" i="1"/>
  <c r="UN107" i="1"/>
  <c r="UO12" i="1"/>
  <c r="FK97" i="1"/>
  <c r="FK100" i="1"/>
  <c r="FK101" i="1"/>
  <c r="FK99" i="1"/>
  <c r="FK98" i="1"/>
  <c r="FK106" i="1"/>
  <c r="FK93" i="1"/>
  <c r="FK96" i="1"/>
  <c r="FK88" i="1"/>
  <c r="FK92" i="1"/>
  <c r="FK95" i="1"/>
  <c r="FK94" i="1"/>
  <c r="FK85" i="1"/>
  <c r="FK89" i="1"/>
  <c r="FK102" i="1"/>
  <c r="FK86" i="1"/>
  <c r="FK87" i="1"/>
  <c r="FK104" i="1"/>
  <c r="FK84" i="1"/>
  <c r="FK91" i="1"/>
  <c r="FK90" i="1"/>
  <c r="FK103" i="1"/>
  <c r="FK107" i="1"/>
  <c r="FK105" i="1"/>
  <c r="FM49" i="1"/>
  <c r="FK49"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84" i="1" l="1"/>
  <c r="UO85" i="1"/>
  <c r="UO86" i="1"/>
  <c r="UO87" i="1"/>
  <c r="UO88" i="1"/>
  <c r="UO89" i="1"/>
  <c r="UO90" i="1"/>
  <c r="UO91" i="1"/>
  <c r="UO92" i="1"/>
  <c r="UO93" i="1"/>
  <c r="UO94" i="1"/>
  <c r="UO95" i="1"/>
  <c r="UO96" i="1"/>
  <c r="UO97" i="1"/>
  <c r="UO98" i="1"/>
  <c r="UO99" i="1"/>
  <c r="UO100" i="1"/>
  <c r="UO101" i="1"/>
  <c r="UO102" i="1"/>
  <c r="UO103" i="1"/>
  <c r="UO104" i="1"/>
  <c r="UO105" i="1"/>
  <c r="UO106" i="1"/>
  <c r="UO107" i="1"/>
  <c r="UP12" i="1"/>
  <c r="E496" i="4"/>
  <c r="I499" i="4"/>
  <c r="H499" i="4" s="1"/>
  <c r="V498" i="4"/>
  <c r="F497" i="4"/>
  <c r="P481" i="4"/>
  <c r="C482" i="4"/>
  <c r="D562" i="4"/>
  <c r="Q562" i="4" s="1"/>
  <c r="F562" i="4"/>
  <c r="E562" i="4"/>
  <c r="B498" i="4"/>
  <c r="R495" i="4"/>
  <c r="S481" i="4"/>
  <c r="B481" i="4"/>
  <c r="R510" i="4"/>
  <c r="R504" i="4"/>
  <c r="A563" i="4"/>
  <c r="R507" i="4"/>
  <c r="UP85" i="1" l="1"/>
  <c r="UP84" i="1"/>
  <c r="UP86" i="1"/>
  <c r="UP87" i="1"/>
  <c r="UP88" i="1"/>
  <c r="UP89" i="1"/>
  <c r="UP90" i="1"/>
  <c r="UP91" i="1"/>
  <c r="UP92" i="1"/>
  <c r="UP93" i="1"/>
  <c r="UP94" i="1"/>
  <c r="UP95" i="1"/>
  <c r="UP96" i="1"/>
  <c r="UP97" i="1"/>
  <c r="UP98" i="1"/>
  <c r="UP99" i="1"/>
  <c r="UP100" i="1"/>
  <c r="UP101" i="1"/>
  <c r="UP102" i="1"/>
  <c r="UP103" i="1"/>
  <c r="UP104" i="1"/>
  <c r="UP105" i="1"/>
  <c r="UP106" i="1"/>
  <c r="UP107" i="1"/>
  <c r="UQ12" i="1"/>
  <c r="E497" i="4"/>
  <c r="R497" i="4" s="1"/>
  <c r="U499" i="4"/>
  <c r="I500" i="4"/>
  <c r="V499" i="4"/>
  <c r="G499" i="4"/>
  <c r="P482" i="4"/>
  <c r="C483" i="4"/>
  <c r="F563" i="4"/>
  <c r="E563" i="4"/>
  <c r="D563" i="4"/>
  <c r="Q563" i="4" s="1"/>
  <c r="R496" i="4"/>
  <c r="S482" i="4"/>
  <c r="B482" i="4"/>
  <c r="R505" i="4"/>
  <c r="R514" i="4"/>
  <c r="R511" i="4"/>
  <c r="R508" i="4"/>
  <c r="A564" i="4"/>
  <c r="XV109" i="1"/>
  <c r="JB109" i="1"/>
  <c r="UQ84" i="1" l="1"/>
  <c r="UQ85" i="1"/>
  <c r="UQ86" i="1"/>
  <c r="UQ87" i="1"/>
  <c r="UQ88" i="1"/>
  <c r="UQ89" i="1"/>
  <c r="UQ90" i="1"/>
  <c r="UQ91" i="1"/>
  <c r="UQ92" i="1"/>
  <c r="UQ93" i="1"/>
  <c r="UQ94" i="1"/>
  <c r="UQ95" i="1"/>
  <c r="UQ96" i="1"/>
  <c r="UQ97" i="1"/>
  <c r="UQ98" i="1"/>
  <c r="UQ99" i="1"/>
  <c r="UQ100" i="1"/>
  <c r="UQ101" i="1"/>
  <c r="UQ102" i="1"/>
  <c r="UQ103" i="1"/>
  <c r="UQ104" i="1"/>
  <c r="UQ105" i="1"/>
  <c r="UQ106" i="1"/>
  <c r="UQ107" i="1"/>
  <c r="UR12" i="1"/>
  <c r="I501" i="4"/>
  <c r="V500" i="4"/>
  <c r="H500" i="4"/>
  <c r="G500" i="4" s="1"/>
  <c r="C499" i="4"/>
  <c r="P499" i="4" s="1"/>
  <c r="P483" i="4"/>
  <c r="C484" i="4"/>
  <c r="F564" i="4"/>
  <c r="E564" i="4"/>
  <c r="D564" i="4"/>
  <c r="Q564" i="4" s="1"/>
  <c r="S483" i="4"/>
  <c r="B483" i="4"/>
  <c r="A565" i="4"/>
  <c r="R512" i="4"/>
  <c r="R515" i="4"/>
  <c r="R509" i="4"/>
  <c r="R518" i="4"/>
  <c r="JB14" i="1"/>
  <c r="JB15" i="1" s="1" a="1"/>
  <c r="JB15" i="1" s="1"/>
  <c r="UR84" i="1" l="1"/>
  <c r="UR85" i="1"/>
  <c r="UR86" i="1"/>
  <c r="UR87" i="1"/>
  <c r="UR88" i="1"/>
  <c r="UR89" i="1"/>
  <c r="UR90" i="1"/>
  <c r="UR91" i="1"/>
  <c r="UR92" i="1"/>
  <c r="UR93" i="1"/>
  <c r="UR94" i="1"/>
  <c r="UR95" i="1"/>
  <c r="UR96" i="1"/>
  <c r="UR97" i="1"/>
  <c r="UR98" i="1"/>
  <c r="UR99" i="1"/>
  <c r="UR100" i="1"/>
  <c r="UR101" i="1"/>
  <c r="UR102" i="1"/>
  <c r="UR103" i="1"/>
  <c r="UR104" i="1"/>
  <c r="UR105" i="1"/>
  <c r="UR106" i="1"/>
  <c r="UR107" i="1"/>
  <c r="US12" i="1"/>
  <c r="JB84" i="1" a="1"/>
  <c r="JB84" i="1" s="1"/>
  <c r="JB105" i="1" s="1" a="1"/>
  <c r="JB105" i="1" s="1"/>
  <c r="JB49" i="1" a="1"/>
  <c r="JB49"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US84" i="1" l="1"/>
  <c r="US85" i="1"/>
  <c r="US86" i="1"/>
  <c r="US87" i="1"/>
  <c r="US88" i="1"/>
  <c r="US89" i="1"/>
  <c r="US90" i="1"/>
  <c r="US91" i="1"/>
  <c r="US92" i="1"/>
  <c r="US93" i="1"/>
  <c r="US94" i="1"/>
  <c r="US95" i="1"/>
  <c r="US96" i="1"/>
  <c r="US97" i="1"/>
  <c r="US98" i="1"/>
  <c r="US99" i="1"/>
  <c r="US100" i="1"/>
  <c r="US101" i="1"/>
  <c r="US102" i="1"/>
  <c r="US103" i="1"/>
  <c r="US104" i="1"/>
  <c r="US105" i="1"/>
  <c r="US106" i="1"/>
  <c r="US107" i="1"/>
  <c r="JB85" i="1" a="1"/>
  <c r="JB85" i="1" s="1"/>
  <c r="JB106" i="1" s="1" a="1"/>
  <c r="JB106" i="1" s="1"/>
  <c r="UT12" i="1"/>
  <c r="JB86" i="1" a="1"/>
  <c r="JB86" i="1" s="1"/>
  <c r="JB88" i="1" s="1" a="1"/>
  <c r="JB88" i="1" s="1"/>
  <c r="JB90" i="1" s="1" a="1"/>
  <c r="JB90" i="1" s="1"/>
  <c r="JB92" i="1" s="1" a="1"/>
  <c r="JB92" i="1" s="1"/>
  <c r="JB94" i="1" s="1" a="1"/>
  <c r="JB94" i="1" s="1"/>
  <c r="JB96" i="1" s="1" a="1"/>
  <c r="JB96" i="1" s="1"/>
  <c r="JB98" i="1" s="1" a="1"/>
  <c r="JB98" i="1" s="1"/>
  <c r="JB100" i="1" s="1" a="1"/>
  <c r="JB100" i="1" s="1"/>
  <c r="JB102" i="1" s="1" a="1"/>
  <c r="JB102" i="1" s="1"/>
  <c r="JB104" i="1" s="1" a="1"/>
  <c r="JB104" i="1" s="1"/>
  <c r="JB50" i="1" a="1"/>
  <c r="JB50" i="1" s="1"/>
  <c r="JB51" i="1" s="1" a="1"/>
  <c r="JB51" i="1" s="1"/>
  <c r="JB54" i="1" a="1"/>
  <c r="JB54" i="1" s="1"/>
  <c r="JB55" i="1" s="1" a="1"/>
  <c r="JB55" i="1" s="1"/>
  <c r="JB52" i="1" a="1"/>
  <c r="JB52" i="1" s="1"/>
  <c r="JB53" i="1" s="1" a="1"/>
  <c r="JB53"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JB87" i="1" l="1" a="1"/>
  <c r="JB87" i="1" s="1"/>
  <c r="JB89" i="1" s="1" a="1"/>
  <c r="JB89" i="1" s="1"/>
  <c r="JB91" i="1" s="1" a="1"/>
  <c r="JB91" i="1" s="1"/>
  <c r="JB93" i="1" s="1" a="1"/>
  <c r="JB93" i="1" s="1"/>
  <c r="JB95" i="1" s="1" a="1"/>
  <c r="JB95" i="1" s="1"/>
  <c r="JB97" i="1" s="1" a="1"/>
  <c r="JB97" i="1" s="1"/>
  <c r="JB99" i="1" s="1" a="1"/>
  <c r="JB99" i="1" s="1"/>
  <c r="JB101" i="1" s="1" a="1"/>
  <c r="JB101" i="1" s="1"/>
  <c r="JB103" i="1" s="1" a="1"/>
  <c r="JB103" i="1" s="1"/>
  <c r="UT85" i="1"/>
  <c r="UT84" i="1"/>
  <c r="UT86" i="1"/>
  <c r="UT87" i="1"/>
  <c r="UT88" i="1"/>
  <c r="UT89" i="1"/>
  <c r="UT90" i="1"/>
  <c r="UT91" i="1"/>
  <c r="UT92" i="1"/>
  <c r="UT93" i="1"/>
  <c r="UT94" i="1"/>
  <c r="UT95" i="1"/>
  <c r="UT96" i="1"/>
  <c r="UT97" i="1"/>
  <c r="UT98" i="1"/>
  <c r="UT99" i="1"/>
  <c r="UT100" i="1"/>
  <c r="UT101" i="1"/>
  <c r="UT102" i="1"/>
  <c r="UT103" i="1"/>
  <c r="UT104" i="1"/>
  <c r="UT105" i="1"/>
  <c r="UT106" i="1"/>
  <c r="UT107" i="1"/>
  <c r="JB107" i="1" a="1"/>
  <c r="JB107"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84" i="1" l="1"/>
  <c r="UU85" i="1"/>
  <c r="UU86" i="1"/>
  <c r="UU87" i="1"/>
  <c r="UU88" i="1"/>
  <c r="UU89" i="1"/>
  <c r="UU90" i="1"/>
  <c r="UU91" i="1"/>
  <c r="UU92" i="1"/>
  <c r="UU93" i="1"/>
  <c r="UU94" i="1"/>
  <c r="UU95" i="1"/>
  <c r="UU96" i="1"/>
  <c r="UU97" i="1"/>
  <c r="UU98" i="1"/>
  <c r="UU99" i="1"/>
  <c r="UU100" i="1"/>
  <c r="UU101" i="1"/>
  <c r="UU102" i="1"/>
  <c r="UU103" i="1"/>
  <c r="UU104" i="1"/>
  <c r="UU105" i="1"/>
  <c r="UU106" i="1"/>
  <c r="UU107" i="1"/>
  <c r="UV12" i="1"/>
  <c r="C502" i="4"/>
  <c r="P502" i="4" s="1"/>
  <c r="H565" i="4"/>
  <c r="I566" i="4"/>
  <c r="G516" i="4"/>
  <c r="P487" i="4"/>
  <c r="C488" i="4"/>
  <c r="F568" i="4"/>
  <c r="E568" i="4"/>
  <c r="D568" i="4"/>
  <c r="Q568" i="4" s="1"/>
  <c r="U503" i="4"/>
  <c r="V504" i="4"/>
  <c r="S487" i="4"/>
  <c r="B487" i="4"/>
  <c r="R528" i="4"/>
  <c r="R534" i="4"/>
  <c r="R525" i="4"/>
  <c r="A569" i="4"/>
  <c r="R531" i="4"/>
  <c r="UV84" i="1" l="1"/>
  <c r="UV85" i="1"/>
  <c r="UV86" i="1"/>
  <c r="UV87" i="1"/>
  <c r="UV88" i="1"/>
  <c r="UV89" i="1"/>
  <c r="UV90" i="1"/>
  <c r="UV91" i="1"/>
  <c r="UV92" i="1"/>
  <c r="UV93" i="1"/>
  <c r="UV94" i="1"/>
  <c r="UV95" i="1"/>
  <c r="UV96" i="1"/>
  <c r="UV97" i="1"/>
  <c r="UV98" i="1"/>
  <c r="UV99" i="1"/>
  <c r="UV100" i="1"/>
  <c r="UV101" i="1"/>
  <c r="UV102" i="1"/>
  <c r="UV103" i="1"/>
  <c r="UV104" i="1"/>
  <c r="UV105" i="1"/>
  <c r="UV106" i="1"/>
  <c r="UV107" i="1"/>
  <c r="UW12" i="1"/>
  <c r="B502" i="4"/>
  <c r="C503" i="4"/>
  <c r="P503" i="4" s="1"/>
  <c r="G517" i="4"/>
  <c r="H566" i="4"/>
  <c r="I567" i="4"/>
  <c r="P488" i="4"/>
  <c r="C489" i="4"/>
  <c r="F569" i="4"/>
  <c r="E569" i="4"/>
  <c r="D569" i="4"/>
  <c r="Q569" i="4" s="1"/>
  <c r="V505" i="4"/>
  <c r="U504" i="4"/>
  <c r="S488" i="4"/>
  <c r="B488" i="4"/>
  <c r="R529" i="4"/>
  <c r="R535" i="4"/>
  <c r="R538" i="4"/>
  <c r="R532" i="4"/>
  <c r="A570" i="4"/>
  <c r="CT109" i="1"/>
  <c r="CQ109" i="1"/>
  <c r="CW109" i="1"/>
  <c r="CK109" i="1"/>
  <c r="DW17" i="1"/>
  <c r="DV17" i="1"/>
  <c r="UW84" i="1" l="1"/>
  <c r="UW85" i="1"/>
  <c r="UW86" i="1"/>
  <c r="UW87" i="1"/>
  <c r="UW88" i="1"/>
  <c r="UW89" i="1"/>
  <c r="UW90" i="1"/>
  <c r="UW91" i="1"/>
  <c r="UW92" i="1"/>
  <c r="UW93" i="1"/>
  <c r="UW94" i="1"/>
  <c r="UW95" i="1"/>
  <c r="UW96" i="1"/>
  <c r="UW97" i="1"/>
  <c r="UW98" i="1"/>
  <c r="UW99" i="1"/>
  <c r="UW100" i="1"/>
  <c r="UW101" i="1"/>
  <c r="UW102" i="1"/>
  <c r="UW103" i="1"/>
  <c r="UW104" i="1"/>
  <c r="UW105" i="1"/>
  <c r="UW106" i="1"/>
  <c r="UW107" i="1"/>
  <c r="UX12" i="1"/>
  <c r="B18" i="1"/>
  <c r="B503" i="4"/>
  <c r="C504" i="4"/>
  <c r="P504" i="4" s="1"/>
  <c r="H567" i="4"/>
  <c r="I568" i="4"/>
  <c r="G518" i="4"/>
  <c r="P489" i="4"/>
  <c r="C490" i="4"/>
  <c r="F570" i="4"/>
  <c r="E570" i="4"/>
  <c r="D570" i="4"/>
  <c r="Q570" i="4" s="1"/>
  <c r="U505" i="4"/>
  <c r="V506" i="4"/>
  <c r="S489" i="4"/>
  <c r="B489" i="4"/>
  <c r="R539" i="4"/>
  <c r="R542" i="4"/>
  <c r="R536" i="4"/>
  <c r="A571" i="4"/>
  <c r="R533" i="4"/>
  <c r="B64" i="1"/>
  <c r="CT14" i="1"/>
  <c r="CT15" i="1" s="1" a="1"/>
  <c r="CT15" i="1" s="1"/>
  <c r="CQ14" i="1"/>
  <c r="CQ15" i="1" s="1" a="1"/>
  <c r="CQ15" i="1" s="1"/>
  <c r="CW14" i="1"/>
  <c r="CW15" i="1" s="1" a="1"/>
  <c r="CW15" i="1" s="1"/>
  <c r="CK14" i="1"/>
  <c r="CK15" i="1" s="1" a="1"/>
  <c r="CK15" i="1" s="1"/>
  <c r="AAR64" i="1" l="1" a="1"/>
  <c r="AAR64" i="1" s="1"/>
  <c r="AAR65" i="1" s="1" a="1"/>
  <c r="AAR65" i="1" s="1"/>
  <c r="Z64" i="1" a="1"/>
  <c r="Z64" i="1" s="1"/>
  <c r="AA64" i="1" s="1"/>
  <c r="AAR18" i="1" a="1"/>
  <c r="AAR18" i="1" s="1"/>
  <c r="Z18" i="1" a="1"/>
  <c r="Z18" i="1" s="1"/>
  <c r="Z41" i="1" s="1" a="1"/>
  <c r="Z41" i="1" s="1"/>
  <c r="DB64" i="1" a="1"/>
  <c r="DB64" i="1" s="1"/>
  <c r="DB65" i="1" s="1" a="1"/>
  <c r="DB65" i="1" s="1"/>
  <c r="FA64" i="1" a="1"/>
  <c r="FA64" i="1" s="1"/>
  <c r="FD18" i="1" a="1"/>
  <c r="FD18" i="1" s="1"/>
  <c r="FD41" i="1" s="1" a="1"/>
  <c r="FD41" i="1" s="1"/>
  <c r="FA18" i="1" a="1"/>
  <c r="FA18" i="1" s="1"/>
  <c r="FA41" i="1" s="1" a="1"/>
  <c r="FA41" i="1" s="1"/>
  <c r="ER18" i="1" a="1"/>
  <c r="ER18" i="1" s="1"/>
  <c r="ER41" i="1" s="1" a="1"/>
  <c r="ER41" i="1" s="1"/>
  <c r="EQ18" i="1" a="1"/>
  <c r="EQ18" i="1" s="1"/>
  <c r="EQ41" i="1" s="1" a="1"/>
  <c r="EQ41" i="1" s="1"/>
  <c r="EL64" i="1" a="1"/>
  <c r="EL64" i="1" s="1"/>
  <c r="EK64" i="1" a="1"/>
  <c r="EK64" i="1" s="1"/>
  <c r="EM64" i="1" a="1"/>
  <c r="EM64" i="1" s="1"/>
  <c r="EJ64" i="1" a="1"/>
  <c r="EJ64" i="1" s="1"/>
  <c r="EI64" i="1" a="1"/>
  <c r="EI64" i="1" s="1"/>
  <c r="EH64" i="1" a="1"/>
  <c r="EH64" i="1" s="1"/>
  <c r="EK18" i="1" a="1"/>
  <c r="EK18" i="1" s="1"/>
  <c r="EK41" i="1" s="1" a="1"/>
  <c r="EK41" i="1" s="1"/>
  <c r="EJ18" i="1" a="1"/>
  <c r="EJ18" i="1" s="1"/>
  <c r="EJ41" i="1" s="1" a="1"/>
  <c r="EJ41" i="1" s="1"/>
  <c r="EI18" i="1" a="1"/>
  <c r="EI18" i="1" s="1"/>
  <c r="EI41" i="1" s="1" a="1"/>
  <c r="EI41" i="1" s="1"/>
  <c r="EH18" i="1" a="1"/>
  <c r="EH18" i="1" s="1"/>
  <c r="EH41" i="1" s="1" a="1"/>
  <c r="EH41" i="1" s="1"/>
  <c r="EL18" i="1" a="1"/>
  <c r="EL18" i="1" s="1"/>
  <c r="EL41" i="1" s="1" a="1"/>
  <c r="EL41" i="1" s="1"/>
  <c r="EM18" i="1" a="1"/>
  <c r="EM18" i="1" s="1"/>
  <c r="EM41" i="1" s="1" a="1"/>
  <c r="EM41" i="1" s="1"/>
  <c r="XR64" i="1" a="1"/>
  <c r="XR64" i="1" s="1"/>
  <c r="XU64" i="1" a="1"/>
  <c r="XU64" i="1" s="1"/>
  <c r="XT64" i="1" a="1"/>
  <c r="XT64" i="1" s="1"/>
  <c r="XV64" i="1" a="1"/>
  <c r="XV64" i="1" s="1"/>
  <c r="XS64" i="1" a="1"/>
  <c r="XS64" i="1" s="1"/>
  <c r="XV18" i="1" a="1"/>
  <c r="XV18" i="1" s="1"/>
  <c r="XV41" i="1" s="1" a="1"/>
  <c r="XV41" i="1" s="1"/>
  <c r="XS18" i="1" a="1"/>
  <c r="XS18" i="1" s="1"/>
  <c r="XS41" i="1" s="1" a="1"/>
  <c r="XS41" i="1" s="1"/>
  <c r="XT18" i="1" a="1"/>
  <c r="XT18" i="1" s="1"/>
  <c r="XT41" i="1" s="1" a="1"/>
  <c r="XT41" i="1" s="1"/>
  <c r="XR18" i="1" a="1"/>
  <c r="XR18" i="1" s="1"/>
  <c r="XR41" i="1" s="1" a="1"/>
  <c r="XR41" i="1" s="1"/>
  <c r="XU18" i="1" a="1"/>
  <c r="XU18" i="1" s="1"/>
  <c r="XU41" i="1" s="1" a="1"/>
  <c r="XU41" i="1" s="1"/>
  <c r="HT18" i="1" a="1"/>
  <c r="HT18" i="1" s="1"/>
  <c r="HT41" i="1" s="1" a="1"/>
  <c r="HT41" i="1" s="1"/>
  <c r="O18" i="1" a="1"/>
  <c r="O18" i="1" s="1"/>
  <c r="O41" i="1" s="1" a="1"/>
  <c r="O41" i="1" s="1"/>
  <c r="HT64" i="1" a="1"/>
  <c r="HT64" i="1" s="1"/>
  <c r="HT70" i="1" s="1" a="1"/>
  <c r="HT70" i="1" s="1"/>
  <c r="ID64" i="1" a="1"/>
  <c r="ID64" i="1" s="1"/>
  <c r="HU64" i="1" a="1"/>
  <c r="HU64" i="1" s="1"/>
  <c r="HR18" i="1" a="1"/>
  <c r="HR18" i="1" s="1"/>
  <c r="HR41" i="1" s="1" a="1"/>
  <c r="HR41" i="1" s="1"/>
  <c r="HS18" i="1" a="1"/>
  <c r="HS18" i="1" s="1"/>
  <c r="HS41" i="1" s="1" a="1"/>
  <c r="HS41" i="1" s="1"/>
  <c r="HR64" i="1" a="1"/>
  <c r="HR64" i="1" s="1"/>
  <c r="HS64" i="1" a="1"/>
  <c r="HS64" i="1" s="1"/>
  <c r="IH18" i="1" a="1"/>
  <c r="IH18" i="1" s="1"/>
  <c r="IH41" i="1" s="1" a="1"/>
  <c r="IH41" i="1" s="1"/>
  <c r="HX18" i="1" a="1"/>
  <c r="HX18" i="1" s="1"/>
  <c r="HX41" i="1" s="1" a="1"/>
  <c r="HX41" i="1" s="1"/>
  <c r="EG64" i="1" a="1"/>
  <c r="EG64" i="1" s="1"/>
  <c r="EF64" i="1" a="1"/>
  <c r="EF64" i="1" s="1"/>
  <c r="EF18" i="1" a="1"/>
  <c r="EF18" i="1" s="1"/>
  <c r="EF41" i="1" s="1" a="1"/>
  <c r="EF41" i="1" s="1"/>
  <c r="EG18" i="1" a="1"/>
  <c r="EG18" i="1" s="1"/>
  <c r="EG41" i="1" s="1" a="1"/>
  <c r="EG41" i="1" s="1"/>
  <c r="M64" i="1" a="1"/>
  <c r="M64" i="1" s="1"/>
  <c r="XJ64" i="1" s="1"/>
  <c r="XJ18" i="1" a="1"/>
  <c r="XJ18" i="1" s="1"/>
  <c r="XJ41" i="1" s="1" a="1"/>
  <c r="XJ41" i="1" s="1"/>
  <c r="AAP64" i="1" a="1"/>
  <c r="AAP64" i="1" s="1"/>
  <c r="AAO64" i="1" a="1"/>
  <c r="AAO64" i="1" s="1"/>
  <c r="AAN64" i="1" a="1"/>
  <c r="AAN64" i="1" s="1"/>
  <c r="AAU64" i="1" a="1"/>
  <c r="AAU64" i="1" s="1"/>
  <c r="AAM64" i="1" a="1"/>
  <c r="AAM64" i="1" s="1"/>
  <c r="AAT64" i="1" a="1"/>
  <c r="AAT64" i="1" s="1"/>
  <c r="AAL64" i="1" a="1"/>
  <c r="AAL64" i="1" s="1"/>
  <c r="AAS64" i="1" a="1"/>
  <c r="AAS64" i="1" s="1"/>
  <c r="AAK64" i="1" a="1"/>
  <c r="AAK64" i="1" s="1"/>
  <c r="AAV64" i="1" a="1"/>
  <c r="AAV64" i="1" s="1"/>
  <c r="AAQ64" i="1" a="1"/>
  <c r="AAQ64" i="1" s="1"/>
  <c r="AAJ64" i="1" a="1"/>
  <c r="AAJ64" i="1" s="1"/>
  <c r="YS64" i="1" a="1"/>
  <c r="YS64" i="1" s="1"/>
  <c r="AAP18" i="1" a="1"/>
  <c r="AAP18" i="1" s="1"/>
  <c r="AAP41" i="1" s="1" a="1"/>
  <c r="AAP41" i="1" s="1"/>
  <c r="AAO18" i="1" a="1"/>
  <c r="AAO18" i="1" s="1"/>
  <c r="AAO41" i="1" s="1" a="1"/>
  <c r="AAO41" i="1" s="1"/>
  <c r="AAN18" i="1" a="1"/>
  <c r="AAN18" i="1" s="1"/>
  <c r="AAN41" i="1" s="1" a="1"/>
  <c r="AAN41" i="1" s="1"/>
  <c r="AAU18" i="1" a="1"/>
  <c r="AAU18" i="1" s="1"/>
  <c r="AAU41" i="1" s="1" a="1"/>
  <c r="AAU41" i="1" s="1"/>
  <c r="AAM18" i="1" a="1"/>
  <c r="AAM18" i="1" s="1"/>
  <c r="AAM41" i="1" s="1" a="1"/>
  <c r="AAM41" i="1" s="1"/>
  <c r="AAT18" i="1" a="1"/>
  <c r="AAT18" i="1" s="1"/>
  <c r="AAT41" i="1" s="1" a="1"/>
  <c r="AAT41" i="1" s="1"/>
  <c r="AAL18" i="1" a="1"/>
  <c r="AAL18" i="1" s="1"/>
  <c r="AAL41" i="1" s="1" a="1"/>
  <c r="AAL41" i="1" s="1"/>
  <c r="AAS18" i="1" a="1"/>
  <c r="AAS18" i="1" s="1"/>
  <c r="AAS41" i="1" s="1" a="1"/>
  <c r="AAS41" i="1" s="1"/>
  <c r="AAK18" i="1" a="1"/>
  <c r="AAK18" i="1" s="1"/>
  <c r="AAK41" i="1" s="1" a="1"/>
  <c r="AAK41" i="1" s="1"/>
  <c r="AAQ18" i="1" a="1"/>
  <c r="AAQ18" i="1" s="1"/>
  <c r="AAQ41" i="1" s="1" a="1"/>
  <c r="AAQ41" i="1" s="1"/>
  <c r="YS18" i="1" a="1"/>
  <c r="YS18" i="1" s="1"/>
  <c r="YS41" i="1" s="1" a="1"/>
  <c r="YS41" i="1" s="1"/>
  <c r="AAJ18" i="1" a="1"/>
  <c r="AAJ18" i="1" s="1"/>
  <c r="AAJ41" i="1" s="1" a="1"/>
  <c r="AAJ41" i="1" s="1"/>
  <c r="AAV18" i="1" a="1"/>
  <c r="AAV18" i="1" s="1"/>
  <c r="AAV41" i="1" s="1" a="1"/>
  <c r="AAV41" i="1" s="1"/>
  <c r="DF64" i="1" a="1"/>
  <c r="DF64" i="1" s="1"/>
  <c r="UX84" i="1"/>
  <c r="UX85" i="1"/>
  <c r="UX86" i="1"/>
  <c r="UX87" i="1"/>
  <c r="UX88" i="1"/>
  <c r="UX89" i="1"/>
  <c r="UX90" i="1"/>
  <c r="UX91" i="1"/>
  <c r="UX92" i="1"/>
  <c r="UX93" i="1"/>
  <c r="UX94" i="1"/>
  <c r="UX95" i="1"/>
  <c r="UX96" i="1"/>
  <c r="UX97" i="1"/>
  <c r="UX98" i="1"/>
  <c r="UX99" i="1"/>
  <c r="UX100" i="1"/>
  <c r="UX101" i="1"/>
  <c r="UX102" i="1"/>
  <c r="UX103" i="1"/>
  <c r="UX104" i="1"/>
  <c r="UX105" i="1"/>
  <c r="UX106" i="1"/>
  <c r="UX107" i="1"/>
  <c r="UY12" i="1"/>
  <c r="UZ18" i="1" a="1"/>
  <c r="UZ18" i="1" s="1"/>
  <c r="UZ41" i="1" s="1" a="1"/>
  <c r="UZ41" i="1" s="1"/>
  <c r="UJ18" i="1" a="1"/>
  <c r="UJ18" i="1" s="1"/>
  <c r="UJ41" i="1" s="1" a="1"/>
  <c r="UJ41" i="1" s="1"/>
  <c r="TT18" i="1" a="1"/>
  <c r="TT18" i="1" s="1"/>
  <c r="TT41" i="1" s="1" a="1"/>
  <c r="TT41" i="1" s="1"/>
  <c r="TD18" i="1" a="1"/>
  <c r="TD18" i="1" s="1"/>
  <c r="TD41" i="1" s="1" a="1"/>
  <c r="TD41" i="1" s="1"/>
  <c r="SN18" i="1" a="1"/>
  <c r="SN18" i="1" s="1"/>
  <c r="SN41" i="1" s="1" a="1"/>
  <c r="SN41" i="1" s="1"/>
  <c r="RX18" i="1" a="1"/>
  <c r="RX18" i="1" s="1"/>
  <c r="RX41" i="1" s="1" a="1"/>
  <c r="RX41" i="1" s="1"/>
  <c r="RH18" i="1" a="1"/>
  <c r="RH18" i="1" s="1"/>
  <c r="RH41" i="1" s="1" a="1"/>
  <c r="RH41" i="1" s="1"/>
  <c r="QR18" i="1" a="1"/>
  <c r="QR18" i="1" s="1"/>
  <c r="QR41" i="1" s="1" a="1"/>
  <c r="QR41" i="1" s="1"/>
  <c r="QB18" i="1" a="1"/>
  <c r="QB18" i="1" s="1"/>
  <c r="QB41" i="1" s="1" a="1"/>
  <c r="QB41" i="1" s="1"/>
  <c r="PL18" i="1" a="1"/>
  <c r="PL18" i="1" s="1"/>
  <c r="PL41" i="1" s="1" a="1"/>
  <c r="PL41" i="1" s="1"/>
  <c r="OV18" i="1" a="1"/>
  <c r="OV18" i="1" s="1"/>
  <c r="OV41" i="1" s="1" a="1"/>
  <c r="OV41" i="1" s="1"/>
  <c r="OF18" i="1" a="1"/>
  <c r="OF18" i="1" s="1"/>
  <c r="OF41" i="1" s="1" a="1"/>
  <c r="OF41" i="1" s="1"/>
  <c r="NP18" i="1" a="1"/>
  <c r="NP18" i="1" s="1"/>
  <c r="NP41" i="1" s="1" a="1"/>
  <c r="NP41" i="1" s="1"/>
  <c r="MZ18" i="1" a="1"/>
  <c r="MZ18" i="1" s="1"/>
  <c r="MZ41" i="1" s="1" a="1"/>
  <c r="MZ41" i="1" s="1"/>
  <c r="UY18" i="1" a="1"/>
  <c r="UY18" i="1" s="1"/>
  <c r="UY41" i="1" s="1" a="1"/>
  <c r="UY41" i="1" s="1"/>
  <c r="UI18" i="1" a="1"/>
  <c r="UI18" i="1" s="1"/>
  <c r="UI41" i="1" s="1" a="1"/>
  <c r="UI41" i="1" s="1"/>
  <c r="TS18" i="1" a="1"/>
  <c r="TS18" i="1" s="1"/>
  <c r="TS41" i="1" s="1" a="1"/>
  <c r="TS41" i="1" s="1"/>
  <c r="TC18" i="1" a="1"/>
  <c r="TC18" i="1" s="1"/>
  <c r="TC41" i="1" s="1" a="1"/>
  <c r="TC41" i="1" s="1"/>
  <c r="SM18" i="1" a="1"/>
  <c r="SM18" i="1" s="1"/>
  <c r="SM41" i="1" s="1" a="1"/>
  <c r="SM41" i="1" s="1"/>
  <c r="RW18" i="1" a="1"/>
  <c r="RW18" i="1" s="1"/>
  <c r="RW41" i="1" s="1" a="1"/>
  <c r="RW41" i="1" s="1"/>
  <c r="RG18" i="1" a="1"/>
  <c r="RG18" i="1" s="1"/>
  <c r="RG41" i="1" s="1" a="1"/>
  <c r="RG41" i="1" s="1"/>
  <c r="QQ18" i="1" a="1"/>
  <c r="QQ18" i="1" s="1"/>
  <c r="QQ41" i="1" s="1" a="1"/>
  <c r="QQ41" i="1" s="1"/>
  <c r="QA18" i="1" a="1"/>
  <c r="QA18" i="1" s="1"/>
  <c r="QA41" i="1" s="1" a="1"/>
  <c r="QA41" i="1" s="1"/>
  <c r="PK18" i="1" a="1"/>
  <c r="PK18" i="1" s="1"/>
  <c r="PK41" i="1" s="1" a="1"/>
  <c r="PK41" i="1" s="1"/>
  <c r="OU18" i="1" a="1"/>
  <c r="OU18" i="1" s="1"/>
  <c r="OU41" i="1" s="1" a="1"/>
  <c r="OU41" i="1" s="1"/>
  <c r="OE18" i="1" a="1"/>
  <c r="OE18" i="1" s="1"/>
  <c r="OE41" i="1" s="1" a="1"/>
  <c r="OE41" i="1" s="1"/>
  <c r="NO18" i="1" a="1"/>
  <c r="NO18" i="1" s="1"/>
  <c r="NO41" i="1" s="1" a="1"/>
  <c r="NO41" i="1" s="1"/>
  <c r="MY18" i="1" a="1"/>
  <c r="MY18" i="1" s="1"/>
  <c r="MY41" i="1" s="1" a="1"/>
  <c r="MY41" i="1" s="1"/>
  <c r="UX18" i="1" a="1"/>
  <c r="UX18" i="1" s="1"/>
  <c r="UX41" i="1" s="1" a="1"/>
  <c r="UX41" i="1" s="1"/>
  <c r="UH18" i="1" a="1"/>
  <c r="UH18" i="1" s="1"/>
  <c r="UH41" i="1" s="1" a="1"/>
  <c r="UH41" i="1" s="1"/>
  <c r="TR18" i="1" a="1"/>
  <c r="TR18" i="1" s="1"/>
  <c r="TR41" i="1" s="1" a="1"/>
  <c r="TR41" i="1" s="1"/>
  <c r="TB18" i="1" a="1"/>
  <c r="TB18" i="1" s="1"/>
  <c r="TB41" i="1" s="1" a="1"/>
  <c r="TB41" i="1" s="1"/>
  <c r="SL18" i="1" a="1"/>
  <c r="SL18" i="1" s="1"/>
  <c r="SL41" i="1" s="1" a="1"/>
  <c r="SL41" i="1" s="1"/>
  <c r="RV18" i="1" a="1"/>
  <c r="RV18" i="1" s="1"/>
  <c r="RV41" i="1" s="1" a="1"/>
  <c r="RV41" i="1" s="1"/>
  <c r="RF18" i="1" a="1"/>
  <c r="RF18" i="1" s="1"/>
  <c r="RF41" i="1" s="1" a="1"/>
  <c r="RF41" i="1" s="1"/>
  <c r="QP18" i="1" a="1"/>
  <c r="QP18" i="1" s="1"/>
  <c r="QP41" i="1" s="1" a="1"/>
  <c r="QP41" i="1" s="1"/>
  <c r="PZ18" i="1" a="1"/>
  <c r="PZ18" i="1" s="1"/>
  <c r="PZ41" i="1" s="1" a="1"/>
  <c r="PZ41" i="1" s="1"/>
  <c r="PJ18" i="1" a="1"/>
  <c r="PJ18" i="1" s="1"/>
  <c r="PJ41" i="1" s="1" a="1"/>
  <c r="PJ41" i="1" s="1"/>
  <c r="OT18" i="1" a="1"/>
  <c r="OT18" i="1" s="1"/>
  <c r="OT41" i="1" s="1" a="1"/>
  <c r="OT41" i="1" s="1"/>
  <c r="OD18" i="1" a="1"/>
  <c r="OD18" i="1" s="1"/>
  <c r="OD41" i="1" s="1" a="1"/>
  <c r="OD41" i="1" s="1"/>
  <c r="NN18" i="1" a="1"/>
  <c r="NN18" i="1" s="1"/>
  <c r="NN41" i="1" s="1" a="1"/>
  <c r="NN41" i="1" s="1"/>
  <c r="MX18" i="1" a="1"/>
  <c r="MX18" i="1" s="1"/>
  <c r="MX41" i="1" s="1" a="1"/>
  <c r="MX41" i="1" s="1"/>
  <c r="UW18" i="1" a="1"/>
  <c r="UW18" i="1" s="1"/>
  <c r="UW41" i="1" s="1" a="1"/>
  <c r="UW41" i="1" s="1"/>
  <c r="UG18" i="1" a="1"/>
  <c r="UG18" i="1" s="1"/>
  <c r="UG41" i="1" s="1" a="1"/>
  <c r="UG41" i="1" s="1"/>
  <c r="TQ18" i="1" a="1"/>
  <c r="TQ18" i="1" s="1"/>
  <c r="TQ41" i="1" s="1" a="1"/>
  <c r="TQ41" i="1" s="1"/>
  <c r="TA18" i="1" a="1"/>
  <c r="TA18" i="1" s="1"/>
  <c r="TA41" i="1" s="1" a="1"/>
  <c r="TA41" i="1" s="1"/>
  <c r="SK18" i="1" a="1"/>
  <c r="SK18" i="1" s="1"/>
  <c r="SK41" i="1" s="1" a="1"/>
  <c r="SK41" i="1" s="1"/>
  <c r="RU18" i="1" a="1"/>
  <c r="RU18" i="1" s="1"/>
  <c r="RU41" i="1" s="1" a="1"/>
  <c r="RU41" i="1" s="1"/>
  <c r="RE18" i="1" a="1"/>
  <c r="RE18" i="1" s="1"/>
  <c r="RE41" i="1" s="1" a="1"/>
  <c r="RE41" i="1" s="1"/>
  <c r="QO18" i="1" a="1"/>
  <c r="QO18" i="1" s="1"/>
  <c r="QO41" i="1" s="1" a="1"/>
  <c r="QO41" i="1" s="1"/>
  <c r="PY18" i="1" a="1"/>
  <c r="PY18" i="1" s="1"/>
  <c r="PY41" i="1" s="1" a="1"/>
  <c r="PY41" i="1" s="1"/>
  <c r="PI18" i="1" a="1"/>
  <c r="PI18" i="1" s="1"/>
  <c r="PI41" i="1" s="1" a="1"/>
  <c r="PI41" i="1" s="1"/>
  <c r="OS18" i="1" a="1"/>
  <c r="OS18" i="1" s="1"/>
  <c r="OS41" i="1" s="1" a="1"/>
  <c r="OS41" i="1" s="1"/>
  <c r="UV18" i="1" a="1"/>
  <c r="UV18" i="1" s="1"/>
  <c r="UV41" i="1" s="1" a="1"/>
  <c r="UV41" i="1" s="1"/>
  <c r="UF18" i="1" a="1"/>
  <c r="UF18" i="1" s="1"/>
  <c r="UF41" i="1" s="1" a="1"/>
  <c r="UF41" i="1" s="1"/>
  <c r="TP18" i="1" a="1"/>
  <c r="TP18" i="1" s="1"/>
  <c r="TP41" i="1" s="1" a="1"/>
  <c r="TP41" i="1" s="1"/>
  <c r="SZ18" i="1" a="1"/>
  <c r="SZ18" i="1" s="1"/>
  <c r="SZ41" i="1" s="1" a="1"/>
  <c r="SZ41" i="1" s="1"/>
  <c r="SJ18" i="1" a="1"/>
  <c r="SJ18" i="1" s="1"/>
  <c r="SJ41" i="1" s="1" a="1"/>
  <c r="SJ41" i="1" s="1"/>
  <c r="RT18" i="1" a="1"/>
  <c r="RT18" i="1" s="1"/>
  <c r="RT41" i="1" s="1" a="1"/>
  <c r="RT41" i="1" s="1"/>
  <c r="RD18" i="1" a="1"/>
  <c r="RD18" i="1" s="1"/>
  <c r="RD41" i="1" s="1" a="1"/>
  <c r="RD41" i="1" s="1"/>
  <c r="QN18" i="1" a="1"/>
  <c r="QN18" i="1" s="1"/>
  <c r="QN41" i="1" s="1" a="1"/>
  <c r="QN41" i="1" s="1"/>
  <c r="PX18" i="1" a="1"/>
  <c r="PX18" i="1" s="1"/>
  <c r="PX41" i="1" s="1" a="1"/>
  <c r="PX41" i="1" s="1"/>
  <c r="PH18" i="1" a="1"/>
  <c r="PH18" i="1" s="1"/>
  <c r="PH41" i="1" s="1" a="1"/>
  <c r="PH41" i="1" s="1"/>
  <c r="OR18" i="1" a="1"/>
  <c r="OR18" i="1" s="1"/>
  <c r="OR41" i="1" s="1" a="1"/>
  <c r="OR41" i="1" s="1"/>
  <c r="OB18" i="1" a="1"/>
  <c r="OB18" i="1" s="1"/>
  <c r="OB41" i="1" s="1" a="1"/>
  <c r="OB41" i="1" s="1"/>
  <c r="NL18" i="1" a="1"/>
  <c r="NL18" i="1" s="1"/>
  <c r="NL41" i="1" s="1" a="1"/>
  <c r="NL41" i="1" s="1"/>
  <c r="MV18" i="1" a="1"/>
  <c r="MV18" i="1" s="1"/>
  <c r="MV41" i="1" s="1" a="1"/>
  <c r="MV41" i="1" s="1"/>
  <c r="UU18" i="1" a="1"/>
  <c r="UU18" i="1" s="1"/>
  <c r="UU41" i="1" s="1" a="1"/>
  <c r="UU41" i="1" s="1"/>
  <c r="UE18" i="1" a="1"/>
  <c r="UE18" i="1" s="1"/>
  <c r="UE41" i="1" s="1" a="1"/>
  <c r="UE41" i="1" s="1"/>
  <c r="TO18" i="1" a="1"/>
  <c r="TO18" i="1" s="1"/>
  <c r="TO41" i="1" s="1" a="1"/>
  <c r="TO41" i="1" s="1"/>
  <c r="SY18" i="1" a="1"/>
  <c r="SY18" i="1" s="1"/>
  <c r="SY41" i="1" s="1" a="1"/>
  <c r="SY41" i="1" s="1"/>
  <c r="SI18" i="1" a="1"/>
  <c r="SI18" i="1" s="1"/>
  <c r="SI41" i="1" s="1" a="1"/>
  <c r="SI41" i="1" s="1"/>
  <c r="RS18" i="1" a="1"/>
  <c r="RS18" i="1" s="1"/>
  <c r="RS41" i="1" s="1" a="1"/>
  <c r="RS41" i="1" s="1"/>
  <c r="RC18" i="1" a="1"/>
  <c r="RC18" i="1" s="1"/>
  <c r="RC41" i="1" s="1" a="1"/>
  <c r="RC41" i="1" s="1"/>
  <c r="QM18" i="1" a="1"/>
  <c r="QM18" i="1" s="1"/>
  <c r="QM41" i="1" s="1" a="1"/>
  <c r="QM41" i="1" s="1"/>
  <c r="PW18" i="1" a="1"/>
  <c r="PW18" i="1" s="1"/>
  <c r="PW41" i="1" s="1" a="1"/>
  <c r="PW41" i="1" s="1"/>
  <c r="PG18" i="1" a="1"/>
  <c r="PG18" i="1" s="1"/>
  <c r="PG41" i="1" s="1" a="1"/>
  <c r="PG41" i="1" s="1"/>
  <c r="OQ18" i="1" a="1"/>
  <c r="OQ18" i="1" s="1"/>
  <c r="OQ41" i="1" s="1" a="1"/>
  <c r="OQ41" i="1" s="1"/>
  <c r="OA18" i="1" a="1"/>
  <c r="OA18" i="1" s="1"/>
  <c r="OA41" i="1" s="1" a="1"/>
  <c r="OA41" i="1" s="1"/>
  <c r="NK18" i="1" a="1"/>
  <c r="NK18" i="1" s="1"/>
  <c r="NK41" i="1" s="1" a="1"/>
  <c r="NK41" i="1" s="1"/>
  <c r="MU18" i="1" a="1"/>
  <c r="MU18" i="1" s="1"/>
  <c r="MU41" i="1" s="1" a="1"/>
  <c r="MU41" i="1" s="1"/>
  <c r="UT18" i="1" a="1"/>
  <c r="UT18" i="1" s="1"/>
  <c r="UT41" i="1" s="1" a="1"/>
  <c r="UT41" i="1" s="1"/>
  <c r="UD18" i="1" a="1"/>
  <c r="UD18" i="1" s="1"/>
  <c r="UD41" i="1" s="1" a="1"/>
  <c r="UD41" i="1" s="1"/>
  <c r="TN18" i="1" a="1"/>
  <c r="TN18" i="1" s="1"/>
  <c r="TN41" i="1" s="1" a="1"/>
  <c r="TN41" i="1" s="1"/>
  <c r="SX18" i="1" a="1"/>
  <c r="SX18" i="1" s="1"/>
  <c r="SX41" i="1" s="1" a="1"/>
  <c r="SX41" i="1" s="1"/>
  <c r="SH18" i="1" a="1"/>
  <c r="SH18" i="1" s="1"/>
  <c r="SH41" i="1" s="1" a="1"/>
  <c r="SH41" i="1" s="1"/>
  <c r="RR18" i="1" a="1"/>
  <c r="RR18" i="1" s="1"/>
  <c r="RR41" i="1" s="1" a="1"/>
  <c r="RR41" i="1" s="1"/>
  <c r="RB18" i="1" a="1"/>
  <c r="RB18" i="1" s="1"/>
  <c r="RB41" i="1" s="1" a="1"/>
  <c r="RB41" i="1" s="1"/>
  <c r="QL18" i="1" a="1"/>
  <c r="QL18" i="1" s="1"/>
  <c r="QL41" i="1" s="1" a="1"/>
  <c r="QL41" i="1" s="1"/>
  <c r="PV18" i="1" a="1"/>
  <c r="PV18" i="1" s="1"/>
  <c r="PV41" i="1" s="1" a="1"/>
  <c r="PV41" i="1" s="1"/>
  <c r="PF18" i="1" a="1"/>
  <c r="PF18" i="1" s="1"/>
  <c r="PF41" i="1" s="1" a="1"/>
  <c r="PF41" i="1" s="1"/>
  <c r="OP18" i="1" a="1"/>
  <c r="OP18" i="1" s="1"/>
  <c r="OP41" i="1" s="1" a="1"/>
  <c r="OP41" i="1" s="1"/>
  <c r="NZ18" i="1" a="1"/>
  <c r="NZ18" i="1" s="1"/>
  <c r="NZ41" i="1" s="1" a="1"/>
  <c r="NZ41" i="1" s="1"/>
  <c r="NJ18" i="1" a="1"/>
  <c r="NJ18" i="1" s="1"/>
  <c r="NJ41" i="1" s="1" a="1"/>
  <c r="NJ41" i="1" s="1"/>
  <c r="MT18" i="1" a="1"/>
  <c r="MT18" i="1" s="1"/>
  <c r="MT41" i="1" s="1" a="1"/>
  <c r="MT41" i="1" s="1"/>
  <c r="UM18" i="1" a="1"/>
  <c r="UM18" i="1" s="1"/>
  <c r="UM41" i="1" s="1" a="1"/>
  <c r="UM41" i="1" s="1"/>
  <c r="TI18" i="1" a="1"/>
  <c r="TI18" i="1" s="1"/>
  <c r="TI41" i="1" s="1" a="1"/>
  <c r="TI41" i="1" s="1"/>
  <c r="SE18" i="1" a="1"/>
  <c r="SE18" i="1" s="1"/>
  <c r="SE41" i="1" s="1" a="1"/>
  <c r="SE41" i="1" s="1"/>
  <c r="RA18" i="1" a="1"/>
  <c r="RA18" i="1" s="1"/>
  <c r="RA41" i="1" s="1" a="1"/>
  <c r="RA41" i="1" s="1"/>
  <c r="QD18" i="1" a="1"/>
  <c r="QD18" i="1" s="1"/>
  <c r="QD41" i="1" s="1" a="1"/>
  <c r="QD41" i="1" s="1"/>
  <c r="OZ18" i="1" a="1"/>
  <c r="OZ18" i="1" s="1"/>
  <c r="OZ41" i="1" s="1" a="1"/>
  <c r="OZ41" i="1" s="1"/>
  <c r="MW18" i="1" a="1"/>
  <c r="MW18" i="1" s="1"/>
  <c r="MW41" i="1" s="1" a="1"/>
  <c r="MW41" i="1" s="1"/>
  <c r="NV18" i="1" a="1"/>
  <c r="NV18" i="1" s="1"/>
  <c r="NV41" i="1" s="1" a="1"/>
  <c r="NV41" i="1" s="1"/>
  <c r="MS18" i="1" a="1"/>
  <c r="MS18" i="1" s="1"/>
  <c r="MS41" i="1" s="1" a="1"/>
  <c r="MS41" i="1" s="1"/>
  <c r="VI18" i="1" a="1"/>
  <c r="VI18" i="1" s="1"/>
  <c r="VI41" i="1" s="1" a="1"/>
  <c r="VI41" i="1" s="1"/>
  <c r="UL18" i="1" a="1"/>
  <c r="UL18" i="1" s="1"/>
  <c r="UL41" i="1" s="1" a="1"/>
  <c r="UL41" i="1" s="1"/>
  <c r="TH18" i="1" a="1"/>
  <c r="TH18" i="1" s="1"/>
  <c r="TH41" i="1" s="1" a="1"/>
  <c r="TH41" i="1" s="1"/>
  <c r="SD18" i="1" a="1"/>
  <c r="SD18" i="1" s="1"/>
  <c r="SD41" i="1" s="1" a="1"/>
  <c r="SD41" i="1" s="1"/>
  <c r="QZ18" i="1" a="1"/>
  <c r="QZ18" i="1" s="1"/>
  <c r="QZ41" i="1" s="1" a="1"/>
  <c r="QZ41" i="1" s="1"/>
  <c r="QC18" i="1" a="1"/>
  <c r="QC18" i="1" s="1"/>
  <c r="QC41" i="1" s="1" a="1"/>
  <c r="QC41" i="1" s="1"/>
  <c r="OY18" i="1" a="1"/>
  <c r="OY18" i="1" s="1"/>
  <c r="OY41" i="1" s="1" a="1"/>
  <c r="OY41" i="1" s="1"/>
  <c r="NU18" i="1" a="1"/>
  <c r="NU18" i="1" s="1"/>
  <c r="NU41" i="1" s="1" a="1"/>
  <c r="NU41" i="1" s="1"/>
  <c r="MR18" i="1" a="1"/>
  <c r="MR18" i="1" s="1"/>
  <c r="MR41" i="1" s="1" a="1"/>
  <c r="MR41" i="1" s="1"/>
  <c r="VH18" i="1" a="1"/>
  <c r="VH18" i="1" s="1"/>
  <c r="VH41" i="1" s="1" a="1"/>
  <c r="VH41" i="1" s="1"/>
  <c r="UK18" i="1" a="1"/>
  <c r="UK18" i="1" s="1"/>
  <c r="UK41" i="1" s="1" a="1"/>
  <c r="UK41" i="1" s="1"/>
  <c r="TG18" i="1" a="1"/>
  <c r="TG18" i="1" s="1"/>
  <c r="TG41" i="1" s="1" a="1"/>
  <c r="TG41" i="1" s="1"/>
  <c r="SC18" i="1" a="1"/>
  <c r="SC18" i="1" s="1"/>
  <c r="SC41" i="1" s="1" a="1"/>
  <c r="SC41" i="1" s="1"/>
  <c r="QY18" i="1" a="1"/>
  <c r="QY18" i="1" s="1"/>
  <c r="QY41" i="1" s="1" a="1"/>
  <c r="QY41" i="1" s="1"/>
  <c r="PU18" i="1" a="1"/>
  <c r="PU18" i="1" s="1"/>
  <c r="PU41" i="1" s="1" a="1"/>
  <c r="PU41" i="1" s="1"/>
  <c r="OX18" i="1" a="1"/>
  <c r="OX18" i="1" s="1"/>
  <c r="OX41" i="1" s="1" a="1"/>
  <c r="OX41" i="1" s="1"/>
  <c r="OL18" i="1" a="1"/>
  <c r="OL18" i="1" s="1"/>
  <c r="OL41" i="1" s="1" a="1"/>
  <c r="OL41" i="1" s="1"/>
  <c r="NT18" i="1" a="1"/>
  <c r="NT18" i="1" s="1"/>
  <c r="NT41" i="1" s="1" a="1"/>
  <c r="NT41" i="1" s="1"/>
  <c r="MQ18" i="1" a="1"/>
  <c r="MQ18" i="1" s="1"/>
  <c r="MQ41" i="1" s="1" a="1"/>
  <c r="MQ41" i="1" s="1"/>
  <c r="VG18" i="1" a="1"/>
  <c r="VG18" i="1" s="1"/>
  <c r="VG41" i="1" s="1" a="1"/>
  <c r="VG41" i="1" s="1"/>
  <c r="UC18" i="1" a="1"/>
  <c r="UC18" i="1" s="1"/>
  <c r="UC41" i="1" s="1" a="1"/>
  <c r="UC41" i="1" s="1"/>
  <c r="TF18" i="1" a="1"/>
  <c r="TF18" i="1" s="1"/>
  <c r="TF41" i="1" s="1" a="1"/>
  <c r="TF41" i="1" s="1"/>
  <c r="SB18" i="1" a="1"/>
  <c r="SB18" i="1" s="1"/>
  <c r="SB41" i="1" s="1" a="1"/>
  <c r="SB41" i="1" s="1"/>
  <c r="QX18" i="1" a="1"/>
  <c r="QX18" i="1" s="1"/>
  <c r="QX41" i="1" s="1" a="1"/>
  <c r="QX41" i="1" s="1"/>
  <c r="PT18" i="1" a="1"/>
  <c r="PT18" i="1" s="1"/>
  <c r="PT41" i="1" s="1" a="1"/>
  <c r="PT41" i="1" s="1"/>
  <c r="OW18" i="1" a="1"/>
  <c r="OW18" i="1" s="1"/>
  <c r="OW41" i="1" s="1" a="1"/>
  <c r="OW41" i="1" s="1"/>
  <c r="NS18" i="1" a="1"/>
  <c r="NS18" i="1" s="1"/>
  <c r="NS41" i="1" s="1" a="1"/>
  <c r="NS41" i="1" s="1"/>
  <c r="MP18" i="1" a="1"/>
  <c r="MP18" i="1" s="1"/>
  <c r="MP41" i="1" s="1" a="1"/>
  <c r="MP41" i="1" s="1"/>
  <c r="RQ18" i="1" a="1"/>
  <c r="RQ18" i="1" s="1"/>
  <c r="RQ41" i="1" s="1" a="1"/>
  <c r="RQ41" i="1" s="1"/>
  <c r="VF18" i="1" a="1"/>
  <c r="VF18" i="1" s="1"/>
  <c r="VF41" i="1" s="1" a="1"/>
  <c r="VF41" i="1" s="1"/>
  <c r="UB18" i="1" a="1"/>
  <c r="UB18" i="1" s="1"/>
  <c r="UB41" i="1" s="1" a="1"/>
  <c r="UB41" i="1" s="1"/>
  <c r="TE18" i="1" a="1"/>
  <c r="TE18" i="1" s="1"/>
  <c r="TE41" i="1" s="1" a="1"/>
  <c r="TE41" i="1" s="1"/>
  <c r="SA18" i="1" a="1"/>
  <c r="SA18" i="1" s="1"/>
  <c r="SA41" i="1" s="1" a="1"/>
  <c r="SA41" i="1" s="1"/>
  <c r="QW18" i="1" a="1"/>
  <c r="QW18" i="1" s="1"/>
  <c r="QW41" i="1" s="1" a="1"/>
  <c r="QW41" i="1" s="1"/>
  <c r="PS18" i="1" a="1"/>
  <c r="PS18" i="1" s="1"/>
  <c r="PS41" i="1" s="1" a="1"/>
  <c r="PS41" i="1" s="1"/>
  <c r="OO18" i="1" a="1"/>
  <c r="OO18" i="1" s="1"/>
  <c r="OO41" i="1" s="1" a="1"/>
  <c r="OO41" i="1" s="1"/>
  <c r="PP18" i="1" a="1"/>
  <c r="PP18" i="1" s="1"/>
  <c r="PP41" i="1" s="1" a="1"/>
  <c r="PP41" i="1" s="1"/>
  <c r="NR18" i="1" a="1"/>
  <c r="NR18" i="1" s="1"/>
  <c r="NR41" i="1" s="1" a="1"/>
  <c r="NR41" i="1" s="1"/>
  <c r="MO18" i="1" a="1"/>
  <c r="MO18" i="1" s="1"/>
  <c r="MO41" i="1" s="1" a="1"/>
  <c r="MO41" i="1" s="1"/>
  <c r="NI18" i="1" a="1"/>
  <c r="NI18" i="1" s="1"/>
  <c r="NI41" i="1" s="1" a="1"/>
  <c r="NI41" i="1" s="1"/>
  <c r="VE18" i="1" a="1"/>
  <c r="VE18" i="1" s="1"/>
  <c r="VE41" i="1" s="1" a="1"/>
  <c r="VE41" i="1" s="1"/>
  <c r="UA18" i="1" a="1"/>
  <c r="UA18" i="1" s="1"/>
  <c r="UA41" i="1" s="1" a="1"/>
  <c r="UA41" i="1" s="1"/>
  <c r="SW18" i="1" a="1"/>
  <c r="SW18" i="1" s="1"/>
  <c r="SW41" i="1" s="1" a="1"/>
  <c r="SW41" i="1" s="1"/>
  <c r="RZ18" i="1" a="1"/>
  <c r="RZ18" i="1" s="1"/>
  <c r="RZ41" i="1" s="1" a="1"/>
  <c r="RZ41" i="1" s="1"/>
  <c r="QV18" i="1" a="1"/>
  <c r="QV18" i="1" s="1"/>
  <c r="QV41" i="1" s="1" a="1"/>
  <c r="QV41" i="1" s="1"/>
  <c r="PR18" i="1" a="1"/>
  <c r="PR18" i="1" s="1"/>
  <c r="PR41" i="1" s="1" a="1"/>
  <c r="PR41" i="1" s="1"/>
  <c r="ON18" i="1" a="1"/>
  <c r="ON18" i="1" s="1"/>
  <c r="ON41" i="1" s="1" a="1"/>
  <c r="ON41" i="1" s="1"/>
  <c r="NQ18" i="1" a="1"/>
  <c r="NQ18" i="1" s="1"/>
  <c r="NQ41" i="1" s="1" a="1"/>
  <c r="NQ41" i="1" s="1"/>
  <c r="SU18" i="1" a="1"/>
  <c r="SU18" i="1" s="1"/>
  <c r="SU41" i="1" s="1" a="1"/>
  <c r="SU41" i="1" s="1"/>
  <c r="VD18" i="1" a="1"/>
  <c r="VD18" i="1" s="1"/>
  <c r="VD41" i="1" s="1" a="1"/>
  <c r="VD41" i="1" s="1"/>
  <c r="TZ18" i="1" a="1"/>
  <c r="TZ18" i="1" s="1"/>
  <c r="TZ41" i="1" s="1" a="1"/>
  <c r="TZ41" i="1" s="1"/>
  <c r="SV18" i="1" a="1"/>
  <c r="SV18" i="1" s="1"/>
  <c r="SV41" i="1" s="1" a="1"/>
  <c r="SV41" i="1" s="1"/>
  <c r="RY18" i="1" a="1"/>
  <c r="RY18" i="1" s="1"/>
  <c r="RY41" i="1" s="1" a="1"/>
  <c r="RY41" i="1" s="1"/>
  <c r="QU18" i="1" a="1"/>
  <c r="QU18" i="1" s="1"/>
  <c r="QU41" i="1" s="1" a="1"/>
  <c r="QU41" i="1" s="1"/>
  <c r="PQ18" i="1" a="1"/>
  <c r="PQ18" i="1" s="1"/>
  <c r="PQ41" i="1" s="1" a="1"/>
  <c r="PQ41" i="1" s="1"/>
  <c r="OM18" i="1" a="1"/>
  <c r="OM18" i="1" s="1"/>
  <c r="OM41" i="1" s="1" a="1"/>
  <c r="OM41" i="1" s="1"/>
  <c r="QT18" i="1" a="1"/>
  <c r="QT18" i="1" s="1"/>
  <c r="QT41" i="1" s="1" a="1"/>
  <c r="QT41" i="1" s="1"/>
  <c r="NM18" i="1" a="1"/>
  <c r="NM18" i="1" s="1"/>
  <c r="NM41" i="1" s="1" a="1"/>
  <c r="NM41" i="1" s="1"/>
  <c r="TY18" i="1" a="1"/>
  <c r="TY18" i="1" s="1"/>
  <c r="TY41" i="1" s="1" a="1"/>
  <c r="TY41" i="1" s="1"/>
  <c r="VC18" i="1" a="1"/>
  <c r="VC18" i="1" s="1"/>
  <c r="VC41" i="1" s="1" a="1"/>
  <c r="VC41" i="1" s="1"/>
  <c r="VB18" i="1" a="1"/>
  <c r="VB18" i="1" s="1"/>
  <c r="VB41" i="1" s="1" a="1"/>
  <c r="VB41" i="1" s="1"/>
  <c r="TX18" i="1" a="1"/>
  <c r="TX18" i="1" s="1"/>
  <c r="TX41" i="1" s="1" a="1"/>
  <c r="TX41" i="1" s="1"/>
  <c r="ST18" i="1" a="1"/>
  <c r="ST18" i="1" s="1"/>
  <c r="ST41" i="1" s="1" a="1"/>
  <c r="ST41" i="1" s="1"/>
  <c r="RP18" i="1" a="1"/>
  <c r="RP18" i="1" s="1"/>
  <c r="RP41" i="1" s="1" a="1"/>
  <c r="RP41" i="1" s="1"/>
  <c r="QS18" i="1" a="1"/>
  <c r="QS18" i="1" s="1"/>
  <c r="QS41" i="1" s="1" a="1"/>
  <c r="QS41" i="1" s="1"/>
  <c r="PO18" i="1" a="1"/>
  <c r="PO18" i="1" s="1"/>
  <c r="PO41" i="1" s="1" a="1"/>
  <c r="PO41" i="1" s="1"/>
  <c r="OK18" i="1" a="1"/>
  <c r="OK18" i="1" s="1"/>
  <c r="OK41" i="1" s="1" a="1"/>
  <c r="OK41" i="1" s="1"/>
  <c r="NH18" i="1" a="1"/>
  <c r="NH18" i="1" s="1"/>
  <c r="NH41" i="1" s="1" a="1"/>
  <c r="NH41" i="1" s="1"/>
  <c r="VA18" i="1" a="1"/>
  <c r="VA18" i="1" s="1"/>
  <c r="VA41" i="1" s="1" a="1"/>
  <c r="VA41" i="1" s="1"/>
  <c r="TW18" i="1" a="1"/>
  <c r="TW18" i="1" s="1"/>
  <c r="TW41" i="1" s="1" a="1"/>
  <c r="TW41" i="1" s="1"/>
  <c r="SS18" i="1" a="1"/>
  <c r="SS18" i="1" s="1"/>
  <c r="SS41" i="1" s="1" a="1"/>
  <c r="SS41" i="1" s="1"/>
  <c r="RO18" i="1" a="1"/>
  <c r="RO18" i="1" s="1"/>
  <c r="RO41" i="1" s="1" a="1"/>
  <c r="RO41" i="1" s="1"/>
  <c r="QK18" i="1" a="1"/>
  <c r="QK18" i="1" s="1"/>
  <c r="QK41" i="1" s="1" a="1"/>
  <c r="QK41" i="1" s="1"/>
  <c r="PN18" i="1" a="1"/>
  <c r="PN18" i="1" s="1"/>
  <c r="PN41" i="1" s="1" a="1"/>
  <c r="PN41" i="1" s="1"/>
  <c r="OJ18" i="1" a="1"/>
  <c r="OJ18" i="1" s="1"/>
  <c r="OJ41" i="1" s="1" a="1"/>
  <c r="OJ41" i="1" s="1"/>
  <c r="NG18" i="1" a="1"/>
  <c r="NG18" i="1" s="1"/>
  <c r="NG41" i="1" s="1" a="1"/>
  <c r="NG41" i="1" s="1"/>
  <c r="US18" i="1" a="1"/>
  <c r="US18" i="1" s="1"/>
  <c r="US41" i="1" s="1" a="1"/>
  <c r="US41" i="1" s="1"/>
  <c r="TV18" i="1" a="1"/>
  <c r="TV18" i="1" s="1"/>
  <c r="TV41" i="1" s="1" a="1"/>
  <c r="TV41" i="1" s="1"/>
  <c r="SR18" i="1" a="1"/>
  <c r="SR18" i="1" s="1"/>
  <c r="SR41" i="1" s="1" a="1"/>
  <c r="SR41" i="1" s="1"/>
  <c r="RN18" i="1" a="1"/>
  <c r="RN18" i="1" s="1"/>
  <c r="RN41" i="1" s="1" a="1"/>
  <c r="RN41" i="1" s="1"/>
  <c r="QJ18" i="1" a="1"/>
  <c r="QJ18" i="1" s="1"/>
  <c r="QJ41" i="1" s="1" a="1"/>
  <c r="QJ41" i="1" s="1"/>
  <c r="PM18" i="1" a="1"/>
  <c r="PM18" i="1" s="1"/>
  <c r="PM41" i="1" s="1" a="1"/>
  <c r="PM41" i="1" s="1"/>
  <c r="OI18" i="1" a="1"/>
  <c r="OI18" i="1" s="1"/>
  <c r="OI41" i="1" s="1" a="1"/>
  <c r="OI41" i="1" s="1"/>
  <c r="NF18" i="1" a="1"/>
  <c r="NF18" i="1" s="1"/>
  <c r="NF41" i="1" s="1" a="1"/>
  <c r="NF41" i="1" s="1"/>
  <c r="UR18" i="1" a="1"/>
  <c r="UR18" i="1" s="1"/>
  <c r="UR41" i="1" s="1" a="1"/>
  <c r="UR41" i="1" s="1"/>
  <c r="TU18" i="1" a="1"/>
  <c r="TU18" i="1" s="1"/>
  <c r="TU41" i="1" s="1" a="1"/>
  <c r="TU41" i="1" s="1"/>
  <c r="SQ18" i="1" a="1"/>
  <c r="SQ18" i="1" s="1"/>
  <c r="SQ41" i="1" s="1" a="1"/>
  <c r="SQ41" i="1" s="1"/>
  <c r="RM18" i="1" a="1"/>
  <c r="RM18" i="1" s="1"/>
  <c r="RM41" i="1" s="1" a="1"/>
  <c r="RM41" i="1" s="1"/>
  <c r="QI18" i="1" a="1"/>
  <c r="QI18" i="1" s="1"/>
  <c r="QI41" i="1" s="1" a="1"/>
  <c r="QI41" i="1" s="1"/>
  <c r="PE18" i="1" a="1"/>
  <c r="PE18" i="1" s="1"/>
  <c r="PE41" i="1" s="1" a="1"/>
  <c r="PE41" i="1" s="1"/>
  <c r="OH18" i="1" a="1"/>
  <c r="OH18" i="1" s="1"/>
  <c r="OH41" i="1" s="1" a="1"/>
  <c r="OH41" i="1" s="1"/>
  <c r="NE18" i="1" a="1"/>
  <c r="NE18" i="1" s="1"/>
  <c r="NE41" i="1" s="1" a="1"/>
  <c r="NE41" i="1" s="1"/>
  <c r="UQ18" i="1" a="1"/>
  <c r="UQ18" i="1" s="1"/>
  <c r="UQ41" i="1" s="1" a="1"/>
  <c r="UQ41" i="1" s="1"/>
  <c r="TM18" i="1" a="1"/>
  <c r="TM18" i="1" s="1"/>
  <c r="TM41" i="1" s="1" a="1"/>
  <c r="TM41" i="1" s="1"/>
  <c r="SP18" i="1" a="1"/>
  <c r="SP18" i="1" s="1"/>
  <c r="SP41" i="1" s="1" a="1"/>
  <c r="SP41" i="1" s="1"/>
  <c r="RL18" i="1" a="1"/>
  <c r="RL18" i="1" s="1"/>
  <c r="RL41" i="1" s="1" a="1"/>
  <c r="RL41" i="1" s="1"/>
  <c r="QH18" i="1" a="1"/>
  <c r="QH18" i="1" s="1"/>
  <c r="QH41" i="1" s="1" a="1"/>
  <c r="QH41" i="1" s="1"/>
  <c r="PD18" i="1" a="1"/>
  <c r="PD18" i="1" s="1"/>
  <c r="PD41" i="1" s="1" a="1"/>
  <c r="PD41" i="1" s="1"/>
  <c r="OG18" i="1" a="1"/>
  <c r="OG18" i="1" s="1"/>
  <c r="OG41" i="1" s="1" a="1"/>
  <c r="OG41" i="1" s="1"/>
  <c r="ND18" i="1" a="1"/>
  <c r="ND18" i="1" s="1"/>
  <c r="ND41" i="1" s="1" a="1"/>
  <c r="ND41" i="1" s="1"/>
  <c r="UP18" i="1" a="1"/>
  <c r="UP18" i="1" s="1"/>
  <c r="UP41" i="1" s="1" a="1"/>
  <c r="UP41" i="1" s="1"/>
  <c r="TL18" i="1" a="1"/>
  <c r="TL18" i="1" s="1"/>
  <c r="TL41" i="1" s="1" a="1"/>
  <c r="TL41" i="1" s="1"/>
  <c r="SO18" i="1" a="1"/>
  <c r="SO18" i="1" s="1"/>
  <c r="SO41" i="1" s="1" a="1"/>
  <c r="SO41" i="1" s="1"/>
  <c r="RK18" i="1" a="1"/>
  <c r="RK18" i="1" s="1"/>
  <c r="RK41" i="1" s="1" a="1"/>
  <c r="RK41" i="1" s="1"/>
  <c r="QG18" i="1" a="1"/>
  <c r="QG18" i="1" s="1"/>
  <c r="QG41" i="1" s="1" a="1"/>
  <c r="QG41" i="1" s="1"/>
  <c r="PC18" i="1" a="1"/>
  <c r="PC18" i="1" s="1"/>
  <c r="PC41" i="1" s="1" a="1"/>
  <c r="PC41" i="1" s="1"/>
  <c r="OC18" i="1" a="1"/>
  <c r="OC18" i="1" s="1"/>
  <c r="OC41" i="1" s="1" a="1"/>
  <c r="OC41" i="1" s="1"/>
  <c r="NC18" i="1" a="1"/>
  <c r="NC18" i="1" s="1"/>
  <c r="NC41" i="1" s="1" a="1"/>
  <c r="NC41" i="1" s="1"/>
  <c r="NY18" i="1" a="1"/>
  <c r="NY18" i="1" s="1"/>
  <c r="NY41" i="1" s="1" a="1"/>
  <c r="NY41" i="1" s="1"/>
  <c r="UO18" i="1" a="1"/>
  <c r="UO18" i="1" s="1"/>
  <c r="UO41" i="1" s="1" a="1"/>
  <c r="UO41" i="1" s="1"/>
  <c r="TK18" i="1" a="1"/>
  <c r="TK18" i="1" s="1"/>
  <c r="TK41" i="1" s="1" a="1"/>
  <c r="TK41" i="1" s="1"/>
  <c r="SG18" i="1" a="1"/>
  <c r="SG18" i="1" s="1"/>
  <c r="SG41" i="1" s="1" a="1"/>
  <c r="SG41" i="1" s="1"/>
  <c r="RJ18" i="1" a="1"/>
  <c r="RJ18" i="1" s="1"/>
  <c r="RJ41" i="1" s="1" a="1"/>
  <c r="RJ41" i="1" s="1"/>
  <c r="QF18" i="1" a="1"/>
  <c r="QF18" i="1" s="1"/>
  <c r="QF41" i="1" s="1" a="1"/>
  <c r="QF41" i="1" s="1"/>
  <c r="PB18" i="1" a="1"/>
  <c r="PB18" i="1" s="1"/>
  <c r="PB41" i="1" s="1" a="1"/>
  <c r="PB41" i="1" s="1"/>
  <c r="NB18" i="1" a="1"/>
  <c r="NB18" i="1" s="1"/>
  <c r="NB41" i="1" s="1" a="1"/>
  <c r="NB41" i="1" s="1"/>
  <c r="NX18" i="1" a="1"/>
  <c r="NX18" i="1" s="1"/>
  <c r="NX41" i="1" s="1" a="1"/>
  <c r="NX41" i="1" s="1"/>
  <c r="UN18" i="1" a="1"/>
  <c r="UN18" i="1" s="1"/>
  <c r="UN41" i="1" s="1" a="1"/>
  <c r="UN41" i="1" s="1"/>
  <c r="TJ18" i="1" a="1"/>
  <c r="TJ18" i="1" s="1"/>
  <c r="TJ41" i="1" s="1" a="1"/>
  <c r="TJ41" i="1" s="1"/>
  <c r="SF18" i="1" a="1"/>
  <c r="SF18" i="1" s="1"/>
  <c r="SF41" i="1" s="1" a="1"/>
  <c r="SF41" i="1" s="1"/>
  <c r="RI18" i="1" a="1"/>
  <c r="RI18" i="1" s="1"/>
  <c r="RI41" i="1" s="1" a="1"/>
  <c r="RI41" i="1" s="1"/>
  <c r="QE18" i="1" a="1"/>
  <c r="QE18" i="1" s="1"/>
  <c r="QE41" i="1" s="1" a="1"/>
  <c r="QE41" i="1" s="1"/>
  <c r="PA18" i="1" a="1"/>
  <c r="PA18" i="1" s="1"/>
  <c r="PA41" i="1" s="1" a="1"/>
  <c r="PA41" i="1" s="1"/>
  <c r="NA18" i="1" a="1"/>
  <c r="NA18" i="1" s="1"/>
  <c r="NA41" i="1" s="1" a="1"/>
  <c r="NA41" i="1" s="1"/>
  <c r="NW18" i="1" a="1"/>
  <c r="NW18" i="1" s="1"/>
  <c r="NW41" i="1" s="1" a="1"/>
  <c r="NW41" i="1" s="1"/>
  <c r="CW84" i="1" a="1"/>
  <c r="CW84" i="1" s="1"/>
  <c r="CW86" i="1" s="1" a="1"/>
  <c r="CW86" i="1" s="1"/>
  <c r="CQ84" i="1" a="1"/>
  <c r="CQ84" i="1" s="1"/>
  <c r="CQ105" i="1" s="1" a="1"/>
  <c r="CQ105" i="1" s="1"/>
  <c r="CT84" i="1" a="1"/>
  <c r="CT84" i="1" s="1"/>
  <c r="CT105" i="1" s="1" a="1"/>
  <c r="CT105" i="1" s="1"/>
  <c r="CK84" i="1" a="1"/>
  <c r="CK84" i="1" s="1"/>
  <c r="CK105" i="1" s="1" a="1"/>
  <c r="CK105" i="1" s="1"/>
  <c r="DA64" i="1" a="1"/>
  <c r="DA64" i="1" s="1"/>
  <c r="DA71" i="1" s="1" a="1"/>
  <c r="DA71" i="1" s="1"/>
  <c r="ZJ64" i="1" a="1"/>
  <c r="ZJ64" i="1" s="1"/>
  <c r="XN18" i="1" a="1"/>
  <c r="XN18" i="1" s="1"/>
  <c r="XN41" i="1" s="1" a="1"/>
  <c r="XN41" i="1" s="1"/>
  <c r="D18" i="1" a="1"/>
  <c r="D18" i="1" s="1"/>
  <c r="D41" i="1" s="1" a="1"/>
  <c r="D41" i="1" s="1"/>
  <c r="DH18" i="1" a="1"/>
  <c r="DH18" i="1" s="1"/>
  <c r="DH41" i="1" s="1" a="1"/>
  <c r="DH41" i="1" s="1"/>
  <c r="MI18" i="1" a="1"/>
  <c r="MI18" i="1" s="1"/>
  <c r="MI41" i="1" s="1" a="1"/>
  <c r="MI41" i="1" s="1"/>
  <c r="LS18" i="1" a="1"/>
  <c r="LS18" i="1" s="1"/>
  <c r="LS41" i="1" s="1" a="1"/>
  <c r="LS41" i="1" s="1"/>
  <c r="KY18" i="1" a="1"/>
  <c r="KY18" i="1" s="1"/>
  <c r="KY41" i="1" s="1" a="1"/>
  <c r="KY41" i="1" s="1"/>
  <c r="KE18" i="1" a="1"/>
  <c r="KE18" i="1" s="1"/>
  <c r="KE41" i="1" s="1" a="1"/>
  <c r="KE41" i="1" s="1"/>
  <c r="MH18" i="1" a="1"/>
  <c r="MH18" i="1" s="1"/>
  <c r="MH41" i="1" s="1" a="1"/>
  <c r="MH41" i="1" s="1"/>
  <c r="LR18" i="1" a="1"/>
  <c r="LR18" i="1" s="1"/>
  <c r="LR41" i="1" s="1" a="1"/>
  <c r="LR41" i="1" s="1"/>
  <c r="LN18" i="1" a="1"/>
  <c r="LN18" i="1" s="1"/>
  <c r="LN41" i="1" s="1" a="1"/>
  <c r="LN41" i="1" s="1"/>
  <c r="KX18" i="1" a="1"/>
  <c r="KX18" i="1" s="1"/>
  <c r="KX41" i="1" s="1" a="1"/>
  <c r="KX41" i="1" s="1"/>
  <c r="KD18" i="1" a="1"/>
  <c r="KD18" i="1" s="1"/>
  <c r="KD41" i="1" s="1" a="1"/>
  <c r="KD41" i="1" s="1"/>
  <c r="MG18" i="1" a="1"/>
  <c r="MG18" i="1" s="1"/>
  <c r="MG41" i="1" s="1" a="1"/>
  <c r="MG41" i="1" s="1"/>
  <c r="LQ18" i="1" a="1"/>
  <c r="LQ18" i="1" s="1"/>
  <c r="LQ41" i="1" s="1" a="1"/>
  <c r="LQ41" i="1" s="1"/>
  <c r="LM18" i="1" a="1"/>
  <c r="LM18" i="1" s="1"/>
  <c r="LM41" i="1" s="1" a="1"/>
  <c r="LM41" i="1" s="1"/>
  <c r="KW18" i="1" a="1"/>
  <c r="KW18" i="1" s="1"/>
  <c r="KW41" i="1" s="1" a="1"/>
  <c r="KW41" i="1" s="1"/>
  <c r="KC18" i="1" a="1"/>
  <c r="KC18" i="1" s="1"/>
  <c r="KC41" i="1" s="1" a="1"/>
  <c r="KC41" i="1" s="1"/>
  <c r="MF18" i="1" a="1"/>
  <c r="MF18" i="1" s="1"/>
  <c r="MF41" i="1" s="1" a="1"/>
  <c r="MF41" i="1" s="1"/>
  <c r="LP18" i="1" a="1"/>
  <c r="LP18" i="1" s="1"/>
  <c r="LP41" i="1" s="1" a="1"/>
  <c r="LP41" i="1" s="1"/>
  <c r="LL18" i="1" a="1"/>
  <c r="LL18" i="1" s="1"/>
  <c r="LL41" i="1" s="1" a="1"/>
  <c r="LL41" i="1" s="1"/>
  <c r="KV18" i="1" a="1"/>
  <c r="KV18" i="1" s="1"/>
  <c r="KV41" i="1" s="1" a="1"/>
  <c r="KV41" i="1" s="1"/>
  <c r="KB18" i="1" a="1"/>
  <c r="KB18" i="1" s="1"/>
  <c r="KB41" i="1" s="1" a="1"/>
  <c r="KB41" i="1" s="1"/>
  <c r="ME18" i="1" a="1"/>
  <c r="ME18" i="1" s="1"/>
  <c r="ME41" i="1" s="1" a="1"/>
  <c r="ME41" i="1" s="1"/>
  <c r="LO18" i="1" a="1"/>
  <c r="LO18" i="1" s="1"/>
  <c r="LO41" i="1" s="1" a="1"/>
  <c r="LO41" i="1" s="1"/>
  <c r="LK18" i="1" a="1"/>
  <c r="LK18" i="1" s="1"/>
  <c r="LK41" i="1" s="1" a="1"/>
  <c r="LK41" i="1" s="1"/>
  <c r="KU18" i="1" a="1"/>
  <c r="KU18" i="1" s="1"/>
  <c r="KU41" i="1" s="1" a="1"/>
  <c r="KU41" i="1" s="1"/>
  <c r="KA18" i="1" a="1"/>
  <c r="KA18" i="1" s="1"/>
  <c r="KA41" i="1" s="1" a="1"/>
  <c r="KA41" i="1" s="1"/>
  <c r="LX18" i="1" a="1"/>
  <c r="LX18" i="1" s="1"/>
  <c r="LX41" i="1" s="1" a="1"/>
  <c r="LX41" i="1" s="1"/>
  <c r="LJ18" i="1" a="1"/>
  <c r="LJ18" i="1" s="1"/>
  <c r="LJ41" i="1" s="1" a="1"/>
  <c r="LJ41" i="1" s="1"/>
  <c r="LW18" i="1" a="1"/>
  <c r="LW18" i="1" s="1"/>
  <c r="LW41" i="1" s="1" a="1"/>
  <c r="LW41" i="1" s="1"/>
  <c r="LI18" i="1" a="1"/>
  <c r="LI18" i="1" s="1"/>
  <c r="LI41" i="1" s="1" a="1"/>
  <c r="LI41" i="1" s="1"/>
  <c r="JZ18" i="1" a="1"/>
  <c r="JZ18" i="1" s="1"/>
  <c r="JZ41" i="1" s="1" a="1"/>
  <c r="JZ41" i="1" s="1"/>
  <c r="LV18" i="1" a="1"/>
  <c r="LV18" i="1" s="1"/>
  <c r="LV41" i="1" s="1" a="1"/>
  <c r="LV41" i="1" s="1"/>
  <c r="LH18" i="1" a="1"/>
  <c r="LH18" i="1" s="1"/>
  <c r="LH41" i="1" s="1" a="1"/>
  <c r="LH41" i="1" s="1"/>
  <c r="JY18" i="1" a="1"/>
  <c r="JY18" i="1" s="1"/>
  <c r="JY41" i="1" s="1" a="1"/>
  <c r="JY41" i="1" s="1"/>
  <c r="LU18" i="1" a="1"/>
  <c r="LU18" i="1" s="1"/>
  <c r="LU41" i="1" s="1" a="1"/>
  <c r="LU41" i="1" s="1"/>
  <c r="LG18" i="1" a="1"/>
  <c r="LG18" i="1" s="1"/>
  <c r="LG41" i="1" s="1" a="1"/>
  <c r="LG41" i="1" s="1"/>
  <c r="JX18" i="1" a="1"/>
  <c r="JX18" i="1" s="1"/>
  <c r="JX41" i="1" s="1" a="1"/>
  <c r="JX41" i="1" s="1"/>
  <c r="LT18" i="1" a="1"/>
  <c r="LT18" i="1" s="1"/>
  <c r="LT41" i="1" s="1" a="1"/>
  <c r="LT41" i="1" s="1"/>
  <c r="LF18" i="1" a="1"/>
  <c r="LF18" i="1" s="1"/>
  <c r="LF41" i="1" s="1" a="1"/>
  <c r="LF41" i="1" s="1"/>
  <c r="JW18" i="1" a="1"/>
  <c r="JW18" i="1" s="1"/>
  <c r="JW41" i="1" s="1" a="1"/>
  <c r="JW41" i="1" s="1"/>
  <c r="LE18" i="1" a="1"/>
  <c r="LE18" i="1" s="1"/>
  <c r="LE41" i="1" s="1" a="1"/>
  <c r="LE41" i="1" s="1"/>
  <c r="JV18" i="1" a="1"/>
  <c r="JV18" i="1" s="1"/>
  <c r="JV41" i="1" s="1" a="1"/>
  <c r="JV41" i="1" s="1"/>
  <c r="LD18" i="1" a="1"/>
  <c r="LD18" i="1" s="1"/>
  <c r="LD41" i="1" s="1" a="1"/>
  <c r="LD41" i="1" s="1"/>
  <c r="KP18" i="1" a="1"/>
  <c r="KP18" i="1" s="1"/>
  <c r="KP41" i="1" s="1" a="1"/>
  <c r="KP41" i="1" s="1"/>
  <c r="JU18" i="1" a="1"/>
  <c r="JU18" i="1" s="1"/>
  <c r="JU41" i="1" s="1" a="1"/>
  <c r="JU41" i="1" s="1"/>
  <c r="ML18" i="1" a="1"/>
  <c r="ML18" i="1" s="1"/>
  <c r="ML41" i="1" s="1" a="1"/>
  <c r="ML41" i="1" s="1"/>
  <c r="LC18" i="1" a="1"/>
  <c r="LC18" i="1" s="1"/>
  <c r="LC41" i="1" s="1" a="1"/>
  <c r="LC41" i="1" s="1"/>
  <c r="KO18" i="1" a="1"/>
  <c r="KO18" i="1" s="1"/>
  <c r="KO41" i="1" s="1" a="1"/>
  <c r="KO41" i="1" s="1"/>
  <c r="JT18" i="1" a="1"/>
  <c r="JT18" i="1" s="1"/>
  <c r="JT41" i="1" s="1" a="1"/>
  <c r="JT41" i="1" s="1"/>
  <c r="MK18" i="1" a="1"/>
  <c r="MK18" i="1" s="1"/>
  <c r="MK41" i="1" s="1" a="1"/>
  <c r="MK41" i="1" s="1"/>
  <c r="LB18" i="1" a="1"/>
  <c r="LB18" i="1" s="1"/>
  <c r="LB41" i="1" s="1" a="1"/>
  <c r="LB41" i="1" s="1"/>
  <c r="KN18" i="1" a="1"/>
  <c r="KN18" i="1" s="1"/>
  <c r="KN41" i="1" s="1" a="1"/>
  <c r="KN41" i="1" s="1"/>
  <c r="JS18" i="1" a="1"/>
  <c r="JS18" i="1" s="1"/>
  <c r="JS41" i="1" s="1" a="1"/>
  <c r="JS41" i="1" s="1"/>
  <c r="MJ18" i="1" a="1"/>
  <c r="MJ18" i="1" s="1"/>
  <c r="MJ41" i="1" s="1" a="1"/>
  <c r="MJ41" i="1" s="1"/>
  <c r="LA18" i="1" a="1"/>
  <c r="LA18" i="1" s="1"/>
  <c r="LA41" i="1" s="1" a="1"/>
  <c r="LA41" i="1" s="1"/>
  <c r="KM18" i="1" a="1"/>
  <c r="KM18" i="1" s="1"/>
  <c r="KM41" i="1" s="1" a="1"/>
  <c r="KM41" i="1" s="1"/>
  <c r="KZ18" i="1" a="1"/>
  <c r="KZ18" i="1" s="1"/>
  <c r="KZ41" i="1" s="1" a="1"/>
  <c r="KZ41" i="1" s="1"/>
  <c r="MD18" i="1" a="1"/>
  <c r="MD18" i="1" s="1"/>
  <c r="MD41" i="1" s="1" a="1"/>
  <c r="MD41" i="1" s="1"/>
  <c r="KL18" i="1" a="1"/>
  <c r="KL18" i="1" s="1"/>
  <c r="KL41" i="1" s="1" a="1"/>
  <c r="KL41" i="1" s="1"/>
  <c r="MC18" i="1" a="1"/>
  <c r="MC18" i="1" s="1"/>
  <c r="MC41" i="1" s="1" a="1"/>
  <c r="MC41" i="1" s="1"/>
  <c r="KT18" i="1" a="1"/>
  <c r="KT18" i="1" s="1"/>
  <c r="KT41" i="1" s="1" a="1"/>
  <c r="KT41" i="1" s="1"/>
  <c r="KK18" i="1" a="1"/>
  <c r="KK18" i="1" s="1"/>
  <c r="KK41" i="1" s="1" a="1"/>
  <c r="KK41" i="1" s="1"/>
  <c r="MB18" i="1" a="1"/>
  <c r="MB18" i="1" s="1"/>
  <c r="MB41" i="1" s="1" a="1"/>
  <c r="MB41" i="1" s="1"/>
  <c r="KS18" i="1" a="1"/>
  <c r="KS18" i="1" s="1"/>
  <c r="KS41" i="1" s="1" a="1"/>
  <c r="KS41" i="1" s="1"/>
  <c r="KJ18" i="1" a="1"/>
  <c r="KJ18" i="1" s="1"/>
  <c r="KJ41" i="1" s="1" a="1"/>
  <c r="KJ41" i="1" s="1"/>
  <c r="MA18" i="1" a="1"/>
  <c r="MA18" i="1" s="1"/>
  <c r="MA41" i="1" s="1" a="1"/>
  <c r="MA41" i="1" s="1"/>
  <c r="KR18" i="1" a="1"/>
  <c r="KR18" i="1" s="1"/>
  <c r="KR41" i="1" s="1" a="1"/>
  <c r="KR41" i="1" s="1"/>
  <c r="KI18" i="1" a="1"/>
  <c r="KI18" i="1" s="1"/>
  <c r="KI41" i="1" s="1" a="1"/>
  <c r="KI41" i="1" s="1"/>
  <c r="LZ18" i="1" a="1"/>
  <c r="LZ18" i="1" s="1"/>
  <c r="LZ41" i="1" s="1" a="1"/>
  <c r="LZ41" i="1" s="1"/>
  <c r="KQ18" i="1" a="1"/>
  <c r="KQ18" i="1" s="1"/>
  <c r="KQ41" i="1" s="1" a="1"/>
  <c r="KQ41" i="1" s="1"/>
  <c r="KH18" i="1" a="1"/>
  <c r="KH18" i="1" s="1"/>
  <c r="KH41" i="1" s="1" a="1"/>
  <c r="KH41" i="1" s="1"/>
  <c r="LY18" i="1" a="1"/>
  <c r="LY18" i="1" s="1"/>
  <c r="LY41" i="1" s="1" a="1"/>
  <c r="LY41" i="1" s="1"/>
  <c r="KG18" i="1" a="1"/>
  <c r="KG18" i="1" s="1"/>
  <c r="KG41" i="1" s="1" a="1"/>
  <c r="KG41" i="1" s="1"/>
  <c r="KF18" i="1" a="1"/>
  <c r="KF18" i="1" s="1"/>
  <c r="KF41" i="1" s="1" a="1"/>
  <c r="KF41" i="1" s="1"/>
  <c r="AED18" i="1" a="1"/>
  <c r="AED18" i="1" s="1"/>
  <c r="AED41" i="1" s="1" a="1"/>
  <c r="AED41" i="1" s="1"/>
  <c r="ACW18" i="1" a="1"/>
  <c r="ACW18" i="1" s="1"/>
  <c r="ACW41" i="1" s="1" a="1"/>
  <c r="ACW41" i="1" s="1"/>
  <c r="ACF18" i="1" a="1"/>
  <c r="ACF18" i="1" s="1"/>
  <c r="ACF41" i="1" s="1" a="1"/>
  <c r="ACF41" i="1" s="1"/>
  <c r="ADM18" i="1" a="1"/>
  <c r="ADM18" i="1" s="1"/>
  <c r="ADM41" i="1" s="1" a="1"/>
  <c r="ADM41" i="1" s="1"/>
  <c r="ACV18" i="1" a="1"/>
  <c r="ACV18" i="1" s="1"/>
  <c r="ACV41" i="1" s="1" a="1"/>
  <c r="ACV41" i="1" s="1"/>
  <c r="ACD18" i="1" a="1"/>
  <c r="ACD18" i="1" s="1"/>
  <c r="ACD41" i="1" s="1" a="1"/>
  <c r="ACD41" i="1" s="1"/>
  <c r="AEC18" i="1" a="1"/>
  <c r="AEC18" i="1" s="1"/>
  <c r="AEC41" i="1" s="1" a="1"/>
  <c r="AEC41" i="1" s="1"/>
  <c r="ADL18" i="1" a="1"/>
  <c r="ADL18" i="1" s="1"/>
  <c r="ADL41" i="1" s="1" a="1"/>
  <c r="ADL41" i="1" s="1"/>
  <c r="ACE18" i="1" a="1"/>
  <c r="ACE18" i="1" s="1"/>
  <c r="ACE41" i="1" s="1" a="1"/>
  <c r="ACE41" i="1" s="1"/>
  <c r="AEB18" i="1" a="1"/>
  <c r="AEB18" i="1" s="1"/>
  <c r="AEB41" i="1" s="1" a="1"/>
  <c r="AEB41" i="1" s="1"/>
  <c r="ACU18" i="1" a="1"/>
  <c r="ACU18" i="1" s="1"/>
  <c r="ACU41" i="1" s="1" a="1"/>
  <c r="ACU41" i="1" s="1"/>
  <c r="ADK18" i="1" a="1"/>
  <c r="ADK18" i="1" s="1"/>
  <c r="ADK41" i="1" s="1" a="1"/>
  <c r="ADK41" i="1" s="1"/>
  <c r="AEA18" i="1" a="1"/>
  <c r="AEA18" i="1" s="1"/>
  <c r="AEA41" i="1" s="1" a="1"/>
  <c r="AEA41" i="1" s="1"/>
  <c r="ACT18" i="1" a="1"/>
  <c r="ACT18" i="1" s="1"/>
  <c r="ACT41" i="1" s="1" a="1"/>
  <c r="ACT41" i="1" s="1"/>
  <c r="ADJ18" i="1" a="1"/>
  <c r="ADJ18" i="1" s="1"/>
  <c r="ADJ41" i="1" s="1" a="1"/>
  <c r="ADJ41" i="1" s="1"/>
  <c r="ADZ18" i="1" a="1"/>
  <c r="ADZ18" i="1" s="1"/>
  <c r="ADZ41" i="1" s="1" a="1"/>
  <c r="ADZ41" i="1" s="1"/>
  <c r="ACS18" i="1" a="1"/>
  <c r="ACS18" i="1" s="1"/>
  <c r="ACS41" i="1" s="1" a="1"/>
  <c r="ACS41" i="1" s="1"/>
  <c r="ADI18" i="1" a="1"/>
  <c r="ADI18" i="1" s="1"/>
  <c r="ADI41" i="1" s="1" a="1"/>
  <c r="ADI41" i="1" s="1"/>
  <c r="ADY18" i="1" a="1"/>
  <c r="ADY18" i="1" s="1"/>
  <c r="ADY41" i="1" s="1" a="1"/>
  <c r="ADY41" i="1" s="1"/>
  <c r="ACR18" i="1" a="1"/>
  <c r="ACR18" i="1" s="1"/>
  <c r="ACR41" i="1" s="1" a="1"/>
  <c r="ACR41" i="1" s="1"/>
  <c r="ADH18" i="1" a="1"/>
  <c r="ADH18" i="1" s="1"/>
  <c r="ADH41" i="1" s="1" a="1"/>
  <c r="ADH41" i="1" s="1"/>
  <c r="ADX18" i="1" a="1"/>
  <c r="ADX18" i="1" s="1"/>
  <c r="ADX41" i="1" s="1" a="1"/>
  <c r="ADX41" i="1" s="1"/>
  <c r="ACQ18" i="1" a="1"/>
  <c r="ACQ18" i="1" s="1"/>
  <c r="ACQ41" i="1" s="1" a="1"/>
  <c r="ACQ41" i="1" s="1"/>
  <c r="ADW18" i="1" a="1"/>
  <c r="ADW18" i="1" s="1"/>
  <c r="ADW41" i="1" s="1" a="1"/>
  <c r="ADW41" i="1" s="1"/>
  <c r="ADG18" i="1" a="1"/>
  <c r="ADG18" i="1" s="1"/>
  <c r="ADG41" i="1" s="1" a="1"/>
  <c r="ADG41" i="1" s="1"/>
  <c r="ACP18" i="1" a="1"/>
  <c r="ACP18" i="1" s="1"/>
  <c r="ACP41" i="1" s="1" a="1"/>
  <c r="ACP41" i="1" s="1"/>
  <c r="ADF18" i="1" a="1"/>
  <c r="ADF18" i="1" s="1"/>
  <c r="ADF41" i="1" s="1" a="1"/>
  <c r="ADF41" i="1" s="1"/>
  <c r="ADV18" i="1" a="1"/>
  <c r="ADV18" i="1" s="1"/>
  <c r="ADV41" i="1" s="1" a="1"/>
  <c r="ADV41" i="1" s="1"/>
  <c r="ACO18" i="1" a="1"/>
  <c r="ACO18" i="1" s="1"/>
  <c r="ACO41" i="1" s="1" a="1"/>
  <c r="ACO41" i="1" s="1"/>
  <c r="ADE18" i="1" a="1"/>
  <c r="ADE18" i="1" s="1"/>
  <c r="ADE41" i="1" s="1" a="1"/>
  <c r="ADE41" i="1" s="1"/>
  <c r="ADU18" i="1" a="1"/>
  <c r="ADU18" i="1" s="1"/>
  <c r="ADU41" i="1" s="1" a="1"/>
  <c r="ADU41" i="1" s="1"/>
  <c r="ACN18" i="1" a="1"/>
  <c r="ACN18" i="1" s="1"/>
  <c r="ACN41" i="1" s="1" a="1"/>
  <c r="ACN41" i="1" s="1"/>
  <c r="ADD18" i="1" a="1"/>
  <c r="ADD18" i="1" s="1"/>
  <c r="ADD41" i="1" s="1" a="1"/>
  <c r="ADD41" i="1" s="1"/>
  <c r="ADC18" i="1" a="1"/>
  <c r="ADC18" i="1" s="1"/>
  <c r="ADC41" i="1" s="1" a="1"/>
  <c r="ADC41" i="1" s="1"/>
  <c r="ADS18" i="1" a="1"/>
  <c r="ADS18" i="1" s="1"/>
  <c r="ADS41" i="1" s="1" a="1"/>
  <c r="ADS41" i="1" s="1"/>
  <c r="ACL18" i="1" a="1"/>
  <c r="ACL18" i="1" s="1"/>
  <c r="ACL41" i="1" s="1" a="1"/>
  <c r="ACL41" i="1" s="1"/>
  <c r="AEI18" i="1" a="1"/>
  <c r="AEI18" i="1" s="1"/>
  <c r="AEI41" i="1" s="1" a="1"/>
  <c r="AEI41" i="1" s="1"/>
  <c r="ADB18" i="1" a="1"/>
  <c r="ADB18" i="1" s="1"/>
  <c r="ADB41" i="1" s="1" a="1"/>
  <c r="ADB41" i="1" s="1"/>
  <c r="ADR18" i="1" a="1"/>
  <c r="ADR18" i="1" s="1"/>
  <c r="ADR41" i="1" s="1" a="1"/>
  <c r="ADR41" i="1" s="1"/>
  <c r="ACK18" i="1" a="1"/>
  <c r="ACK18" i="1" s="1"/>
  <c r="ACK41" i="1" s="1" a="1"/>
  <c r="ACK41" i="1" s="1"/>
  <c r="AEH18" i="1" a="1"/>
  <c r="AEH18" i="1" s="1"/>
  <c r="AEH41" i="1" s="1" a="1"/>
  <c r="AEH41" i="1" s="1"/>
  <c r="ADA18" i="1" a="1"/>
  <c r="ADA18" i="1" s="1"/>
  <c r="ADA41" i="1" s="1" a="1"/>
  <c r="ADA41" i="1" s="1"/>
  <c r="ADQ18" i="1" a="1"/>
  <c r="ADQ18" i="1" s="1"/>
  <c r="ADQ41" i="1" s="1" a="1"/>
  <c r="ADQ41" i="1" s="1"/>
  <c r="ACJ18" i="1" a="1"/>
  <c r="ACJ18" i="1" s="1"/>
  <c r="ACJ41" i="1" s="1" a="1"/>
  <c r="ACJ41" i="1" s="1"/>
  <c r="AEG18" i="1" a="1"/>
  <c r="AEG18" i="1" s="1"/>
  <c r="AEG41" i="1" s="1" a="1"/>
  <c r="AEG41" i="1" s="1"/>
  <c r="ACZ18" i="1" a="1"/>
  <c r="ACZ18" i="1" s="1"/>
  <c r="ACZ41" i="1" s="1" a="1"/>
  <c r="ACZ41" i="1" s="1"/>
  <c r="ADP18" i="1" a="1"/>
  <c r="ADP18" i="1" s="1"/>
  <c r="ADP41" i="1" s="1" a="1"/>
  <c r="ADP41" i="1" s="1"/>
  <c r="ACI18" i="1" a="1"/>
  <c r="ACI18" i="1" s="1"/>
  <c r="ACI41" i="1" s="1" a="1"/>
  <c r="ACI41" i="1" s="1"/>
  <c r="AEF18" i="1" a="1"/>
  <c r="AEF18" i="1" s="1"/>
  <c r="AEF41" i="1" s="1" a="1"/>
  <c r="AEF41" i="1" s="1"/>
  <c r="ACY18" i="1" a="1"/>
  <c r="ACY18" i="1" s="1"/>
  <c r="ACY41" i="1" s="1" a="1"/>
  <c r="ACY41" i="1" s="1"/>
  <c r="ADO18" i="1" a="1"/>
  <c r="ADO18" i="1" s="1"/>
  <c r="ADO41" i="1" s="1" a="1"/>
  <c r="ADO41" i="1" s="1"/>
  <c r="ACH18" i="1" a="1"/>
  <c r="ACH18" i="1" s="1"/>
  <c r="ACH41" i="1" s="1" a="1"/>
  <c r="ACH41" i="1" s="1"/>
  <c r="ACG18" i="1" a="1"/>
  <c r="ACG18" i="1" s="1"/>
  <c r="ACG41" i="1" s="1" a="1"/>
  <c r="ACG41" i="1" s="1"/>
  <c r="ACX18" i="1" a="1"/>
  <c r="ACX18" i="1" s="1"/>
  <c r="ACX41" i="1" s="1" a="1"/>
  <c r="ACX41" i="1" s="1"/>
  <c r="AEE18" i="1" a="1"/>
  <c r="AEE18" i="1" s="1"/>
  <c r="AEE41" i="1" s="1" a="1"/>
  <c r="AEE41" i="1" s="1"/>
  <c r="ADT18" i="1" a="1"/>
  <c r="ADT18" i="1" s="1"/>
  <c r="ADT41" i="1" s="1" a="1"/>
  <c r="ADT41" i="1" s="1"/>
  <c r="ADN18" i="1" a="1"/>
  <c r="ADN18" i="1" s="1"/>
  <c r="ADN41" i="1" s="1" a="1"/>
  <c r="ADN41" i="1" s="1"/>
  <c r="ACM18" i="1" a="1"/>
  <c r="ACM18" i="1" s="1"/>
  <c r="ACM41" i="1" s="1" a="1"/>
  <c r="ACM41" i="1" s="1"/>
  <c r="ABU18" i="1" a="1"/>
  <c r="ABU18" i="1" s="1"/>
  <c r="ABU41" i="1" s="1" a="1"/>
  <c r="ABU41" i="1" s="1"/>
  <c r="ABE18" i="1" a="1"/>
  <c r="ABE18" i="1" s="1"/>
  <c r="ABE41" i="1" s="1" a="1"/>
  <c r="ABE41" i="1" s="1"/>
  <c r="ABT18" i="1" a="1"/>
  <c r="ABT18" i="1" s="1"/>
  <c r="ABT41" i="1" s="1" a="1"/>
  <c r="ABT41" i="1" s="1"/>
  <c r="ABZ18" i="1" a="1"/>
  <c r="ABZ18" i="1" s="1"/>
  <c r="ABZ41" i="1" s="1" a="1"/>
  <c r="ABZ41" i="1" s="1"/>
  <c r="ABJ18" i="1" a="1"/>
  <c r="ABJ18" i="1" s="1"/>
  <c r="ABJ41" i="1" s="1" a="1"/>
  <c r="ABJ41" i="1" s="1"/>
  <c r="ABY18" i="1" a="1"/>
  <c r="ABY18" i="1" s="1"/>
  <c r="ABY41" i="1" s="1" a="1"/>
  <c r="ABY41" i="1" s="1"/>
  <c r="ABI18" i="1" a="1"/>
  <c r="ABI18" i="1" s="1"/>
  <c r="ABI41" i="1" s="1" a="1"/>
  <c r="ABI41" i="1" s="1"/>
  <c r="ACA18" i="1" a="1"/>
  <c r="ACA18" i="1" s="1"/>
  <c r="ACA41" i="1" s="1" a="1"/>
  <c r="ACA41" i="1" s="1"/>
  <c r="ABX18" i="1" a="1"/>
  <c r="ABX18" i="1" s="1"/>
  <c r="ABX41" i="1" s="1" a="1"/>
  <c r="ABX41" i="1" s="1"/>
  <c r="ABB18" i="1" a="1"/>
  <c r="ABB18" i="1" s="1"/>
  <c r="ABB41" i="1" s="1" a="1"/>
  <c r="ABB41" i="1" s="1"/>
  <c r="ABW18" i="1" a="1"/>
  <c r="ABW18" i="1" s="1"/>
  <c r="ABW41" i="1" s="1" a="1"/>
  <c r="ABW41" i="1" s="1"/>
  <c r="ABA18" i="1" a="1"/>
  <c r="ABA18" i="1" s="1"/>
  <c r="ABA41" i="1" s="1" a="1"/>
  <c r="ABA41" i="1" s="1"/>
  <c r="ABV18" i="1" a="1"/>
  <c r="ABV18" i="1" s="1"/>
  <c r="ABV41" i="1" s="1" a="1"/>
  <c r="ABV41" i="1" s="1"/>
  <c r="AAZ18" i="1" a="1"/>
  <c r="AAZ18" i="1" s="1"/>
  <c r="AAZ41" i="1" s="1" a="1"/>
  <c r="AAZ41" i="1" s="1"/>
  <c r="ABO18" i="1" a="1"/>
  <c r="ABO18" i="1" s="1"/>
  <c r="ABO41" i="1" s="1" a="1"/>
  <c r="ABO41" i="1" s="1"/>
  <c r="ABS18" i="1" a="1"/>
  <c r="ABS18" i="1" s="1"/>
  <c r="ABS41" i="1" s="1" a="1"/>
  <c r="ABS41" i="1" s="1"/>
  <c r="ABR18" i="1" a="1"/>
  <c r="ABR18" i="1" s="1"/>
  <c r="ABR41" i="1" s="1" a="1"/>
  <c r="ABR41" i="1" s="1"/>
  <c r="ABQ18" i="1" a="1"/>
  <c r="ABQ18" i="1" s="1"/>
  <c r="ABQ41" i="1" s="1" a="1"/>
  <c r="ABQ41" i="1" s="1"/>
  <c r="ABP18" i="1" a="1"/>
  <c r="ABP18" i="1" s="1"/>
  <c r="ABP41" i="1" s="1" a="1"/>
  <c r="ABP41" i="1" s="1"/>
  <c r="ABN18" i="1" a="1"/>
  <c r="ABN18" i="1" s="1"/>
  <c r="ABN41" i="1" s="1" a="1"/>
  <c r="ABN41" i="1" s="1"/>
  <c r="ABM18" i="1" a="1"/>
  <c r="ABM18" i="1" s="1"/>
  <c r="ABM41" i="1" s="1" a="1"/>
  <c r="ABM41" i="1" s="1"/>
  <c r="ABL18" i="1" a="1"/>
  <c r="ABL18" i="1" s="1"/>
  <c r="ABL41" i="1" s="1" a="1"/>
  <c r="ABL41" i="1" s="1"/>
  <c r="ABK18" i="1" a="1"/>
  <c r="ABK18" i="1" s="1"/>
  <c r="ABK41" i="1" s="1" a="1"/>
  <c r="ABK41" i="1" s="1"/>
  <c r="ABH18" i="1" a="1"/>
  <c r="ABH18" i="1" s="1"/>
  <c r="ABH41" i="1" s="1" a="1"/>
  <c r="ABH41" i="1" s="1"/>
  <c r="ABG18" i="1" a="1"/>
  <c r="ABG18" i="1" s="1"/>
  <c r="ABG41" i="1" s="1" a="1"/>
  <c r="ABG41" i="1" s="1"/>
  <c r="ABF18" i="1" a="1"/>
  <c r="ABF18" i="1" s="1"/>
  <c r="ABF41" i="1" s="1" a="1"/>
  <c r="ABF41" i="1" s="1"/>
  <c r="ABD18" i="1" a="1"/>
  <c r="ABD18" i="1" s="1"/>
  <c r="ABD41" i="1" s="1" a="1"/>
  <c r="ABD41" i="1" s="1"/>
  <c r="ABC18" i="1" a="1"/>
  <c r="ABC18" i="1" s="1"/>
  <c r="ABC41" i="1" s="1" a="1"/>
  <c r="ABC41" i="1" s="1"/>
  <c r="CT49" i="1" a="1"/>
  <c r="CT49" i="1" s="1"/>
  <c r="CK49" i="1" a="1"/>
  <c r="CK49" i="1" s="1"/>
  <c r="CQ49" i="1" a="1"/>
  <c r="CQ49" i="1" s="1"/>
  <c r="CW49" i="1" a="1"/>
  <c r="CW49" i="1" s="1"/>
  <c r="EX18" i="1" a="1"/>
  <c r="EX18" i="1" s="1"/>
  <c r="EX41" i="1" s="1" a="1"/>
  <c r="EX41" i="1" s="1"/>
  <c r="ZP64" i="1" a="1"/>
  <c r="ZP64" i="1" s="1"/>
  <c r="ZP65" i="1" s="1" a="1"/>
  <c r="ZP65" i="1" s="1"/>
  <c r="ZP18" i="1" a="1"/>
  <c r="ZP18" i="1" s="1"/>
  <c r="ZP41" i="1" s="1" a="1"/>
  <c r="ZP41" i="1" s="1"/>
  <c r="GP64" i="1" a="1"/>
  <c r="GP64" i="1" s="1"/>
  <c r="GP65" i="1" s="1" a="1"/>
  <c r="GP65" i="1" s="1"/>
  <c r="GP18" i="1" a="1"/>
  <c r="GP18" i="1" s="1"/>
  <c r="GP41" i="1" s="1" a="1"/>
  <c r="GP41" i="1" s="1"/>
  <c r="CD18" i="1" a="1"/>
  <c r="CD18" i="1" s="1"/>
  <c r="CD41" i="1" s="1" a="1"/>
  <c r="CD41" i="1" s="1"/>
  <c r="GQ64" i="1" a="1"/>
  <c r="GQ64" i="1" s="1"/>
  <c r="GQ18" i="1" a="1"/>
  <c r="GQ18" i="1" s="1"/>
  <c r="GQ41" i="1" s="1" a="1"/>
  <c r="GQ41" i="1" s="1"/>
  <c r="YL64" i="1" a="1"/>
  <c r="YL64" i="1" s="1"/>
  <c r="YL65" i="1" s="1" a="1"/>
  <c r="YL65" i="1" s="1"/>
  <c r="GO64" i="1" a="1"/>
  <c r="GO64" i="1" s="1"/>
  <c r="YL18" i="1" a="1"/>
  <c r="YL18" i="1" s="1"/>
  <c r="YL41" i="1" s="1" a="1"/>
  <c r="YL41" i="1" s="1"/>
  <c r="GO18" i="1" a="1"/>
  <c r="GO18" i="1" s="1"/>
  <c r="GO41" i="1" s="1" a="1"/>
  <c r="GO41" i="1" s="1"/>
  <c r="YM18" i="1" a="1"/>
  <c r="YM18" i="1" s="1"/>
  <c r="YM41" i="1" s="1" a="1"/>
  <c r="YM41" i="1" s="1"/>
  <c r="YK18" i="1" a="1"/>
  <c r="YK18" i="1" s="1"/>
  <c r="YK41" i="1" s="1" a="1"/>
  <c r="YK41" i="1" s="1"/>
  <c r="YO18" i="1" a="1"/>
  <c r="YO18" i="1" s="1"/>
  <c r="YO41" i="1" s="1" a="1"/>
  <c r="YO41" i="1" s="1"/>
  <c r="YN18" i="1" a="1"/>
  <c r="YN18" i="1" s="1"/>
  <c r="YN41" i="1" s="1" a="1"/>
  <c r="YN41" i="1" s="1"/>
  <c r="YN64" i="1" a="1"/>
  <c r="YN64" i="1" s="1"/>
  <c r="YM64" i="1" a="1"/>
  <c r="YM64" i="1" s="1"/>
  <c r="YK64" i="1" a="1"/>
  <c r="YK64" i="1" s="1"/>
  <c r="YO64" i="1" a="1"/>
  <c r="YO64" i="1" s="1"/>
  <c r="XF64" i="1" a="1"/>
  <c r="XF64" i="1" s="1"/>
  <c r="XF71" i="1" s="1" a="1"/>
  <c r="XF71" i="1" s="1"/>
  <c r="XF18" i="1" a="1"/>
  <c r="XF18" i="1" s="1"/>
  <c r="XF41" i="1" s="1" a="1"/>
  <c r="XF41" i="1" s="1"/>
  <c r="WX64" i="1" a="1"/>
  <c r="WX64" i="1" s="1"/>
  <c r="WW64" i="1" a="1"/>
  <c r="WW64" i="1" s="1"/>
  <c r="WX18" i="1" a="1"/>
  <c r="WX18" i="1" s="1"/>
  <c r="WX41" i="1" s="1" a="1"/>
  <c r="WX41" i="1" s="1"/>
  <c r="WW18" i="1" a="1"/>
  <c r="WW18" i="1" s="1"/>
  <c r="WW41" i="1" s="1" a="1"/>
  <c r="WW41" i="1" s="1"/>
  <c r="YH18" i="1" a="1"/>
  <c r="YH18" i="1" s="1"/>
  <c r="YH41" i="1" s="1" a="1"/>
  <c r="YH41" i="1" s="1"/>
  <c r="WE18" i="1" a="1"/>
  <c r="WE18" i="1" s="1"/>
  <c r="WE41" i="1" s="1" a="1"/>
  <c r="WE41" i="1" s="1"/>
  <c r="IT18" i="1" a="1"/>
  <c r="IT18" i="1" s="1"/>
  <c r="IT41" i="1" s="1" a="1"/>
  <c r="IT41" i="1" s="1"/>
  <c r="GZ18" i="1" a="1"/>
  <c r="GZ18" i="1" s="1"/>
  <c r="GZ41" i="1" s="1" a="1"/>
  <c r="GZ41" i="1" s="1"/>
  <c r="CA18" i="1" a="1"/>
  <c r="CA18" i="1" s="1"/>
  <c r="CA41" i="1" s="1" a="1"/>
  <c r="CA41" i="1" s="1"/>
  <c r="S18" i="1" a="1"/>
  <c r="S18" i="1" s="1"/>
  <c r="S41" i="1" s="1" a="1"/>
  <c r="S41" i="1" s="1"/>
  <c r="WD18" i="1" a="1"/>
  <c r="WD18" i="1" s="1"/>
  <c r="WD41" i="1" s="1" a="1"/>
  <c r="WD41" i="1" s="1"/>
  <c r="IS18" i="1" a="1"/>
  <c r="IS18" i="1" s="1"/>
  <c r="IS41" i="1" s="1" a="1"/>
  <c r="IS41" i="1" s="1"/>
  <c r="IJ18" i="1" a="1"/>
  <c r="IJ18" i="1" s="1"/>
  <c r="IJ41" i="1" s="1" a="1"/>
  <c r="IJ41" i="1" s="1"/>
  <c r="GY18" i="1" a="1"/>
  <c r="GY18" i="1" s="1"/>
  <c r="GY41" i="1" s="1" a="1"/>
  <c r="GY41" i="1" s="1"/>
  <c r="BZ18" i="1" a="1"/>
  <c r="BZ18" i="1" s="1"/>
  <c r="BZ41" i="1" s="1" a="1"/>
  <c r="BZ41" i="1" s="1"/>
  <c r="YG18" i="1" a="1"/>
  <c r="YG18" i="1" s="1"/>
  <c r="YG41" i="1" s="1" a="1"/>
  <c r="YG41" i="1" s="1"/>
  <c r="XQ18" i="1" a="1"/>
  <c r="XQ18" i="1" s="1"/>
  <c r="XQ41" i="1" s="1" a="1"/>
  <c r="XQ41" i="1" s="1"/>
  <c r="WC18" i="1" a="1"/>
  <c r="WC18" i="1" s="1"/>
  <c r="WC41" i="1" s="1" a="1"/>
  <c r="WC41" i="1" s="1"/>
  <c r="IR18" i="1" a="1"/>
  <c r="IR18" i="1" s="1"/>
  <c r="IR41" i="1" s="1" a="1"/>
  <c r="IR41" i="1" s="1"/>
  <c r="II18" i="1" a="1"/>
  <c r="II18" i="1" s="1"/>
  <c r="II41" i="1" s="1" a="1"/>
  <c r="II41" i="1" s="1"/>
  <c r="GX18" i="1" a="1"/>
  <c r="GX18" i="1" s="1"/>
  <c r="GX41" i="1" s="1" a="1"/>
  <c r="GX41" i="1" s="1"/>
  <c r="BY18" i="1" a="1"/>
  <c r="BY18" i="1" s="1"/>
  <c r="BY41" i="1" s="1" a="1"/>
  <c r="BY41" i="1" s="1"/>
  <c r="AM18" i="1" a="1"/>
  <c r="AM18" i="1" s="1"/>
  <c r="AM41" i="1" s="1" a="1"/>
  <c r="AM41" i="1" s="1"/>
  <c r="XP18" i="1" a="1"/>
  <c r="XP18" i="1" s="1"/>
  <c r="XP41" i="1" s="1" a="1"/>
  <c r="XP41" i="1" s="1"/>
  <c r="WB18" i="1" a="1"/>
  <c r="WB18" i="1" s="1"/>
  <c r="WB41" i="1" s="1" a="1"/>
  <c r="WB41" i="1" s="1"/>
  <c r="IQ18" i="1" a="1"/>
  <c r="IQ18" i="1" s="1"/>
  <c r="IQ41" i="1" s="1" a="1"/>
  <c r="IQ41" i="1" s="1"/>
  <c r="IG18" i="1" a="1"/>
  <c r="IG18" i="1" s="1"/>
  <c r="IG41" i="1" s="1" a="1"/>
  <c r="IG41" i="1" s="1"/>
  <c r="GW18" i="1" a="1"/>
  <c r="GW18" i="1" s="1"/>
  <c r="GW41" i="1" s="1" a="1"/>
  <c r="GW41" i="1" s="1"/>
  <c r="BX18" i="1" a="1"/>
  <c r="BX18" i="1" s="1"/>
  <c r="BX41" i="1" s="1" a="1"/>
  <c r="BX41" i="1" s="1"/>
  <c r="XO18" i="1" a="1"/>
  <c r="XO18" i="1" s="1"/>
  <c r="XO41" i="1" s="1" a="1"/>
  <c r="XO41" i="1" s="1"/>
  <c r="WA18" i="1" a="1"/>
  <c r="WA18" i="1" s="1"/>
  <c r="WA41" i="1" s="1" a="1"/>
  <c r="WA41" i="1" s="1"/>
  <c r="IP18" i="1" a="1"/>
  <c r="IP18" i="1" s="1"/>
  <c r="IP41" i="1" s="1" a="1"/>
  <c r="IP41" i="1" s="1"/>
  <c r="IF18" i="1" a="1"/>
  <c r="IF18" i="1" s="1"/>
  <c r="IF41" i="1" s="1" a="1"/>
  <c r="IF41" i="1" s="1"/>
  <c r="GV18" i="1" a="1"/>
  <c r="GV18" i="1" s="1"/>
  <c r="GV41" i="1" s="1" a="1"/>
  <c r="GV41" i="1" s="1"/>
  <c r="BW18" i="1" a="1"/>
  <c r="BW18" i="1" s="1"/>
  <c r="BW41" i="1" s="1" a="1"/>
  <c r="BW41" i="1" s="1"/>
  <c r="P18" i="1" a="1"/>
  <c r="P18" i="1" s="1"/>
  <c r="P41" i="1" s="1" a="1"/>
  <c r="P41" i="1" s="1"/>
  <c r="FB41" i="1" s="1"/>
  <c r="XM18" i="1" a="1"/>
  <c r="XM18" i="1" s="1"/>
  <c r="XM41" i="1" s="1" a="1"/>
  <c r="XM41" i="1" s="1"/>
  <c r="VZ18" i="1" a="1"/>
  <c r="VZ18" i="1" s="1"/>
  <c r="VZ41" i="1" s="1" a="1"/>
  <c r="VZ41" i="1" s="1"/>
  <c r="IO18" i="1" a="1"/>
  <c r="IO18" i="1" s="1"/>
  <c r="IO41" i="1" s="1" a="1"/>
  <c r="IO41" i="1" s="1"/>
  <c r="IE18" i="1" a="1"/>
  <c r="IE18" i="1" s="1"/>
  <c r="IE41" i="1" s="1" a="1"/>
  <c r="IE41" i="1" s="1"/>
  <c r="GU18" i="1" a="1"/>
  <c r="GU18" i="1" s="1"/>
  <c r="GU41" i="1" s="1" a="1"/>
  <c r="GU41" i="1" s="1"/>
  <c r="BV18" i="1" a="1"/>
  <c r="BV18" i="1" s="1"/>
  <c r="BV41" i="1" s="1" a="1"/>
  <c r="BV41" i="1" s="1"/>
  <c r="DS18" i="1" a="1"/>
  <c r="DS18" i="1" s="1"/>
  <c r="DS41" i="1" s="1" a="1"/>
  <c r="DS41" i="1" s="1"/>
  <c r="XL18" i="1" a="1"/>
  <c r="XL18" i="1" s="1"/>
  <c r="XL41" i="1" s="1" a="1"/>
  <c r="XL41" i="1" s="1"/>
  <c r="VY18" i="1" a="1"/>
  <c r="VY18" i="1" s="1"/>
  <c r="VY41" i="1" s="1" a="1"/>
  <c r="VY41" i="1" s="1"/>
  <c r="IN18" i="1" a="1"/>
  <c r="IN18" i="1" s="1"/>
  <c r="IN41" i="1" s="1" a="1"/>
  <c r="IN41" i="1" s="1"/>
  <c r="ID18" i="1" a="1"/>
  <c r="ID18" i="1" s="1"/>
  <c r="ID41" i="1" s="1" a="1"/>
  <c r="ID41" i="1" s="1"/>
  <c r="GS18" i="1" a="1"/>
  <c r="GS18" i="1" s="1"/>
  <c r="GS41" i="1" s="1" a="1"/>
  <c r="GS41" i="1" s="1"/>
  <c r="BU18" i="1" a="1"/>
  <c r="BU18" i="1" s="1"/>
  <c r="BU41" i="1" s="1" a="1"/>
  <c r="BU41" i="1" s="1"/>
  <c r="AK18" i="1" a="1"/>
  <c r="AK18" i="1" s="1"/>
  <c r="AK41" i="1" s="1" a="1"/>
  <c r="AK41" i="1" s="1"/>
  <c r="XK18" i="1" a="1"/>
  <c r="XK18" i="1" s="1"/>
  <c r="XK41" i="1" s="1" a="1"/>
  <c r="XK41" i="1" s="1"/>
  <c r="VX18" i="1" a="1"/>
  <c r="VX18" i="1" s="1"/>
  <c r="VX41" i="1" s="1" a="1"/>
  <c r="VX41" i="1" s="1"/>
  <c r="IM18" i="1" a="1"/>
  <c r="IM18" i="1" s="1"/>
  <c r="IM41" i="1" s="1" a="1"/>
  <c r="IM41" i="1" s="1"/>
  <c r="IC18" i="1" a="1"/>
  <c r="IC18" i="1" s="1"/>
  <c r="IC41" i="1" s="1" a="1"/>
  <c r="IC41" i="1" s="1"/>
  <c r="GA18" i="1" a="1"/>
  <c r="GA18" i="1" s="1"/>
  <c r="GA41" i="1" s="1" a="1"/>
  <c r="GA41" i="1" s="1"/>
  <c r="BT18" i="1" a="1"/>
  <c r="BT18" i="1" s="1"/>
  <c r="BT41" i="1" s="1" a="1"/>
  <c r="BT41" i="1" s="1"/>
  <c r="HU18" i="1" a="1"/>
  <c r="HU18" i="1" s="1"/>
  <c r="HU41" i="1" s="1" a="1"/>
  <c r="HU41" i="1" s="1"/>
  <c r="XG18" i="1" a="1"/>
  <c r="XG18" i="1" s="1"/>
  <c r="XG41" i="1" s="1" a="1"/>
  <c r="XG41" i="1" s="1"/>
  <c r="VW18" i="1" a="1"/>
  <c r="VW18" i="1" s="1"/>
  <c r="VW41" i="1" s="1" a="1"/>
  <c r="VW41" i="1" s="1"/>
  <c r="IL18" i="1" a="1"/>
  <c r="IL18" i="1" s="1"/>
  <c r="IL41" i="1" s="1" a="1"/>
  <c r="IL41" i="1" s="1"/>
  <c r="IB18" i="1" a="1"/>
  <c r="IB18" i="1" s="1"/>
  <c r="IB41" i="1" s="1" a="1"/>
  <c r="IB41" i="1" s="1"/>
  <c r="FZ18" i="1" a="1"/>
  <c r="FZ18" i="1" s="1"/>
  <c r="FZ41" i="1" s="1" a="1"/>
  <c r="FZ41" i="1" s="1"/>
  <c r="BS18" i="1" a="1"/>
  <c r="BS18" i="1" s="1"/>
  <c r="BS41" i="1" s="1" a="1"/>
  <c r="BS41" i="1" s="1"/>
  <c r="AJ18" i="1" a="1"/>
  <c r="AJ18" i="1" s="1"/>
  <c r="AJ41" i="1" s="1" a="1"/>
  <c r="AJ41" i="1" s="1"/>
  <c r="EZ18" i="1" a="1"/>
  <c r="EZ18" i="1" s="1"/>
  <c r="EZ41" i="1" s="1" a="1"/>
  <c r="EZ41" i="1" s="1"/>
  <c r="XE18" i="1" a="1"/>
  <c r="XE18" i="1" s="1"/>
  <c r="XE41" i="1" s="1" a="1"/>
  <c r="XE41" i="1" s="1"/>
  <c r="VV18" i="1" a="1"/>
  <c r="VV18" i="1" s="1"/>
  <c r="VV41" i="1" s="1" a="1"/>
  <c r="VV41" i="1" s="1"/>
  <c r="IA18" i="1" a="1"/>
  <c r="IA18" i="1" s="1"/>
  <c r="IA41" i="1" s="1" a="1"/>
  <c r="IA41" i="1" s="1"/>
  <c r="FY18" i="1" a="1"/>
  <c r="FY18" i="1" s="1"/>
  <c r="FY41" i="1" s="1" a="1"/>
  <c r="FY41" i="1" s="1"/>
  <c r="BR18" i="1" a="1"/>
  <c r="BR18" i="1" s="1"/>
  <c r="BR41" i="1" s="1" a="1"/>
  <c r="BR41" i="1" s="1"/>
  <c r="U18" i="1" a="1"/>
  <c r="U18" i="1" s="1"/>
  <c r="U41" i="1" s="1" a="1"/>
  <c r="U41" i="1" s="1"/>
  <c r="XD18" i="1" a="1"/>
  <c r="XD18" i="1" s="1"/>
  <c r="XD41" i="1" s="1" a="1"/>
  <c r="XD41" i="1" s="1"/>
  <c r="VU18" i="1" a="1"/>
  <c r="VU18" i="1" s="1"/>
  <c r="VU41" i="1" s="1" a="1"/>
  <c r="VU41" i="1" s="1"/>
  <c r="HZ18" i="1" a="1"/>
  <c r="HZ18" i="1" s="1"/>
  <c r="HZ41" i="1" s="1" a="1"/>
  <c r="HZ41" i="1" s="1"/>
  <c r="FX18" i="1" a="1"/>
  <c r="FX18" i="1" s="1"/>
  <c r="FX41" i="1" s="1" a="1"/>
  <c r="FX41" i="1" s="1"/>
  <c r="BQ18" i="1" a="1"/>
  <c r="BQ18" i="1" s="1"/>
  <c r="BQ41" i="1" s="1" a="1"/>
  <c r="BQ41" i="1" s="1"/>
  <c r="AI18" i="1" a="1"/>
  <c r="AI18" i="1" s="1"/>
  <c r="AI41" i="1" s="1" a="1"/>
  <c r="AI41" i="1" s="1"/>
  <c r="XC18" i="1" a="1"/>
  <c r="XC18" i="1" s="1"/>
  <c r="XC41" i="1" s="1" a="1"/>
  <c r="XC41" i="1" s="1"/>
  <c r="VT18" i="1" a="1"/>
  <c r="VT18" i="1" s="1"/>
  <c r="VT41" i="1" s="1" a="1"/>
  <c r="VT41" i="1" s="1"/>
  <c r="AAG18" i="1" a="1"/>
  <c r="AAG18" i="1" s="1"/>
  <c r="AAG41" i="1" s="1" a="1"/>
  <c r="AAG41" i="1" s="1"/>
  <c r="HY18" i="1" a="1"/>
  <c r="HY18" i="1" s="1"/>
  <c r="HY41" i="1" s="1" a="1"/>
  <c r="HY41" i="1" s="1"/>
  <c r="FW18" i="1" a="1"/>
  <c r="FW18" i="1" s="1"/>
  <c r="FW41" i="1" s="1" a="1"/>
  <c r="FW41" i="1" s="1"/>
  <c r="BP18" i="1" a="1"/>
  <c r="BP18" i="1" s="1"/>
  <c r="BP41" i="1" s="1" a="1"/>
  <c r="BP41" i="1" s="1"/>
  <c r="YA18" i="1" a="1"/>
  <c r="YA18" i="1" s="1"/>
  <c r="YA41" i="1" s="1" a="1"/>
  <c r="YA41" i="1" s="1"/>
  <c r="XB18" i="1" a="1"/>
  <c r="XB18" i="1" s="1"/>
  <c r="XB41" i="1" s="1" a="1"/>
  <c r="XB41" i="1" s="1"/>
  <c r="VS18" i="1" a="1"/>
  <c r="VS18" i="1" s="1"/>
  <c r="VS41" i="1" s="1" a="1"/>
  <c r="VS41" i="1" s="1"/>
  <c r="HW18" i="1" a="1"/>
  <c r="HW18" i="1" s="1"/>
  <c r="HW41" i="1" s="1" a="1"/>
  <c r="HW41" i="1" s="1"/>
  <c r="DU18" i="1" a="1"/>
  <c r="DU18" i="1" s="1"/>
  <c r="DU41" i="1" s="1" a="1"/>
  <c r="DU41" i="1" s="1"/>
  <c r="BO18" i="1" a="1"/>
  <c r="BO18" i="1" s="1"/>
  <c r="BO41" i="1" s="1" a="1"/>
  <c r="BO41" i="1" s="1"/>
  <c r="N18" i="1" a="1"/>
  <c r="N18" i="1" s="1"/>
  <c r="N41" i="1" s="1" a="1"/>
  <c r="N41" i="1" s="1"/>
  <c r="XA18" i="1" a="1"/>
  <c r="XA18" i="1" s="1"/>
  <c r="XA41" i="1" s="1" a="1"/>
  <c r="XA41" i="1" s="1"/>
  <c r="VR18" i="1" a="1"/>
  <c r="VR18" i="1" s="1"/>
  <c r="VR41" i="1" s="1" a="1"/>
  <c r="VR41" i="1" s="1"/>
  <c r="HV18" i="1" a="1"/>
  <c r="HV18" i="1" s="1"/>
  <c r="HV41" i="1" s="1" a="1"/>
  <c r="HV41" i="1" s="1"/>
  <c r="DT18" i="1" a="1"/>
  <c r="DT18" i="1" s="1"/>
  <c r="DT41" i="1" s="1" a="1"/>
  <c r="DT41" i="1" s="1"/>
  <c r="BN18" i="1" a="1"/>
  <c r="BN18" i="1" s="1"/>
  <c r="BN41" i="1" s="1" a="1"/>
  <c r="BN41" i="1" s="1"/>
  <c r="WZ18" i="1" a="1"/>
  <c r="WZ18" i="1" s="1"/>
  <c r="WZ41" i="1" s="1" a="1"/>
  <c r="WZ41" i="1" s="1"/>
  <c r="VQ18" i="1" a="1"/>
  <c r="VQ18" i="1" s="1"/>
  <c r="VQ41" i="1" s="1" a="1"/>
  <c r="VQ41" i="1" s="1"/>
  <c r="XZ18" i="1" a="1"/>
  <c r="XZ18" i="1" s="1"/>
  <c r="XZ41" i="1" s="1" a="1"/>
  <c r="XZ41" i="1" s="1"/>
  <c r="WY18" i="1" a="1"/>
  <c r="WY18" i="1" s="1"/>
  <c r="WY41" i="1" s="1" a="1"/>
  <c r="WY41" i="1" s="1"/>
  <c r="VP18" i="1" a="1"/>
  <c r="VP18" i="1" s="1"/>
  <c r="VP41" i="1" s="1" a="1"/>
  <c r="VP41" i="1" s="1"/>
  <c r="HQ18" i="1" a="1"/>
  <c r="HQ18" i="1" s="1"/>
  <c r="HQ41" i="1" s="1" a="1"/>
  <c r="HQ41" i="1" s="1"/>
  <c r="DR18" i="1" a="1"/>
  <c r="DR18" i="1" s="1"/>
  <c r="DR41" i="1" s="1" a="1"/>
  <c r="DR41" i="1" s="1"/>
  <c r="WV18" i="1" a="1"/>
  <c r="WV18" i="1" s="1"/>
  <c r="WV41" i="1" s="1" a="1"/>
  <c r="WV41" i="1" s="1"/>
  <c r="VO18" i="1" a="1"/>
  <c r="VO18" i="1" s="1"/>
  <c r="VO41" i="1" s="1" a="1"/>
  <c r="VO41" i="1" s="1"/>
  <c r="HP18" i="1" a="1"/>
  <c r="HP18" i="1" s="1"/>
  <c r="HP41" i="1" s="1" a="1"/>
  <c r="HP41" i="1" s="1"/>
  <c r="DM18" i="1" a="1"/>
  <c r="DM18" i="1" s="1"/>
  <c r="DM41" i="1" s="1" a="1"/>
  <c r="DM41" i="1" s="1"/>
  <c r="T18" i="1" a="1"/>
  <c r="T18" i="1" s="1"/>
  <c r="T41" i="1" s="1" a="1"/>
  <c r="T41" i="1" s="1"/>
  <c r="XY18" i="1" a="1"/>
  <c r="XY18" i="1" s="1"/>
  <c r="XY41" i="1" s="1" a="1"/>
  <c r="XY41" i="1" s="1"/>
  <c r="WU18" i="1" a="1"/>
  <c r="WU18" i="1" s="1"/>
  <c r="WU41" i="1" s="1" a="1"/>
  <c r="WU41" i="1" s="1"/>
  <c r="VN18" i="1" a="1"/>
  <c r="VN18" i="1" s="1"/>
  <c r="VN41" i="1" s="1" a="1"/>
  <c r="VN41" i="1" s="1"/>
  <c r="HO18" i="1" a="1"/>
  <c r="HO18" i="1" s="1"/>
  <c r="HO41" i="1" s="1" a="1"/>
  <c r="HO41" i="1" s="1"/>
  <c r="XX18" i="1" a="1"/>
  <c r="XX18" i="1" s="1"/>
  <c r="XX41" i="1" s="1" a="1"/>
  <c r="XX41" i="1" s="1"/>
  <c r="WT18" i="1" a="1"/>
  <c r="WT18" i="1" s="1"/>
  <c r="WT41" i="1" s="1" a="1"/>
  <c r="WT41" i="1" s="1"/>
  <c r="VM18" i="1" a="1"/>
  <c r="VM18" i="1" s="1"/>
  <c r="VM41" i="1" s="1" a="1"/>
  <c r="VM41" i="1" s="1"/>
  <c r="HN18" i="1" a="1"/>
  <c r="HN18" i="1" s="1"/>
  <c r="HN41" i="1" s="1" a="1"/>
  <c r="HN41" i="1" s="1"/>
  <c r="L18" i="1" a="1"/>
  <c r="L18" i="1" s="1"/>
  <c r="L41" i="1" s="1" a="1"/>
  <c r="L41" i="1" s="1"/>
  <c r="ZL18" i="1" a="1"/>
  <c r="ZL18" i="1" s="1"/>
  <c r="ZL41" i="1" s="1" a="1"/>
  <c r="ZL41" i="1" s="1"/>
  <c r="XW18" i="1" a="1"/>
  <c r="XW18" i="1" s="1"/>
  <c r="XW41" i="1" s="1" a="1"/>
  <c r="XW41" i="1" s="1"/>
  <c r="WS18" i="1" a="1"/>
  <c r="WS18" i="1" s="1"/>
  <c r="WS41" i="1" s="1" a="1"/>
  <c r="WS41" i="1" s="1"/>
  <c r="VL18" i="1" a="1"/>
  <c r="VL18" i="1" s="1"/>
  <c r="VL41" i="1" s="1" a="1"/>
  <c r="VL41" i="1" s="1"/>
  <c r="HM18" i="1" a="1"/>
  <c r="HM18" i="1" s="1"/>
  <c r="HM41" i="1" s="1" a="1"/>
  <c r="HM41" i="1" s="1"/>
  <c r="HA18" i="1" a="1"/>
  <c r="HA18" i="1" s="1"/>
  <c r="HA41" i="1" s="1" a="1"/>
  <c r="HA41" i="1" s="1"/>
  <c r="WR18" i="1" a="1"/>
  <c r="WR18" i="1" s="1"/>
  <c r="WR41" i="1" s="1" a="1"/>
  <c r="WR41" i="1" s="1"/>
  <c r="VK18" i="1" a="1"/>
  <c r="VK18" i="1" s="1"/>
  <c r="VK41" i="1" s="1" a="1"/>
  <c r="VK41" i="1" s="1"/>
  <c r="HL18" i="1" a="1"/>
  <c r="HL18" i="1" s="1"/>
  <c r="HL41" i="1" s="1" a="1"/>
  <c r="HL41" i="1" s="1"/>
  <c r="DJ18" i="1" a="1"/>
  <c r="DJ18" i="1" s="1"/>
  <c r="DJ41" i="1" s="1" a="1"/>
  <c r="DJ41" i="1" s="1"/>
  <c r="K18" i="1" a="1"/>
  <c r="K18" i="1" s="1"/>
  <c r="IU18" i="1" a="1"/>
  <c r="IU18" i="1" s="1"/>
  <c r="IU41" i="1" s="1" a="1"/>
  <c r="IU41" i="1" s="1"/>
  <c r="AEJ18" i="1" a="1"/>
  <c r="AEJ18" i="1" s="1"/>
  <c r="AEJ41" i="1" s="1" a="1"/>
  <c r="AEJ41" i="1" s="1"/>
  <c r="WQ18" i="1" a="1"/>
  <c r="WQ18" i="1" s="1"/>
  <c r="WQ41" i="1" s="1" a="1"/>
  <c r="WQ41" i="1" s="1"/>
  <c r="VJ18" i="1" a="1"/>
  <c r="VJ18" i="1" s="1"/>
  <c r="VJ41" i="1" s="1" a="1"/>
  <c r="VJ41" i="1" s="1"/>
  <c r="HK18" i="1" a="1"/>
  <c r="HK18" i="1" s="1"/>
  <c r="HK41" i="1" s="1" a="1"/>
  <c r="HK41" i="1" s="1"/>
  <c r="DI18" i="1" a="1"/>
  <c r="DI18" i="1" s="1"/>
  <c r="WF18" i="1" a="1"/>
  <c r="WF18" i="1" s="1"/>
  <c r="WF41" i="1" s="1" a="1"/>
  <c r="WF41" i="1" s="1"/>
  <c r="CB18" i="1" a="1"/>
  <c r="CB18" i="1" s="1"/>
  <c r="CB41" i="1" s="1" a="1"/>
  <c r="CB41" i="1" s="1"/>
  <c r="WP18" i="1" a="1"/>
  <c r="WP18" i="1" s="1"/>
  <c r="WP41" i="1" s="1" a="1"/>
  <c r="WP41" i="1" s="1"/>
  <c r="MN18" i="1" a="1"/>
  <c r="MN18" i="1" s="1"/>
  <c r="MN41" i="1" s="1" a="1"/>
  <c r="MN41" i="1" s="1"/>
  <c r="HJ18" i="1" a="1"/>
  <c r="HJ18" i="1" s="1"/>
  <c r="HJ41" i="1" s="1" a="1"/>
  <c r="HJ41" i="1" s="1"/>
  <c r="DG18" i="1" a="1"/>
  <c r="DG18" i="1" s="1"/>
  <c r="DG41" i="1" s="1" a="1"/>
  <c r="DG41" i="1" s="1"/>
  <c r="J18" i="1" a="1"/>
  <c r="J18" i="1" s="1"/>
  <c r="J41" i="1" s="1" a="1"/>
  <c r="J41" i="1" s="1"/>
  <c r="ACC18" i="1" a="1"/>
  <c r="ACC18" i="1" s="1"/>
  <c r="ACC41" i="1" s="1" a="1"/>
  <c r="ACC41" i="1" s="1"/>
  <c r="WO18" i="1" a="1"/>
  <c r="WO18" i="1" s="1"/>
  <c r="WO41" i="1" s="1" a="1"/>
  <c r="WO41" i="1" s="1"/>
  <c r="MM18" i="1" a="1"/>
  <c r="MM18" i="1" s="1"/>
  <c r="MM41" i="1" s="1" a="1"/>
  <c r="MM41" i="1" s="1"/>
  <c r="ZU18" i="1" a="1"/>
  <c r="ZU18" i="1" s="1"/>
  <c r="ZU41" i="1" s="1" a="1"/>
  <c r="ZU41" i="1" s="1"/>
  <c r="HI18" i="1" a="1"/>
  <c r="HI18" i="1" s="1"/>
  <c r="HI41" i="1" s="1" a="1"/>
  <c r="HI41" i="1" s="1"/>
  <c r="DF18" i="1" a="1"/>
  <c r="DF18" i="1" s="1"/>
  <c r="DF41" i="1" s="1" a="1"/>
  <c r="DF41" i="1" s="1"/>
  <c r="AP18" i="1" a="1"/>
  <c r="AP18" i="1" s="1"/>
  <c r="AP41" i="1" s="1" a="1"/>
  <c r="AP41" i="1" s="1"/>
  <c r="WM18" i="1" a="1"/>
  <c r="WM18" i="1" s="1"/>
  <c r="WM41" i="1" s="1" a="1"/>
  <c r="WM41" i="1" s="1"/>
  <c r="JB18" i="1" a="1"/>
  <c r="JB18" i="1" s="1"/>
  <c r="JB41" i="1" s="1" a="1"/>
  <c r="JB41" i="1" s="1"/>
  <c r="ZT18" i="1" a="1"/>
  <c r="ZT18" i="1" s="1"/>
  <c r="ZT41" i="1" s="1" a="1"/>
  <c r="ZT41" i="1" s="1"/>
  <c r="HH18" i="1" a="1"/>
  <c r="HH18" i="1" s="1"/>
  <c r="HH41" i="1" s="1" a="1"/>
  <c r="HH41" i="1" s="1"/>
  <c r="DD18" i="1" a="1"/>
  <c r="DD18" i="1" s="1"/>
  <c r="DD41" i="1" s="1" a="1"/>
  <c r="DD41" i="1" s="1"/>
  <c r="I18" i="1" a="1"/>
  <c r="I18" i="1" s="1"/>
  <c r="EE18" i="1" a="1"/>
  <c r="EE18" i="1" s="1"/>
  <c r="EE41" i="1" s="1" a="1"/>
  <c r="EE41" i="1" s="1"/>
  <c r="WL18" i="1" a="1"/>
  <c r="WL18" i="1" s="1"/>
  <c r="WL41" i="1" s="1" a="1"/>
  <c r="WL41" i="1" s="1"/>
  <c r="JA18" i="1" a="1"/>
  <c r="JA18" i="1" s="1"/>
  <c r="JA41" i="1" s="1" a="1"/>
  <c r="JA41" i="1" s="1"/>
  <c r="ZS18" i="1" a="1"/>
  <c r="ZS18" i="1" s="1"/>
  <c r="ZS41" i="1" s="1" a="1"/>
  <c r="ZS41" i="1" s="1"/>
  <c r="HG18" i="1" a="1"/>
  <c r="HG18" i="1" s="1"/>
  <c r="HG41" i="1" s="1" a="1"/>
  <c r="HG41" i="1" s="1"/>
  <c r="DE18" i="1" a="1"/>
  <c r="DE18" i="1" s="1"/>
  <c r="DE41" i="1" s="1" a="1"/>
  <c r="DE41" i="1" s="1"/>
  <c r="AO18" i="1" a="1"/>
  <c r="AO18" i="1" s="1"/>
  <c r="AO41" i="1" s="1" a="1"/>
  <c r="AO41" i="1" s="1"/>
  <c r="AAY18" i="1" a="1"/>
  <c r="AAY18" i="1" s="1"/>
  <c r="AAY41" i="1" s="1" a="1"/>
  <c r="AAY41" i="1" s="1"/>
  <c r="ED18" i="1" a="1"/>
  <c r="ED18" i="1" s="1"/>
  <c r="ED41" i="1" s="1" a="1"/>
  <c r="ED41" i="1" s="1"/>
  <c r="WK18" i="1" a="1"/>
  <c r="WK18" i="1" s="1"/>
  <c r="WK41" i="1" s="1" a="1"/>
  <c r="WK41" i="1" s="1"/>
  <c r="IZ18" i="1" a="1"/>
  <c r="IZ18" i="1" s="1"/>
  <c r="IZ41" i="1" s="1" a="1"/>
  <c r="IZ41" i="1" s="1"/>
  <c r="ZR18" i="1" a="1"/>
  <c r="ZR18" i="1" s="1"/>
  <c r="ZR41" i="1" s="1" a="1"/>
  <c r="ZR41" i="1" s="1"/>
  <c r="HF18" i="1" a="1"/>
  <c r="HF18" i="1" s="1"/>
  <c r="HF41" i="1" s="1" a="1"/>
  <c r="HF41" i="1" s="1"/>
  <c r="EC18" i="1" a="1"/>
  <c r="EC18" i="1" s="1"/>
  <c r="EC41" i="1" s="1" a="1"/>
  <c r="EC41" i="1" s="1"/>
  <c r="WJ18" i="1" a="1"/>
  <c r="WJ18" i="1" s="1"/>
  <c r="WJ41" i="1" s="1" a="1"/>
  <c r="WJ41" i="1" s="1"/>
  <c r="IY18" i="1" a="1"/>
  <c r="IY18" i="1" s="1"/>
  <c r="IY41" i="1" s="1" a="1"/>
  <c r="IY41" i="1" s="1"/>
  <c r="ZQ18" i="1" a="1"/>
  <c r="ZQ18" i="1" s="1"/>
  <c r="ZQ41" i="1" s="1" a="1"/>
  <c r="ZQ41" i="1" s="1"/>
  <c r="HE18" i="1" a="1"/>
  <c r="HE18" i="1" s="1"/>
  <c r="HE41" i="1" s="1" a="1"/>
  <c r="HE41" i="1" s="1"/>
  <c r="AN18" i="1" a="1"/>
  <c r="AN18" i="1" s="1"/>
  <c r="AN41" i="1" s="1" a="1"/>
  <c r="AN41" i="1" s="1"/>
  <c r="GT41" i="1" s="1"/>
  <c r="YJ18" i="1" a="1"/>
  <c r="YJ18" i="1" s="1"/>
  <c r="YJ41" i="1" s="1" a="1"/>
  <c r="YJ41" i="1" s="1"/>
  <c r="EB18" i="1" a="1"/>
  <c r="EB18" i="1" s="1"/>
  <c r="EB41" i="1" s="1" a="1"/>
  <c r="EB41" i="1" s="1"/>
  <c r="WI18" i="1" a="1"/>
  <c r="WI18" i="1" s="1"/>
  <c r="WI41" i="1" s="1" a="1"/>
  <c r="WI41" i="1" s="1"/>
  <c r="IX18" i="1" a="1"/>
  <c r="IX18" i="1" s="1"/>
  <c r="IX41" i="1" s="1" a="1"/>
  <c r="IX41" i="1" s="1"/>
  <c r="ZO18" i="1" a="1"/>
  <c r="ZO18" i="1" s="1"/>
  <c r="ZO41" i="1" s="1" a="1"/>
  <c r="ZO41" i="1" s="1"/>
  <c r="HD18" i="1" a="1"/>
  <c r="HD18" i="1" s="1"/>
  <c r="HD41" i="1" s="1" a="1"/>
  <c r="HD41" i="1" s="1"/>
  <c r="R18" i="1" a="1"/>
  <c r="R18" i="1" s="1"/>
  <c r="R41" i="1" s="1" a="1"/>
  <c r="R41" i="1" s="1"/>
  <c r="WH18" i="1" a="1"/>
  <c r="WH18" i="1" s="1"/>
  <c r="WH41" i="1" s="1" a="1"/>
  <c r="WH41" i="1" s="1"/>
  <c r="IW18" i="1" a="1"/>
  <c r="IW18" i="1" s="1"/>
  <c r="IW41" i="1" s="1" a="1"/>
  <c r="IW41" i="1" s="1"/>
  <c r="ZN18" i="1" a="1"/>
  <c r="ZN18" i="1" s="1"/>
  <c r="ZN41" i="1" s="1" a="1"/>
  <c r="ZN41" i="1" s="1"/>
  <c r="HC18" i="1" a="1"/>
  <c r="HC18" i="1" s="1"/>
  <c r="HC41" i="1" s="1" a="1"/>
  <c r="HC41" i="1" s="1"/>
  <c r="CG18" i="1" a="1"/>
  <c r="CG18" i="1" s="1"/>
  <c r="YI18" i="1" a="1"/>
  <c r="YI18" i="1" s="1"/>
  <c r="YI41" i="1" s="1" a="1"/>
  <c r="YI41" i="1" s="1"/>
  <c r="EA18" i="1" a="1"/>
  <c r="EA18" i="1" s="1"/>
  <c r="EA41" i="1" s="1" a="1"/>
  <c r="EA41" i="1" s="1"/>
  <c r="WG18" i="1" a="1"/>
  <c r="WG18" i="1" s="1"/>
  <c r="WG41" i="1" s="1" a="1"/>
  <c r="WG41" i="1" s="1"/>
  <c r="IV18" i="1" a="1"/>
  <c r="IV18" i="1" s="1"/>
  <c r="IV41" i="1" s="1" a="1"/>
  <c r="IV41" i="1" s="1"/>
  <c r="ZM18" i="1" a="1"/>
  <c r="ZM18" i="1" s="1"/>
  <c r="ZM41" i="1" s="1" a="1"/>
  <c r="ZM41" i="1" s="1"/>
  <c r="HB18" i="1" a="1"/>
  <c r="HB18" i="1" s="1"/>
  <c r="HB41" i="1" s="1" a="1"/>
  <c r="HB41" i="1" s="1"/>
  <c r="CC18" i="1" a="1"/>
  <c r="CC18" i="1" s="1"/>
  <c r="CC41" i="1" s="1" a="1"/>
  <c r="CC41" i="1" s="1"/>
  <c r="Q18" i="1" a="1"/>
  <c r="Q18" i="1" s="1"/>
  <c r="Q41" i="1" s="1" a="1"/>
  <c r="Q41" i="1" s="1"/>
  <c r="AL64" i="1" a="1"/>
  <c r="AL64" i="1" s="1"/>
  <c r="L64" i="1" a="1"/>
  <c r="L64" i="1" s="1"/>
  <c r="K64" i="1" a="1"/>
  <c r="K64" i="1" s="1"/>
  <c r="J64" i="1" a="1"/>
  <c r="J64" i="1" s="1"/>
  <c r="I64" i="1" a="1"/>
  <c r="I64" i="1" s="1"/>
  <c r="EE64" i="1" a="1"/>
  <c r="EE64" i="1" s="1"/>
  <c r="ED64" i="1" a="1"/>
  <c r="ED64" i="1" s="1"/>
  <c r="EC64" i="1" a="1"/>
  <c r="EC64" i="1" s="1"/>
  <c r="EB64" i="1" a="1"/>
  <c r="EB64" i="1" s="1"/>
  <c r="EA64" i="1" a="1"/>
  <c r="EA64" i="1" s="1"/>
  <c r="DI64" i="1" a="1"/>
  <c r="DI64" i="1" s="1"/>
  <c r="DE64" i="1" a="1"/>
  <c r="DE64" i="1" s="1"/>
  <c r="CE64" i="1" a="1"/>
  <c r="CE64" i="1" s="1"/>
  <c r="AM64" i="1" a="1"/>
  <c r="AM64" i="1" s="1"/>
  <c r="DJ64" i="1" a="1"/>
  <c r="DJ64" i="1" s="1"/>
  <c r="AAD64" i="1" a="1"/>
  <c r="AAD64" i="1" s="1"/>
  <c r="ZX64" i="1" a="1"/>
  <c r="ZX64" i="1" s="1"/>
  <c r="GT64" i="1" a="1"/>
  <c r="GT64" i="1" s="1"/>
  <c r="GY64" i="1" a="1"/>
  <c r="GY64" i="1" s="1"/>
  <c r="XX64" i="1" a="1"/>
  <c r="XX64" i="1" s="1"/>
  <c r="ZS64" i="1" a="1"/>
  <c r="ZS64" i="1" s="1"/>
  <c r="CC64" i="1" a="1"/>
  <c r="CC64" i="1" s="1"/>
  <c r="HO64" i="1" a="1"/>
  <c r="HO64" i="1" s="1"/>
  <c r="XM64" i="1" a="1"/>
  <c r="XM64" i="1" s="1"/>
  <c r="JB64" i="1" a="1"/>
  <c r="JB64" i="1" s="1"/>
  <c r="HF64" i="1" a="1"/>
  <c r="HF64" i="1" s="1"/>
  <c r="ZO64" i="1" a="1"/>
  <c r="ZO64" i="1" s="1"/>
  <c r="ZQ64" i="1" a="1"/>
  <c r="ZQ64" i="1" s="1"/>
  <c r="CG64" i="1" a="1"/>
  <c r="CG64" i="1" s="1"/>
  <c r="CT64" i="1" a="1"/>
  <c r="CT64" i="1" s="1"/>
  <c r="HK64" i="1" a="1"/>
  <c r="HK64" i="1" s="1"/>
  <c r="CQ64" i="1" a="1"/>
  <c r="CQ64" i="1" s="1"/>
  <c r="BG64" i="1" a="1"/>
  <c r="BG64" i="1" s="1"/>
  <c r="HP64" i="1" a="1"/>
  <c r="HP64" i="1" s="1"/>
  <c r="BL64" i="1" a="1"/>
  <c r="BL64" i="1" s="1"/>
  <c r="ZM64" i="1" a="1"/>
  <c r="ZM64" i="1" s="1"/>
  <c r="IY64" i="1" a="1"/>
  <c r="IY64" i="1" s="1"/>
  <c r="BI64" i="1" a="1"/>
  <c r="BI64" i="1" s="1"/>
  <c r="HG64" i="1" a="1"/>
  <c r="HG64" i="1" s="1"/>
  <c r="XD64" i="1" a="1"/>
  <c r="XD64" i="1" s="1"/>
  <c r="WQ64" i="1" a="1"/>
  <c r="WQ64" i="1" s="1"/>
  <c r="GZ64" i="1" a="1"/>
  <c r="GZ64" i="1" s="1"/>
  <c r="IM64" i="1" a="1"/>
  <c r="IM64" i="1" s="1"/>
  <c r="ZR64" i="1" a="1"/>
  <c r="ZR64" i="1" s="1"/>
  <c r="HI64" i="1" a="1"/>
  <c r="HI64" i="1" s="1"/>
  <c r="CB64" i="1" a="1"/>
  <c r="CB64" i="1" s="1"/>
  <c r="HL64" i="1" a="1"/>
  <c r="HL64" i="1" s="1"/>
  <c r="JA64" i="1" a="1"/>
  <c r="JA64" i="1" s="1"/>
  <c r="HE64" i="1" a="1"/>
  <c r="HE64" i="1" s="1"/>
  <c r="IL64" i="1" a="1"/>
  <c r="IL64" i="1" s="1"/>
  <c r="IO64" i="1" a="1"/>
  <c r="IO64" i="1" s="1"/>
  <c r="YU64" i="1" a="1"/>
  <c r="YU64" i="1" s="1"/>
  <c r="IZ64" i="1" a="1"/>
  <c r="IZ64" i="1" s="1"/>
  <c r="BH64" i="1" a="1"/>
  <c r="BH64" i="1" s="1"/>
  <c r="ZN64" i="1" a="1"/>
  <c r="ZN64" i="1" s="1"/>
  <c r="CL64" i="1" a="1"/>
  <c r="CL64" i="1" s="1"/>
  <c r="HH64" i="1" a="1"/>
  <c r="HH64" i="1" s="1"/>
  <c r="AAG64" i="1" a="1"/>
  <c r="AAG64" i="1" s="1"/>
  <c r="HD64" i="1" a="1"/>
  <c r="HD64" i="1" s="1"/>
  <c r="WL64" i="1" a="1"/>
  <c r="WL64" i="1" s="1"/>
  <c r="IW64" i="1" a="1"/>
  <c r="IW64" i="1" s="1"/>
  <c r="XE64" i="1" a="1"/>
  <c r="XE64" i="1" s="1"/>
  <c r="YI64" i="1" a="1"/>
  <c r="YI64" i="1" s="1"/>
  <c r="WZ64" i="1" a="1"/>
  <c r="WZ64" i="1" s="1"/>
  <c r="XO64" i="1" a="1"/>
  <c r="XO64" i="1" s="1"/>
  <c r="GX64" i="1" a="1"/>
  <c r="GX64" i="1" s="1"/>
  <c r="HA64" i="1" a="1"/>
  <c r="HA64" i="1" s="1"/>
  <c r="EZ64" i="1" a="1"/>
  <c r="EZ64" i="1" s="1"/>
  <c r="WU64" i="1" a="1"/>
  <c r="WU64" i="1" s="1"/>
  <c r="CK64" i="1" a="1"/>
  <c r="CK64" i="1" s="1"/>
  <c r="XY64" i="1" a="1"/>
  <c r="XY64" i="1" s="1"/>
  <c r="IR64" i="1" a="1"/>
  <c r="IR64" i="1" s="1"/>
  <c r="WY64" i="1" a="1"/>
  <c r="WY64" i="1" s="1"/>
  <c r="XA64" i="1" a="1"/>
  <c r="XA64" i="1" s="1"/>
  <c r="HC64" i="1" a="1"/>
  <c r="HC64" i="1" s="1"/>
  <c r="IQ64" i="1" a="1"/>
  <c r="IQ64" i="1" s="1"/>
  <c r="YH64" i="1" a="1"/>
  <c r="YH64" i="1" s="1"/>
  <c r="GU64" i="1" a="1"/>
  <c r="GU64" i="1" s="1"/>
  <c r="XG64" i="1" a="1"/>
  <c r="XG64" i="1" s="1"/>
  <c r="YJ64" i="1" a="1"/>
  <c r="YJ64" i="1" s="1"/>
  <c r="XL64" i="1" a="1"/>
  <c r="XL64" i="1" s="1"/>
  <c r="HW64" i="1" a="1"/>
  <c r="HW64" i="1" s="1"/>
  <c r="HV64" i="1" a="1"/>
  <c r="HV64" i="1" s="1"/>
  <c r="XC64" i="1" a="1"/>
  <c r="XC64" i="1" s="1"/>
  <c r="IV64" i="1" a="1"/>
  <c r="IV64" i="1" s="1"/>
  <c r="HQ64" i="1" a="1"/>
  <c r="HQ64" i="1" s="1"/>
  <c r="WT64" i="1" a="1"/>
  <c r="WT64" i="1" s="1"/>
  <c r="GW64" i="1" a="1"/>
  <c r="GW64" i="1" s="1"/>
  <c r="HB64" i="1" a="1"/>
  <c r="HB64" i="1" s="1"/>
  <c r="XZ64" i="1" a="1"/>
  <c r="XZ64" i="1" s="1"/>
  <c r="WO64" i="1" a="1"/>
  <c r="WO64" i="1" s="1"/>
  <c r="IP64" i="1" a="1"/>
  <c r="IP64" i="1" s="1"/>
  <c r="IT64" i="1" a="1"/>
  <c r="IT64" i="1" s="1"/>
  <c r="GS64" i="1" a="1"/>
  <c r="GS64" i="1" s="1"/>
  <c r="IX64" i="1" a="1"/>
  <c r="IX64" i="1" s="1"/>
  <c r="ZL64" i="1" a="1"/>
  <c r="ZL64" i="1" s="1"/>
  <c r="XW64" i="1" a="1"/>
  <c r="XW64" i="1" s="1"/>
  <c r="HJ64" i="1" a="1"/>
  <c r="HJ64" i="1" s="1"/>
  <c r="WS64" i="1" a="1"/>
  <c r="WS64" i="1" s="1"/>
  <c r="YG64" i="1" a="1"/>
  <c r="YG64" i="1" s="1"/>
  <c r="HN64" i="1" a="1"/>
  <c r="HN64" i="1" s="1"/>
  <c r="AEJ64" i="1" a="1"/>
  <c r="AEJ64" i="1" s="1"/>
  <c r="II64" i="1" a="1"/>
  <c r="II64" i="1" s="1"/>
  <c r="IS64" i="1" a="1"/>
  <c r="IS64" i="1" s="1"/>
  <c r="ZU64" i="1" a="1"/>
  <c r="ZU64" i="1" s="1"/>
  <c r="IU64" i="1" a="1"/>
  <c r="IU64" i="1" s="1"/>
  <c r="YA64" i="1" a="1"/>
  <c r="YA64" i="1" s="1"/>
  <c r="WR64" i="1" a="1"/>
  <c r="WR64" i="1" s="1"/>
  <c r="WV64" i="1" a="1"/>
  <c r="WV64" i="1" s="1"/>
  <c r="CW64" i="1" a="1"/>
  <c r="CW64" i="1" s="1"/>
  <c r="XB64" i="1" a="1"/>
  <c r="XB64" i="1" s="1"/>
  <c r="ZT64" i="1" a="1"/>
  <c r="ZT64" i="1" s="1"/>
  <c r="HM64" i="1" a="1"/>
  <c r="HM64" i="1" s="1"/>
  <c r="XK64" i="1" a="1"/>
  <c r="XK64" i="1" s="1"/>
  <c r="IN64" i="1" a="1"/>
  <c r="IN64" i="1" s="1"/>
  <c r="GT44" i="1"/>
  <c r="GT45" i="1"/>
  <c r="C505" i="4"/>
  <c r="P505" i="4" s="1"/>
  <c r="B504" i="4"/>
  <c r="G519" i="4"/>
  <c r="H568" i="4"/>
  <c r="I569" i="4"/>
  <c r="P490" i="4"/>
  <c r="C491" i="4"/>
  <c r="F571" i="4"/>
  <c r="E571" i="4"/>
  <c r="D571" i="4"/>
  <c r="Q571" i="4" s="1"/>
  <c r="U506" i="4"/>
  <c r="V507" i="4"/>
  <c r="S490" i="4"/>
  <c r="B490" i="4"/>
  <c r="R543" i="4"/>
  <c r="A572" i="4"/>
  <c r="R546" i="4"/>
  <c r="R540" i="4"/>
  <c r="R537" i="4"/>
  <c r="AAI109" i="1"/>
  <c r="AAH109" i="1"/>
  <c r="AAC109" i="1"/>
  <c r="FV41" i="1" l="1"/>
  <c r="FU41" i="1"/>
  <c r="DZ41" i="1"/>
  <c r="DY41" i="1"/>
  <c r="DX41" i="1"/>
  <c r="DW41" i="1"/>
  <c r="DV41" i="1"/>
  <c r="DQ41" i="1"/>
  <c r="GE41" i="1"/>
  <c r="GD41" i="1"/>
  <c r="GC41" i="1"/>
  <c r="V41" i="1"/>
  <c r="GB41" i="1"/>
  <c r="FQ41" i="1"/>
  <c r="FP41" i="1"/>
  <c r="FO41" i="1"/>
  <c r="FN41" i="1"/>
  <c r="FM41" i="1"/>
  <c r="FL41" i="1"/>
  <c r="FK41" i="1"/>
  <c r="FC41" i="1"/>
  <c r="DI20" i="1" a="1"/>
  <c r="DI20" i="1" s="1"/>
  <c r="DI41" i="1" a="1"/>
  <c r="DI41" i="1" s="1"/>
  <c r="DP41" i="1"/>
  <c r="DO41" i="1"/>
  <c r="DN41" i="1"/>
  <c r="DL41" i="1"/>
  <c r="DK41" i="1"/>
  <c r="FR41" i="1"/>
  <c r="FT41" i="1"/>
  <c r="FS41" i="1"/>
  <c r="I19" i="1" a="1"/>
  <c r="I19" i="1" s="1"/>
  <c r="I41" i="1" a="1"/>
  <c r="I41" i="1" s="1"/>
  <c r="AAR37" i="1" a="1"/>
  <c r="AAR37" i="1" s="1"/>
  <c r="AAR41" i="1" a="1"/>
  <c r="AAR41" i="1" s="1"/>
  <c r="Y41" i="1"/>
  <c r="EW41" i="1" s="1"/>
  <c r="X41" i="1"/>
  <c r="EV41" i="1" s="1"/>
  <c r="GM41" i="1"/>
  <c r="GL41" i="1"/>
  <c r="GK41" i="1"/>
  <c r="AD41" i="1"/>
  <c r="GJ41" i="1"/>
  <c r="GI41" i="1"/>
  <c r="GH41" i="1"/>
  <c r="GG41" i="1"/>
  <c r="GF41" i="1"/>
  <c r="AAR30" i="1" a="1"/>
  <c r="AAR30" i="1" s="1"/>
  <c r="AAR23" i="1" a="1"/>
  <c r="AAR23" i="1" s="1"/>
  <c r="AAR21" i="1" a="1"/>
  <c r="AAR21" i="1" s="1"/>
  <c r="AAR22" i="1" a="1"/>
  <c r="AAR22" i="1" s="1"/>
  <c r="AAR47" i="1" a="1"/>
  <c r="AAR47" i="1" s="1"/>
  <c r="AAR48" i="1" s="1" a="1"/>
  <c r="AAR48" i="1" s="1"/>
  <c r="AAR35" i="1" a="1"/>
  <c r="AAR35" i="1" s="1"/>
  <c r="AAR75" i="1" a="1"/>
  <c r="AAR75" i="1" s="1"/>
  <c r="AAR74" i="1" a="1"/>
  <c r="AAR74" i="1" s="1"/>
  <c r="AAR73" i="1" a="1"/>
  <c r="AAR73" i="1" s="1"/>
  <c r="AAR72" i="1" a="1"/>
  <c r="AAR72" i="1" s="1"/>
  <c r="AAR71" i="1" a="1"/>
  <c r="AAR71" i="1" s="1"/>
  <c r="AAR70" i="1" a="1"/>
  <c r="AAR70" i="1" s="1"/>
  <c r="KU35" i="1" a="1"/>
  <c r="KU35" i="1" s="1"/>
  <c r="KU19" i="1" a="1"/>
  <c r="KU19" i="1" s="1"/>
  <c r="KU20" i="1" a="1"/>
  <c r="KU20" i="1" s="1"/>
  <c r="ABN35" i="1" a="1"/>
  <c r="ABN35" i="1" s="1"/>
  <c r="ABN19" i="1" a="1"/>
  <c r="ABN19" i="1" s="1"/>
  <c r="ABN20" i="1" a="1"/>
  <c r="ABN20" i="1" s="1"/>
  <c r="ACT35" i="1" a="1"/>
  <c r="ACT35" i="1" s="1"/>
  <c r="ACT19" i="1" a="1"/>
  <c r="ACT19" i="1" s="1"/>
  <c r="ACT20" i="1" a="1"/>
  <c r="ACT20" i="1" s="1"/>
  <c r="KM35" i="1" a="1"/>
  <c r="KM35" i="1" s="1"/>
  <c r="KM19" i="1" a="1"/>
  <c r="KM19" i="1" s="1"/>
  <c r="KM20" i="1" a="1"/>
  <c r="KM20" i="1" s="1"/>
  <c r="LK35" i="1" a="1"/>
  <c r="LK35" i="1" s="1"/>
  <c r="LK19" i="1" a="1"/>
  <c r="LK19" i="1" s="1"/>
  <c r="LK20" i="1" a="1"/>
  <c r="LK20" i="1" s="1"/>
  <c r="TL19" i="1" a="1"/>
  <c r="TL19" i="1" s="1"/>
  <c r="TL20" i="1" a="1"/>
  <c r="TL20" i="1" s="1"/>
  <c r="TW19" i="1" a="1"/>
  <c r="TW19" i="1" s="1"/>
  <c r="TW20" i="1" a="1"/>
  <c r="TW20" i="1" s="1"/>
  <c r="NR19" i="1" a="1"/>
  <c r="NR19" i="1" s="1"/>
  <c r="NR20" i="1" a="1"/>
  <c r="NR20" i="1" s="1"/>
  <c r="QC19" i="1" a="1"/>
  <c r="QC19" i="1" s="1"/>
  <c r="QC20" i="1" a="1"/>
  <c r="QC20" i="1" s="1"/>
  <c r="OQ19" i="1" a="1"/>
  <c r="OQ19" i="1" s="1"/>
  <c r="OQ20" i="1" a="1"/>
  <c r="OQ20" i="1" s="1"/>
  <c r="TA19" i="1" a="1"/>
  <c r="TA19" i="1" s="1"/>
  <c r="TA20" i="1" a="1"/>
  <c r="TA20" i="1" s="1"/>
  <c r="MZ19" i="1" a="1"/>
  <c r="MZ19" i="1" s="1"/>
  <c r="MZ20" i="1" a="1"/>
  <c r="MZ20" i="1" s="1"/>
  <c r="FD33" i="1" a="1"/>
  <c r="FD33" i="1" s="1"/>
  <c r="FD19" i="1" a="1"/>
  <c r="FD19" i="1" s="1"/>
  <c r="FD20" i="1" a="1"/>
  <c r="FD20" i="1" s="1"/>
  <c r="ZM19" i="1" a="1"/>
  <c r="ZM19" i="1" s="1"/>
  <c r="ZM20" i="1" a="1"/>
  <c r="ZM20" i="1" s="1"/>
  <c r="IV35" i="1" a="1"/>
  <c r="IV35" i="1" s="1"/>
  <c r="IV19" i="1" a="1"/>
  <c r="IV19" i="1" s="1"/>
  <c r="IV20" i="1" a="1"/>
  <c r="IV20" i="1" s="1"/>
  <c r="WG19" i="1" a="1"/>
  <c r="WG19" i="1" s="1"/>
  <c r="WG20" i="1" a="1"/>
  <c r="WG20" i="1" s="1"/>
  <c r="WL19" i="1" a="1"/>
  <c r="WL19" i="1" s="1"/>
  <c r="WL20" i="1" a="1"/>
  <c r="WL20" i="1" s="1"/>
  <c r="WR35" i="1" a="1"/>
  <c r="WR35" i="1" s="1"/>
  <c r="WR19" i="1" a="1"/>
  <c r="WR19" i="1" s="1"/>
  <c r="WR20" i="1" a="1"/>
  <c r="WR20" i="1" s="1"/>
  <c r="XA35" i="1" a="1"/>
  <c r="XA35" i="1" s="1"/>
  <c r="XA19" i="1" a="1"/>
  <c r="XA19" i="1" s="1"/>
  <c r="XA20" i="1" a="1"/>
  <c r="XA20" i="1" s="1"/>
  <c r="VW35" i="1" a="1"/>
  <c r="VW35" i="1" s="1"/>
  <c r="VW19" i="1" a="1"/>
  <c r="VW19" i="1" s="1"/>
  <c r="VW20" i="1" a="1"/>
  <c r="VW20" i="1" s="1"/>
  <c r="IG35" i="1" a="1"/>
  <c r="IG35" i="1" s="1"/>
  <c r="IG19" i="1" a="1"/>
  <c r="IG19" i="1" s="1"/>
  <c r="IG20" i="1" a="1"/>
  <c r="IG20" i="1" s="1"/>
  <c r="ABP35" i="1" a="1"/>
  <c r="ABP35" i="1" s="1"/>
  <c r="ABP19" i="1" a="1"/>
  <c r="ABP19" i="1" s="1"/>
  <c r="ABP20" i="1" a="1"/>
  <c r="ABP20" i="1" s="1"/>
  <c r="AEG35" i="1" a="1"/>
  <c r="AEG35" i="1" s="1"/>
  <c r="AEG19" i="1" a="1"/>
  <c r="AEG19" i="1" s="1"/>
  <c r="AEG20" i="1" a="1"/>
  <c r="AEG20" i="1" s="1"/>
  <c r="AEA35" i="1" a="1"/>
  <c r="AEA35" i="1" s="1"/>
  <c r="AEA19" i="1" a="1"/>
  <c r="AEA19" i="1" s="1"/>
  <c r="AEA20" i="1" a="1"/>
  <c r="AEA20" i="1" s="1"/>
  <c r="LA35" i="1" a="1"/>
  <c r="LA35" i="1" s="1"/>
  <c r="LA19" i="1" a="1"/>
  <c r="LA19" i="1" s="1"/>
  <c r="LA20" i="1" a="1"/>
  <c r="LA20" i="1" s="1"/>
  <c r="LO35" i="1" a="1"/>
  <c r="LO35" i="1" s="1"/>
  <c r="LO19" i="1" a="1"/>
  <c r="LO19" i="1" s="1"/>
  <c r="LO20" i="1" a="1"/>
  <c r="LO20" i="1" s="1"/>
  <c r="UP19" i="1" a="1"/>
  <c r="UP19" i="1" s="1"/>
  <c r="UP20" i="1" a="1"/>
  <c r="UP20" i="1" s="1"/>
  <c r="VA19" i="1" a="1"/>
  <c r="VA19" i="1" s="1"/>
  <c r="VA20" i="1" a="1"/>
  <c r="VA20" i="1" s="1"/>
  <c r="PP19" i="1" a="1"/>
  <c r="PP19" i="1" s="1"/>
  <c r="PP20" i="1" a="1"/>
  <c r="PP20" i="1" s="1"/>
  <c r="QZ19" i="1" a="1"/>
  <c r="QZ19" i="1" s="1"/>
  <c r="QZ20" i="1" a="1"/>
  <c r="QZ20" i="1" s="1"/>
  <c r="PG19" i="1" a="1"/>
  <c r="PG19" i="1" s="1"/>
  <c r="PG20" i="1" a="1"/>
  <c r="PG20" i="1" s="1"/>
  <c r="TQ19" i="1" a="1"/>
  <c r="TQ19" i="1" s="1"/>
  <c r="TQ20" i="1" a="1"/>
  <c r="TQ20" i="1" s="1"/>
  <c r="NP19" i="1" a="1"/>
  <c r="NP19" i="1" s="1"/>
  <c r="NP20" i="1" a="1"/>
  <c r="NP20" i="1" s="1"/>
  <c r="SS19" i="1" a="1"/>
  <c r="SS19" i="1" s="1"/>
  <c r="SS20" i="1" a="1"/>
  <c r="SS20" i="1" s="1"/>
  <c r="EE35" i="1" a="1"/>
  <c r="EE35" i="1" s="1"/>
  <c r="EE19" i="1" a="1"/>
  <c r="EE19" i="1" s="1"/>
  <c r="EE20" i="1" a="1"/>
  <c r="EE20" i="1" s="1"/>
  <c r="HA19" i="1" a="1"/>
  <c r="HA19" i="1" s="1"/>
  <c r="HA20" i="1" a="1"/>
  <c r="HA20" i="1" s="1"/>
  <c r="N19" i="1" a="1"/>
  <c r="N19" i="1" s="1"/>
  <c r="N20" i="1" a="1"/>
  <c r="N20" i="1" s="1"/>
  <c r="XG35" i="1" a="1"/>
  <c r="XG35" i="1" s="1"/>
  <c r="XG19" i="1" a="1"/>
  <c r="XG19" i="1" s="1"/>
  <c r="XG20" i="1" a="1"/>
  <c r="XG20" i="1" s="1"/>
  <c r="IQ35" i="1" a="1"/>
  <c r="IQ35" i="1" s="1"/>
  <c r="IQ19" i="1" a="1"/>
  <c r="IQ19" i="1" s="1"/>
  <c r="IQ20" i="1" a="1"/>
  <c r="IQ20" i="1" s="1"/>
  <c r="YN35" i="1" a="1"/>
  <c r="YN35" i="1" s="1"/>
  <c r="YN19" i="1" a="1"/>
  <c r="YN19" i="1" s="1"/>
  <c r="YN20" i="1" a="1"/>
  <c r="YN20" i="1" s="1"/>
  <c r="ABQ35" i="1" a="1"/>
  <c r="ABQ35" i="1" s="1"/>
  <c r="ABQ19" i="1" a="1"/>
  <c r="ABQ19" i="1" s="1"/>
  <c r="ABQ20" i="1" a="1"/>
  <c r="ABQ20" i="1" s="1"/>
  <c r="ACJ35" i="1" a="1"/>
  <c r="ACJ35" i="1" s="1"/>
  <c r="ACJ19" i="1" a="1"/>
  <c r="ACJ19" i="1" s="1"/>
  <c r="ACJ20" i="1" a="1"/>
  <c r="ACJ20" i="1" s="1"/>
  <c r="ADK35" i="1" a="1"/>
  <c r="ADK35" i="1" s="1"/>
  <c r="ADK19" i="1" a="1"/>
  <c r="ADK19" i="1" s="1"/>
  <c r="ADK20" i="1" a="1"/>
  <c r="ADK20" i="1" s="1"/>
  <c r="MJ35" i="1" a="1"/>
  <c r="MJ35" i="1" s="1"/>
  <c r="MJ19" i="1" a="1"/>
  <c r="MJ19" i="1" s="1"/>
  <c r="MJ20" i="1" a="1"/>
  <c r="MJ20" i="1" s="1"/>
  <c r="ME35" i="1" a="1"/>
  <c r="ME35" i="1" s="1"/>
  <c r="ME19" i="1" a="1"/>
  <c r="ME19" i="1" s="1"/>
  <c r="ME20" i="1" a="1"/>
  <c r="ME20" i="1" s="1"/>
  <c r="ND19" i="1" a="1"/>
  <c r="ND19" i="1" s="1"/>
  <c r="ND20" i="1" a="1"/>
  <c r="ND20" i="1" s="1"/>
  <c r="NH19" i="1" a="1"/>
  <c r="NH19" i="1" s="1"/>
  <c r="NH20" i="1" a="1"/>
  <c r="NH20" i="1" s="1"/>
  <c r="OO19" i="1" a="1"/>
  <c r="OO19" i="1" s="1"/>
  <c r="OO20" i="1" a="1"/>
  <c r="OO20" i="1" s="1"/>
  <c r="SD19" i="1" a="1"/>
  <c r="SD19" i="1" s="1"/>
  <c r="SD20" i="1" a="1"/>
  <c r="SD20" i="1" s="1"/>
  <c r="PW19" i="1" a="1"/>
  <c r="PW19" i="1" s="1"/>
  <c r="PW20" i="1" a="1"/>
  <c r="PW20" i="1" s="1"/>
  <c r="UG19" i="1" a="1"/>
  <c r="UG19" i="1" s="1"/>
  <c r="UG20" i="1" a="1"/>
  <c r="UG20" i="1" s="1"/>
  <c r="OF19" i="1" a="1"/>
  <c r="OF19" i="1" s="1"/>
  <c r="OF20" i="1" a="1"/>
  <c r="OF20" i="1" s="1"/>
  <c r="UW19" i="1" a="1"/>
  <c r="UW19" i="1" s="1"/>
  <c r="UW20" i="1" a="1"/>
  <c r="UW20" i="1" s="1"/>
  <c r="AAV37" i="1" a="1"/>
  <c r="AAV37" i="1" s="1"/>
  <c r="AAV19" i="1" a="1"/>
  <c r="AAV19" i="1" s="1"/>
  <c r="AAV20" i="1" a="1"/>
  <c r="AAV20" i="1" s="1"/>
  <c r="FA19" i="1" a="1"/>
  <c r="FA19" i="1" s="1"/>
  <c r="FA20" i="1" a="1"/>
  <c r="FA20" i="1" s="1"/>
  <c r="GW35" i="1" a="1"/>
  <c r="GW35" i="1" s="1"/>
  <c r="GW19" i="1" a="1"/>
  <c r="GW19" i="1" s="1"/>
  <c r="GW20" i="1" a="1"/>
  <c r="GW20" i="1" s="1"/>
  <c r="WB19" i="1" a="1"/>
  <c r="WB19" i="1" s="1"/>
  <c r="WB20" i="1" a="1"/>
  <c r="WB20" i="1" s="1"/>
  <c r="XP35" i="1" a="1"/>
  <c r="XP35" i="1" s="1"/>
  <c r="XP19" i="1" a="1"/>
  <c r="XP19" i="1" s="1"/>
  <c r="XP20" i="1" a="1"/>
  <c r="XP20" i="1" s="1"/>
  <c r="YK19" i="1" a="1"/>
  <c r="YK19" i="1" s="1"/>
  <c r="YK20" i="1" a="1"/>
  <c r="YK20" i="1" s="1"/>
  <c r="ABS35" i="1" a="1"/>
  <c r="ABS35" i="1" s="1"/>
  <c r="ABS19" i="1" a="1"/>
  <c r="ABS19" i="1" s="1"/>
  <c r="ABS20" i="1" a="1"/>
  <c r="ABS20" i="1" s="1"/>
  <c r="ADA35" i="1" a="1"/>
  <c r="ADA35" i="1" s="1"/>
  <c r="ADA19" i="1" a="1"/>
  <c r="ADA19" i="1" s="1"/>
  <c r="ADA20" i="1" a="1"/>
  <c r="ADA20" i="1" s="1"/>
  <c r="AEB35" i="1" a="1"/>
  <c r="AEB35" i="1" s="1"/>
  <c r="AEB19" i="1" a="1"/>
  <c r="AEB19" i="1" s="1"/>
  <c r="AEB20" i="1" a="1"/>
  <c r="AEB20" i="1" s="1"/>
  <c r="KN35" i="1" a="1"/>
  <c r="KN35" i="1" s="1"/>
  <c r="KN19" i="1" a="1"/>
  <c r="KN19" i="1" s="1"/>
  <c r="KN20" i="1" a="1"/>
  <c r="KN20" i="1" s="1"/>
  <c r="KV35" i="1" a="1"/>
  <c r="KV35" i="1" s="1"/>
  <c r="KV19" i="1" a="1"/>
  <c r="KV19" i="1" s="1"/>
  <c r="KV20" i="1" a="1"/>
  <c r="KV20" i="1" s="1"/>
  <c r="PD19" i="1" a="1"/>
  <c r="PD19" i="1" s="1"/>
  <c r="PD20" i="1" a="1"/>
  <c r="PD20" i="1" s="1"/>
  <c r="PO19" i="1" a="1"/>
  <c r="PO19" i="1" s="1"/>
  <c r="PO20" i="1" a="1"/>
  <c r="PO20" i="1" s="1"/>
  <c r="QW19" i="1" a="1"/>
  <c r="QW19" i="1" s="1"/>
  <c r="QW20" i="1" a="1"/>
  <c r="QW20" i="1" s="1"/>
  <c r="UL19" i="1" a="1"/>
  <c r="UL19" i="1" s="1"/>
  <c r="UL20" i="1" a="1"/>
  <c r="UL20" i="1" s="1"/>
  <c r="RC19" i="1" a="1"/>
  <c r="RC19" i="1" s="1"/>
  <c r="RC20" i="1" a="1"/>
  <c r="RC20" i="1" s="1"/>
  <c r="MX19" i="1" a="1"/>
  <c r="MX19" i="1" s="1"/>
  <c r="MX20" i="1" a="1"/>
  <c r="MX20" i="1" s="1"/>
  <c r="PL19" i="1" a="1"/>
  <c r="PL19" i="1" s="1"/>
  <c r="PL20" i="1" a="1"/>
  <c r="PL20" i="1" s="1"/>
  <c r="AAJ37" i="1" a="1"/>
  <c r="AAJ37" i="1" s="1"/>
  <c r="AAJ19" i="1" a="1"/>
  <c r="AAJ19" i="1" s="1"/>
  <c r="AAJ20" i="1" a="1"/>
  <c r="AAJ20" i="1" s="1"/>
  <c r="XJ19" i="1" a="1"/>
  <c r="XJ19" i="1" s="1"/>
  <c r="XJ20" i="1" a="1"/>
  <c r="XJ20" i="1" s="1"/>
  <c r="EA35" i="1" a="1"/>
  <c r="EA35" i="1" s="1"/>
  <c r="EA19" i="1" a="1"/>
  <c r="EA19" i="1" s="1"/>
  <c r="EA20" i="1" a="1"/>
  <c r="EA20" i="1" s="1"/>
  <c r="AM19" i="1" a="1"/>
  <c r="AM19" i="1" s="1"/>
  <c r="AM20" i="1" a="1"/>
  <c r="AM20" i="1" s="1"/>
  <c r="YM19" i="1" a="1"/>
  <c r="YM19" i="1" s="1"/>
  <c r="YM20" i="1" a="1"/>
  <c r="YM20" i="1" s="1"/>
  <c r="ABO35" i="1" a="1"/>
  <c r="ABO35" i="1" s="1"/>
  <c r="ABO19" i="1" a="1"/>
  <c r="ABO19" i="1" s="1"/>
  <c r="ABO20" i="1" a="1"/>
  <c r="ABO20" i="1" s="1"/>
  <c r="AEH35" i="1" a="1"/>
  <c r="AEH35" i="1" s="1"/>
  <c r="AEH19" i="1" a="1"/>
  <c r="AEH19" i="1" s="1"/>
  <c r="AEH20" i="1" a="1"/>
  <c r="AEH20" i="1" s="1"/>
  <c r="ACE35" i="1" a="1"/>
  <c r="ACE35" i="1" s="1"/>
  <c r="ACE19" i="1" a="1"/>
  <c r="ACE19" i="1" s="1"/>
  <c r="ACE20" i="1" a="1"/>
  <c r="ACE20" i="1" s="1"/>
  <c r="LB35" i="1" a="1"/>
  <c r="LB35" i="1" s="1"/>
  <c r="LB19" i="1" a="1"/>
  <c r="LB19" i="1" s="1"/>
  <c r="LB20" i="1" a="1"/>
  <c r="LB20" i="1" s="1"/>
  <c r="LL35" i="1" a="1"/>
  <c r="LL35" i="1" s="1"/>
  <c r="LL19" i="1" a="1"/>
  <c r="LL19" i="1" s="1"/>
  <c r="LL20" i="1" a="1"/>
  <c r="LL20" i="1" s="1"/>
  <c r="QH19" i="1" a="1"/>
  <c r="QH19" i="1" s="1"/>
  <c r="QH20" i="1" a="1"/>
  <c r="QH20" i="1" s="1"/>
  <c r="QS19" i="1" a="1"/>
  <c r="QS19" i="1" s="1"/>
  <c r="QS20" i="1" a="1"/>
  <c r="QS20" i="1" s="1"/>
  <c r="SA19" i="1" a="1"/>
  <c r="SA19" i="1" s="1"/>
  <c r="SA20" i="1" a="1"/>
  <c r="SA20" i="1" s="1"/>
  <c r="VI19" i="1" a="1"/>
  <c r="VI19" i="1" s="1"/>
  <c r="VI20" i="1" a="1"/>
  <c r="VI20" i="1" s="1"/>
  <c r="RS19" i="1" a="1"/>
  <c r="RS19" i="1" s="1"/>
  <c r="RS20" i="1" a="1"/>
  <c r="RS20" i="1" s="1"/>
  <c r="NN19" i="1" a="1"/>
  <c r="NN19" i="1" s="1"/>
  <c r="NN20" i="1" a="1"/>
  <c r="NN20" i="1" s="1"/>
  <c r="QB19" i="1" a="1"/>
  <c r="QB19" i="1" s="1"/>
  <c r="QB20" i="1" a="1"/>
  <c r="QB20" i="1" s="1"/>
  <c r="YS37" i="1" a="1"/>
  <c r="YS37" i="1" s="1"/>
  <c r="YS19" i="1" a="1"/>
  <c r="YS19" i="1" s="1"/>
  <c r="YS20" i="1" a="1"/>
  <c r="YS20" i="1" s="1"/>
  <c r="MO19" i="1" a="1"/>
  <c r="MO19" i="1" s="1"/>
  <c r="MO20" i="1" a="1"/>
  <c r="MO20" i="1" s="1"/>
  <c r="TH19" i="1" a="1"/>
  <c r="TH19" i="1" s="1"/>
  <c r="TH20" i="1" a="1"/>
  <c r="TH20" i="1" s="1"/>
  <c r="GO35" i="1" a="1"/>
  <c r="GO35" i="1" s="1"/>
  <c r="GO19" i="1" a="1"/>
  <c r="GO19" i="1" s="1"/>
  <c r="GO20" i="1" a="1"/>
  <c r="GO20" i="1" s="1"/>
  <c r="AAZ35" i="1" a="1"/>
  <c r="AAZ35" i="1" s="1"/>
  <c r="AAZ19" i="1" a="1"/>
  <c r="AAZ19" i="1" s="1"/>
  <c r="AAZ20" i="1" a="1"/>
  <c r="AAZ20" i="1" s="1"/>
  <c r="ACK35" i="1" a="1"/>
  <c r="ACK35" i="1" s="1"/>
  <c r="ACK19" i="1" a="1"/>
  <c r="ACK19" i="1" s="1"/>
  <c r="ACK20" i="1" a="1"/>
  <c r="ACK20" i="1" s="1"/>
  <c r="ADL35" i="1" a="1"/>
  <c r="ADL35" i="1" s="1"/>
  <c r="ADL19" i="1" a="1"/>
  <c r="ADL19" i="1" s="1"/>
  <c r="ADL20" i="1" a="1"/>
  <c r="ADL20" i="1" s="1"/>
  <c r="MK35" i="1" a="1"/>
  <c r="MK35" i="1" s="1"/>
  <c r="MK19" i="1" a="1"/>
  <c r="MK19" i="1" s="1"/>
  <c r="MK20" i="1" a="1"/>
  <c r="MK20" i="1" s="1"/>
  <c r="LP35" i="1" a="1"/>
  <c r="LP35" i="1" s="1"/>
  <c r="LP19" i="1" a="1"/>
  <c r="LP19" i="1" s="1"/>
  <c r="LP20" i="1" a="1"/>
  <c r="LP20" i="1" s="1"/>
  <c r="RL19" i="1" a="1"/>
  <c r="RL19" i="1" s="1"/>
  <c r="RL20" i="1" a="1"/>
  <c r="RL20" i="1" s="1"/>
  <c r="RP19" i="1" a="1"/>
  <c r="RP19" i="1" s="1"/>
  <c r="RP20" i="1" a="1"/>
  <c r="RP20" i="1" s="1"/>
  <c r="TE19" i="1" a="1"/>
  <c r="TE19" i="1" s="1"/>
  <c r="TE20" i="1" a="1"/>
  <c r="TE20" i="1" s="1"/>
  <c r="MS19" i="1" a="1"/>
  <c r="MS19" i="1" s="1"/>
  <c r="MS20" i="1" a="1"/>
  <c r="MS20" i="1" s="1"/>
  <c r="SI19" i="1" a="1"/>
  <c r="SI19" i="1" s="1"/>
  <c r="SI20" i="1" a="1"/>
  <c r="SI20" i="1" s="1"/>
  <c r="OD19" i="1" a="1"/>
  <c r="OD19" i="1" s="1"/>
  <c r="OD20" i="1" a="1"/>
  <c r="OD20" i="1" s="1"/>
  <c r="QR19" i="1" a="1"/>
  <c r="QR19" i="1" s="1"/>
  <c r="QR20" i="1" a="1"/>
  <c r="QR20" i="1" s="1"/>
  <c r="AAQ37" i="1" a="1"/>
  <c r="AAQ37" i="1" s="1"/>
  <c r="AAQ19" i="1" a="1"/>
  <c r="AAQ19" i="1" s="1"/>
  <c r="AAQ20" i="1" a="1"/>
  <c r="AAQ20" i="1" s="1"/>
  <c r="ACZ35" i="1" a="1"/>
  <c r="ACZ35" i="1" s="1"/>
  <c r="ACZ19" i="1" a="1"/>
  <c r="ACZ19" i="1" s="1"/>
  <c r="ACZ20" i="1" a="1"/>
  <c r="ACZ20" i="1" s="1"/>
  <c r="YO19" i="1" a="1"/>
  <c r="YO19" i="1" s="1"/>
  <c r="YO20" i="1" a="1"/>
  <c r="YO20" i="1" s="1"/>
  <c r="YL35" i="1" a="1"/>
  <c r="YL35" i="1" s="1"/>
  <c r="YL19" i="1" a="1"/>
  <c r="YL19" i="1" s="1"/>
  <c r="YL20" i="1" a="1"/>
  <c r="YL20" i="1" s="1"/>
  <c r="ABV35" i="1" a="1"/>
  <c r="ABV35" i="1" s="1"/>
  <c r="ABV19" i="1" a="1"/>
  <c r="ABV19" i="1" s="1"/>
  <c r="ABV20" i="1" a="1"/>
  <c r="ABV20" i="1" s="1"/>
  <c r="ADR35" i="1" a="1"/>
  <c r="ADR35" i="1" s="1"/>
  <c r="ADR19" i="1" a="1"/>
  <c r="ADR19" i="1" s="1"/>
  <c r="ADR20" i="1" a="1"/>
  <c r="ADR20" i="1" s="1"/>
  <c r="AEC35" i="1" a="1"/>
  <c r="AEC35" i="1" s="1"/>
  <c r="AEC19" i="1" a="1"/>
  <c r="AEC19" i="1" s="1"/>
  <c r="AEC20" i="1" a="1"/>
  <c r="AEC20" i="1" s="1"/>
  <c r="JT35" i="1" a="1"/>
  <c r="JT35" i="1" s="1"/>
  <c r="JT19" i="1" a="1"/>
  <c r="JT19" i="1" s="1"/>
  <c r="JT20" i="1" a="1"/>
  <c r="JT20" i="1" s="1"/>
  <c r="MF35" i="1" a="1"/>
  <c r="MF35" i="1" s="1"/>
  <c r="MF19" i="1" a="1"/>
  <c r="MF19" i="1" s="1"/>
  <c r="MF20" i="1" a="1"/>
  <c r="MF20" i="1" s="1"/>
  <c r="SP19" i="1" a="1"/>
  <c r="SP19" i="1" s="1"/>
  <c r="SP20" i="1" a="1"/>
  <c r="SP20" i="1" s="1"/>
  <c r="ST19" i="1" a="1"/>
  <c r="ST19" i="1" s="1"/>
  <c r="ST20" i="1" a="1"/>
  <c r="ST20" i="1" s="1"/>
  <c r="UB19" i="1" a="1"/>
  <c r="UB19" i="1" s="1"/>
  <c r="UB20" i="1" a="1"/>
  <c r="UB20" i="1" s="1"/>
  <c r="NV19" i="1" a="1"/>
  <c r="NV19" i="1" s="1"/>
  <c r="NV20" i="1" a="1"/>
  <c r="NV20" i="1" s="1"/>
  <c r="SY19" i="1" a="1"/>
  <c r="SY19" i="1" s="1"/>
  <c r="SY20" i="1" a="1"/>
  <c r="SY20" i="1" s="1"/>
  <c r="OT19" i="1" a="1"/>
  <c r="OT19" i="1" s="1"/>
  <c r="OT20" i="1" a="1"/>
  <c r="OT20" i="1" s="1"/>
  <c r="RH19" i="1" a="1"/>
  <c r="RH19" i="1" s="1"/>
  <c r="RH20" i="1" a="1"/>
  <c r="RH20" i="1" s="1"/>
  <c r="AAK37" i="1" a="1"/>
  <c r="AAK37" i="1" s="1"/>
  <c r="AAK19" i="1" a="1"/>
  <c r="AAK19" i="1" s="1"/>
  <c r="AAK20" i="1" a="1"/>
  <c r="AAK20" i="1" s="1"/>
  <c r="CG35" i="1" a="1"/>
  <c r="CG35" i="1" s="1"/>
  <c r="CG19" i="1" a="1"/>
  <c r="CG19" i="1" s="1"/>
  <c r="CG20" i="1" a="1"/>
  <c r="CG20" i="1" s="1"/>
  <c r="ADB35" i="1" a="1"/>
  <c r="ADB35" i="1" s="1"/>
  <c r="ADB19" i="1" a="1"/>
  <c r="ADB19" i="1" s="1"/>
  <c r="ADB20" i="1" a="1"/>
  <c r="ADB20" i="1" s="1"/>
  <c r="ACD35" i="1" a="1"/>
  <c r="ACD35" i="1" s="1"/>
  <c r="ACD19" i="1" a="1"/>
  <c r="ACD19" i="1" s="1"/>
  <c r="ACD20" i="1" a="1"/>
  <c r="ACD20" i="1" s="1"/>
  <c r="KO35" i="1" a="1"/>
  <c r="KO35" i="1" s="1"/>
  <c r="KO19" i="1" a="1"/>
  <c r="KO19" i="1" s="1"/>
  <c r="KO20" i="1" a="1"/>
  <c r="KO20" i="1" s="1"/>
  <c r="KC35" i="1" a="1"/>
  <c r="KC35" i="1" s="1"/>
  <c r="KC19" i="1" a="1"/>
  <c r="KC19" i="1" s="1"/>
  <c r="KC20" i="1" a="1"/>
  <c r="KC20" i="1" s="1"/>
  <c r="TM19" i="1" a="1"/>
  <c r="TM19" i="1" s="1"/>
  <c r="TM20" i="1" a="1"/>
  <c r="TM20" i="1" s="1"/>
  <c r="TX19" i="1" a="1"/>
  <c r="TX19" i="1" s="1"/>
  <c r="TX20" i="1" a="1"/>
  <c r="TX20" i="1" s="1"/>
  <c r="VF19" i="1" a="1"/>
  <c r="VF19" i="1" s="1"/>
  <c r="VF20" i="1" a="1"/>
  <c r="VF20" i="1" s="1"/>
  <c r="MW19" i="1" a="1"/>
  <c r="MW19" i="1" s="1"/>
  <c r="MW20" i="1" a="1"/>
  <c r="MW20" i="1" s="1"/>
  <c r="TO19" i="1" a="1"/>
  <c r="TO19" i="1" s="1"/>
  <c r="TO20" i="1" a="1"/>
  <c r="TO20" i="1" s="1"/>
  <c r="PJ19" i="1" a="1"/>
  <c r="PJ19" i="1" s="1"/>
  <c r="PJ20" i="1" a="1"/>
  <c r="PJ20" i="1" s="1"/>
  <c r="RX19" i="1" a="1"/>
  <c r="RX19" i="1" s="1"/>
  <c r="RX20" i="1" a="1"/>
  <c r="RX20" i="1" s="1"/>
  <c r="AAS37" i="1" a="1"/>
  <c r="AAS37" i="1" s="1"/>
  <c r="AAS19" i="1" a="1"/>
  <c r="AAS19" i="1" s="1"/>
  <c r="AAS20" i="1" a="1"/>
  <c r="AAS20" i="1" s="1"/>
  <c r="ADP35" i="1" a="1"/>
  <c r="ADP35" i="1" s="1"/>
  <c r="ADP19" i="1" a="1"/>
  <c r="ADP19" i="1" s="1"/>
  <c r="ADP20" i="1" a="1"/>
  <c r="ADP20" i="1" s="1"/>
  <c r="IR19" i="1" a="1"/>
  <c r="IR19" i="1" s="1"/>
  <c r="IR20" i="1" a="1"/>
  <c r="IR20" i="1" s="1"/>
  <c r="ACV35" i="1" a="1"/>
  <c r="ACV35" i="1" s="1"/>
  <c r="ACV19" i="1" a="1"/>
  <c r="ACV19" i="1" s="1"/>
  <c r="ACV20" i="1" a="1"/>
  <c r="ACV20" i="1" s="1"/>
  <c r="LC35" i="1" a="1"/>
  <c r="LC35" i="1" s="1"/>
  <c r="LC19" i="1" a="1"/>
  <c r="LC19" i="1" s="1"/>
  <c r="LC20" i="1" a="1"/>
  <c r="LC20" i="1" s="1"/>
  <c r="KW35" i="1" a="1"/>
  <c r="KW35" i="1" s="1"/>
  <c r="KW19" i="1" a="1"/>
  <c r="KW19" i="1" s="1"/>
  <c r="KW20" i="1" a="1"/>
  <c r="KW20" i="1" s="1"/>
  <c r="NW19" i="1" a="1"/>
  <c r="NW19" i="1" s="1"/>
  <c r="NW20" i="1" a="1"/>
  <c r="NW20" i="1" s="1"/>
  <c r="UQ19" i="1" a="1"/>
  <c r="UQ19" i="1" s="1"/>
  <c r="UQ20" i="1" a="1"/>
  <c r="UQ20" i="1" s="1"/>
  <c r="VB19" i="1" a="1"/>
  <c r="VB19" i="1" s="1"/>
  <c r="VB20" i="1" a="1"/>
  <c r="VB20" i="1" s="1"/>
  <c r="RQ19" i="1" a="1"/>
  <c r="RQ19" i="1" s="1"/>
  <c r="RQ20" i="1" a="1"/>
  <c r="RQ20" i="1" s="1"/>
  <c r="OZ19" i="1" a="1"/>
  <c r="OZ19" i="1" s="1"/>
  <c r="OZ20" i="1" a="1"/>
  <c r="OZ20" i="1" s="1"/>
  <c r="UE19" i="1" a="1"/>
  <c r="UE19" i="1" s="1"/>
  <c r="UE20" i="1" a="1"/>
  <c r="UE20" i="1" s="1"/>
  <c r="PZ19" i="1" a="1"/>
  <c r="PZ19" i="1" s="1"/>
  <c r="PZ20" i="1" a="1"/>
  <c r="PZ20" i="1" s="1"/>
  <c r="SN19" i="1" a="1"/>
  <c r="SN19" i="1" s="1"/>
  <c r="SN20" i="1" a="1"/>
  <c r="SN20" i="1" s="1"/>
  <c r="AAL37" i="1" a="1"/>
  <c r="AAL37" i="1" s="1"/>
  <c r="AAL19" i="1" a="1"/>
  <c r="AAL19" i="1" s="1"/>
  <c r="AAL20" i="1" a="1"/>
  <c r="AAL20" i="1" s="1"/>
  <c r="KZ35" i="1" a="1"/>
  <c r="KZ35" i="1" s="1"/>
  <c r="KZ19" i="1" a="1"/>
  <c r="KZ19" i="1" s="1"/>
  <c r="KZ20" i="1" a="1"/>
  <c r="KZ20" i="1" s="1"/>
  <c r="QM19" i="1" a="1"/>
  <c r="QM19" i="1" s="1"/>
  <c r="QM20" i="1" a="1"/>
  <c r="QM20" i="1" s="1"/>
  <c r="ADM35" i="1" a="1"/>
  <c r="ADM35" i="1" s="1"/>
  <c r="ADM19" i="1" a="1"/>
  <c r="ADM19" i="1" s="1"/>
  <c r="ADM20" i="1" a="1"/>
  <c r="ADM20" i="1" s="1"/>
  <c r="ML35" i="1" a="1"/>
  <c r="ML35" i="1" s="1"/>
  <c r="ML19" i="1" a="1"/>
  <c r="ML19" i="1" s="1"/>
  <c r="ML20" i="1" a="1"/>
  <c r="ML20" i="1" s="1"/>
  <c r="LM35" i="1" a="1"/>
  <c r="LM35" i="1" s="1"/>
  <c r="LM19" i="1" a="1"/>
  <c r="LM19" i="1" s="1"/>
  <c r="LM20" i="1" a="1"/>
  <c r="LM20" i="1" s="1"/>
  <c r="NA19" i="1" a="1"/>
  <c r="NA19" i="1" s="1"/>
  <c r="NA20" i="1" a="1"/>
  <c r="NA20" i="1" s="1"/>
  <c r="NE19" i="1" a="1"/>
  <c r="NE19" i="1" s="1"/>
  <c r="NE20" i="1" a="1"/>
  <c r="NE20" i="1" s="1"/>
  <c r="VC19" i="1" a="1"/>
  <c r="VC19" i="1" s="1"/>
  <c r="VC20" i="1" a="1"/>
  <c r="VC20" i="1" s="1"/>
  <c r="MP19" i="1" a="1"/>
  <c r="MP19" i="1" s="1"/>
  <c r="MP20" i="1" a="1"/>
  <c r="MP20" i="1" s="1"/>
  <c r="QD19" i="1" a="1"/>
  <c r="QD19" i="1" s="1"/>
  <c r="QD20" i="1" a="1"/>
  <c r="QD20" i="1" s="1"/>
  <c r="UU19" i="1" a="1"/>
  <c r="UU19" i="1" s="1"/>
  <c r="UU20" i="1" a="1"/>
  <c r="UU20" i="1" s="1"/>
  <c r="QP19" i="1" a="1"/>
  <c r="QP19" i="1" s="1"/>
  <c r="QP20" i="1" a="1"/>
  <c r="QP20" i="1" s="1"/>
  <c r="TD19" i="1" a="1"/>
  <c r="TD19" i="1" s="1"/>
  <c r="TD20" i="1" a="1"/>
  <c r="TD20" i="1" s="1"/>
  <c r="AAT37" i="1" a="1"/>
  <c r="AAT37" i="1" s="1"/>
  <c r="AAT19" i="1" a="1"/>
  <c r="AAT19" i="1" s="1"/>
  <c r="AAT20" i="1" a="1"/>
  <c r="AAT20" i="1" s="1"/>
  <c r="HM35" i="1" a="1"/>
  <c r="HM35" i="1" s="1"/>
  <c r="HM19" i="1" a="1"/>
  <c r="HM19" i="1" s="1"/>
  <c r="HM20" i="1" a="1"/>
  <c r="HM20" i="1" s="1"/>
  <c r="HW19" i="1" a="1"/>
  <c r="HW19" i="1" s="1"/>
  <c r="HW20" i="1" a="1"/>
  <c r="HW20" i="1" s="1"/>
  <c r="ADS35" i="1" a="1"/>
  <c r="ADS35" i="1" s="1"/>
  <c r="ADS19" i="1" a="1"/>
  <c r="ADS19" i="1" s="1"/>
  <c r="ADS20" i="1" a="1"/>
  <c r="ADS20" i="1" s="1"/>
  <c r="LQ35" i="1" a="1"/>
  <c r="LQ35" i="1" s="1"/>
  <c r="LQ19" i="1" a="1"/>
  <c r="LQ19" i="1" s="1"/>
  <c r="LQ20" i="1" a="1"/>
  <c r="LQ20" i="1" s="1"/>
  <c r="PA19" i="1" a="1"/>
  <c r="PA19" i="1" s="1"/>
  <c r="PA20" i="1" a="1"/>
  <c r="PA20" i="1" s="1"/>
  <c r="OH19" i="1" a="1"/>
  <c r="OH19" i="1" s="1"/>
  <c r="OH20" i="1" a="1"/>
  <c r="OH20" i="1" s="1"/>
  <c r="TY19" i="1" a="1"/>
  <c r="TY19" i="1" s="1"/>
  <c r="TY20" i="1" a="1"/>
  <c r="TY20" i="1" s="1"/>
  <c r="NS19" i="1" a="1"/>
  <c r="NS19" i="1" s="1"/>
  <c r="NS20" i="1" a="1"/>
  <c r="NS20" i="1" s="1"/>
  <c r="RA19" i="1" a="1"/>
  <c r="RA19" i="1" s="1"/>
  <c r="RA20" i="1" a="1"/>
  <c r="RA20" i="1" s="1"/>
  <c r="MV19" i="1" a="1"/>
  <c r="MV19" i="1" s="1"/>
  <c r="MV20" i="1" a="1"/>
  <c r="MV20" i="1" s="1"/>
  <c r="RF19" i="1" a="1"/>
  <c r="RF19" i="1" s="1"/>
  <c r="RF20" i="1" a="1"/>
  <c r="RF20" i="1" s="1"/>
  <c r="TT19" i="1" a="1"/>
  <c r="TT19" i="1" s="1"/>
  <c r="TT20" i="1" a="1"/>
  <c r="TT20" i="1" s="1"/>
  <c r="AAM37" i="1" a="1"/>
  <c r="AAM37" i="1" s="1"/>
  <c r="AAM19" i="1" a="1"/>
  <c r="AAM19" i="1" s="1"/>
  <c r="AAM20" i="1" a="1"/>
  <c r="AAM20" i="1" s="1"/>
  <c r="HH19" i="1" a="1"/>
  <c r="HH19" i="1" s="1"/>
  <c r="HH20" i="1" a="1"/>
  <c r="HH20" i="1" s="1"/>
  <c r="KP35" i="1" a="1"/>
  <c r="KP35" i="1" s="1"/>
  <c r="KP19" i="1" a="1"/>
  <c r="KP19" i="1" s="1"/>
  <c r="KP20" i="1" a="1"/>
  <c r="KP20" i="1" s="1"/>
  <c r="NM19" i="1" a="1"/>
  <c r="NM19" i="1" s="1"/>
  <c r="NM20" i="1" a="1"/>
  <c r="NM20" i="1" s="1"/>
  <c r="OW19" i="1" a="1"/>
  <c r="OW19" i="1" s="1"/>
  <c r="OW20" i="1" a="1"/>
  <c r="OW20" i="1" s="1"/>
  <c r="SE19" i="1" a="1"/>
  <c r="SE19" i="1" s="1"/>
  <c r="SE20" i="1" a="1"/>
  <c r="SE20" i="1" s="1"/>
  <c r="NL19" i="1" a="1"/>
  <c r="NL19" i="1" s="1"/>
  <c r="NL20" i="1" a="1"/>
  <c r="NL20" i="1" s="1"/>
  <c r="RV19" i="1" a="1"/>
  <c r="RV19" i="1" s="1"/>
  <c r="RV20" i="1" a="1"/>
  <c r="RV20" i="1" s="1"/>
  <c r="UJ19" i="1" a="1"/>
  <c r="UJ19" i="1" s="1"/>
  <c r="UJ20" i="1" a="1"/>
  <c r="UJ20" i="1" s="1"/>
  <c r="AAU37" i="1" a="1"/>
  <c r="AAU37" i="1" s="1"/>
  <c r="AAU19" i="1" a="1"/>
  <c r="AAU19" i="1" s="1"/>
  <c r="AAU20" i="1" a="1"/>
  <c r="AAU20" i="1" s="1"/>
  <c r="XU19" i="1" a="1"/>
  <c r="XU19" i="1" s="1"/>
  <c r="XU20" i="1" a="1"/>
  <c r="XU20" i="1" s="1"/>
  <c r="JS35" i="1" a="1"/>
  <c r="JS35" i="1" s="1"/>
  <c r="JS19" i="1" a="1"/>
  <c r="JS19" i="1" s="1"/>
  <c r="JS20" i="1" a="1"/>
  <c r="JS20" i="1" s="1"/>
  <c r="HC19" i="1" a="1"/>
  <c r="HC19" i="1" s="1"/>
  <c r="HC20" i="1" a="1"/>
  <c r="HC20" i="1" s="1"/>
  <c r="ABI35" i="1" a="1"/>
  <c r="ABI35" i="1" s="1"/>
  <c r="ABI19" i="1" a="1"/>
  <c r="ABI19" i="1" s="1"/>
  <c r="ABI20" i="1" a="1"/>
  <c r="ABI20" i="1" s="1"/>
  <c r="TI19" i="1" a="1"/>
  <c r="TI19" i="1" s="1"/>
  <c r="TI20" i="1" a="1"/>
  <c r="TI20" i="1" s="1"/>
  <c r="OB19" i="1" a="1"/>
  <c r="OB19" i="1" s="1"/>
  <c r="OB20" i="1" a="1"/>
  <c r="OB20" i="1" s="1"/>
  <c r="SL19" i="1" a="1"/>
  <c r="SL19" i="1" s="1"/>
  <c r="SL20" i="1" a="1"/>
  <c r="SL20" i="1" s="1"/>
  <c r="UZ19" i="1" a="1"/>
  <c r="UZ19" i="1" s="1"/>
  <c r="UZ20" i="1" a="1"/>
  <c r="UZ20" i="1" s="1"/>
  <c r="AAN37" i="1" a="1"/>
  <c r="AAN37" i="1" s="1"/>
  <c r="AAN19" i="1" a="1"/>
  <c r="AAN19" i="1" s="1"/>
  <c r="AAN20" i="1" a="1"/>
  <c r="AAN20" i="1" s="1"/>
  <c r="XR19" i="1" a="1"/>
  <c r="XR19" i="1" s="1"/>
  <c r="XR20" i="1" a="1"/>
  <c r="XR20" i="1" s="1"/>
  <c r="KB35" i="1" a="1"/>
  <c r="KB35" i="1" s="1"/>
  <c r="KB19" i="1" a="1"/>
  <c r="KB19" i="1" s="1"/>
  <c r="KB20" i="1" a="1"/>
  <c r="KB20" i="1" s="1"/>
  <c r="KX35" i="1" a="1"/>
  <c r="KX35" i="1" s="1"/>
  <c r="KX19" i="1" a="1"/>
  <c r="KX19" i="1" s="1"/>
  <c r="KX20" i="1" a="1"/>
  <c r="KX20" i="1" s="1"/>
  <c r="TB19" i="1" a="1"/>
  <c r="TB19" i="1" s="1"/>
  <c r="TB20" i="1" a="1"/>
  <c r="TB20" i="1" s="1"/>
  <c r="AAO37" i="1" a="1"/>
  <c r="AAO37" i="1" s="1"/>
  <c r="AAO19" i="1" a="1"/>
  <c r="AAO19" i="1" s="1"/>
  <c r="AAO20" i="1" a="1"/>
  <c r="AAO20" i="1" s="1"/>
  <c r="XT19" i="1" a="1"/>
  <c r="XT19" i="1" s="1"/>
  <c r="XT20" i="1" a="1"/>
  <c r="XT20" i="1" s="1"/>
  <c r="EQ35" i="1" a="1"/>
  <c r="EQ35" i="1" s="1"/>
  <c r="EQ19" i="1" a="1"/>
  <c r="EQ19" i="1" s="1"/>
  <c r="EQ20" i="1" a="1"/>
  <c r="EQ20" i="1" s="1"/>
  <c r="IL35" i="1" a="1"/>
  <c r="IL35" i="1" s="1"/>
  <c r="IL19" i="1" a="1"/>
  <c r="IL19" i="1" s="1"/>
  <c r="IL20" i="1" a="1"/>
  <c r="IL20" i="1" s="1"/>
  <c r="BT19" i="1"/>
  <c r="BP19" i="1"/>
  <c r="BN19" i="1"/>
  <c r="BS19" i="1"/>
  <c r="BR19" i="1"/>
  <c r="BV19" i="1"/>
  <c r="BQ19" i="1"/>
  <c r="BO19" i="1"/>
  <c r="BU19" i="1"/>
  <c r="CA19" i="1"/>
  <c r="BZ19" i="1"/>
  <c r="BY19" i="1"/>
  <c r="BX19" i="1"/>
  <c r="BW19" i="1"/>
  <c r="WS19" i="1" a="1"/>
  <c r="WS19" i="1" s="1"/>
  <c r="WS20" i="1" a="1"/>
  <c r="WS20" i="1" s="1"/>
  <c r="PH19" i="1" a="1"/>
  <c r="PH19" i="1" s="1"/>
  <c r="PH20" i="1" a="1"/>
  <c r="PH20" i="1" s="1"/>
  <c r="AAP37" i="1" a="1"/>
  <c r="AAP37" i="1" s="1"/>
  <c r="AAP19" i="1" a="1"/>
  <c r="AAP19" i="1" s="1"/>
  <c r="AAP20" i="1" a="1"/>
  <c r="AAP20" i="1" s="1"/>
  <c r="EG19" i="1" a="1"/>
  <c r="EG19" i="1" s="1"/>
  <c r="EG20" i="1" a="1"/>
  <c r="EG20" i="1" s="1"/>
  <c r="XS19" i="1" a="1"/>
  <c r="XS19" i="1" s="1"/>
  <c r="XS20" i="1" a="1"/>
  <c r="XS20" i="1" s="1"/>
  <c r="ER34" i="1" a="1"/>
  <c r="ER34" i="1" s="1"/>
  <c r="ER19" i="1" a="1"/>
  <c r="ER19" i="1" s="1"/>
  <c r="ER20" i="1" a="1"/>
  <c r="ER20" i="1" s="1"/>
  <c r="ABM35" i="1" a="1"/>
  <c r="ABM35" i="1" s="1"/>
  <c r="ABM19" i="1" a="1"/>
  <c r="ABM19" i="1" s="1"/>
  <c r="ABM20" i="1" a="1"/>
  <c r="ABM20" i="1" s="1"/>
  <c r="VR35" i="1" a="1"/>
  <c r="VR35" i="1" s="1"/>
  <c r="VR19" i="1" a="1"/>
  <c r="VR19" i="1" s="1"/>
  <c r="VR20" i="1" a="1"/>
  <c r="VR20" i="1" s="1"/>
  <c r="OG19" i="1" a="1"/>
  <c r="OG19" i="1" s="1"/>
  <c r="OG20" i="1" a="1"/>
  <c r="OG20" i="1" s="1"/>
  <c r="IM35" i="1" a="1"/>
  <c r="IM35" i="1" s="1"/>
  <c r="IM19" i="1" a="1"/>
  <c r="IM19" i="1" s="1"/>
  <c r="IM20" i="1" a="1"/>
  <c r="IM20" i="1" s="1"/>
  <c r="XK19" i="1" a="1"/>
  <c r="XK19" i="1" s="1"/>
  <c r="XK20" i="1" a="1"/>
  <c r="XK20" i="1" s="1"/>
  <c r="DF35" i="1" a="1"/>
  <c r="DF35" i="1" s="1"/>
  <c r="DF19" i="1" a="1"/>
  <c r="DF19" i="1" s="1"/>
  <c r="DF20" i="1" a="1"/>
  <c r="DF20" i="1" s="1"/>
  <c r="XQ19" i="1" a="1"/>
  <c r="XQ19" i="1" s="1"/>
  <c r="XQ20" i="1" a="1"/>
  <c r="XQ20" i="1" s="1"/>
  <c r="YG35" i="1" a="1"/>
  <c r="YG35" i="1" s="1"/>
  <c r="YG19" i="1" a="1"/>
  <c r="YG19" i="1" s="1"/>
  <c r="YG20" i="1" a="1"/>
  <c r="YG20" i="1" s="1"/>
  <c r="AN35" i="1" a="1"/>
  <c r="AN35" i="1" s="1"/>
  <c r="GT35" i="1" s="1"/>
  <c r="AN19" i="1" a="1"/>
  <c r="AN19" i="1" s="1"/>
  <c r="GT19" i="1" s="1"/>
  <c r="AN20" i="1" a="1"/>
  <c r="AN20" i="1" s="1"/>
  <c r="J35" i="1" a="1"/>
  <c r="J35" i="1" s="1"/>
  <c r="J19" i="1" a="1"/>
  <c r="J19" i="1" s="1"/>
  <c r="J20" i="1" a="1"/>
  <c r="J20" i="1" s="1"/>
  <c r="XY19" i="1" a="1"/>
  <c r="XY19" i="1" s="1"/>
  <c r="XY20" i="1" a="1"/>
  <c r="XY20" i="1" s="1"/>
  <c r="XL35" i="1" a="1"/>
  <c r="XL35" i="1" s="1"/>
  <c r="XL19" i="1" a="1"/>
  <c r="XL19" i="1" s="1"/>
  <c r="XL20" i="1" a="1"/>
  <c r="XL20" i="1" s="1"/>
  <c r="IS19" i="1" a="1"/>
  <c r="IS19" i="1" s="1"/>
  <c r="IS20" i="1" a="1"/>
  <c r="IS20" i="1" s="1"/>
  <c r="ZP35" i="1" a="1"/>
  <c r="ZP35" i="1" s="1"/>
  <c r="ZP19" i="1" a="1"/>
  <c r="ZP19" i="1" s="1"/>
  <c r="ZP20" i="1" a="1"/>
  <c r="ZP20" i="1" s="1"/>
  <c r="ABZ35" i="1" a="1"/>
  <c r="ABZ35" i="1" s="1"/>
  <c r="ABZ19" i="1" a="1"/>
  <c r="ABZ19" i="1" s="1"/>
  <c r="ABZ20" i="1" a="1"/>
  <c r="ABZ20" i="1" s="1"/>
  <c r="ADE35" i="1" a="1"/>
  <c r="ADE35" i="1" s="1"/>
  <c r="ADE19" i="1" a="1"/>
  <c r="ADE19" i="1" s="1"/>
  <c r="ADE20" i="1" a="1"/>
  <c r="ADE20" i="1" s="1"/>
  <c r="LY35" i="1" a="1"/>
  <c r="LY35" i="1" s="1"/>
  <c r="LY19" i="1" a="1"/>
  <c r="LY19" i="1" s="1"/>
  <c r="LY20" i="1" a="1"/>
  <c r="LY20" i="1" s="1"/>
  <c r="JW35" i="1" a="1"/>
  <c r="JW35" i="1" s="1"/>
  <c r="JW19" i="1" a="1"/>
  <c r="JW19" i="1" s="1"/>
  <c r="JW20" i="1" a="1"/>
  <c r="JW20" i="1" s="1"/>
  <c r="LR35" i="1" a="1"/>
  <c r="LR35" i="1" s="1"/>
  <c r="LR19" i="1" a="1"/>
  <c r="LR19" i="1" s="1"/>
  <c r="LR20" i="1" a="1"/>
  <c r="LR20" i="1" s="1"/>
  <c r="UN19" i="1" a="1"/>
  <c r="UN19" i="1" s="1"/>
  <c r="UN20" i="1" a="1"/>
  <c r="UN20" i="1" s="1"/>
  <c r="TU19" i="1" a="1"/>
  <c r="TU19" i="1" s="1"/>
  <c r="TU20" i="1" a="1"/>
  <c r="TU20" i="1" s="1"/>
  <c r="QU19" i="1" a="1"/>
  <c r="QU19" i="1" s="1"/>
  <c r="QU20" i="1" a="1"/>
  <c r="QU20" i="1" s="1"/>
  <c r="TF19" i="1" a="1"/>
  <c r="TF19" i="1" s="1"/>
  <c r="TF20" i="1" a="1"/>
  <c r="TF20" i="1" s="1"/>
  <c r="NJ19" i="1" a="1"/>
  <c r="NJ19" i="1" s="1"/>
  <c r="NJ20" i="1" a="1"/>
  <c r="NJ20" i="1" s="1"/>
  <c r="PX19" i="1" a="1"/>
  <c r="PX19" i="1" s="1"/>
  <c r="PX20" i="1" a="1"/>
  <c r="PX20" i="1" s="1"/>
  <c r="UH19" i="1" a="1"/>
  <c r="UH19" i="1" s="1"/>
  <c r="UH20" i="1" a="1"/>
  <c r="UH20" i="1" s="1"/>
  <c r="EF19" i="1" a="1"/>
  <c r="EF19" i="1" s="1"/>
  <c r="EF20" i="1" a="1"/>
  <c r="EF20" i="1" s="1"/>
  <c r="XV19" i="1" a="1"/>
  <c r="XV19" i="1" s="1"/>
  <c r="XV20" i="1" a="1"/>
  <c r="XV20" i="1" s="1"/>
  <c r="DB75" i="1" a="1"/>
  <c r="DB75" i="1" s="1"/>
  <c r="AAR69" i="1" a="1"/>
  <c r="AAR69" i="1" s="1"/>
  <c r="ZT19" i="1" a="1"/>
  <c r="ZT19" i="1" s="1"/>
  <c r="ZT20" i="1" a="1"/>
  <c r="ZT20" i="1" s="1"/>
  <c r="L19" i="1" a="1"/>
  <c r="L19" i="1" s="1"/>
  <c r="L20" i="1" a="1"/>
  <c r="L20" i="1" s="1"/>
  <c r="AP35" i="1" a="1"/>
  <c r="AP35" i="1" s="1"/>
  <c r="AP19" i="1" a="1"/>
  <c r="AP19" i="1" s="1"/>
  <c r="AP20" i="1" a="1"/>
  <c r="AP20" i="1" s="1"/>
  <c r="HD35" i="1" a="1"/>
  <c r="HD35" i="1" s="1"/>
  <c r="HD19" i="1" a="1"/>
  <c r="HD19" i="1" s="1"/>
  <c r="HD20" i="1" a="1"/>
  <c r="HD20" i="1" s="1"/>
  <c r="ACA35" i="1" a="1"/>
  <c r="ACA35" i="1" s="1"/>
  <c r="ACA19" i="1" a="1"/>
  <c r="ACA19" i="1" s="1"/>
  <c r="ACA20" i="1" a="1"/>
  <c r="ACA20" i="1" s="1"/>
  <c r="QX19" i="1" a="1"/>
  <c r="QX19" i="1" s="1"/>
  <c r="QX20" i="1" a="1"/>
  <c r="QX20" i="1" s="1"/>
  <c r="IJ19" i="1" a="1"/>
  <c r="IJ19" i="1" s="1"/>
  <c r="IJ20" i="1" a="1"/>
  <c r="IJ20" i="1" s="1"/>
  <c r="SQ19" i="1" a="1"/>
  <c r="SQ19" i="1" s="1"/>
  <c r="SQ20" i="1" a="1"/>
  <c r="SQ20" i="1" s="1"/>
  <c r="TR19" i="1" a="1"/>
  <c r="TR19" i="1" s="1"/>
  <c r="TR20" i="1" a="1"/>
  <c r="TR20" i="1" s="1"/>
  <c r="HE35" i="1" a="1"/>
  <c r="HE35" i="1" s="1"/>
  <c r="HE19" i="1" a="1"/>
  <c r="HE19" i="1" s="1"/>
  <c r="HE20" i="1" a="1"/>
  <c r="HE20" i="1" s="1"/>
  <c r="DG35" i="1" a="1"/>
  <c r="DG35" i="1" s="1"/>
  <c r="DG19" i="1" a="1"/>
  <c r="DG19" i="1" s="1"/>
  <c r="DG20" i="1" a="1"/>
  <c r="DG20" i="1" s="1"/>
  <c r="T19" i="1" a="1"/>
  <c r="T19" i="1" s="1"/>
  <c r="T20" i="1" a="1"/>
  <c r="T20" i="1" s="1"/>
  <c r="FX19" i="1" a="1"/>
  <c r="FX19" i="1" s="1"/>
  <c r="FX20" i="1" a="1"/>
  <c r="FX20" i="1" s="1"/>
  <c r="DS19" i="1" a="1"/>
  <c r="DS19" i="1" s="1"/>
  <c r="DS20" i="1" a="1"/>
  <c r="DS20" i="1" s="1"/>
  <c r="WD19" i="1" a="1"/>
  <c r="WD19" i="1" s="1"/>
  <c r="WD20" i="1" a="1"/>
  <c r="WD20" i="1" s="1"/>
  <c r="ABT35" i="1" a="1"/>
  <c r="ABT35" i="1" s="1"/>
  <c r="ABT19" i="1" a="1"/>
  <c r="ABT19" i="1" s="1"/>
  <c r="ABT20" i="1" a="1"/>
  <c r="ABT20" i="1" s="1"/>
  <c r="ACO35" i="1" a="1"/>
  <c r="ACO35" i="1" s="1"/>
  <c r="ACO19" i="1" a="1"/>
  <c r="ACO19" i="1" s="1"/>
  <c r="ACO20" i="1" a="1"/>
  <c r="ACO20" i="1" s="1"/>
  <c r="KH35" i="1" a="1"/>
  <c r="KH35" i="1" s="1"/>
  <c r="KH19" i="1" a="1"/>
  <c r="KH19" i="1" s="1"/>
  <c r="KH20" i="1" a="1"/>
  <c r="KH20" i="1" s="1"/>
  <c r="LF35" i="1" a="1"/>
  <c r="LF35" i="1" s="1"/>
  <c r="LF19" i="1" a="1"/>
  <c r="LF19" i="1" s="1"/>
  <c r="LF20" i="1" a="1"/>
  <c r="LF20" i="1" s="1"/>
  <c r="MH35" i="1" a="1"/>
  <c r="MH35" i="1" s="1"/>
  <c r="MH19" i="1" a="1"/>
  <c r="MH19" i="1" s="1"/>
  <c r="MH20" i="1" a="1"/>
  <c r="MH20" i="1" s="1"/>
  <c r="NX19" i="1" a="1"/>
  <c r="NX19" i="1" s="1"/>
  <c r="NX20" i="1" a="1"/>
  <c r="NX20" i="1" s="1"/>
  <c r="UR19" i="1" a="1"/>
  <c r="UR19" i="1" s="1"/>
  <c r="UR20" i="1" a="1"/>
  <c r="UR20" i="1" s="1"/>
  <c r="RY19" i="1" a="1"/>
  <c r="RY19" i="1" s="1"/>
  <c r="RY20" i="1" a="1"/>
  <c r="RY20" i="1" s="1"/>
  <c r="UC19" i="1" a="1"/>
  <c r="UC19" i="1" s="1"/>
  <c r="UC20" i="1" a="1"/>
  <c r="UC20" i="1" s="1"/>
  <c r="NZ19" i="1" a="1"/>
  <c r="NZ19" i="1" s="1"/>
  <c r="NZ20" i="1" a="1"/>
  <c r="NZ20" i="1" s="1"/>
  <c r="QN19" i="1" a="1"/>
  <c r="QN19" i="1" s="1"/>
  <c r="QN20" i="1" a="1"/>
  <c r="QN20" i="1" s="1"/>
  <c r="UX19" i="1" a="1"/>
  <c r="UX19" i="1" s="1"/>
  <c r="UX20" i="1" a="1"/>
  <c r="UX20" i="1" s="1"/>
  <c r="DB74" i="1" a="1"/>
  <c r="DB74" i="1" s="1"/>
  <c r="AAR68" i="1" a="1"/>
  <c r="AAR68" i="1" s="1"/>
  <c r="OA19" i="1" a="1"/>
  <c r="OA19" i="1" s="1"/>
  <c r="OA20" i="1" a="1"/>
  <c r="OA20" i="1" s="1"/>
  <c r="WH35" i="1" a="1"/>
  <c r="WH35" i="1" s="1"/>
  <c r="WH19" i="1" a="1"/>
  <c r="WH19" i="1" s="1"/>
  <c r="WH20" i="1" a="1"/>
  <c r="WH20" i="1" s="1"/>
  <c r="ABB35" i="1" a="1"/>
  <c r="ABB35" i="1" s="1"/>
  <c r="ABB19" i="1" a="1"/>
  <c r="ABB19" i="1" s="1"/>
  <c r="ABB20" i="1" a="1"/>
  <c r="ABB20" i="1" s="1"/>
  <c r="QT19" i="1" a="1"/>
  <c r="QT19" i="1" s="1"/>
  <c r="QT20" i="1" a="1"/>
  <c r="QT20" i="1" s="1"/>
  <c r="KG35" i="1" a="1"/>
  <c r="KG35" i="1" s="1"/>
  <c r="KG19" i="1" a="1"/>
  <c r="KG19" i="1" s="1"/>
  <c r="KG20" i="1" a="1"/>
  <c r="KG20" i="1" s="1"/>
  <c r="ZQ19" i="1" a="1"/>
  <c r="ZQ19" i="1" s="1"/>
  <c r="ZQ20" i="1" a="1"/>
  <c r="ZQ20" i="1" s="1"/>
  <c r="HJ35" i="1" a="1"/>
  <c r="HJ35" i="1" s="1"/>
  <c r="HJ19" i="1" a="1"/>
  <c r="HJ19" i="1" s="1"/>
  <c r="HJ20" i="1" a="1"/>
  <c r="HJ20" i="1" s="1"/>
  <c r="DM19" i="1" a="1"/>
  <c r="DM19" i="1" s="1"/>
  <c r="DM20" i="1" a="1"/>
  <c r="DM20" i="1" s="1"/>
  <c r="HZ19" i="1" a="1"/>
  <c r="HZ19" i="1" s="1"/>
  <c r="HZ20" i="1" a="1"/>
  <c r="HZ20" i="1" s="1"/>
  <c r="S19" i="1" a="1"/>
  <c r="S19" i="1" s="1"/>
  <c r="S20" i="1" a="1"/>
  <c r="S20" i="1" s="1"/>
  <c r="ABE35" i="1" a="1"/>
  <c r="ABE35" i="1" s="1"/>
  <c r="ABE19" i="1" a="1"/>
  <c r="ABE19" i="1" s="1"/>
  <c r="ABE20" i="1" a="1"/>
  <c r="ABE20" i="1" s="1"/>
  <c r="ADV35" i="1" a="1"/>
  <c r="ADV35" i="1" s="1"/>
  <c r="ADV19" i="1" a="1"/>
  <c r="ADV19" i="1" s="1"/>
  <c r="ADV20" i="1" a="1"/>
  <c r="ADV20" i="1" s="1"/>
  <c r="KQ35" i="1" a="1"/>
  <c r="KQ35" i="1" s="1"/>
  <c r="KQ19" i="1" a="1"/>
  <c r="KQ19" i="1" s="1"/>
  <c r="KQ20" i="1" a="1"/>
  <c r="KQ20" i="1" s="1"/>
  <c r="LT35" i="1" a="1"/>
  <c r="LT35" i="1" s="1"/>
  <c r="LT19" i="1" a="1"/>
  <c r="LT19" i="1" s="1"/>
  <c r="LT20" i="1" a="1"/>
  <c r="LT20" i="1" s="1"/>
  <c r="KE35" i="1" a="1"/>
  <c r="KE35" i="1" s="1"/>
  <c r="KE19" i="1" a="1"/>
  <c r="KE19" i="1" s="1"/>
  <c r="KE20" i="1" a="1"/>
  <c r="KE20" i="1" s="1"/>
  <c r="NB19" i="1" a="1"/>
  <c r="NB19" i="1" s="1"/>
  <c r="NB20" i="1" a="1"/>
  <c r="NB20" i="1" s="1"/>
  <c r="NF19" i="1" a="1"/>
  <c r="NF19" i="1" s="1"/>
  <c r="NF20" i="1" a="1"/>
  <c r="NF20" i="1" s="1"/>
  <c r="SV19" i="1" a="1"/>
  <c r="SV19" i="1" s="1"/>
  <c r="SV20" i="1" a="1"/>
  <c r="SV20" i="1" s="1"/>
  <c r="VG19" i="1" a="1"/>
  <c r="VG19" i="1" s="1"/>
  <c r="VG20" i="1" a="1"/>
  <c r="VG20" i="1" s="1"/>
  <c r="OP19" i="1" a="1"/>
  <c r="OP19" i="1" s="1"/>
  <c r="OP20" i="1" a="1"/>
  <c r="OP20" i="1" s="1"/>
  <c r="RD19" i="1" a="1"/>
  <c r="RD19" i="1" s="1"/>
  <c r="RD20" i="1" a="1"/>
  <c r="RD20" i="1" s="1"/>
  <c r="MY19" i="1" a="1"/>
  <c r="MY19" i="1" s="1"/>
  <c r="MY20" i="1" a="1"/>
  <c r="MY20" i="1" s="1"/>
  <c r="DB73" i="1" a="1"/>
  <c r="DB73" i="1" s="1"/>
  <c r="AAR67" i="1" a="1"/>
  <c r="AAR67" i="1" s="1"/>
  <c r="OY19" i="1" a="1"/>
  <c r="OY19" i="1" s="1"/>
  <c r="OY20" i="1" a="1"/>
  <c r="OY20" i="1" s="1"/>
  <c r="VK19" i="1" a="1"/>
  <c r="VK19" i="1" s="1"/>
  <c r="VK20" i="1" a="1"/>
  <c r="VK20" i="1" s="1"/>
  <c r="ZN19" i="1" a="1"/>
  <c r="ZN19" i="1" s="1"/>
  <c r="ZN20" i="1" a="1"/>
  <c r="ZN20" i="1" s="1"/>
  <c r="ABA35" i="1" a="1"/>
  <c r="ABA35" i="1" s="1"/>
  <c r="ABA19" i="1" a="1"/>
  <c r="ABA19" i="1" s="1"/>
  <c r="ABA20" i="1" a="1"/>
  <c r="ABA20" i="1" s="1"/>
  <c r="GQ35" i="1" a="1"/>
  <c r="GQ35" i="1" s="1"/>
  <c r="GQ19" i="1" a="1"/>
  <c r="GQ19" i="1" s="1"/>
  <c r="GQ20" i="1" a="1"/>
  <c r="GQ20" i="1" s="1"/>
  <c r="ZO35" i="1" a="1"/>
  <c r="ZO35" i="1" s="1"/>
  <c r="ZO19" i="1" a="1"/>
  <c r="ZO19" i="1" s="1"/>
  <c r="ZO20" i="1" a="1"/>
  <c r="ZO20" i="1" s="1"/>
  <c r="ACW35" i="1" a="1"/>
  <c r="ACW35" i="1" s="1"/>
  <c r="ACW19" i="1" a="1"/>
  <c r="ACW19" i="1" s="1"/>
  <c r="ACW20" i="1" a="1"/>
  <c r="ACW20" i="1" s="1"/>
  <c r="OM19" i="1" a="1"/>
  <c r="OM19" i="1" s="1"/>
  <c r="OM20" i="1" a="1"/>
  <c r="OM20" i="1" s="1"/>
  <c r="YJ35" i="1" a="1"/>
  <c r="YJ35" i="1" s="1"/>
  <c r="YJ19" i="1" a="1"/>
  <c r="YJ19" i="1" s="1"/>
  <c r="YJ20" i="1" a="1"/>
  <c r="YJ20" i="1" s="1"/>
  <c r="LN35" i="1" a="1"/>
  <c r="LN35" i="1" s="1"/>
  <c r="LN19" i="1" a="1"/>
  <c r="LN19" i="1" s="1"/>
  <c r="LN20" i="1" a="1"/>
  <c r="LN20" i="1" s="1"/>
  <c r="IY35" i="1" a="1"/>
  <c r="IY35" i="1" s="1"/>
  <c r="IY19" i="1" a="1"/>
  <c r="IY19" i="1" s="1"/>
  <c r="IY20" i="1" a="1"/>
  <c r="IY20" i="1" s="1"/>
  <c r="MN35" i="1" a="1"/>
  <c r="MN35" i="1" s="1"/>
  <c r="MN19" i="1" a="1"/>
  <c r="MN19" i="1" s="1"/>
  <c r="MN20" i="1" a="1"/>
  <c r="MN20" i="1" s="1"/>
  <c r="HP35" i="1" a="1"/>
  <c r="HP35" i="1" s="1"/>
  <c r="HP19" i="1" a="1"/>
  <c r="HP19" i="1" s="1"/>
  <c r="HP20" i="1" a="1"/>
  <c r="HP20" i="1" s="1"/>
  <c r="VU19" i="1" a="1"/>
  <c r="VU19" i="1" s="1"/>
  <c r="VU20" i="1" a="1"/>
  <c r="VU20" i="1" s="1"/>
  <c r="GU19" i="1" a="1"/>
  <c r="GU19" i="1" s="1"/>
  <c r="GU20" i="1" a="1"/>
  <c r="GU20" i="1" s="1"/>
  <c r="EX19" i="1" a="1"/>
  <c r="EX19" i="1" s="1"/>
  <c r="EX20" i="1" a="1"/>
  <c r="EX20" i="1" s="1"/>
  <c r="ABU35" i="1" a="1"/>
  <c r="ABU35" i="1" s="1"/>
  <c r="ABU19" i="1" a="1"/>
  <c r="ABU19" i="1" s="1"/>
  <c r="ABU20" i="1" a="1"/>
  <c r="ABU20" i="1" s="1"/>
  <c r="ADF35" i="1" a="1"/>
  <c r="ADF35" i="1" s="1"/>
  <c r="ADF19" i="1" a="1"/>
  <c r="ADF19" i="1" s="1"/>
  <c r="ADF20" i="1" a="1"/>
  <c r="ADF20" i="1" s="1"/>
  <c r="LZ35" i="1" a="1"/>
  <c r="LZ35" i="1" s="1"/>
  <c r="LZ19" i="1" a="1"/>
  <c r="LZ19" i="1" s="1"/>
  <c r="LZ20" i="1" a="1"/>
  <c r="LZ20" i="1" s="1"/>
  <c r="JX35" i="1" a="1"/>
  <c r="JX35" i="1" s="1"/>
  <c r="JX19" i="1" a="1"/>
  <c r="JX19" i="1" s="1"/>
  <c r="JX20" i="1" a="1"/>
  <c r="JX20" i="1" s="1"/>
  <c r="KY35" i="1" a="1"/>
  <c r="KY35" i="1" s="1"/>
  <c r="KY19" i="1" a="1"/>
  <c r="KY19" i="1" s="1"/>
  <c r="KY20" i="1" a="1"/>
  <c r="KY20" i="1" s="1"/>
  <c r="PB19" i="1" a="1"/>
  <c r="PB19" i="1" s="1"/>
  <c r="PB20" i="1" a="1"/>
  <c r="PB20" i="1" s="1"/>
  <c r="OI19" i="1" a="1"/>
  <c r="OI19" i="1" s="1"/>
  <c r="OI20" i="1" a="1"/>
  <c r="OI20" i="1" s="1"/>
  <c r="TZ19" i="1" a="1"/>
  <c r="TZ19" i="1" s="1"/>
  <c r="TZ20" i="1" a="1"/>
  <c r="TZ20" i="1" s="1"/>
  <c r="MQ19" i="1" a="1"/>
  <c r="MQ19" i="1" s="1"/>
  <c r="MQ20" i="1" a="1"/>
  <c r="MQ20" i="1" s="1"/>
  <c r="PF19" i="1" a="1"/>
  <c r="PF19" i="1" s="1"/>
  <c r="PF20" i="1" a="1"/>
  <c r="PF20" i="1" s="1"/>
  <c r="RT19" i="1" a="1"/>
  <c r="RT19" i="1" s="1"/>
  <c r="RT20" i="1" a="1"/>
  <c r="RT20" i="1" s="1"/>
  <c r="NO19" i="1" a="1"/>
  <c r="NO19" i="1" s="1"/>
  <c r="NO20" i="1" a="1"/>
  <c r="NO20" i="1" s="1"/>
  <c r="HX19" i="1" a="1"/>
  <c r="HX19" i="1" s="1"/>
  <c r="HX20" i="1" a="1"/>
  <c r="HX20" i="1" s="1"/>
  <c r="DB72" i="1" a="1"/>
  <c r="DB72" i="1" s="1"/>
  <c r="AAR66" i="1" a="1"/>
  <c r="AAR66" i="1" s="1"/>
  <c r="YI35" i="1" a="1"/>
  <c r="YI35" i="1" s="1"/>
  <c r="YI19" i="1" a="1"/>
  <c r="YI19" i="1" s="1"/>
  <c r="YI20" i="1" a="1"/>
  <c r="YI20" i="1" s="1"/>
  <c r="JB35" i="1" a="1"/>
  <c r="JB35" i="1" s="1"/>
  <c r="JB19" i="1" a="1"/>
  <c r="JB19" i="1" s="1"/>
  <c r="JB20" i="1" a="1"/>
  <c r="JB20" i="1" s="1"/>
  <c r="ABW35" i="1" a="1"/>
  <c r="ABW35" i="1" s="1"/>
  <c r="ABW19" i="1" a="1"/>
  <c r="ABW19" i="1" s="1"/>
  <c r="ABW20" i="1" a="1"/>
  <c r="ABW20" i="1" s="1"/>
  <c r="IX35" i="1" a="1"/>
  <c r="IX35" i="1" s="1"/>
  <c r="IX19" i="1" a="1"/>
  <c r="IX19" i="1" s="1"/>
  <c r="IX20" i="1" a="1"/>
  <c r="IX20" i="1" s="1"/>
  <c r="CD35" i="1" a="1"/>
  <c r="CD35" i="1" s="1"/>
  <c r="CD19" i="1" a="1"/>
  <c r="CD19" i="1" s="1"/>
  <c r="CD20" i="1" a="1"/>
  <c r="CD20" i="1" s="1"/>
  <c r="ID35" i="1" a="1"/>
  <c r="ID35" i="1" s="1"/>
  <c r="ID19" i="1" a="1"/>
  <c r="ID19" i="1" s="1"/>
  <c r="ID20" i="1" a="1"/>
  <c r="ID20" i="1" s="1"/>
  <c r="AED35" i="1" a="1"/>
  <c r="AED35" i="1" s="1"/>
  <c r="AED19" i="1" a="1"/>
  <c r="AED19" i="1" s="1"/>
  <c r="AED20" i="1" a="1"/>
  <c r="AED20" i="1" s="1"/>
  <c r="PQ19" i="1" a="1"/>
  <c r="PQ19" i="1" s="1"/>
  <c r="PQ20" i="1" a="1"/>
  <c r="PQ20" i="1" s="1"/>
  <c r="WJ35" i="1" a="1"/>
  <c r="WJ35" i="1" s="1"/>
  <c r="WJ19" i="1" a="1"/>
  <c r="WJ19" i="1" s="1"/>
  <c r="WJ20" i="1" a="1"/>
  <c r="WJ20" i="1" s="1"/>
  <c r="WP19" i="1" a="1"/>
  <c r="WP19" i="1" s="1"/>
  <c r="WP20" i="1" a="1"/>
  <c r="WP20" i="1" s="1"/>
  <c r="VO19" i="1" a="1"/>
  <c r="VO19" i="1" s="1"/>
  <c r="VO20" i="1" a="1"/>
  <c r="VO20" i="1" s="1"/>
  <c r="XD35" i="1" a="1"/>
  <c r="XD35" i="1" s="1"/>
  <c r="XD19" i="1" a="1"/>
  <c r="XD19" i="1" s="1"/>
  <c r="XD20" i="1" a="1"/>
  <c r="XD20" i="1" s="1"/>
  <c r="IE35" i="1" a="1"/>
  <c r="IE35" i="1" s="1"/>
  <c r="IE19" i="1" a="1"/>
  <c r="IE19" i="1" s="1"/>
  <c r="IE20" i="1" a="1"/>
  <c r="IE20" i="1" s="1"/>
  <c r="GZ35" i="1" a="1"/>
  <c r="GZ35" i="1" s="1"/>
  <c r="GZ19" i="1" a="1"/>
  <c r="GZ19" i="1" s="1"/>
  <c r="GZ20" i="1" a="1"/>
  <c r="GZ20" i="1" s="1"/>
  <c r="ACM35" i="1" a="1"/>
  <c r="ACM35" i="1" s="1"/>
  <c r="ACM19" i="1" a="1"/>
  <c r="ACM19" i="1" s="1"/>
  <c r="ACM20" i="1" a="1"/>
  <c r="ACM20" i="1" s="1"/>
  <c r="ACP35" i="1" a="1"/>
  <c r="ACP35" i="1" s="1"/>
  <c r="ACP19" i="1" a="1"/>
  <c r="ACP19" i="1" s="1"/>
  <c r="ACP20" i="1" a="1"/>
  <c r="ACP20" i="1" s="1"/>
  <c r="KI35" i="1" a="1"/>
  <c r="KI35" i="1" s="1"/>
  <c r="KI19" i="1" a="1"/>
  <c r="KI19" i="1" s="1"/>
  <c r="KI20" i="1" a="1"/>
  <c r="KI20" i="1" s="1"/>
  <c r="LG35" i="1" a="1"/>
  <c r="LG35" i="1" s="1"/>
  <c r="LG19" i="1" a="1"/>
  <c r="LG19" i="1" s="1"/>
  <c r="LG20" i="1" a="1"/>
  <c r="LG20" i="1" s="1"/>
  <c r="LS35" i="1" a="1"/>
  <c r="LS35" i="1" s="1"/>
  <c r="LS19" i="1" a="1"/>
  <c r="LS19" i="1" s="1"/>
  <c r="LS20" i="1" a="1"/>
  <c r="LS20" i="1" s="1"/>
  <c r="QF19" i="1" a="1"/>
  <c r="QF19" i="1" s="1"/>
  <c r="QF20" i="1" a="1"/>
  <c r="QF20" i="1" s="1"/>
  <c r="PM19" i="1" a="1"/>
  <c r="PM19" i="1" s="1"/>
  <c r="PM20" i="1" a="1"/>
  <c r="PM20" i="1" s="1"/>
  <c r="VD19" i="1" a="1"/>
  <c r="VD19" i="1" s="1"/>
  <c r="VD20" i="1" a="1"/>
  <c r="VD20" i="1" s="1"/>
  <c r="NT19" i="1" a="1"/>
  <c r="NT19" i="1" s="1"/>
  <c r="NT20" i="1" a="1"/>
  <c r="NT20" i="1" s="1"/>
  <c r="PV19" i="1" a="1"/>
  <c r="PV19" i="1" s="1"/>
  <c r="PV20" i="1" a="1"/>
  <c r="PV20" i="1" s="1"/>
  <c r="SJ19" i="1" a="1"/>
  <c r="SJ19" i="1" s="1"/>
  <c r="SJ20" i="1" a="1"/>
  <c r="SJ20" i="1" s="1"/>
  <c r="OE19" i="1" a="1"/>
  <c r="OE19" i="1" s="1"/>
  <c r="OE20" i="1" a="1"/>
  <c r="OE20" i="1" s="1"/>
  <c r="IH22" i="1" a="1"/>
  <c r="IH22" i="1" s="1"/>
  <c r="IH19" i="1" a="1"/>
  <c r="IH19" i="1" s="1"/>
  <c r="IH20" i="1" a="1"/>
  <c r="IH20" i="1" s="1"/>
  <c r="DB71" i="1" a="1"/>
  <c r="DB71" i="1" s="1"/>
  <c r="IB35" i="1" a="1"/>
  <c r="IB35" i="1" s="1"/>
  <c r="IB19" i="1" a="1"/>
  <c r="IB19" i="1" s="1"/>
  <c r="IB20" i="1" a="1"/>
  <c r="IB20" i="1" s="1"/>
  <c r="HU35" i="1" a="1"/>
  <c r="HU35" i="1" s="1"/>
  <c r="HU19" i="1" a="1"/>
  <c r="HU19" i="1" s="1"/>
  <c r="HU20" i="1" a="1"/>
  <c r="HU20" i="1" s="1"/>
  <c r="DU35" i="1" a="1"/>
  <c r="DU35" i="1" s="1"/>
  <c r="DU19" i="1" a="1"/>
  <c r="DU19" i="1" s="1"/>
  <c r="DU20" i="1" a="1"/>
  <c r="DU20" i="1" s="1"/>
  <c r="ZL19" i="1" a="1"/>
  <c r="ZL19" i="1" s="1"/>
  <c r="ZL20" i="1" a="1"/>
  <c r="ZL20" i="1" s="1"/>
  <c r="R35" i="1" a="1"/>
  <c r="R35" i="1" s="1"/>
  <c r="R19" i="1" a="1"/>
  <c r="R19" i="1" s="1"/>
  <c r="R20" i="1" a="1"/>
  <c r="R20" i="1" s="1"/>
  <c r="ACF35" i="1" a="1"/>
  <c r="ACF35" i="1" s="1"/>
  <c r="ACF19" i="1" a="1"/>
  <c r="ACF19" i="1" s="1"/>
  <c r="ACF20" i="1" a="1"/>
  <c r="ACF20" i="1" s="1"/>
  <c r="AAG19" i="1" a="1"/>
  <c r="AAG19" i="1" s="1"/>
  <c r="AAG20" i="1" a="1"/>
  <c r="AAG20" i="1" s="1"/>
  <c r="MM35" i="1" a="1"/>
  <c r="MM35" i="1" s="1"/>
  <c r="MM19" i="1" a="1"/>
  <c r="MM19" i="1" s="1"/>
  <c r="MM20" i="1" a="1"/>
  <c r="MM20" i="1" s="1"/>
  <c r="QI19" i="1" a="1"/>
  <c r="QI19" i="1" s="1"/>
  <c r="QI20" i="1" a="1"/>
  <c r="QI20" i="1" s="1"/>
  <c r="IN35" i="1" a="1"/>
  <c r="IN35" i="1" s="1"/>
  <c r="IN19" i="1" a="1"/>
  <c r="IN19" i="1" s="1"/>
  <c r="IN20" i="1" a="1"/>
  <c r="IN20" i="1" s="1"/>
  <c r="ABY35" i="1" a="1"/>
  <c r="ABY35" i="1" s="1"/>
  <c r="ABY19" i="1" a="1"/>
  <c r="ABY19" i="1" s="1"/>
  <c r="ABY20" i="1" a="1"/>
  <c r="ABY20" i="1" s="1"/>
  <c r="WU19" i="1" a="1"/>
  <c r="WU19" i="1" s="1"/>
  <c r="WU20" i="1" a="1"/>
  <c r="WU20" i="1" s="1"/>
  <c r="MT19" i="1" a="1"/>
  <c r="MT19" i="1" s="1"/>
  <c r="MT20" i="1" a="1"/>
  <c r="MT20" i="1" s="1"/>
  <c r="EC35" i="1" a="1"/>
  <c r="EC35" i="1" s="1"/>
  <c r="EC19" i="1" a="1"/>
  <c r="EC19" i="1" s="1"/>
  <c r="EC20" i="1" a="1"/>
  <c r="EC20" i="1" s="1"/>
  <c r="CB35" i="1" a="1"/>
  <c r="CB35" i="1" s="1"/>
  <c r="CB19" i="1" a="1"/>
  <c r="CB19" i="1" s="1"/>
  <c r="CB20" i="1" a="1"/>
  <c r="CB20" i="1" s="1"/>
  <c r="WV19" i="1" a="1"/>
  <c r="WV19" i="1" s="1"/>
  <c r="WV20" i="1" a="1"/>
  <c r="WV20" i="1" s="1"/>
  <c r="U19" i="1" a="1"/>
  <c r="U19" i="1" s="1"/>
  <c r="U20" i="1" a="1"/>
  <c r="U20" i="1" s="1"/>
  <c r="IO35" i="1" a="1"/>
  <c r="IO35" i="1" s="1"/>
  <c r="IO19" i="1" a="1"/>
  <c r="IO19" i="1" s="1"/>
  <c r="IO20" i="1" a="1"/>
  <c r="IO20" i="1" s="1"/>
  <c r="IT19" i="1" a="1"/>
  <c r="IT19" i="1" s="1"/>
  <c r="IT20" i="1" a="1"/>
  <c r="IT20" i="1" s="1"/>
  <c r="ADN35" i="1" a="1"/>
  <c r="ADN35" i="1" s="1"/>
  <c r="ADN19" i="1" a="1"/>
  <c r="ADN19" i="1" s="1"/>
  <c r="ADN20" i="1" a="1"/>
  <c r="ADN20" i="1" s="1"/>
  <c r="ADG35" i="1" a="1"/>
  <c r="ADG35" i="1" s="1"/>
  <c r="ADG19" i="1" a="1"/>
  <c r="ADG19" i="1" s="1"/>
  <c r="ADG20" i="1" a="1"/>
  <c r="ADG20" i="1" s="1"/>
  <c r="KR35" i="1" a="1"/>
  <c r="KR35" i="1" s="1"/>
  <c r="KR19" i="1" a="1"/>
  <c r="KR19" i="1" s="1"/>
  <c r="KR20" i="1" a="1"/>
  <c r="KR20" i="1" s="1"/>
  <c r="LU35" i="1" a="1"/>
  <c r="LU35" i="1" s="1"/>
  <c r="LU19" i="1" a="1"/>
  <c r="LU19" i="1" s="1"/>
  <c r="LU20" i="1" a="1"/>
  <c r="LU20" i="1" s="1"/>
  <c r="MI35" i="1" a="1"/>
  <c r="MI35" i="1" s="1"/>
  <c r="MI19" i="1" a="1"/>
  <c r="MI19" i="1" s="1"/>
  <c r="MI20" i="1" a="1"/>
  <c r="MI20" i="1" s="1"/>
  <c r="RJ19" i="1" a="1"/>
  <c r="RJ19" i="1" s="1"/>
  <c r="RJ20" i="1" a="1"/>
  <c r="RJ20" i="1" s="1"/>
  <c r="QJ19" i="1" a="1"/>
  <c r="QJ19" i="1" s="1"/>
  <c r="QJ20" i="1" a="1"/>
  <c r="QJ20" i="1" s="1"/>
  <c r="SU19" i="1" a="1"/>
  <c r="SU19" i="1" s="1"/>
  <c r="SU20" i="1" a="1"/>
  <c r="SU20" i="1" s="1"/>
  <c r="OL19" i="1" a="1"/>
  <c r="OL19" i="1" s="1"/>
  <c r="OL20" i="1" a="1"/>
  <c r="OL20" i="1" s="1"/>
  <c r="QL19" i="1" a="1"/>
  <c r="QL19" i="1" s="1"/>
  <c r="QL20" i="1" a="1"/>
  <c r="QL20" i="1" s="1"/>
  <c r="SZ19" i="1" a="1"/>
  <c r="SZ19" i="1" s="1"/>
  <c r="SZ20" i="1" a="1"/>
  <c r="SZ20" i="1" s="1"/>
  <c r="OU19" i="1" a="1"/>
  <c r="OU19" i="1" s="1"/>
  <c r="OU20" i="1" a="1"/>
  <c r="OU20" i="1" s="1"/>
  <c r="Z19" i="1" a="1"/>
  <c r="Z19" i="1" s="1"/>
  <c r="Z20" i="1" a="1"/>
  <c r="Z20" i="1" s="1"/>
  <c r="SK19" i="1" a="1"/>
  <c r="SK19" i="1" s="1"/>
  <c r="SK20" i="1" a="1"/>
  <c r="SK20" i="1" s="1"/>
  <c r="VS35" i="1" a="1"/>
  <c r="VS35" i="1" s="1"/>
  <c r="VS19" i="1" a="1"/>
  <c r="VS19" i="1" s="1"/>
  <c r="VS20" i="1" a="1"/>
  <c r="VS20" i="1" s="1"/>
  <c r="YA35" i="1" a="1"/>
  <c r="YA35" i="1" s="1"/>
  <c r="YA19" i="1" a="1"/>
  <c r="YA19" i="1" s="1"/>
  <c r="YA20" i="1" a="1"/>
  <c r="YA20" i="1" s="1"/>
  <c r="FW35" i="1" a="1"/>
  <c r="FW35" i="1" s="1"/>
  <c r="FW19" i="1" a="1"/>
  <c r="FW19" i="1" s="1"/>
  <c r="FW20" i="1" a="1"/>
  <c r="FW20" i="1" s="1"/>
  <c r="HI19" i="1" a="1"/>
  <c r="HI19" i="1" s="1"/>
  <c r="HI20" i="1" a="1"/>
  <c r="HI20" i="1" s="1"/>
  <c r="ADC35" i="1" a="1"/>
  <c r="ADC35" i="1" s="1"/>
  <c r="ADC19" i="1" a="1"/>
  <c r="ADC19" i="1" s="1"/>
  <c r="ADC20" i="1" a="1"/>
  <c r="ADC20" i="1" s="1"/>
  <c r="LD35" i="1" a="1"/>
  <c r="LD35" i="1" s="1"/>
  <c r="LD19" i="1" a="1"/>
  <c r="LD19" i="1" s="1"/>
  <c r="LD20" i="1" a="1"/>
  <c r="LD20" i="1" s="1"/>
  <c r="EB35" i="1" a="1"/>
  <c r="EB35" i="1" s="1"/>
  <c r="EB19" i="1" a="1"/>
  <c r="EB19" i="1" s="1"/>
  <c r="EB20" i="1" a="1"/>
  <c r="EB20" i="1" s="1"/>
  <c r="ACN35" i="1" a="1"/>
  <c r="ACN35" i="1" s="1"/>
  <c r="ACN19" i="1" a="1"/>
  <c r="ACN19" i="1" s="1"/>
  <c r="ACN20" i="1" a="1"/>
  <c r="ACN20" i="1" s="1"/>
  <c r="ACC35" i="1" a="1"/>
  <c r="ACC35" i="1" s="1"/>
  <c r="ACC19" i="1" a="1"/>
  <c r="ACC19" i="1" s="1"/>
  <c r="ACC20" i="1" a="1"/>
  <c r="ACC20" i="1" s="1"/>
  <c r="SB19" i="1" a="1"/>
  <c r="SB19" i="1" s="1"/>
  <c r="SB20" i="1" a="1"/>
  <c r="SB20" i="1" s="1"/>
  <c r="HF35" i="1" a="1"/>
  <c r="HF35" i="1" s="1"/>
  <c r="HF19" i="1" a="1"/>
  <c r="HF19" i="1" s="1"/>
  <c r="HF20" i="1" a="1"/>
  <c r="HF20" i="1" s="1"/>
  <c r="WF35" i="1" a="1"/>
  <c r="WF35" i="1" s="1"/>
  <c r="WF19" i="1" a="1"/>
  <c r="WF19" i="1" s="1"/>
  <c r="WF20" i="1" a="1"/>
  <c r="WF20" i="1" s="1"/>
  <c r="DR35" i="1" a="1"/>
  <c r="DR35" i="1" s="1"/>
  <c r="DR19" i="1" a="1"/>
  <c r="DR19" i="1" s="1"/>
  <c r="DR20" i="1" a="1"/>
  <c r="DR20" i="1" s="1"/>
  <c r="VZ35" i="1" a="1"/>
  <c r="VZ35" i="1" s="1"/>
  <c r="VZ19" i="1" a="1"/>
  <c r="VZ19" i="1" s="1"/>
  <c r="VZ20" i="1" a="1"/>
  <c r="VZ20" i="1" s="1"/>
  <c r="WE19" i="1" a="1"/>
  <c r="WE19" i="1" s="1"/>
  <c r="WE20" i="1" a="1"/>
  <c r="WE20" i="1" s="1"/>
  <c r="ADT35" i="1" a="1"/>
  <c r="ADT35" i="1" s="1"/>
  <c r="ADT19" i="1" a="1"/>
  <c r="ADT19" i="1" s="1"/>
  <c r="ADT20" i="1" a="1"/>
  <c r="ADT20" i="1" s="1"/>
  <c r="ADW35" i="1" a="1"/>
  <c r="ADW35" i="1" s="1"/>
  <c r="ADW19" i="1" a="1"/>
  <c r="ADW19" i="1" s="1"/>
  <c r="ADW20" i="1" a="1"/>
  <c r="ADW20" i="1" s="1"/>
  <c r="MA35" i="1" a="1"/>
  <c r="MA35" i="1" s="1"/>
  <c r="MA19" i="1" a="1"/>
  <c r="MA19" i="1" s="1"/>
  <c r="MA20" i="1" a="1"/>
  <c r="MA20" i="1" s="1"/>
  <c r="JY35" i="1" a="1"/>
  <c r="JY35" i="1" s="1"/>
  <c r="JY19" i="1" a="1"/>
  <c r="JY19" i="1" s="1"/>
  <c r="JY20" i="1" a="1"/>
  <c r="JY20" i="1" s="1"/>
  <c r="DH35" i="1" a="1"/>
  <c r="DH35" i="1" s="1"/>
  <c r="DH19" i="1" a="1"/>
  <c r="DH19" i="1" s="1"/>
  <c r="DH20" i="1" a="1"/>
  <c r="DH20" i="1" s="1"/>
  <c r="SG19" i="1" a="1"/>
  <c r="SG19" i="1" s="1"/>
  <c r="SG20" i="1" a="1"/>
  <c r="SG20" i="1" s="1"/>
  <c r="RN19" i="1" a="1"/>
  <c r="RN19" i="1" s="1"/>
  <c r="RN20" i="1" a="1"/>
  <c r="RN20" i="1" s="1"/>
  <c r="NQ19" i="1" a="1"/>
  <c r="NQ19" i="1" s="1"/>
  <c r="NQ20" i="1" a="1"/>
  <c r="NQ20" i="1" s="1"/>
  <c r="OX19" i="1" a="1"/>
  <c r="OX19" i="1" s="1"/>
  <c r="OX20" i="1" a="1"/>
  <c r="OX20" i="1" s="1"/>
  <c r="RB19" i="1" a="1"/>
  <c r="RB19" i="1" s="1"/>
  <c r="RB20" i="1" a="1"/>
  <c r="RB20" i="1" s="1"/>
  <c r="TP19" i="1" a="1"/>
  <c r="TP19" i="1" s="1"/>
  <c r="TP20" i="1" a="1"/>
  <c r="TP20" i="1" s="1"/>
  <c r="PK19" i="1" a="1"/>
  <c r="PK19" i="1" s="1"/>
  <c r="PK20" i="1" a="1"/>
  <c r="PK20" i="1" s="1"/>
  <c r="AAR32" i="1" a="1"/>
  <c r="AAR32" i="1" s="1"/>
  <c r="AAR19" i="1" a="1"/>
  <c r="AAR19" i="1" s="1"/>
  <c r="AAR20" i="1" a="1"/>
  <c r="AAR20" i="1" s="1"/>
  <c r="ZS35" i="1" a="1"/>
  <c r="ZS35" i="1" s="1"/>
  <c r="ZS19" i="1" a="1"/>
  <c r="ZS19" i="1" s="1"/>
  <c r="ZS20" i="1" a="1"/>
  <c r="ZS20" i="1" s="1"/>
  <c r="OV19" i="1" a="1"/>
  <c r="OV19" i="1" s="1"/>
  <c r="OV20" i="1" a="1"/>
  <c r="OV20" i="1" s="1"/>
  <c r="AEI35" i="1" a="1"/>
  <c r="AEI35" i="1" s="1"/>
  <c r="AEI19" i="1" a="1"/>
  <c r="AEI19" i="1" s="1"/>
  <c r="AEI20" i="1" a="1"/>
  <c r="AEI20" i="1" s="1"/>
  <c r="ABX35" i="1" a="1"/>
  <c r="ABX35" i="1" s="1"/>
  <c r="ABX19" i="1" a="1"/>
  <c r="ABX19" i="1" s="1"/>
  <c r="ABX20" i="1" a="1"/>
  <c r="ABX20" i="1" s="1"/>
  <c r="ZU35" i="1" a="1"/>
  <c r="ZU35" i="1" s="1"/>
  <c r="ZU19" i="1" a="1"/>
  <c r="ZU19" i="1" s="1"/>
  <c r="ZU20" i="1" a="1"/>
  <c r="ZU20" i="1" s="1"/>
  <c r="UM19" i="1" a="1"/>
  <c r="UM19" i="1" s="1"/>
  <c r="UM20" i="1" a="1"/>
  <c r="UM20" i="1" s="1"/>
  <c r="VY35" i="1" a="1"/>
  <c r="VY35" i="1" s="1"/>
  <c r="VY19" i="1" a="1"/>
  <c r="VY19" i="1" s="1"/>
  <c r="VY20" i="1" a="1"/>
  <c r="VY20" i="1" s="1"/>
  <c r="ZR35" i="1" a="1"/>
  <c r="ZR35" i="1" s="1"/>
  <c r="ZR19" i="1" a="1"/>
  <c r="ZR19" i="1" s="1"/>
  <c r="ZR20" i="1" a="1"/>
  <c r="ZR20" i="1" s="1"/>
  <c r="HQ35" i="1" a="1"/>
  <c r="HQ35" i="1" s="1"/>
  <c r="HQ19" i="1" a="1"/>
  <c r="HQ19" i="1" s="1"/>
  <c r="HQ20" i="1" a="1"/>
  <c r="HQ20" i="1" s="1"/>
  <c r="FY35" i="1" a="1"/>
  <c r="FY35" i="1" s="1"/>
  <c r="FY19" i="1" a="1"/>
  <c r="FY19" i="1" s="1"/>
  <c r="FY20" i="1" a="1"/>
  <c r="FY20" i="1" s="1"/>
  <c r="XM19" i="1" a="1"/>
  <c r="XM19" i="1" s="1"/>
  <c r="XM20" i="1" a="1"/>
  <c r="XM20" i="1" s="1"/>
  <c r="YH19" i="1" a="1"/>
  <c r="YH19" i="1" s="1"/>
  <c r="YH20" i="1" a="1"/>
  <c r="YH20" i="1" s="1"/>
  <c r="AEE35" i="1" a="1"/>
  <c r="AEE35" i="1" s="1"/>
  <c r="AEE19" i="1" a="1"/>
  <c r="AEE19" i="1" s="1"/>
  <c r="AEE20" i="1" a="1"/>
  <c r="AEE20" i="1" s="1"/>
  <c r="ACQ35" i="1" a="1"/>
  <c r="ACQ35" i="1" s="1"/>
  <c r="ACQ19" i="1" a="1"/>
  <c r="ACQ19" i="1" s="1"/>
  <c r="ACQ20" i="1" a="1"/>
  <c r="ACQ20" i="1" s="1"/>
  <c r="KJ35" i="1" a="1"/>
  <c r="KJ35" i="1" s="1"/>
  <c r="KJ19" i="1" a="1"/>
  <c r="KJ19" i="1" s="1"/>
  <c r="KJ20" i="1" a="1"/>
  <c r="KJ20" i="1" s="1"/>
  <c r="LH35" i="1" a="1"/>
  <c r="LH35" i="1" s="1"/>
  <c r="LH19" i="1" a="1"/>
  <c r="LH19" i="1" s="1"/>
  <c r="LH20" i="1" a="1"/>
  <c r="LH20" i="1" s="1"/>
  <c r="D35" i="1" a="1"/>
  <c r="D35" i="1" s="1"/>
  <c r="D19" i="1" a="1"/>
  <c r="D19" i="1" s="1"/>
  <c r="D20" i="1" a="1"/>
  <c r="D20" i="1" s="1"/>
  <c r="TK19" i="1" a="1"/>
  <c r="TK19" i="1" s="1"/>
  <c r="TK20" i="1" a="1"/>
  <c r="TK20" i="1" s="1"/>
  <c r="SR19" i="1" a="1"/>
  <c r="SR19" i="1" s="1"/>
  <c r="SR20" i="1" a="1"/>
  <c r="SR20" i="1" s="1"/>
  <c r="ON19" i="1" a="1"/>
  <c r="ON19" i="1" s="1"/>
  <c r="ON20" i="1" a="1"/>
  <c r="ON20" i="1" s="1"/>
  <c r="PU19" i="1" a="1"/>
  <c r="PU19" i="1" s="1"/>
  <c r="PU20" i="1" a="1"/>
  <c r="PU20" i="1" s="1"/>
  <c r="RR19" i="1" a="1"/>
  <c r="RR19" i="1" s="1"/>
  <c r="RR20" i="1" a="1"/>
  <c r="RR20" i="1" s="1"/>
  <c r="UF19" i="1" a="1"/>
  <c r="UF19" i="1" s="1"/>
  <c r="UF20" i="1" a="1"/>
  <c r="UF20" i="1" s="1"/>
  <c r="QA19" i="1" a="1"/>
  <c r="QA19" i="1" s="1"/>
  <c r="QA20" i="1" a="1"/>
  <c r="QA20" i="1" s="1"/>
  <c r="HS19" i="1" a="1"/>
  <c r="HS19" i="1" s="1"/>
  <c r="HS20" i="1" a="1"/>
  <c r="HS20" i="1" s="1"/>
  <c r="HL19" i="1" a="1"/>
  <c r="HL19" i="1" s="1"/>
  <c r="HL20" i="1" a="1"/>
  <c r="HL20" i="1" s="1"/>
  <c r="JA19" i="1" a="1"/>
  <c r="JA19" i="1" s="1"/>
  <c r="JA20" i="1" a="1"/>
  <c r="JA20" i="1" s="1"/>
  <c r="ACU35" i="1" a="1"/>
  <c r="ACU35" i="1" s="1"/>
  <c r="ACU19" i="1" a="1"/>
  <c r="ACU19" i="1" s="1"/>
  <c r="ACU20" i="1" a="1"/>
  <c r="ACU20" i="1" s="1"/>
  <c r="GA19" i="1" a="1"/>
  <c r="GA19" i="1" s="1"/>
  <c r="GA20" i="1" a="1"/>
  <c r="GA20" i="1" s="1"/>
  <c r="HN19" i="1" a="1"/>
  <c r="HN19" i="1" s="1"/>
  <c r="HN20" i="1" a="1"/>
  <c r="HN20" i="1" s="1"/>
  <c r="VM19" i="1" a="1"/>
  <c r="VM19" i="1" s="1"/>
  <c r="VM20" i="1" a="1"/>
  <c r="VM20" i="1" s="1"/>
  <c r="QE19" i="1" a="1"/>
  <c r="QE19" i="1" s="1"/>
  <c r="QE20" i="1" a="1"/>
  <c r="QE20" i="1" s="1"/>
  <c r="GP35" i="1" a="1"/>
  <c r="GP35" i="1" s="1"/>
  <c r="GP19" i="1" a="1"/>
  <c r="GP19" i="1" s="1"/>
  <c r="GP20" i="1" a="1"/>
  <c r="GP20" i="1" s="1"/>
  <c r="SF19" i="1" a="1"/>
  <c r="SF19" i="1" s="1"/>
  <c r="SF20" i="1" a="1"/>
  <c r="SF20" i="1" s="1"/>
  <c r="LE35" i="1" a="1"/>
  <c r="LE35" i="1" s="1"/>
  <c r="LE19" i="1" a="1"/>
  <c r="LE19" i="1" s="1"/>
  <c r="LE20" i="1" a="1"/>
  <c r="LE20" i="1" s="1"/>
  <c r="IZ35" i="1" a="1"/>
  <c r="IZ35" i="1" s="1"/>
  <c r="IZ19" i="1" a="1"/>
  <c r="IZ19" i="1" s="1"/>
  <c r="IZ20" i="1" a="1"/>
  <c r="IZ20" i="1" s="1"/>
  <c r="HK35" i="1" a="1"/>
  <c r="HK35" i="1" s="1"/>
  <c r="HK19" i="1" a="1"/>
  <c r="HK19" i="1" s="1"/>
  <c r="HK20" i="1" a="1"/>
  <c r="HK20" i="1" s="1"/>
  <c r="VP35" i="1" a="1"/>
  <c r="VP35" i="1" s="1"/>
  <c r="VP19" i="1" a="1"/>
  <c r="VP19" i="1" s="1"/>
  <c r="VP20" i="1" a="1"/>
  <c r="VP20" i="1" s="1"/>
  <c r="IA19" i="1" a="1"/>
  <c r="IA19" i="1" s="1"/>
  <c r="IA20" i="1" a="1"/>
  <c r="IA20" i="1" s="1"/>
  <c r="P35" i="1" a="1"/>
  <c r="P35" i="1" s="1"/>
  <c r="FB35" i="1" s="1"/>
  <c r="P19" i="1" a="1"/>
  <c r="P19" i="1" s="1"/>
  <c r="FB19" i="1" s="1"/>
  <c r="P20" i="1" a="1"/>
  <c r="P20" i="1" s="1"/>
  <c r="FB20" i="1" s="1"/>
  <c r="WW35" i="1" a="1"/>
  <c r="WW35" i="1" s="1"/>
  <c r="WW19" i="1" a="1"/>
  <c r="WW19" i="1" s="1"/>
  <c r="WW20" i="1" a="1"/>
  <c r="WW20" i="1" s="1"/>
  <c r="ABC35" i="1" a="1"/>
  <c r="ABC35" i="1" s="1"/>
  <c r="ABC19" i="1" a="1"/>
  <c r="ABC19" i="1" s="1"/>
  <c r="ABC20" i="1" a="1"/>
  <c r="ABC20" i="1" s="1"/>
  <c r="ACX35" i="1" a="1"/>
  <c r="ACX35" i="1" s="1"/>
  <c r="ACX19" i="1" a="1"/>
  <c r="ACX19" i="1" s="1"/>
  <c r="ACX20" i="1" a="1"/>
  <c r="ACX20" i="1" s="1"/>
  <c r="ADX35" i="1" a="1"/>
  <c r="ADX35" i="1" s="1"/>
  <c r="ADX19" i="1" a="1"/>
  <c r="ADX19" i="1" s="1"/>
  <c r="ADX20" i="1" a="1"/>
  <c r="ADX20" i="1" s="1"/>
  <c r="KS35" i="1" a="1"/>
  <c r="KS35" i="1" s="1"/>
  <c r="KS19" i="1" a="1"/>
  <c r="KS19" i="1" s="1"/>
  <c r="KS20" i="1" a="1"/>
  <c r="KS20" i="1" s="1"/>
  <c r="LV35" i="1" a="1"/>
  <c r="LV35" i="1" s="1"/>
  <c r="LV19" i="1" a="1"/>
  <c r="LV19" i="1" s="1"/>
  <c r="LV20" i="1" a="1"/>
  <c r="LV20" i="1" s="1"/>
  <c r="XN19" i="1" a="1"/>
  <c r="XN19" i="1" s="1"/>
  <c r="XN20" i="1" a="1"/>
  <c r="XN20" i="1" s="1"/>
  <c r="UO19" i="1" a="1"/>
  <c r="UO19" i="1" s="1"/>
  <c r="UO20" i="1" a="1"/>
  <c r="UO20" i="1" s="1"/>
  <c r="TV19" i="1" a="1"/>
  <c r="TV19" i="1" s="1"/>
  <c r="TV20" i="1" a="1"/>
  <c r="TV20" i="1" s="1"/>
  <c r="PR19" i="1" a="1"/>
  <c r="PR19" i="1" s="1"/>
  <c r="PR20" i="1" a="1"/>
  <c r="PR20" i="1" s="1"/>
  <c r="QY19" i="1" a="1"/>
  <c r="QY19" i="1" s="1"/>
  <c r="QY20" i="1" a="1"/>
  <c r="QY20" i="1" s="1"/>
  <c r="SH19" i="1" a="1"/>
  <c r="SH19" i="1" s="1"/>
  <c r="SH20" i="1" a="1"/>
  <c r="SH20" i="1" s="1"/>
  <c r="UV19" i="1" a="1"/>
  <c r="UV19" i="1" s="1"/>
  <c r="UV20" i="1" a="1"/>
  <c r="UV20" i="1" s="1"/>
  <c r="QQ19" i="1" a="1"/>
  <c r="QQ19" i="1" s="1"/>
  <c r="QQ20" i="1" a="1"/>
  <c r="QQ20" i="1" s="1"/>
  <c r="HR19" i="1" a="1"/>
  <c r="HR19" i="1" s="1"/>
  <c r="HR20" i="1" a="1"/>
  <c r="HR20" i="1" s="1"/>
  <c r="EM19" i="1" a="1"/>
  <c r="EM19" i="1" s="1"/>
  <c r="EM20" i="1" a="1"/>
  <c r="EM20" i="1" s="1"/>
  <c r="ADJ35" i="1" a="1"/>
  <c r="ADJ35" i="1" s="1"/>
  <c r="ADJ19" i="1" a="1"/>
  <c r="ADJ19" i="1" s="1"/>
  <c r="ADJ20" i="1" a="1"/>
  <c r="ADJ20" i="1" s="1"/>
  <c r="OK19" i="1" a="1"/>
  <c r="OK19" i="1" s="1"/>
  <c r="OK20" i="1" a="1"/>
  <c r="OK20" i="1" s="1"/>
  <c r="II35" i="1" a="1"/>
  <c r="II35" i="1" s="1"/>
  <c r="II19" i="1" a="1"/>
  <c r="II19" i="1" s="1"/>
  <c r="II20" i="1" a="1"/>
  <c r="II20" i="1" s="1"/>
  <c r="JU35" i="1" a="1"/>
  <c r="JU35" i="1" s="1"/>
  <c r="JU19" i="1" a="1"/>
  <c r="JU19" i="1" s="1"/>
  <c r="JU20" i="1" a="1"/>
  <c r="JU20" i="1" s="1"/>
  <c r="XX35" i="1" a="1"/>
  <c r="XX35" i="1" s="1"/>
  <c r="XX19" i="1" a="1"/>
  <c r="XX19" i="1" s="1"/>
  <c r="XX20" i="1" a="1"/>
  <c r="XX20" i="1" s="1"/>
  <c r="ADD35" i="1" a="1"/>
  <c r="ADD35" i="1" s="1"/>
  <c r="ADD19" i="1" a="1"/>
  <c r="ADD19" i="1" s="1"/>
  <c r="ADD20" i="1" a="1"/>
  <c r="ADD20" i="1" s="1"/>
  <c r="WK19" i="1" a="1"/>
  <c r="WK19" i="1" s="1"/>
  <c r="WK20" i="1" a="1"/>
  <c r="WK20" i="1" s="1"/>
  <c r="VJ19" i="1" a="1"/>
  <c r="VJ19" i="1" s="1"/>
  <c r="VJ20" i="1" a="1"/>
  <c r="VJ20" i="1" s="1"/>
  <c r="WY19" i="1" a="1"/>
  <c r="WY19" i="1" s="1"/>
  <c r="WY20" i="1" a="1"/>
  <c r="WY20" i="1" s="1"/>
  <c r="VV19" i="1" a="1"/>
  <c r="VV19" i="1" s="1"/>
  <c r="VV20" i="1" a="1"/>
  <c r="VV20" i="1" s="1"/>
  <c r="WX35" i="1" a="1"/>
  <c r="WX35" i="1" s="1"/>
  <c r="WX19" i="1" a="1"/>
  <c r="WX19" i="1" s="1"/>
  <c r="WX20" i="1" a="1"/>
  <c r="WX20" i="1" s="1"/>
  <c r="ABD35" i="1" a="1"/>
  <c r="ABD35" i="1" s="1"/>
  <c r="ABD19" i="1" a="1"/>
  <c r="ABD19" i="1" s="1"/>
  <c r="ABD20" i="1" a="1"/>
  <c r="ABD20" i="1" s="1"/>
  <c r="ACG35" i="1" a="1"/>
  <c r="ACG35" i="1" s="1"/>
  <c r="ACG19" i="1" a="1"/>
  <c r="ACG19" i="1" s="1"/>
  <c r="ACG20" i="1" a="1"/>
  <c r="ACG20" i="1" s="1"/>
  <c r="ADH35" i="1" a="1"/>
  <c r="ADH35" i="1" s="1"/>
  <c r="ADH19" i="1" a="1"/>
  <c r="ADH19" i="1" s="1"/>
  <c r="ADH20" i="1" a="1"/>
  <c r="ADH20" i="1" s="1"/>
  <c r="MB35" i="1" a="1"/>
  <c r="MB35" i="1" s="1"/>
  <c r="MB19" i="1" a="1"/>
  <c r="MB19" i="1" s="1"/>
  <c r="MB20" i="1" a="1"/>
  <c r="MB20" i="1" s="1"/>
  <c r="JZ35" i="1" a="1"/>
  <c r="JZ35" i="1" s="1"/>
  <c r="JZ19" i="1" a="1"/>
  <c r="JZ19" i="1" s="1"/>
  <c r="JZ20" i="1" a="1"/>
  <c r="JZ20" i="1" s="1"/>
  <c r="NY19" i="1" a="1"/>
  <c r="NY19" i="1" s="1"/>
  <c r="NY20" i="1" a="1"/>
  <c r="NY20" i="1" s="1"/>
  <c r="US19" i="1" a="1"/>
  <c r="US19" i="1" s="1"/>
  <c r="US20" i="1" a="1"/>
  <c r="US20" i="1" s="1"/>
  <c r="QV19" i="1" a="1"/>
  <c r="QV19" i="1" s="1"/>
  <c r="QV20" i="1" a="1"/>
  <c r="QV20" i="1" s="1"/>
  <c r="SC19" i="1" a="1"/>
  <c r="SC19" i="1" s="1"/>
  <c r="SC20" i="1" a="1"/>
  <c r="SC20" i="1" s="1"/>
  <c r="SX19" i="1" a="1"/>
  <c r="SX19" i="1" s="1"/>
  <c r="SX20" i="1" a="1"/>
  <c r="SX20" i="1" s="1"/>
  <c r="OS19" i="1" a="1"/>
  <c r="OS19" i="1" s="1"/>
  <c r="OS20" i="1" a="1"/>
  <c r="OS20" i="1" s="1"/>
  <c r="RG19" i="1" a="1"/>
  <c r="RG19" i="1" s="1"/>
  <c r="RG20" i="1" a="1"/>
  <c r="RG20" i="1" s="1"/>
  <c r="EL19" i="1" a="1"/>
  <c r="EL19" i="1" s="1"/>
  <c r="EL20" i="1" a="1"/>
  <c r="EL20" i="1" s="1"/>
  <c r="HV19" i="1" a="1"/>
  <c r="HV19" i="1" s="1"/>
  <c r="HV20" i="1" a="1"/>
  <c r="HV20" i="1" s="1"/>
  <c r="PS19" i="1" a="1"/>
  <c r="PS19" i="1" s="1"/>
  <c r="PS20" i="1" a="1"/>
  <c r="PS20" i="1" s="1"/>
  <c r="IC35" i="1" a="1"/>
  <c r="IC35" i="1" s="1"/>
  <c r="IC19" i="1" a="1"/>
  <c r="IC19" i="1" s="1"/>
  <c r="IC20" i="1" a="1"/>
  <c r="IC20" i="1" s="1"/>
  <c r="WM19" i="1" a="1"/>
  <c r="WM19" i="1" s="1"/>
  <c r="WM20" i="1" a="1"/>
  <c r="WM20" i="1" s="1"/>
  <c r="WC35" i="1" a="1"/>
  <c r="WC35" i="1" s="1"/>
  <c r="WC19" i="1" a="1"/>
  <c r="WC19" i="1" s="1"/>
  <c r="WC20" i="1" a="1"/>
  <c r="WC20" i="1" s="1"/>
  <c r="OR19" i="1" a="1"/>
  <c r="OR19" i="1" s="1"/>
  <c r="OR20" i="1" a="1"/>
  <c r="OR20" i="1" s="1"/>
  <c r="ED35" i="1" a="1"/>
  <c r="ED35" i="1" s="1"/>
  <c r="ED19" i="1" a="1"/>
  <c r="ED19" i="1" s="1"/>
  <c r="ED20" i="1" a="1"/>
  <c r="ED20" i="1" s="1"/>
  <c r="WQ35" i="1" a="1"/>
  <c r="WQ35" i="1" s="1"/>
  <c r="WQ19" i="1" a="1"/>
  <c r="WQ19" i="1" s="1"/>
  <c r="WQ20" i="1" a="1"/>
  <c r="WQ20" i="1" s="1"/>
  <c r="XZ19" i="1" a="1"/>
  <c r="XZ19" i="1" s="1"/>
  <c r="XZ20" i="1" a="1"/>
  <c r="XZ20" i="1" s="1"/>
  <c r="XE35" i="1" a="1"/>
  <c r="XE35" i="1" s="1"/>
  <c r="XE19" i="1" a="1"/>
  <c r="XE19" i="1" s="1"/>
  <c r="XE20" i="1" a="1"/>
  <c r="XE20" i="1" s="1"/>
  <c r="GV19" i="1" a="1"/>
  <c r="GV19" i="1" s="1"/>
  <c r="GV20" i="1" a="1"/>
  <c r="GV20" i="1" s="1"/>
  <c r="ABF35" i="1" a="1"/>
  <c r="ABF35" i="1" s="1"/>
  <c r="ABF19" i="1" a="1"/>
  <c r="ABF19" i="1" s="1"/>
  <c r="ABF20" i="1" a="1"/>
  <c r="ABF20" i="1" s="1"/>
  <c r="ACH35" i="1" a="1"/>
  <c r="ACH35" i="1" s="1"/>
  <c r="ACH19" i="1" a="1"/>
  <c r="ACH19" i="1" s="1"/>
  <c r="ACH20" i="1" a="1"/>
  <c r="ACH20" i="1" s="1"/>
  <c r="ACR35" i="1" a="1"/>
  <c r="ACR35" i="1" s="1"/>
  <c r="ACR19" i="1" a="1"/>
  <c r="ACR19" i="1" s="1"/>
  <c r="ACR20" i="1" a="1"/>
  <c r="ACR20" i="1" s="1"/>
  <c r="KK35" i="1" a="1"/>
  <c r="KK35" i="1" s="1"/>
  <c r="KK19" i="1" a="1"/>
  <c r="KK19" i="1" s="1"/>
  <c r="KK20" i="1" a="1"/>
  <c r="KK20" i="1" s="1"/>
  <c r="LI35" i="1" a="1"/>
  <c r="LI35" i="1" s="1"/>
  <c r="LI19" i="1" a="1"/>
  <c r="LI19" i="1" s="1"/>
  <c r="LI20" i="1" a="1"/>
  <c r="LI20" i="1" s="1"/>
  <c r="NC19" i="1" a="1"/>
  <c r="NC19" i="1" s="1"/>
  <c r="NC20" i="1" a="1"/>
  <c r="NC20" i="1" s="1"/>
  <c r="NG19" i="1" a="1"/>
  <c r="NG19" i="1" s="1"/>
  <c r="NG20" i="1" a="1"/>
  <c r="NG20" i="1" s="1"/>
  <c r="RZ19" i="1" a="1"/>
  <c r="RZ19" i="1" s="1"/>
  <c r="RZ20" i="1" a="1"/>
  <c r="RZ20" i="1" s="1"/>
  <c r="TG19" i="1" a="1"/>
  <c r="TG19" i="1" s="1"/>
  <c r="TG20" i="1" a="1"/>
  <c r="TG20" i="1" s="1"/>
  <c r="TN19" i="1" a="1"/>
  <c r="TN19" i="1" s="1"/>
  <c r="TN20" i="1" a="1"/>
  <c r="TN20" i="1" s="1"/>
  <c r="PI19" i="1" a="1"/>
  <c r="PI19" i="1" s="1"/>
  <c r="PI20" i="1" a="1"/>
  <c r="PI20" i="1" s="1"/>
  <c r="RW19" i="1" a="1"/>
  <c r="RW19" i="1" s="1"/>
  <c r="RW20" i="1" a="1"/>
  <c r="RW20" i="1" s="1"/>
  <c r="EH19" i="1" a="1"/>
  <c r="EH19" i="1" s="1"/>
  <c r="EH20" i="1" a="1"/>
  <c r="EH20" i="1" s="1"/>
  <c r="GX19" i="1" a="1"/>
  <c r="GX19" i="1" s="1"/>
  <c r="GX20" i="1" a="1"/>
  <c r="GX20" i="1" s="1"/>
  <c r="ACL35" i="1" a="1"/>
  <c r="ACL35" i="1" s="1"/>
  <c r="ACL19" i="1" a="1"/>
  <c r="ACL19" i="1" s="1"/>
  <c r="ACL20" i="1" a="1"/>
  <c r="ACL20" i="1" s="1"/>
  <c r="PT19" i="1" a="1"/>
  <c r="PT19" i="1" s="1"/>
  <c r="PT20" i="1" a="1"/>
  <c r="PT20" i="1" s="1"/>
  <c r="VN35" i="1" a="1"/>
  <c r="VN35" i="1" s="1"/>
  <c r="VN19" i="1" a="1"/>
  <c r="VN19" i="1" s="1"/>
  <c r="VN20" i="1" a="1"/>
  <c r="VN20" i="1" s="1"/>
  <c r="GY19" i="1" a="1"/>
  <c r="GY19" i="1" s="1"/>
  <c r="GY20" i="1" a="1"/>
  <c r="GY20" i="1" s="1"/>
  <c r="ABJ35" i="1" a="1"/>
  <c r="ABJ35" i="1" s="1"/>
  <c r="ABJ19" i="1" a="1"/>
  <c r="ABJ19" i="1" s="1"/>
  <c r="ABJ20" i="1" a="1"/>
  <c r="ABJ20" i="1" s="1"/>
  <c r="AAY19" i="1" a="1"/>
  <c r="AAY19" i="1" s="1"/>
  <c r="AAY20" i="1" a="1"/>
  <c r="AAY20" i="1" s="1"/>
  <c r="AEJ35" i="1" a="1"/>
  <c r="AEJ35" i="1" s="1"/>
  <c r="AEJ19" i="1" a="1"/>
  <c r="AEJ19" i="1" s="1"/>
  <c r="AEJ20" i="1" a="1"/>
  <c r="AEJ20" i="1" s="1"/>
  <c r="VQ35" i="1" a="1"/>
  <c r="VQ35" i="1" s="1"/>
  <c r="VQ19" i="1" a="1"/>
  <c r="VQ19" i="1" s="1"/>
  <c r="VQ20" i="1" a="1"/>
  <c r="VQ20" i="1" s="1"/>
  <c r="EZ35" i="1" a="1"/>
  <c r="EZ35" i="1" s="1"/>
  <c r="EZ19" i="1" a="1"/>
  <c r="EZ19" i="1" s="1"/>
  <c r="EZ20" i="1" a="1"/>
  <c r="EZ20" i="1" s="1"/>
  <c r="IF19" i="1" a="1"/>
  <c r="IF19" i="1" s="1"/>
  <c r="IF20" i="1" a="1"/>
  <c r="IF20" i="1" s="1"/>
  <c r="ABG35" i="1" a="1"/>
  <c r="ABG35" i="1" s="1"/>
  <c r="ABG19" i="1" a="1"/>
  <c r="ABG19" i="1" s="1"/>
  <c r="ABG20" i="1" a="1"/>
  <c r="ABG20" i="1" s="1"/>
  <c r="ADO35" i="1" a="1"/>
  <c r="ADO35" i="1" s="1"/>
  <c r="ADO19" i="1" a="1"/>
  <c r="ADO19" i="1" s="1"/>
  <c r="ADO20" i="1" a="1"/>
  <c r="ADO20" i="1" s="1"/>
  <c r="ADY35" i="1" a="1"/>
  <c r="ADY35" i="1" s="1"/>
  <c r="ADY19" i="1" a="1"/>
  <c r="ADY19" i="1" s="1"/>
  <c r="ADY20" i="1" a="1"/>
  <c r="ADY20" i="1" s="1"/>
  <c r="KT35" i="1" a="1"/>
  <c r="KT35" i="1" s="1"/>
  <c r="KT19" i="1" a="1"/>
  <c r="KT19" i="1" s="1"/>
  <c r="KT20" i="1" a="1"/>
  <c r="KT20" i="1" s="1"/>
  <c r="LW35" i="1" a="1"/>
  <c r="LW35" i="1" s="1"/>
  <c r="LW19" i="1" a="1"/>
  <c r="LW19" i="1" s="1"/>
  <c r="LW20" i="1" a="1"/>
  <c r="LW20" i="1" s="1"/>
  <c r="OC19" i="1" a="1"/>
  <c r="OC19" i="1" s="1"/>
  <c r="OC20" i="1" a="1"/>
  <c r="OC20" i="1" s="1"/>
  <c r="OJ19" i="1" a="1"/>
  <c r="OJ19" i="1" s="1"/>
  <c r="OJ20" i="1" a="1"/>
  <c r="OJ20" i="1" s="1"/>
  <c r="SW19" i="1" a="1"/>
  <c r="SW19" i="1" s="1"/>
  <c r="SW20" i="1" a="1"/>
  <c r="SW20" i="1" s="1"/>
  <c r="UK19" i="1" a="1"/>
  <c r="UK19" i="1" s="1"/>
  <c r="UK20" i="1" a="1"/>
  <c r="UK20" i="1" s="1"/>
  <c r="UD19" i="1" a="1"/>
  <c r="UD19" i="1" s="1"/>
  <c r="UD20" i="1" a="1"/>
  <c r="UD20" i="1" s="1"/>
  <c r="PY19" i="1" a="1"/>
  <c r="PY19" i="1" s="1"/>
  <c r="PY20" i="1" a="1"/>
  <c r="PY20" i="1" s="1"/>
  <c r="SM19" i="1" a="1"/>
  <c r="SM19" i="1" s="1"/>
  <c r="SM20" i="1" a="1"/>
  <c r="SM20" i="1" s="1"/>
  <c r="EI19" i="1" a="1"/>
  <c r="EI19" i="1" s="1"/>
  <c r="EI20" i="1" a="1"/>
  <c r="EI20" i="1" s="1"/>
  <c r="SO19" i="1" a="1"/>
  <c r="SO19" i="1" s="1"/>
  <c r="SO20" i="1" a="1"/>
  <c r="SO20" i="1" s="1"/>
  <c r="ADQ35" i="1" a="1"/>
  <c r="ADQ35" i="1" s="1"/>
  <c r="ADQ19" i="1" a="1"/>
  <c r="ADQ19" i="1" s="1"/>
  <c r="ADQ20" i="1" a="1"/>
  <c r="ADQ20" i="1" s="1"/>
  <c r="DD19" i="1" a="1"/>
  <c r="DD19" i="1" s="1"/>
  <c r="DD20" i="1" a="1"/>
  <c r="DD20" i="1" s="1"/>
  <c r="IW35" i="1" a="1"/>
  <c r="IW35" i="1" s="1"/>
  <c r="IW19" i="1" a="1"/>
  <c r="IW19" i="1" s="1"/>
  <c r="IW20" i="1" a="1"/>
  <c r="IW20" i="1" s="1"/>
  <c r="PE19" i="1" a="1"/>
  <c r="PE19" i="1" s="1"/>
  <c r="PE20" i="1" a="1"/>
  <c r="PE20" i="1" s="1"/>
  <c r="HO35" i="1" a="1"/>
  <c r="HO35" i="1" s="1"/>
  <c r="HO19" i="1" a="1"/>
  <c r="HO19" i="1" s="1"/>
  <c r="HO20" i="1" a="1"/>
  <c r="HO20" i="1" s="1"/>
  <c r="RM19" i="1" a="1"/>
  <c r="RM19" i="1" s="1"/>
  <c r="RM20" i="1" a="1"/>
  <c r="RM20" i="1" s="1"/>
  <c r="AI35" i="1" a="1"/>
  <c r="AI35" i="1" s="1"/>
  <c r="AI19" i="1" a="1"/>
  <c r="AI19" i="1" s="1"/>
  <c r="AI20" i="1" a="1"/>
  <c r="AI20" i="1" s="1"/>
  <c r="Q35" i="1" a="1"/>
  <c r="Q35" i="1" s="1"/>
  <c r="Q19" i="1" a="1"/>
  <c r="Q19" i="1" s="1"/>
  <c r="Q20" i="1" a="1"/>
  <c r="Q20" i="1" s="1"/>
  <c r="AO19" i="1" a="1"/>
  <c r="AO19" i="1" s="1"/>
  <c r="AO20" i="1" a="1"/>
  <c r="AO20" i="1" s="1"/>
  <c r="IU35" i="1" a="1"/>
  <c r="IU35" i="1" s="1"/>
  <c r="IU19" i="1" a="1"/>
  <c r="IU19" i="1" s="1"/>
  <c r="IU20" i="1" a="1"/>
  <c r="IU20" i="1" s="1"/>
  <c r="WZ19" i="1" a="1"/>
  <c r="WZ19" i="1" s="1"/>
  <c r="WZ20" i="1" a="1"/>
  <c r="WZ20" i="1" s="1"/>
  <c r="AJ19" i="1" a="1"/>
  <c r="AJ19" i="1" s="1"/>
  <c r="AJ20" i="1" a="1"/>
  <c r="AJ20" i="1" s="1"/>
  <c r="IP35" i="1" a="1"/>
  <c r="IP35" i="1" s="1"/>
  <c r="IP19" i="1" a="1"/>
  <c r="IP19" i="1" s="1"/>
  <c r="IP20" i="1" a="1"/>
  <c r="IP20" i="1" s="1"/>
  <c r="XF35" i="1" a="1"/>
  <c r="XF35" i="1" s="1"/>
  <c r="XF19" i="1" a="1"/>
  <c r="XF19" i="1" s="1"/>
  <c r="XF20" i="1" a="1"/>
  <c r="XF20" i="1" s="1"/>
  <c r="ABH35" i="1" a="1"/>
  <c r="ABH35" i="1" s="1"/>
  <c r="ABH19" i="1" a="1"/>
  <c r="ABH19" i="1" s="1"/>
  <c r="ABH20" i="1" a="1"/>
  <c r="ABH20" i="1" s="1"/>
  <c r="ACY35" i="1" a="1"/>
  <c r="ACY35" i="1" s="1"/>
  <c r="ACY19" i="1" a="1"/>
  <c r="ACY19" i="1" s="1"/>
  <c r="ACY20" i="1" a="1"/>
  <c r="ACY20" i="1" s="1"/>
  <c r="ADI35" i="1" a="1"/>
  <c r="ADI35" i="1" s="1"/>
  <c r="ADI19" i="1" a="1"/>
  <c r="ADI19" i="1" s="1"/>
  <c r="ADI20" i="1" a="1"/>
  <c r="ADI20" i="1" s="1"/>
  <c r="MC35" i="1" a="1"/>
  <c r="MC35" i="1" s="1"/>
  <c r="MC19" i="1" a="1"/>
  <c r="MC19" i="1" s="1"/>
  <c r="MC20" i="1" a="1"/>
  <c r="MC20" i="1" s="1"/>
  <c r="LJ35" i="1" a="1"/>
  <c r="LJ35" i="1" s="1"/>
  <c r="LJ19" i="1" a="1"/>
  <c r="LJ19" i="1" s="1"/>
  <c r="LJ20" i="1" a="1"/>
  <c r="LJ20" i="1" s="1"/>
  <c r="PC19" i="1" a="1"/>
  <c r="PC19" i="1" s="1"/>
  <c r="PC20" i="1" a="1"/>
  <c r="PC20" i="1" s="1"/>
  <c r="PN19" i="1" a="1"/>
  <c r="PN19" i="1" s="1"/>
  <c r="PN20" i="1" a="1"/>
  <c r="PN20" i="1" s="1"/>
  <c r="UA19" i="1" a="1"/>
  <c r="UA19" i="1" s="1"/>
  <c r="UA20" i="1" a="1"/>
  <c r="UA20" i="1" s="1"/>
  <c r="VH19" i="1" a="1"/>
  <c r="VH19" i="1" s="1"/>
  <c r="VH20" i="1" a="1"/>
  <c r="VH20" i="1" s="1"/>
  <c r="UT19" i="1" a="1"/>
  <c r="UT19" i="1" s="1"/>
  <c r="UT20" i="1" a="1"/>
  <c r="UT20" i="1" s="1"/>
  <c r="QO19" i="1" a="1"/>
  <c r="QO19" i="1" s="1"/>
  <c r="QO20" i="1" a="1"/>
  <c r="QO20" i="1" s="1"/>
  <c r="TC19" i="1" a="1"/>
  <c r="TC19" i="1" s="1"/>
  <c r="TC20" i="1" a="1"/>
  <c r="TC20" i="1" s="1"/>
  <c r="O19" i="1" a="1"/>
  <c r="O19" i="1" s="1"/>
  <c r="O20" i="1" a="1"/>
  <c r="O20" i="1" s="1"/>
  <c r="EJ19" i="1" a="1"/>
  <c r="EJ19" i="1" s="1"/>
  <c r="EJ20" i="1" a="1"/>
  <c r="EJ20" i="1" s="1"/>
  <c r="ABR35" i="1" a="1"/>
  <c r="ABR35" i="1" s="1"/>
  <c r="ABR19" i="1" a="1"/>
  <c r="ABR19" i="1" s="1"/>
  <c r="ABR20" i="1" a="1"/>
  <c r="ABR20" i="1" s="1"/>
  <c r="VL35" i="1" a="1"/>
  <c r="VL35" i="1" s="1"/>
  <c r="VL19" i="1" a="1"/>
  <c r="VL19" i="1" s="1"/>
  <c r="VL20" i="1" a="1"/>
  <c r="VL20" i="1" s="1"/>
  <c r="XB35" i="1" a="1"/>
  <c r="XB35" i="1" s="1"/>
  <c r="XB19" i="1" a="1"/>
  <c r="XB19" i="1" s="1"/>
  <c r="XB20" i="1" a="1"/>
  <c r="XB20" i="1" s="1"/>
  <c r="HY35" i="1" a="1"/>
  <c r="HY35" i="1" s="1"/>
  <c r="HY19" i="1" a="1"/>
  <c r="HY19" i="1" s="1"/>
  <c r="HY20" i="1" a="1"/>
  <c r="HY20" i="1" s="1"/>
  <c r="GS19" i="1" a="1"/>
  <c r="GS19" i="1" s="1"/>
  <c r="GS20" i="1" a="1"/>
  <c r="GS20" i="1" s="1"/>
  <c r="WI35" i="1" a="1"/>
  <c r="WI35" i="1" s="1"/>
  <c r="WI19" i="1" a="1"/>
  <c r="WI19" i="1" s="1"/>
  <c r="WI20" i="1" a="1"/>
  <c r="WI20" i="1" s="1"/>
  <c r="RI19" i="1" a="1"/>
  <c r="RI19" i="1" s="1"/>
  <c r="RI20" i="1" a="1"/>
  <c r="RI20" i="1" s="1"/>
  <c r="XC35" i="1" a="1"/>
  <c r="XC35" i="1" s="1"/>
  <c r="XC19" i="1" a="1"/>
  <c r="XC19" i="1" s="1"/>
  <c r="XC20" i="1" a="1"/>
  <c r="XC20" i="1" s="1"/>
  <c r="KF35" i="1" a="1"/>
  <c r="KF35" i="1" s="1"/>
  <c r="KF19" i="1" a="1"/>
  <c r="KF19" i="1" s="1"/>
  <c r="KF20" i="1" a="1"/>
  <c r="KF20" i="1" s="1"/>
  <c r="ADU35" i="1" a="1"/>
  <c r="ADU35" i="1" s="1"/>
  <c r="ADU19" i="1" a="1"/>
  <c r="ADU19" i="1" s="1"/>
  <c r="ADU20" i="1" a="1"/>
  <c r="ADU20" i="1" s="1"/>
  <c r="CC19" i="1" a="1"/>
  <c r="CC19" i="1" s="1"/>
  <c r="CC20" i="1" a="1"/>
  <c r="CC20" i="1" s="1"/>
  <c r="DE19" i="1" a="1"/>
  <c r="DE19" i="1" s="1"/>
  <c r="DE20" i="1" a="1"/>
  <c r="DE20" i="1" s="1"/>
  <c r="K35" i="1" a="1"/>
  <c r="K35" i="1" s="1"/>
  <c r="CS35" i="1" s="1"/>
  <c r="K19" i="1" a="1"/>
  <c r="K19" i="1" s="1"/>
  <c r="K20" i="1" a="1"/>
  <c r="K20" i="1" s="1"/>
  <c r="CZ20" i="1" s="1"/>
  <c r="WA35" i="1" a="1"/>
  <c r="WA35" i="1" s="1"/>
  <c r="WA19" i="1" a="1"/>
  <c r="WA19" i="1" s="1"/>
  <c r="WA20" i="1" a="1"/>
  <c r="WA20" i="1" s="1"/>
  <c r="ABK35" i="1" a="1"/>
  <c r="ABK35" i="1" s="1"/>
  <c r="ABK19" i="1" a="1"/>
  <c r="ABK19" i="1" s="1"/>
  <c r="ABK20" i="1" a="1"/>
  <c r="ABK20" i="1" s="1"/>
  <c r="AEF35" i="1" a="1"/>
  <c r="AEF35" i="1" s="1"/>
  <c r="AEF19" i="1" a="1"/>
  <c r="AEF19" i="1" s="1"/>
  <c r="AEF20" i="1" a="1"/>
  <c r="AEF20" i="1" s="1"/>
  <c r="ACS35" i="1" a="1"/>
  <c r="ACS35" i="1" s="1"/>
  <c r="ACS19" i="1" a="1"/>
  <c r="ACS19" i="1" s="1"/>
  <c r="ACS20" i="1" a="1"/>
  <c r="ACS20" i="1" s="1"/>
  <c r="KL35" i="1" a="1"/>
  <c r="KL35" i="1" s="1"/>
  <c r="KL19" i="1" a="1"/>
  <c r="KL19" i="1" s="1"/>
  <c r="KL20" i="1" a="1"/>
  <c r="KL20" i="1" s="1"/>
  <c r="LX35" i="1" a="1"/>
  <c r="LX35" i="1" s="1"/>
  <c r="LX19" i="1" a="1"/>
  <c r="LX19" i="1" s="1"/>
  <c r="LX20" i="1" a="1"/>
  <c r="LX20" i="1" s="1"/>
  <c r="QG19" i="1" a="1"/>
  <c r="QG19" i="1" s="1"/>
  <c r="QG20" i="1" a="1"/>
  <c r="QG20" i="1" s="1"/>
  <c r="QK19" i="1" a="1"/>
  <c r="QK19" i="1" s="1"/>
  <c r="QK20" i="1" a="1"/>
  <c r="QK20" i="1" s="1"/>
  <c r="VE19" i="1" a="1"/>
  <c r="VE19" i="1" s="1"/>
  <c r="VE20" i="1" a="1"/>
  <c r="VE20" i="1" s="1"/>
  <c r="MR19" i="1" a="1"/>
  <c r="MR19" i="1" s="1"/>
  <c r="MR20" i="1" a="1"/>
  <c r="MR20" i="1" s="1"/>
  <c r="MU19" i="1" a="1"/>
  <c r="MU19" i="1" s="1"/>
  <c r="MU20" i="1" a="1"/>
  <c r="MU20" i="1" s="1"/>
  <c r="RE19" i="1" a="1"/>
  <c r="RE19" i="1" s="1"/>
  <c r="RE20" i="1" a="1"/>
  <c r="RE20" i="1" s="1"/>
  <c r="TS19" i="1" a="1"/>
  <c r="TS19" i="1" s="1"/>
  <c r="TS20" i="1" a="1"/>
  <c r="TS20" i="1" s="1"/>
  <c r="HT35" i="1" a="1"/>
  <c r="HT35" i="1" s="1"/>
  <c r="HT19" i="1" a="1"/>
  <c r="HT19" i="1" s="1"/>
  <c r="HT20" i="1" a="1"/>
  <c r="HT20" i="1" s="1"/>
  <c r="EK19" i="1" a="1"/>
  <c r="EK19" i="1" s="1"/>
  <c r="EK20" i="1" a="1"/>
  <c r="EK20" i="1" s="1"/>
  <c r="UY19" i="1" a="1"/>
  <c r="UY19" i="1" s="1"/>
  <c r="UY20" i="1" a="1"/>
  <c r="UY20" i="1" s="1"/>
  <c r="XW35" i="1" a="1"/>
  <c r="XW35" i="1" s="1"/>
  <c r="XW19" i="1" a="1"/>
  <c r="XW19" i="1" s="1"/>
  <c r="XW20" i="1" a="1"/>
  <c r="XW20" i="1" s="1"/>
  <c r="VX35" i="1" a="1"/>
  <c r="VX35" i="1" s="1"/>
  <c r="VX19" i="1" a="1"/>
  <c r="VX19" i="1" s="1"/>
  <c r="VX20" i="1" a="1"/>
  <c r="VX20" i="1" s="1"/>
  <c r="AK19" i="1" a="1"/>
  <c r="AK19" i="1" s="1"/>
  <c r="AK20" i="1" a="1"/>
  <c r="AK20" i="1" s="1"/>
  <c r="WT35" i="1" a="1"/>
  <c r="WT35" i="1" s="1"/>
  <c r="WT19" i="1" a="1"/>
  <c r="WT19" i="1" s="1"/>
  <c r="WT20" i="1" a="1"/>
  <c r="WT20" i="1" s="1"/>
  <c r="MG35" i="1" a="1"/>
  <c r="MG35" i="1" s="1"/>
  <c r="MG19" i="1" a="1"/>
  <c r="MG19" i="1" s="1"/>
  <c r="MG20" i="1" a="1"/>
  <c r="MG20" i="1" s="1"/>
  <c r="VT19" i="1" a="1"/>
  <c r="VT19" i="1" s="1"/>
  <c r="VT20" i="1" a="1"/>
  <c r="VT20" i="1" s="1"/>
  <c r="KD35" i="1" a="1"/>
  <c r="KD35" i="1" s="1"/>
  <c r="KD19" i="1" a="1"/>
  <c r="KD19" i="1" s="1"/>
  <c r="KD20" i="1" a="1"/>
  <c r="KD20" i="1" s="1"/>
  <c r="WO35" i="1" a="1"/>
  <c r="WO35" i="1" s="1"/>
  <c r="WO19" i="1" a="1"/>
  <c r="WO19" i="1" s="1"/>
  <c r="WO20" i="1" a="1"/>
  <c r="WO20" i="1" s="1"/>
  <c r="JV35" i="1" a="1"/>
  <c r="JV35" i="1" s="1"/>
  <c r="JV19" i="1" a="1"/>
  <c r="JV19" i="1" s="1"/>
  <c r="JV20" i="1" a="1"/>
  <c r="JV20" i="1" s="1"/>
  <c r="TJ19" i="1" a="1"/>
  <c r="TJ19" i="1" s="1"/>
  <c r="TJ20" i="1" a="1"/>
  <c r="TJ20" i="1" s="1"/>
  <c r="HB19" i="1" a="1"/>
  <c r="HB19" i="1" s="1"/>
  <c r="HB20" i="1" a="1"/>
  <c r="HB20" i="1" s="1"/>
  <c r="HG35" i="1" a="1"/>
  <c r="HG35" i="1" s="1"/>
  <c r="HG19" i="1" a="1"/>
  <c r="HG19" i="1" s="1"/>
  <c r="HG20" i="1" a="1"/>
  <c r="HG20" i="1" s="1"/>
  <c r="DJ35" i="1" a="1"/>
  <c r="DJ35" i="1" s="1"/>
  <c r="DJ20" i="1" a="1"/>
  <c r="DJ20" i="1" s="1"/>
  <c r="DT35" i="1" a="1"/>
  <c r="DT35" i="1" s="1"/>
  <c r="DT19" i="1" a="1"/>
  <c r="DT19" i="1" s="1"/>
  <c r="DT20" i="1" a="1"/>
  <c r="DT20" i="1" s="1"/>
  <c r="FZ19" i="1" a="1"/>
  <c r="FZ19" i="1" s="1"/>
  <c r="FZ20" i="1" a="1"/>
  <c r="FZ20" i="1" s="1"/>
  <c r="XO35" i="1" a="1"/>
  <c r="XO35" i="1" s="1"/>
  <c r="XO19" i="1" a="1"/>
  <c r="XO19" i="1" s="1"/>
  <c r="XO20" i="1" a="1"/>
  <c r="XO20" i="1" s="1"/>
  <c r="ABL35" i="1" a="1"/>
  <c r="ABL35" i="1" s="1"/>
  <c r="ABL19" i="1" a="1"/>
  <c r="ABL19" i="1" s="1"/>
  <c r="ABL20" i="1" a="1"/>
  <c r="ABL20" i="1" s="1"/>
  <c r="ACI35" i="1" a="1"/>
  <c r="ACI35" i="1" s="1"/>
  <c r="ACI19" i="1" a="1"/>
  <c r="ACI19" i="1" s="1"/>
  <c r="ACI20" i="1" a="1"/>
  <c r="ACI20" i="1" s="1"/>
  <c r="ADZ35" i="1" a="1"/>
  <c r="ADZ35" i="1" s="1"/>
  <c r="ADZ19" i="1" a="1"/>
  <c r="ADZ19" i="1" s="1"/>
  <c r="ADZ20" i="1" a="1"/>
  <c r="ADZ20" i="1" s="1"/>
  <c r="MD35" i="1" a="1"/>
  <c r="MD35" i="1" s="1"/>
  <c r="MD19" i="1" a="1"/>
  <c r="MD19" i="1" s="1"/>
  <c r="MD20" i="1" a="1"/>
  <c r="MD20" i="1" s="1"/>
  <c r="KA35" i="1" a="1"/>
  <c r="KA35" i="1" s="1"/>
  <c r="KA19" i="1" a="1"/>
  <c r="KA19" i="1" s="1"/>
  <c r="KA20" i="1" a="1"/>
  <c r="KA20" i="1" s="1"/>
  <c r="RK19" i="1" a="1"/>
  <c r="RK19" i="1" s="1"/>
  <c r="RK20" i="1" a="1"/>
  <c r="RK20" i="1" s="1"/>
  <c r="RO19" i="1" a="1"/>
  <c r="RO19" i="1" s="1"/>
  <c r="RO20" i="1" a="1"/>
  <c r="RO20" i="1" s="1"/>
  <c r="NI19" i="1" a="1"/>
  <c r="NI19" i="1" s="1"/>
  <c r="NI20" i="1" a="1"/>
  <c r="NI20" i="1" s="1"/>
  <c r="NU19" i="1" a="1"/>
  <c r="NU19" i="1" s="1"/>
  <c r="NU20" i="1" a="1"/>
  <c r="NU20" i="1" s="1"/>
  <c r="NK19" i="1" a="1"/>
  <c r="NK19" i="1" s="1"/>
  <c r="NK20" i="1" a="1"/>
  <c r="NK20" i="1" s="1"/>
  <c r="RU19" i="1" a="1"/>
  <c r="RU19" i="1" s="1"/>
  <c r="RU20" i="1" a="1"/>
  <c r="RU20" i="1" s="1"/>
  <c r="UI19" i="1" a="1"/>
  <c r="UI19" i="1" s="1"/>
  <c r="UI20" i="1" a="1"/>
  <c r="UI20" i="1" s="1"/>
  <c r="DB70" i="1" a="1"/>
  <c r="DB70" i="1" s="1"/>
  <c r="DB67" i="1" a="1"/>
  <c r="DB67" i="1" s="1"/>
  <c r="AAR29" i="1" a="1"/>
  <c r="AAR29" i="1" s="1"/>
  <c r="AAR45" i="1" a="1"/>
  <c r="AAR45" i="1" s="1"/>
  <c r="AAR42" i="1" a="1"/>
  <c r="AAR42" i="1" s="1"/>
  <c r="AAR43" i="1" a="1"/>
  <c r="AAR43" i="1" s="1"/>
  <c r="AAR44" i="1" a="1"/>
  <c r="AAR44" i="1" s="1"/>
  <c r="AAR38" i="1" a="1"/>
  <c r="AAR38" i="1" s="1"/>
  <c r="AAR34" i="1" a="1"/>
  <c r="AAR34" i="1" s="1"/>
  <c r="AAR31" i="1" a="1"/>
  <c r="AAR31" i="1" s="1"/>
  <c r="DB69" i="1" a="1"/>
  <c r="DB69" i="1" s="1"/>
  <c r="AAR36" i="1" a="1"/>
  <c r="AAR36" i="1" s="1"/>
  <c r="DB68" i="1" a="1"/>
  <c r="DB68" i="1" s="1"/>
  <c r="AAR40" i="1" a="1"/>
  <c r="AAR40" i="1" s="1"/>
  <c r="AAR39" i="1" a="1"/>
  <c r="AAR39" i="1" s="1"/>
  <c r="DB66" i="1" a="1"/>
  <c r="DB66" i="1" s="1"/>
  <c r="AAR46" i="1" a="1"/>
  <c r="AAR46" i="1" s="1"/>
  <c r="AAR33" i="1" a="1"/>
  <c r="AAR33" i="1" s="1"/>
  <c r="FD21" i="1" a="1"/>
  <c r="FD21" i="1" s="1"/>
  <c r="AAR24" i="1" a="1"/>
  <c r="AAR24" i="1" s="1"/>
  <c r="FD47" i="1" a="1"/>
  <c r="FD47" i="1" s="1"/>
  <c r="FD48" i="1" s="1" a="1"/>
  <c r="FD48" i="1" s="1"/>
  <c r="AAR25" i="1" a="1"/>
  <c r="AAR25" i="1" s="1"/>
  <c r="FD35" i="1" a="1"/>
  <c r="FD35" i="1" s="1"/>
  <c r="AAR26" i="1" a="1"/>
  <c r="AAR26" i="1" s="1"/>
  <c r="AAR27" i="1" a="1"/>
  <c r="AAR27" i="1" s="1"/>
  <c r="AAR28" i="1" a="1"/>
  <c r="AAR28" i="1" s="1"/>
  <c r="FD22" i="1" a="1"/>
  <c r="FD22" i="1" s="1"/>
  <c r="FD28" i="1" a="1"/>
  <c r="FD28" i="1" s="1"/>
  <c r="FD31" i="1" a="1"/>
  <c r="FD31" i="1" s="1"/>
  <c r="Z35" i="1" a="1"/>
  <c r="Z35" i="1" s="1"/>
  <c r="Z47" i="1" a="1"/>
  <c r="Z47" i="1" s="1"/>
  <c r="Z22" i="1" a="1"/>
  <c r="Z22" i="1" s="1"/>
  <c r="Z21" i="1" a="1"/>
  <c r="Z21" i="1" s="1"/>
  <c r="Z23" i="1" a="1"/>
  <c r="Z23" i="1" s="1"/>
  <c r="Z28" i="1" a="1"/>
  <c r="Z28" i="1" s="1"/>
  <c r="AA28" i="1" s="1"/>
  <c r="Z44" i="1" a="1"/>
  <c r="Z44" i="1" s="1"/>
  <c r="Z36" i="1" a="1"/>
  <c r="Z36" i="1" s="1"/>
  <c r="Z46" i="1" a="1"/>
  <c r="Z46" i="1" s="1"/>
  <c r="Z40" i="1" a="1"/>
  <c r="Z40" i="1" s="1"/>
  <c r="Z31" i="1" a="1"/>
  <c r="Z31" i="1" s="1"/>
  <c r="Z24" i="1" a="1"/>
  <c r="Z24" i="1" s="1"/>
  <c r="Z39" i="1" a="1"/>
  <c r="Z39" i="1" s="1"/>
  <c r="Z27" i="1" a="1"/>
  <c r="Z27" i="1" s="1"/>
  <c r="Z26" i="1" a="1"/>
  <c r="Z26" i="1" s="1"/>
  <c r="Z34" i="1" a="1"/>
  <c r="Z34" i="1" s="1"/>
  <c r="Z45" i="1" a="1"/>
  <c r="Z45" i="1" s="1"/>
  <c r="Z29" i="1" a="1"/>
  <c r="Z29" i="1" s="1"/>
  <c r="Z25" i="1" a="1"/>
  <c r="Z25" i="1" s="1"/>
  <c r="Z38" i="1" a="1"/>
  <c r="Z38" i="1" s="1"/>
  <c r="Z33" i="1" a="1"/>
  <c r="Z33" i="1" s="1"/>
  <c r="Z37" i="1" a="1"/>
  <c r="Z37" i="1" s="1"/>
  <c r="Z32" i="1" a="1"/>
  <c r="Z32" i="1" s="1"/>
  <c r="Z30" i="1" a="1"/>
  <c r="Z30" i="1" s="1"/>
  <c r="Z42" i="1" a="1"/>
  <c r="Z42" i="1" s="1"/>
  <c r="Z43" i="1" a="1"/>
  <c r="Z43" i="1" s="1"/>
  <c r="FD40" i="1" a="1"/>
  <c r="FD40" i="1" s="1"/>
  <c r="FD37" i="1" a="1"/>
  <c r="FD37" i="1" s="1"/>
  <c r="FD38" i="1" a="1"/>
  <c r="FD38" i="1" s="1"/>
  <c r="Z65" i="1" a="1"/>
  <c r="Z65" i="1" s="1"/>
  <c r="AA65"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FD25" i="1" a="1"/>
  <c r="FD25" i="1" s="1"/>
  <c r="FD26" i="1" a="1"/>
  <c r="FD26" i="1" s="1"/>
  <c r="FD27" i="1" a="1"/>
  <c r="FD27" i="1" s="1"/>
  <c r="FD42" i="1" a="1"/>
  <c r="FD42" i="1" s="1"/>
  <c r="FD39" i="1" a="1"/>
  <c r="FD39" i="1" s="1"/>
  <c r="FD43" i="1" a="1"/>
  <c r="FD43" i="1" s="1"/>
  <c r="FD29" i="1" a="1"/>
  <c r="FD29" i="1" s="1"/>
  <c r="FD32" i="1" a="1"/>
  <c r="FD32" i="1" s="1"/>
  <c r="FD30" i="1" a="1"/>
  <c r="FD30" i="1" s="1"/>
  <c r="FD34" i="1" a="1"/>
  <c r="FD34" i="1" s="1"/>
  <c r="FD36" i="1" a="1"/>
  <c r="FD36" i="1" s="1"/>
  <c r="FD44" i="1" a="1"/>
  <c r="FD44" i="1" s="1"/>
  <c r="FD24" i="1" a="1"/>
  <c r="FD24" i="1" s="1"/>
  <c r="FD45" i="1" a="1"/>
  <c r="FD45" i="1" s="1"/>
  <c r="FD46" i="1" a="1"/>
  <c r="FD46" i="1" s="1"/>
  <c r="FD23" i="1" a="1"/>
  <c r="FD23" i="1" s="1"/>
  <c r="FA35" i="1" a="1"/>
  <c r="FA35" i="1" s="1"/>
  <c r="FA47" i="1" a="1"/>
  <c r="FA47" i="1" s="1"/>
  <c r="FA48" i="1" s="1" a="1"/>
  <c r="FA48" i="1" s="1"/>
  <c r="FA22" i="1" a="1"/>
  <c r="FA22" i="1" s="1"/>
  <c r="FA21" i="1" a="1"/>
  <c r="FA21" i="1" s="1"/>
  <c r="FA44" i="1" a="1"/>
  <c r="FA44" i="1" s="1"/>
  <c r="FA37" i="1" a="1"/>
  <c r="FA37" i="1" s="1"/>
  <c r="FA23" i="1" a="1"/>
  <c r="FA23" i="1" s="1"/>
  <c r="FA46" i="1" a="1"/>
  <c r="FA46" i="1" s="1"/>
  <c r="FA29" i="1" a="1"/>
  <c r="FA29" i="1" s="1"/>
  <c r="FA36" i="1" a="1"/>
  <c r="FA36" i="1" s="1"/>
  <c r="FA31" i="1" a="1"/>
  <c r="FA31" i="1" s="1"/>
  <c r="FA30" i="1" a="1"/>
  <c r="FA30" i="1" s="1"/>
  <c r="FA24" i="1" a="1"/>
  <c r="FA24" i="1" s="1"/>
  <c r="FA43" i="1" a="1"/>
  <c r="FA43" i="1" s="1"/>
  <c r="FA28" i="1" a="1"/>
  <c r="FA28" i="1" s="1"/>
  <c r="FA27" i="1" a="1"/>
  <c r="FA27" i="1" s="1"/>
  <c r="FA25" i="1" a="1"/>
  <c r="FA25" i="1" s="1"/>
  <c r="FA33" i="1" a="1"/>
  <c r="FA33" i="1" s="1"/>
  <c r="FA45" i="1" a="1"/>
  <c r="FA45" i="1" s="1"/>
  <c r="FA32" i="1" a="1"/>
  <c r="FA32" i="1" s="1"/>
  <c r="FA40" i="1" a="1"/>
  <c r="FA40" i="1" s="1"/>
  <c r="FA26" i="1" a="1"/>
  <c r="FA26" i="1" s="1"/>
  <c r="FA42" i="1" a="1"/>
  <c r="FA42" i="1" s="1"/>
  <c r="FA34" i="1" a="1"/>
  <c r="FA34" i="1" s="1"/>
  <c r="FA39" i="1" a="1"/>
  <c r="FA39" i="1" s="1"/>
  <c r="FA38" i="1" a="1"/>
  <c r="FA38" i="1" s="1"/>
  <c r="FA65" i="1" a="1"/>
  <c r="FA65"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ER28" i="1" a="1"/>
  <c r="ER28" i="1" s="1"/>
  <c r="ER45" i="1" a="1"/>
  <c r="ER45" i="1" s="1"/>
  <c r="ER36" i="1" a="1"/>
  <c r="ER36" i="1" s="1"/>
  <c r="ER32" i="1" a="1"/>
  <c r="ER32" i="1" s="1"/>
  <c r="ER44" i="1" a="1"/>
  <c r="ER44" i="1" s="1"/>
  <c r="ER26" i="1" a="1"/>
  <c r="ER26" i="1" s="1"/>
  <c r="ER42" i="1" a="1"/>
  <c r="ER42" i="1" s="1"/>
  <c r="ER29" i="1" a="1"/>
  <c r="ER29" i="1" s="1"/>
  <c r="ER33" i="1" a="1"/>
  <c r="ER33" i="1" s="1"/>
  <c r="ER39" i="1" a="1"/>
  <c r="ER39" i="1" s="1"/>
  <c r="ER25" i="1" a="1"/>
  <c r="ER25" i="1" s="1"/>
  <c r="ER27" i="1" a="1"/>
  <c r="ER27" i="1" s="1"/>
  <c r="ER43" i="1" a="1"/>
  <c r="ER43" i="1" s="1"/>
  <c r="ER30" i="1" a="1"/>
  <c r="ER30" i="1" s="1"/>
  <c r="ER22" i="1" a="1"/>
  <c r="ER22" i="1" s="1"/>
  <c r="ER21" i="1" a="1"/>
  <c r="ER21" i="1" s="1"/>
  <c r="ER47" i="1" a="1"/>
  <c r="ER47" i="1" s="1"/>
  <c r="ER48" i="1" s="1" a="1"/>
  <c r="ER48" i="1" s="1"/>
  <c r="ER35" i="1" a="1"/>
  <c r="ER35" i="1" s="1"/>
  <c r="ER31" i="1" a="1"/>
  <c r="ER31" i="1" s="1"/>
  <c r="ER46" i="1" a="1"/>
  <c r="ER46" i="1" s="1"/>
  <c r="ER38" i="1" a="1"/>
  <c r="ER38" i="1" s="1"/>
  <c r="ER23" i="1" a="1"/>
  <c r="ER23" i="1" s="1"/>
  <c r="ER37" i="1" a="1"/>
  <c r="ER37" i="1" s="1"/>
  <c r="ER24" i="1" a="1"/>
  <c r="ER24" i="1" s="1"/>
  <c r="ER40" i="1" a="1"/>
  <c r="ER40" i="1" s="1"/>
  <c r="EQ26" i="1" a="1"/>
  <c r="EQ26" i="1" s="1"/>
  <c r="EQ34" i="1" a="1"/>
  <c r="EQ34" i="1" s="1"/>
  <c r="EQ23" i="1" a="1"/>
  <c r="EQ23" i="1" s="1"/>
  <c r="EQ46" i="1" a="1"/>
  <c r="EQ46" i="1" s="1"/>
  <c r="EQ25" i="1" a="1"/>
  <c r="EQ25" i="1" s="1"/>
  <c r="EQ27" i="1" a="1"/>
  <c r="EQ27" i="1" s="1"/>
  <c r="EQ28" i="1" a="1"/>
  <c r="EQ28" i="1" s="1"/>
  <c r="EQ43" i="1" a="1"/>
  <c r="EQ43" i="1" s="1"/>
  <c r="EQ37" i="1" a="1"/>
  <c r="EQ37" i="1" s="1"/>
  <c r="EQ40" i="1" a="1"/>
  <c r="EQ40" i="1" s="1"/>
  <c r="EQ45" i="1" a="1"/>
  <c r="EQ45" i="1" s="1"/>
  <c r="EQ29" i="1" a="1"/>
  <c r="EQ29" i="1" s="1"/>
  <c r="EQ30" i="1" a="1"/>
  <c r="EQ30" i="1" s="1"/>
  <c r="EQ36" i="1" a="1"/>
  <c r="EQ36" i="1" s="1"/>
  <c r="EQ44" i="1" a="1"/>
  <c r="EQ44" i="1" s="1"/>
  <c r="EQ38" i="1" a="1"/>
  <c r="EQ38" i="1" s="1"/>
  <c r="EQ39" i="1" a="1"/>
  <c r="EQ39" i="1" s="1"/>
  <c r="EQ42" i="1" a="1"/>
  <c r="EQ42" i="1" s="1"/>
  <c r="EQ32" i="1" a="1"/>
  <c r="EQ32" i="1" s="1"/>
  <c r="EQ33" i="1" a="1"/>
  <c r="EQ33" i="1" s="1"/>
  <c r="EQ31" i="1" a="1"/>
  <c r="EQ31" i="1" s="1"/>
  <c r="EQ24" i="1" a="1"/>
  <c r="EQ24" i="1" s="1"/>
  <c r="EQ21" i="1" a="1"/>
  <c r="EQ21" i="1" s="1"/>
  <c r="EQ22" i="1" a="1"/>
  <c r="EQ22" i="1" s="1"/>
  <c r="EQ47" i="1" a="1"/>
  <c r="EQ47" i="1" s="1"/>
  <c r="EQ48" i="1" s="1" a="1"/>
  <c r="EQ48" i="1" s="1"/>
  <c r="EM35" i="1" a="1"/>
  <c r="EM35" i="1" s="1"/>
  <c r="EM47" i="1" a="1"/>
  <c r="EM47" i="1" s="1"/>
  <c r="EM48" i="1" s="1" a="1"/>
  <c r="EM48" i="1" s="1"/>
  <c r="EM21" i="1" a="1"/>
  <c r="EM21" i="1" s="1"/>
  <c r="EM22" i="1" a="1"/>
  <c r="EM22" i="1" s="1"/>
  <c r="EM37" i="1" a="1"/>
  <c r="EM37" i="1" s="1"/>
  <c r="EM32" i="1" a="1"/>
  <c r="EM32" i="1" s="1"/>
  <c r="EM28" i="1" a="1"/>
  <c r="EM28" i="1" s="1"/>
  <c r="EM25" i="1" a="1"/>
  <c r="EM25" i="1" s="1"/>
  <c r="EM36" i="1" a="1"/>
  <c r="EM36" i="1" s="1"/>
  <c r="EM42" i="1" a="1"/>
  <c r="EM42" i="1" s="1"/>
  <c r="EM24" i="1" a="1"/>
  <c r="EM24" i="1" s="1"/>
  <c r="EM33" i="1" a="1"/>
  <c r="EM33" i="1" s="1"/>
  <c r="EM27" i="1" a="1"/>
  <c r="EM27" i="1" s="1"/>
  <c r="EM30" i="1" a="1"/>
  <c r="EM30" i="1" s="1"/>
  <c r="EM44" i="1" a="1"/>
  <c r="EM44" i="1" s="1"/>
  <c r="EM26" i="1" a="1"/>
  <c r="EM26" i="1" s="1"/>
  <c r="EM38" i="1" a="1"/>
  <c r="EM38" i="1" s="1"/>
  <c r="EM23" i="1" a="1"/>
  <c r="EM23" i="1" s="1"/>
  <c r="EM46" i="1" a="1"/>
  <c r="EM46" i="1" s="1"/>
  <c r="EM40" i="1" a="1"/>
  <c r="EM40" i="1" s="1"/>
  <c r="EM43" i="1" a="1"/>
  <c r="EM43" i="1" s="1"/>
  <c r="EM29" i="1" a="1"/>
  <c r="EM29" i="1" s="1"/>
  <c r="EM45" i="1" a="1"/>
  <c r="EM45" i="1" s="1"/>
  <c r="EM34" i="1" a="1"/>
  <c r="EM34" i="1" s="1"/>
  <c r="EM39" i="1" a="1"/>
  <c r="EM39" i="1" s="1"/>
  <c r="EM31" i="1" a="1"/>
  <c r="EM31" i="1" s="1"/>
  <c r="EL35" i="1" a="1"/>
  <c r="EL35" i="1" s="1"/>
  <c r="EL47" i="1" a="1"/>
  <c r="EL47" i="1" s="1"/>
  <c r="EL48" i="1" s="1" a="1"/>
  <c r="EL48" i="1" s="1"/>
  <c r="EL21" i="1" a="1"/>
  <c r="EL21" i="1" s="1"/>
  <c r="EL22" i="1" a="1"/>
  <c r="EL22" i="1" s="1"/>
  <c r="EL32" i="1" a="1"/>
  <c r="EL32" i="1" s="1"/>
  <c r="EL25" i="1" a="1"/>
  <c r="EL25" i="1" s="1"/>
  <c r="EL36" i="1" a="1"/>
  <c r="EL36" i="1" s="1"/>
  <c r="EL28" i="1" a="1"/>
  <c r="EL28" i="1" s="1"/>
  <c r="EL42" i="1" a="1"/>
  <c r="EL42" i="1" s="1"/>
  <c r="EL24" i="1" a="1"/>
  <c r="EL24" i="1" s="1"/>
  <c r="EL33" i="1" a="1"/>
  <c r="EL33" i="1" s="1"/>
  <c r="EL27" i="1" a="1"/>
  <c r="EL27" i="1" s="1"/>
  <c r="EL30" i="1" a="1"/>
  <c r="EL30" i="1" s="1"/>
  <c r="EL44" i="1" a="1"/>
  <c r="EL44" i="1" s="1"/>
  <c r="EL26" i="1" a="1"/>
  <c r="EL26" i="1" s="1"/>
  <c r="EL46" i="1" a="1"/>
  <c r="EL46" i="1" s="1"/>
  <c r="EL38" i="1" a="1"/>
  <c r="EL38" i="1" s="1"/>
  <c r="EL23" i="1" a="1"/>
  <c r="EL23" i="1" s="1"/>
  <c r="EL29" i="1" a="1"/>
  <c r="EL29" i="1" s="1"/>
  <c r="EL40" i="1" a="1"/>
  <c r="EL40" i="1" s="1"/>
  <c r="EL45" i="1" a="1"/>
  <c r="EL45" i="1" s="1"/>
  <c r="EL43" i="1" a="1"/>
  <c r="EL43" i="1" s="1"/>
  <c r="EL34" i="1" a="1"/>
  <c r="EL34" i="1" s="1"/>
  <c r="EL39" i="1" a="1"/>
  <c r="EL39" i="1" s="1"/>
  <c r="EL37" i="1" a="1"/>
  <c r="EL37" i="1" s="1"/>
  <c r="EL31" i="1" a="1"/>
  <c r="EL31" i="1" s="1"/>
  <c r="EH35" i="1" a="1"/>
  <c r="EH35" i="1" s="1"/>
  <c r="EH47" i="1" a="1"/>
  <c r="EH47" i="1" s="1"/>
  <c r="EH48" i="1" s="1" a="1"/>
  <c r="EH48" i="1" s="1"/>
  <c r="EH21" i="1" a="1"/>
  <c r="EH21" i="1" s="1"/>
  <c r="EH22" i="1" a="1"/>
  <c r="EH22" i="1" s="1"/>
  <c r="EH32" i="1" a="1"/>
  <c r="EH32" i="1" s="1"/>
  <c r="EH31" i="1" a="1"/>
  <c r="EH31" i="1" s="1"/>
  <c r="EH25" i="1" a="1"/>
  <c r="EH25" i="1" s="1"/>
  <c r="EH37" i="1" a="1"/>
  <c r="EH37" i="1" s="1"/>
  <c r="EH28" i="1" a="1"/>
  <c r="EH28" i="1" s="1"/>
  <c r="EH27" i="1" a="1"/>
  <c r="EH27" i="1" s="1"/>
  <c r="EH36" i="1" a="1"/>
  <c r="EH36" i="1" s="1"/>
  <c r="EH42" i="1" a="1"/>
  <c r="EH42" i="1" s="1"/>
  <c r="EH24" i="1" a="1"/>
  <c r="EH24" i="1" s="1"/>
  <c r="EH33" i="1" a="1"/>
  <c r="EH33" i="1" s="1"/>
  <c r="EH44" i="1" a="1"/>
  <c r="EH44" i="1" s="1"/>
  <c r="EH30" i="1" a="1"/>
  <c r="EH30" i="1" s="1"/>
  <c r="EH38" i="1" a="1"/>
  <c r="EH38" i="1" s="1"/>
  <c r="EH46" i="1" a="1"/>
  <c r="EH46" i="1" s="1"/>
  <c r="EH26" i="1" a="1"/>
  <c r="EH26" i="1" s="1"/>
  <c r="EH23" i="1" a="1"/>
  <c r="EH23" i="1" s="1"/>
  <c r="EH40" i="1" a="1"/>
  <c r="EH40" i="1" s="1"/>
  <c r="EH29" i="1" a="1"/>
  <c r="EH29" i="1" s="1"/>
  <c r="EH43" i="1" a="1"/>
  <c r="EH43" i="1" s="1"/>
  <c r="EH45" i="1" a="1"/>
  <c r="EH45" i="1" s="1"/>
  <c r="EH34" i="1" a="1"/>
  <c r="EH34" i="1" s="1"/>
  <c r="EH39" i="1" a="1"/>
  <c r="EH39" i="1" s="1"/>
  <c r="EI35" i="1" a="1"/>
  <c r="EI35" i="1" s="1"/>
  <c r="EI47" i="1" a="1"/>
  <c r="EI47" i="1" s="1"/>
  <c r="EI48" i="1" s="1" a="1"/>
  <c r="EI48" i="1" s="1"/>
  <c r="EI21" i="1" a="1"/>
  <c r="EI21" i="1" s="1"/>
  <c r="EI22" i="1" a="1"/>
  <c r="EI22" i="1" s="1"/>
  <c r="EI31" i="1" a="1"/>
  <c r="EI31" i="1" s="1"/>
  <c r="EI25" i="1" a="1"/>
  <c r="EI25" i="1" s="1"/>
  <c r="EI37" i="1" a="1"/>
  <c r="EI37" i="1" s="1"/>
  <c r="EI28" i="1" a="1"/>
  <c r="EI28" i="1" s="1"/>
  <c r="EI36" i="1" a="1"/>
  <c r="EI36" i="1" s="1"/>
  <c r="EI42" i="1" a="1"/>
  <c r="EI42" i="1" s="1"/>
  <c r="EI24" i="1" a="1"/>
  <c r="EI24" i="1" s="1"/>
  <c r="EI33" i="1" a="1"/>
  <c r="EI33" i="1" s="1"/>
  <c r="EI27" i="1" a="1"/>
  <c r="EI27" i="1" s="1"/>
  <c r="EI30" i="1" a="1"/>
  <c r="EI30" i="1" s="1"/>
  <c r="EI38" i="1" a="1"/>
  <c r="EI38" i="1" s="1"/>
  <c r="EI44" i="1" a="1"/>
  <c r="EI44" i="1" s="1"/>
  <c r="EI26" i="1" a="1"/>
  <c r="EI26" i="1" s="1"/>
  <c r="EI40" i="1" a="1"/>
  <c r="EI40" i="1" s="1"/>
  <c r="EI46" i="1" a="1"/>
  <c r="EI46" i="1" s="1"/>
  <c r="EI23" i="1" a="1"/>
  <c r="EI23" i="1" s="1"/>
  <c r="EI43" i="1" a="1"/>
  <c r="EI43" i="1" s="1"/>
  <c r="EI29" i="1" a="1"/>
  <c r="EI29" i="1" s="1"/>
  <c r="EI34" i="1" a="1"/>
  <c r="EI34" i="1" s="1"/>
  <c r="EI45" i="1" a="1"/>
  <c r="EI45" i="1" s="1"/>
  <c r="EI39" i="1" a="1"/>
  <c r="EI39" i="1" s="1"/>
  <c r="EI32" i="1" a="1"/>
  <c r="EI32" i="1" s="1"/>
  <c r="EJ35" i="1" a="1"/>
  <c r="EJ35" i="1" s="1"/>
  <c r="EJ47" i="1" a="1"/>
  <c r="EJ47" i="1" s="1"/>
  <c r="EJ48" i="1" s="1" a="1"/>
  <c r="EJ48" i="1" s="1"/>
  <c r="EJ21" i="1" a="1"/>
  <c r="EJ21" i="1" s="1"/>
  <c r="EJ22" i="1" a="1"/>
  <c r="EJ22" i="1" s="1"/>
  <c r="EJ37" i="1" a="1"/>
  <c r="EJ37" i="1" s="1"/>
  <c r="EJ25" i="1" a="1"/>
  <c r="EJ25" i="1" s="1"/>
  <c r="EJ36" i="1" a="1"/>
  <c r="EJ36" i="1" s="1"/>
  <c r="EJ28" i="1" a="1"/>
  <c r="EJ28" i="1" s="1"/>
  <c r="EJ42" i="1" a="1"/>
  <c r="EJ42" i="1" s="1"/>
  <c r="EJ24" i="1" a="1"/>
  <c r="EJ24" i="1" s="1"/>
  <c r="EJ33" i="1" a="1"/>
  <c r="EJ33" i="1" s="1"/>
  <c r="EJ30" i="1" a="1"/>
  <c r="EJ30" i="1" s="1"/>
  <c r="EJ27" i="1" a="1"/>
  <c r="EJ27" i="1" s="1"/>
  <c r="EJ38" i="1" a="1"/>
  <c r="EJ38" i="1" s="1"/>
  <c r="EJ44" i="1" a="1"/>
  <c r="EJ44" i="1" s="1"/>
  <c r="EJ26" i="1" a="1"/>
  <c r="EJ26" i="1" s="1"/>
  <c r="EJ40" i="1" a="1"/>
  <c r="EJ40" i="1" s="1"/>
  <c r="EJ46" i="1" a="1"/>
  <c r="EJ46" i="1" s="1"/>
  <c r="EJ23" i="1" a="1"/>
  <c r="EJ23" i="1" s="1"/>
  <c r="EJ43" i="1" a="1"/>
  <c r="EJ43" i="1" s="1"/>
  <c r="EJ29" i="1" a="1"/>
  <c r="EJ29" i="1" s="1"/>
  <c r="EJ45" i="1" a="1"/>
  <c r="EJ45" i="1" s="1"/>
  <c r="EJ34" i="1" a="1"/>
  <c r="EJ34" i="1" s="1"/>
  <c r="EJ39" i="1" a="1"/>
  <c r="EJ39" i="1" s="1"/>
  <c r="EJ32" i="1" a="1"/>
  <c r="EJ32" i="1" s="1"/>
  <c r="EJ31" i="1" a="1"/>
  <c r="EJ31" i="1" s="1"/>
  <c r="EK35" i="1" a="1"/>
  <c r="EK35" i="1" s="1"/>
  <c r="EK47" i="1" a="1"/>
  <c r="EK47" i="1" s="1"/>
  <c r="EK48" i="1" s="1" a="1"/>
  <c r="EK48" i="1" s="1"/>
  <c r="EK21" i="1" a="1"/>
  <c r="EK21" i="1" s="1"/>
  <c r="EK22" i="1" a="1"/>
  <c r="EK22" i="1" s="1"/>
  <c r="EK32" i="1" a="1"/>
  <c r="EK32" i="1" s="1"/>
  <c r="EK25" i="1" a="1"/>
  <c r="EK25" i="1" s="1"/>
  <c r="EK36" i="1" a="1"/>
  <c r="EK36" i="1" s="1"/>
  <c r="EK28" i="1" a="1"/>
  <c r="EK28" i="1" s="1"/>
  <c r="EK42" i="1" a="1"/>
  <c r="EK42" i="1" s="1"/>
  <c r="EK24" i="1" a="1"/>
  <c r="EK24" i="1" s="1"/>
  <c r="EK33" i="1" a="1"/>
  <c r="EK33" i="1" s="1"/>
  <c r="EK27" i="1" a="1"/>
  <c r="EK27" i="1" s="1"/>
  <c r="EK38" i="1" a="1"/>
  <c r="EK38" i="1" s="1"/>
  <c r="EK30" i="1" a="1"/>
  <c r="EK30" i="1" s="1"/>
  <c r="EK44" i="1" a="1"/>
  <c r="EK44" i="1" s="1"/>
  <c r="EK26" i="1" a="1"/>
  <c r="EK26" i="1" s="1"/>
  <c r="EK46" i="1" a="1"/>
  <c r="EK46" i="1" s="1"/>
  <c r="EK23" i="1" a="1"/>
  <c r="EK23" i="1" s="1"/>
  <c r="EK29" i="1" a="1"/>
  <c r="EK29" i="1" s="1"/>
  <c r="EK40" i="1" a="1"/>
  <c r="EK40" i="1" s="1"/>
  <c r="EK45" i="1" a="1"/>
  <c r="EK45" i="1" s="1"/>
  <c r="EK43" i="1" a="1"/>
  <c r="EK43" i="1" s="1"/>
  <c r="EK39" i="1" a="1"/>
  <c r="EK39" i="1" s="1"/>
  <c r="EK34" i="1" a="1"/>
  <c r="EK34" i="1" s="1"/>
  <c r="EK31" i="1" a="1"/>
  <c r="EK31" i="1" s="1"/>
  <c r="EK37" i="1" a="1"/>
  <c r="EK37" i="1" s="1"/>
  <c r="EH65" i="1" a="1"/>
  <c r="EH65"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I65" i="1" a="1"/>
  <c r="EI65"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J65" i="1" a="1"/>
  <c r="EJ65"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M65" i="1" a="1"/>
  <c r="EM65"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K65" i="1" a="1"/>
  <c r="EK65"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L65" i="1" a="1"/>
  <c r="EL65"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XU35" i="1" a="1"/>
  <c r="XU35" i="1" s="1"/>
  <c r="XU47" i="1" a="1"/>
  <c r="XU47" i="1" s="1"/>
  <c r="XU48" i="1" s="1" a="1"/>
  <c r="XU48" i="1" s="1"/>
  <c r="XU21" i="1" a="1"/>
  <c r="XU21" i="1" s="1"/>
  <c r="XU22" i="1" a="1"/>
  <c r="XU22" i="1" s="1"/>
  <c r="XU27" i="1" a="1"/>
  <c r="XU27" i="1" s="1"/>
  <c r="XU34" i="1" a="1"/>
  <c r="XU34" i="1" s="1"/>
  <c r="XU36" i="1" a="1"/>
  <c r="XU36" i="1" s="1"/>
  <c r="XU38" i="1" a="1"/>
  <c r="XU38" i="1" s="1"/>
  <c r="XU24" i="1" a="1"/>
  <c r="XU24" i="1" s="1"/>
  <c r="XU46" i="1" a="1"/>
  <c r="XU46" i="1" s="1"/>
  <c r="XU44" i="1" a="1"/>
  <c r="XU44" i="1" s="1"/>
  <c r="XU45" i="1" a="1"/>
  <c r="XU45" i="1" s="1"/>
  <c r="XU29" i="1" a="1"/>
  <c r="XU29" i="1" s="1"/>
  <c r="XU31" i="1" a="1"/>
  <c r="XU31" i="1" s="1"/>
  <c r="XU37" i="1" a="1"/>
  <c r="XU37" i="1" s="1"/>
  <c r="XU30" i="1" a="1"/>
  <c r="XU30" i="1" s="1"/>
  <c r="XU43" i="1" a="1"/>
  <c r="XU43" i="1" s="1"/>
  <c r="XU32" i="1" a="1"/>
  <c r="XU32" i="1" s="1"/>
  <c r="XU39" i="1" a="1"/>
  <c r="XU39" i="1" s="1"/>
  <c r="XU40" i="1" a="1"/>
  <c r="XU40" i="1" s="1"/>
  <c r="XU26" i="1" a="1"/>
  <c r="XU26" i="1" s="1"/>
  <c r="XU23" i="1" a="1"/>
  <c r="XU23" i="1" s="1"/>
  <c r="XU33" i="1" a="1"/>
  <c r="XU33" i="1" s="1"/>
  <c r="XU25" i="1" a="1"/>
  <c r="XU25" i="1" s="1"/>
  <c r="XU28" i="1" a="1"/>
  <c r="XU28" i="1" s="1"/>
  <c r="XU42" i="1" a="1"/>
  <c r="XU42" i="1" s="1"/>
  <c r="XR35" i="1" a="1"/>
  <c r="XR35" i="1" s="1"/>
  <c r="XR47" i="1" a="1"/>
  <c r="XR47" i="1" s="1"/>
  <c r="XR48" i="1" s="1" a="1"/>
  <c r="XR48" i="1" s="1"/>
  <c r="XR21" i="1" a="1"/>
  <c r="XR21" i="1" s="1"/>
  <c r="XR22" i="1" a="1"/>
  <c r="XR22" i="1" s="1"/>
  <c r="XR36" i="1" a="1"/>
  <c r="XR36" i="1" s="1"/>
  <c r="XR27" i="1" a="1"/>
  <c r="XR27" i="1" s="1"/>
  <c r="XR38" i="1" a="1"/>
  <c r="XR38" i="1" s="1"/>
  <c r="XR34" i="1" a="1"/>
  <c r="XR34" i="1" s="1"/>
  <c r="XR24" i="1" a="1"/>
  <c r="XR24" i="1" s="1"/>
  <c r="XR44" i="1" a="1"/>
  <c r="XR44" i="1" s="1"/>
  <c r="XR45" i="1" a="1"/>
  <c r="XR45" i="1" s="1"/>
  <c r="XR31" i="1" a="1"/>
  <c r="XR31" i="1" s="1"/>
  <c r="XR46" i="1" a="1"/>
  <c r="XR46" i="1" s="1"/>
  <c r="XR29" i="1" a="1"/>
  <c r="XR29" i="1" s="1"/>
  <c r="XR30" i="1" a="1"/>
  <c r="XR30" i="1" s="1"/>
  <c r="XR37" i="1" a="1"/>
  <c r="XR37" i="1" s="1"/>
  <c r="XR43" i="1" a="1"/>
  <c r="XR43" i="1" s="1"/>
  <c r="XR32" i="1" a="1"/>
  <c r="XR32" i="1" s="1"/>
  <c r="XR39" i="1" a="1"/>
  <c r="XR39" i="1" s="1"/>
  <c r="XR40" i="1" a="1"/>
  <c r="XR40" i="1" s="1"/>
  <c r="XR23" i="1" a="1"/>
  <c r="XR23" i="1" s="1"/>
  <c r="XR28" i="1" a="1"/>
  <c r="XR28" i="1" s="1"/>
  <c r="XR26" i="1" a="1"/>
  <c r="XR26" i="1" s="1"/>
  <c r="XR33" i="1" a="1"/>
  <c r="XR33" i="1" s="1"/>
  <c r="XR42" i="1" a="1"/>
  <c r="XR42" i="1" s="1"/>
  <c r="XR25" i="1" a="1"/>
  <c r="XR25" i="1" s="1"/>
  <c r="XT35" i="1" a="1"/>
  <c r="XT35" i="1" s="1"/>
  <c r="XT47" i="1" a="1"/>
  <c r="XT47" i="1" s="1"/>
  <c r="XT48" i="1" s="1" a="1"/>
  <c r="XT48" i="1" s="1"/>
  <c r="XT21" i="1" a="1"/>
  <c r="XT21" i="1" s="1"/>
  <c r="XT22" i="1" a="1"/>
  <c r="XT22" i="1" s="1"/>
  <c r="XT36" i="1" a="1"/>
  <c r="XT36" i="1" s="1"/>
  <c r="XT27" i="1" a="1"/>
  <c r="XT27" i="1" s="1"/>
  <c r="XT38" i="1" a="1"/>
  <c r="XT38" i="1" s="1"/>
  <c r="XT34" i="1" a="1"/>
  <c r="XT34" i="1" s="1"/>
  <c r="XT46" i="1" a="1"/>
  <c r="XT46" i="1" s="1"/>
  <c r="XT44" i="1" a="1"/>
  <c r="XT44" i="1" s="1"/>
  <c r="XT45" i="1" a="1"/>
  <c r="XT45" i="1" s="1"/>
  <c r="XT24" i="1" a="1"/>
  <c r="XT24" i="1" s="1"/>
  <c r="XT31" i="1" a="1"/>
  <c r="XT31" i="1" s="1"/>
  <c r="XT30" i="1" a="1"/>
  <c r="XT30" i="1" s="1"/>
  <c r="XT29" i="1" a="1"/>
  <c r="XT29" i="1" s="1"/>
  <c r="XT32" i="1" a="1"/>
  <c r="XT32" i="1" s="1"/>
  <c r="XT37" i="1" a="1"/>
  <c r="XT37" i="1" s="1"/>
  <c r="XT43" i="1" a="1"/>
  <c r="XT43" i="1" s="1"/>
  <c r="XT40" i="1" a="1"/>
  <c r="XT40" i="1" s="1"/>
  <c r="XT26" i="1" a="1"/>
  <c r="XT26" i="1" s="1"/>
  <c r="XT23" i="1" a="1"/>
  <c r="XT23" i="1" s="1"/>
  <c r="XT39" i="1" a="1"/>
  <c r="XT39" i="1" s="1"/>
  <c r="XT33" i="1" a="1"/>
  <c r="XT33" i="1" s="1"/>
  <c r="XT25" i="1" a="1"/>
  <c r="XT25" i="1" s="1"/>
  <c r="XT28" i="1" a="1"/>
  <c r="XT28" i="1" s="1"/>
  <c r="XT42" i="1" a="1"/>
  <c r="XT42" i="1" s="1"/>
  <c r="XS35" i="1" a="1"/>
  <c r="XS35" i="1" s="1"/>
  <c r="XS47" i="1" a="1"/>
  <c r="XS47" i="1" s="1"/>
  <c r="XS48" i="1" s="1" a="1"/>
  <c r="XS48" i="1" s="1"/>
  <c r="XS21" i="1" a="1"/>
  <c r="XS21" i="1" s="1"/>
  <c r="XS22" i="1" a="1"/>
  <c r="XS22" i="1" s="1"/>
  <c r="XS24" i="1" a="1"/>
  <c r="XS24" i="1" s="1"/>
  <c r="XS36" i="1" a="1"/>
  <c r="XS36" i="1" s="1"/>
  <c r="XS45" i="1" a="1"/>
  <c r="XS45" i="1" s="1"/>
  <c r="XS38" i="1" a="1"/>
  <c r="XS38" i="1" s="1"/>
  <c r="XS46" i="1" a="1"/>
  <c r="XS46" i="1" s="1"/>
  <c r="XS30" i="1" a="1"/>
  <c r="XS30" i="1" s="1"/>
  <c r="XS44" i="1" a="1"/>
  <c r="XS44" i="1" s="1"/>
  <c r="XS29" i="1" a="1"/>
  <c r="XS29" i="1" s="1"/>
  <c r="XS31" i="1" a="1"/>
  <c r="XS31" i="1" s="1"/>
  <c r="XS37" i="1" a="1"/>
  <c r="XS37" i="1" s="1"/>
  <c r="XS32" i="1" a="1"/>
  <c r="XS32" i="1" s="1"/>
  <c r="XS40" i="1" a="1"/>
  <c r="XS40" i="1" s="1"/>
  <c r="XS43" i="1" a="1"/>
  <c r="XS43" i="1" s="1"/>
  <c r="XS23" i="1" a="1"/>
  <c r="XS23" i="1" s="1"/>
  <c r="XS39" i="1" a="1"/>
  <c r="XS39" i="1" s="1"/>
  <c r="XS33" i="1" a="1"/>
  <c r="XS33" i="1" s="1"/>
  <c r="XS26" i="1" a="1"/>
  <c r="XS26" i="1" s="1"/>
  <c r="XS28" i="1" a="1"/>
  <c r="XS28" i="1" s="1"/>
  <c r="XS25" i="1" a="1"/>
  <c r="XS25" i="1" s="1"/>
  <c r="XS42" i="1" a="1"/>
  <c r="XS42" i="1" s="1"/>
  <c r="XS27" i="1" a="1"/>
  <c r="XS27" i="1" s="1"/>
  <c r="XS34" i="1" a="1"/>
  <c r="XS34" i="1" s="1"/>
  <c r="XV35" i="1" a="1"/>
  <c r="XV35" i="1" s="1"/>
  <c r="XV47" i="1" a="1"/>
  <c r="XV47" i="1" s="1"/>
  <c r="XV48" i="1" s="1" a="1"/>
  <c r="XV48" i="1" s="1"/>
  <c r="XV21" i="1" a="1"/>
  <c r="XV21" i="1" s="1"/>
  <c r="XV22" i="1" a="1"/>
  <c r="XV22" i="1" s="1"/>
  <c r="XV42" i="1" a="1"/>
  <c r="XV42" i="1" s="1"/>
  <c r="XV34" i="1" a="1"/>
  <c r="XV34" i="1" s="1"/>
  <c r="XV36" i="1" a="1"/>
  <c r="XV36" i="1" s="1"/>
  <c r="XV38" i="1" a="1"/>
  <c r="XV38" i="1" s="1"/>
  <c r="XV45" i="1" a="1"/>
  <c r="XV45" i="1" s="1"/>
  <c r="XV24" i="1" a="1"/>
  <c r="XV24" i="1" s="1"/>
  <c r="XV46" i="1" a="1"/>
  <c r="XV46" i="1" s="1"/>
  <c r="XV31" i="1" a="1"/>
  <c r="XV31" i="1" s="1"/>
  <c r="XV44" i="1" a="1"/>
  <c r="XV44" i="1" s="1"/>
  <c r="XV37" i="1" a="1"/>
  <c r="XV37" i="1" s="1"/>
  <c r="XV30" i="1" a="1"/>
  <c r="XV30" i="1" s="1"/>
  <c r="XV29" i="1" a="1"/>
  <c r="XV29" i="1" s="1"/>
  <c r="XV32" i="1" a="1"/>
  <c r="XV32" i="1" s="1"/>
  <c r="XV40" i="1" a="1"/>
  <c r="XV40" i="1" s="1"/>
  <c r="XV43" i="1" a="1"/>
  <c r="XV43" i="1" s="1"/>
  <c r="XV39" i="1" a="1"/>
  <c r="XV39" i="1" s="1"/>
  <c r="XV23" i="1" a="1"/>
  <c r="XV23" i="1" s="1"/>
  <c r="XV26" i="1" a="1"/>
  <c r="XV26" i="1" s="1"/>
  <c r="XV33" i="1" a="1"/>
  <c r="XV33" i="1" s="1"/>
  <c r="XV28" i="1" a="1"/>
  <c r="XV28" i="1" s="1"/>
  <c r="XV25" i="1" a="1"/>
  <c r="XV25" i="1" s="1"/>
  <c r="XV27" i="1" a="1"/>
  <c r="XV27" i="1" s="1"/>
  <c r="XS65" i="1" a="1"/>
  <c r="XS65" i="1" s="1"/>
  <c r="XS66" i="1" a="1"/>
  <c r="XS66" i="1" s="1"/>
  <c r="XS67" i="1" a="1"/>
  <c r="XS67" i="1" s="1"/>
  <c r="XS68" i="1" a="1"/>
  <c r="XS68" i="1" s="1"/>
  <c r="XS69" i="1" a="1"/>
  <c r="XS69" i="1" s="1"/>
  <c r="XS70" i="1" a="1"/>
  <c r="XS70" i="1" s="1"/>
  <c r="XS71" i="1" a="1"/>
  <c r="XS71" i="1" s="1"/>
  <c r="XS72" i="1" a="1"/>
  <c r="XS72" i="1" s="1"/>
  <c r="XS73" i="1" a="1"/>
  <c r="XS73" i="1" s="1"/>
  <c r="XS74" i="1" a="1"/>
  <c r="XS74" i="1" s="1"/>
  <c r="XS75" i="1" a="1"/>
  <c r="XS75" i="1" s="1"/>
  <c r="XV65" i="1" a="1"/>
  <c r="XV65"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T65" i="1" a="1"/>
  <c r="XT65"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U65" i="1" a="1"/>
  <c r="XU65"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R65" i="1" a="1"/>
  <c r="XR65" i="1" s="1"/>
  <c r="XR66" i="1" a="1"/>
  <c r="XR66" i="1" s="1"/>
  <c r="XR67" i="1" a="1"/>
  <c r="XR67" i="1" s="1"/>
  <c r="XR68" i="1" a="1"/>
  <c r="XR68" i="1" s="1"/>
  <c r="XR69" i="1" a="1"/>
  <c r="XR69" i="1" s="1"/>
  <c r="XR70" i="1" a="1"/>
  <c r="XR70" i="1" s="1"/>
  <c r="XR71" i="1" a="1"/>
  <c r="XR71" i="1" s="1"/>
  <c r="XR72" i="1" a="1"/>
  <c r="XR72" i="1" s="1"/>
  <c r="XR73" i="1" a="1"/>
  <c r="XR73" i="1" s="1"/>
  <c r="XR74" i="1" a="1"/>
  <c r="XR74" i="1" s="1"/>
  <c r="XR75" i="1" a="1"/>
  <c r="XR75" i="1" s="1"/>
  <c r="HT66" i="1" a="1"/>
  <c r="HT66" i="1" s="1"/>
  <c r="HT69" i="1" a="1"/>
  <c r="HT69" i="1" s="1"/>
  <c r="HT65" i="1" a="1"/>
  <c r="HT65" i="1" s="1"/>
  <c r="HT39" i="1" a="1"/>
  <c r="HT39" i="1" s="1"/>
  <c r="HT42" i="1" a="1"/>
  <c r="HT42" i="1" s="1"/>
  <c r="HT25" i="1" a="1"/>
  <c r="HT25" i="1" s="1"/>
  <c r="HT37" i="1" a="1"/>
  <c r="HT37" i="1" s="1"/>
  <c r="HT32" i="1" a="1"/>
  <c r="HT32" i="1" s="1"/>
  <c r="HT26" i="1" a="1"/>
  <c r="HT26" i="1" s="1"/>
  <c r="IH24" i="1" a="1"/>
  <c r="IH24" i="1" s="1"/>
  <c r="HT46" i="1" a="1"/>
  <c r="HT46" i="1" s="1"/>
  <c r="IH29" i="1" a="1"/>
  <c r="IH29" i="1" s="1"/>
  <c r="HT33" i="1" a="1"/>
  <c r="HT33" i="1" s="1"/>
  <c r="IH39" i="1" a="1"/>
  <c r="IH39" i="1" s="1"/>
  <c r="HT34" i="1" a="1"/>
  <c r="HT34" i="1" s="1"/>
  <c r="IH25" i="1" a="1"/>
  <c r="IH25" i="1" s="1"/>
  <c r="HT24" i="1" a="1"/>
  <c r="HT24" i="1" s="1"/>
  <c r="IH44" i="1" a="1"/>
  <c r="IH44" i="1" s="1"/>
  <c r="HT27" i="1" a="1"/>
  <c r="HT27" i="1" s="1"/>
  <c r="IH38" i="1" a="1"/>
  <c r="IH38" i="1" s="1"/>
  <c r="HT40" i="1" a="1"/>
  <c r="HT40" i="1" s="1"/>
  <c r="IH42" i="1" a="1"/>
  <c r="IH42" i="1" s="1"/>
  <c r="HT29" i="1" a="1"/>
  <c r="HT29" i="1" s="1"/>
  <c r="IH32" i="1" a="1"/>
  <c r="IH32" i="1" s="1"/>
  <c r="HT28" i="1" a="1"/>
  <c r="HT28" i="1" s="1"/>
  <c r="IH46" i="1" a="1"/>
  <c r="IH46" i="1" s="1"/>
  <c r="HT30" i="1" a="1"/>
  <c r="HT30" i="1" s="1"/>
  <c r="IH33" i="1" a="1"/>
  <c r="IH33" i="1" s="1"/>
  <c r="HT43" i="1" a="1"/>
  <c r="HT43" i="1" s="1"/>
  <c r="IH23" i="1" a="1"/>
  <c r="IH23" i="1" s="1"/>
  <c r="HT23" i="1" a="1"/>
  <c r="HT23" i="1" s="1"/>
  <c r="IH34" i="1" a="1"/>
  <c r="IH34" i="1" s="1"/>
  <c r="HT36" i="1" a="1"/>
  <c r="HT36" i="1" s="1"/>
  <c r="IH30" i="1" a="1"/>
  <c r="IH30" i="1" s="1"/>
  <c r="HT31" i="1" a="1"/>
  <c r="HT31" i="1" s="1"/>
  <c r="IH36" i="1" a="1"/>
  <c r="IH36" i="1" s="1"/>
  <c r="HT38" i="1" a="1"/>
  <c r="HT38" i="1" s="1"/>
  <c r="IH43" i="1" a="1"/>
  <c r="IH43" i="1" s="1"/>
  <c r="IH28" i="1" a="1"/>
  <c r="IH28" i="1" s="1"/>
  <c r="IH47" i="1" a="1"/>
  <c r="IH47" i="1" s="1"/>
  <c r="IH48" i="1" s="1" a="1"/>
  <c r="IH48" i="1" s="1"/>
  <c r="IH35" i="1" a="1"/>
  <c r="IH35" i="1" s="1"/>
  <c r="HT21" i="1" a="1"/>
  <c r="HT21" i="1" s="1"/>
  <c r="HT22" i="1" a="1"/>
  <c r="HT22" i="1" s="1"/>
  <c r="HT47" i="1" a="1"/>
  <c r="HT47" i="1" s="1"/>
  <c r="HT48" i="1" s="1" a="1"/>
  <c r="HT48" i="1" s="1"/>
  <c r="HT68" i="1" a="1"/>
  <c r="HT68" i="1" s="1"/>
  <c r="Y18" i="1"/>
  <c r="X18" i="1"/>
  <c r="O35" i="1" a="1"/>
  <c r="O35" i="1" s="1"/>
  <c r="O47" i="1" a="1"/>
  <c r="O47" i="1" s="1"/>
  <c r="O21" i="1" a="1"/>
  <c r="O21" i="1" s="1"/>
  <c r="O22" i="1" a="1"/>
  <c r="O22" i="1" s="1"/>
  <c r="O33" i="1" a="1"/>
  <c r="O33" i="1" s="1"/>
  <c r="O42" i="1" a="1"/>
  <c r="O42" i="1" s="1"/>
  <c r="O44" i="1" a="1"/>
  <c r="O44" i="1" s="1"/>
  <c r="O38" i="1" a="1"/>
  <c r="O38" i="1" s="1"/>
  <c r="O39" i="1" a="1"/>
  <c r="O39" i="1" s="1"/>
  <c r="O24" i="1" a="1"/>
  <c r="O24" i="1" s="1"/>
  <c r="O37" i="1" a="1"/>
  <c r="O37" i="1" s="1"/>
  <c r="O46" i="1" a="1"/>
  <c r="O46" i="1" s="1"/>
  <c r="O45" i="1" a="1"/>
  <c r="O45" i="1" s="1"/>
  <c r="O31" i="1" a="1"/>
  <c r="O31" i="1" s="1"/>
  <c r="O43" i="1" a="1"/>
  <c r="O43" i="1" s="1"/>
  <c r="O32" i="1" a="1"/>
  <c r="O32" i="1" s="1"/>
  <c r="O23" i="1" a="1"/>
  <c r="O23" i="1" s="1"/>
  <c r="O36" i="1" a="1"/>
  <c r="O36" i="1" s="1"/>
  <c r="O30" i="1" a="1"/>
  <c r="O30" i="1" s="1"/>
  <c r="O40" i="1" a="1"/>
  <c r="O40" i="1" s="1"/>
  <c r="O25" i="1" a="1"/>
  <c r="O25" i="1" s="1"/>
  <c r="O34" i="1" a="1"/>
  <c r="O34" i="1" s="1"/>
  <c r="HT67" i="1" a="1"/>
  <c r="HT67" i="1" s="1"/>
  <c r="HT75" i="1" a="1"/>
  <c r="HT75" i="1" s="1"/>
  <c r="HT74" i="1" a="1"/>
  <c r="HT74" i="1" s="1"/>
  <c r="HT73" i="1" a="1"/>
  <c r="HT73" i="1" s="1"/>
  <c r="HT72" i="1" a="1"/>
  <c r="HT72" i="1" s="1"/>
  <c r="HT71" i="1" a="1"/>
  <c r="HT71" i="1" s="1"/>
  <c r="HU65" i="1" a="1"/>
  <c r="HU65"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IH26" i="1" a="1"/>
  <c r="IH26" i="1" s="1"/>
  <c r="IH31" i="1" a="1"/>
  <c r="IH31" i="1" s="1"/>
  <c r="ID65" i="1" a="1"/>
  <c r="ID65"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H45" i="1" a="1"/>
  <c r="IH45" i="1" s="1"/>
  <c r="IH40" i="1" a="1"/>
  <c r="IH40" i="1" s="1"/>
  <c r="IH27" i="1" a="1"/>
  <c r="IH27" i="1" s="1"/>
  <c r="HS65" i="1" a="1"/>
  <c r="HS65"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R65" i="1" a="1"/>
  <c r="HR65"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S35" i="1" a="1"/>
  <c r="HS35" i="1" s="1"/>
  <c r="HS47" i="1" a="1"/>
  <c r="HS47" i="1" s="1"/>
  <c r="HS48" i="1" s="1" a="1"/>
  <c r="HS48" i="1" s="1"/>
  <c r="HS22" i="1" a="1"/>
  <c r="HS22" i="1" s="1"/>
  <c r="HS21" i="1" a="1"/>
  <c r="HS21" i="1" s="1"/>
  <c r="HS42" i="1" a="1"/>
  <c r="HS42" i="1" s="1"/>
  <c r="HS33" i="1" a="1"/>
  <c r="HS33" i="1" s="1"/>
  <c r="HS24" i="1" a="1"/>
  <c r="HS24" i="1" s="1"/>
  <c r="HS40" i="1" a="1"/>
  <c r="HS40" i="1" s="1"/>
  <c r="HS29" i="1" a="1"/>
  <c r="HS29" i="1" s="1"/>
  <c r="HS32" i="1" a="1"/>
  <c r="HS32" i="1" s="1"/>
  <c r="HS31" i="1" a="1"/>
  <c r="HS31" i="1" s="1"/>
  <c r="HS39" i="1" a="1"/>
  <c r="HS39" i="1" s="1"/>
  <c r="HS36" i="1" a="1"/>
  <c r="HS36" i="1" s="1"/>
  <c r="HS38" i="1" a="1"/>
  <c r="HS38" i="1" s="1"/>
  <c r="HS34" i="1" a="1"/>
  <c r="HS34" i="1" s="1"/>
  <c r="HS46" i="1" a="1"/>
  <c r="HS46" i="1" s="1"/>
  <c r="HS30" i="1" a="1"/>
  <c r="HS30" i="1" s="1"/>
  <c r="HS43" i="1" a="1"/>
  <c r="HS43" i="1" s="1"/>
  <c r="HS28" i="1" a="1"/>
  <c r="HS28" i="1" s="1"/>
  <c r="HS27" i="1" a="1"/>
  <c r="HS27" i="1" s="1"/>
  <c r="HS23" i="1" a="1"/>
  <c r="HS23" i="1" s="1"/>
  <c r="HS26" i="1" a="1"/>
  <c r="HS26" i="1" s="1"/>
  <c r="HS25" i="1" a="1"/>
  <c r="HS25" i="1" s="1"/>
  <c r="HS37" i="1" a="1"/>
  <c r="HS37" i="1" s="1"/>
  <c r="HR35" i="1" a="1"/>
  <c r="HR35" i="1" s="1"/>
  <c r="HR47" i="1" a="1"/>
  <c r="HR47" i="1" s="1"/>
  <c r="HR48" i="1" s="1" a="1"/>
  <c r="HR48" i="1" s="1"/>
  <c r="HR22" i="1" a="1"/>
  <c r="HR22" i="1" s="1"/>
  <c r="HR21" i="1" a="1"/>
  <c r="HR21" i="1" s="1"/>
  <c r="HR42" i="1" a="1"/>
  <c r="HR42" i="1" s="1"/>
  <c r="HR24" i="1" a="1"/>
  <c r="HR24" i="1" s="1"/>
  <c r="HR40" i="1" a="1"/>
  <c r="HR40" i="1" s="1"/>
  <c r="HR29" i="1" a="1"/>
  <c r="HR29" i="1" s="1"/>
  <c r="HR32" i="1" a="1"/>
  <c r="HR32" i="1" s="1"/>
  <c r="HR39" i="1" a="1"/>
  <c r="HR39" i="1" s="1"/>
  <c r="HR31" i="1" a="1"/>
  <c r="HR31" i="1" s="1"/>
  <c r="HR38" i="1" a="1"/>
  <c r="HR38" i="1" s="1"/>
  <c r="HR36" i="1" a="1"/>
  <c r="HR36" i="1" s="1"/>
  <c r="HR46" i="1" a="1"/>
  <c r="HR46" i="1" s="1"/>
  <c r="HR30" i="1" a="1"/>
  <c r="HR30" i="1" s="1"/>
  <c r="HR43" i="1" a="1"/>
  <c r="HR43" i="1" s="1"/>
  <c r="HR28" i="1" a="1"/>
  <c r="HR28" i="1" s="1"/>
  <c r="HR27" i="1" a="1"/>
  <c r="HR27" i="1" s="1"/>
  <c r="HR37" i="1" a="1"/>
  <c r="HR37" i="1" s="1"/>
  <c r="HR23" i="1" a="1"/>
  <c r="HR23" i="1" s="1"/>
  <c r="HR26" i="1" a="1"/>
  <c r="HR26" i="1" s="1"/>
  <c r="HR25" i="1" a="1"/>
  <c r="HR25" i="1" s="1"/>
  <c r="HR34" i="1" a="1"/>
  <c r="HR34" i="1" s="1"/>
  <c r="HR33" i="1" a="1"/>
  <c r="HR33" i="1" s="1"/>
  <c r="IH37" i="1" a="1"/>
  <c r="IH37" i="1" s="1"/>
  <c r="IH21" i="1" a="1"/>
  <c r="IH21" i="1" s="1"/>
  <c r="HX35" i="1" a="1"/>
  <c r="HX35" i="1" s="1"/>
  <c r="HX47" i="1" a="1"/>
  <c r="HX47" i="1" s="1"/>
  <c r="HX48" i="1" s="1" a="1"/>
  <c r="HX48" i="1" s="1"/>
  <c r="HX22" i="1" a="1"/>
  <c r="HX22" i="1" s="1"/>
  <c r="HX21" i="1" a="1"/>
  <c r="HX21" i="1" s="1"/>
  <c r="HX23" i="1" a="1"/>
  <c r="HX23" i="1" s="1"/>
  <c r="HX24" i="1" a="1"/>
  <c r="HX24" i="1" s="1"/>
  <c r="HX43" i="1" a="1"/>
  <c r="HX43" i="1" s="1"/>
  <c r="HX46" i="1" a="1"/>
  <c r="HX46" i="1" s="1"/>
  <c r="HX25" i="1" a="1"/>
  <c r="HX25" i="1" s="1"/>
  <c r="HX37" i="1" a="1"/>
  <c r="HX37" i="1" s="1"/>
  <c r="HX28" i="1" a="1"/>
  <c r="HX28" i="1" s="1"/>
  <c r="HX34" i="1" a="1"/>
  <c r="HX34" i="1" s="1"/>
  <c r="HX33" i="1" a="1"/>
  <c r="HX33" i="1" s="1"/>
  <c r="HX32" i="1" a="1"/>
  <c r="HX32" i="1" s="1"/>
  <c r="HX42" i="1" a="1"/>
  <c r="HX42" i="1" s="1"/>
  <c r="HX36" i="1" a="1"/>
  <c r="HX36" i="1" s="1"/>
  <c r="HX27" i="1" a="1"/>
  <c r="HX27" i="1" s="1"/>
  <c r="HX38" i="1" a="1"/>
  <c r="HX38" i="1" s="1"/>
  <c r="HX44" i="1" a="1"/>
  <c r="HX44" i="1" s="1"/>
  <c r="HX29" i="1" a="1"/>
  <c r="HX29" i="1" s="1"/>
  <c r="HX31" i="1" a="1"/>
  <c r="HX31" i="1" s="1"/>
  <c r="HX30" i="1" a="1"/>
  <c r="HX30" i="1" s="1"/>
  <c r="HX39" i="1" a="1"/>
  <c r="HX39" i="1" s="1"/>
  <c r="HX45" i="1" a="1"/>
  <c r="HX45" i="1" s="1"/>
  <c r="HX26" i="1" a="1"/>
  <c r="HX26" i="1" s="1"/>
  <c r="HX40" i="1" a="1"/>
  <c r="HX40" i="1" s="1"/>
  <c r="EG35" i="1" a="1"/>
  <c r="EG35" i="1" s="1"/>
  <c r="EG47" i="1" a="1"/>
  <c r="EG47" i="1" s="1"/>
  <c r="EG48" i="1" s="1" a="1"/>
  <c r="EG48" i="1" s="1"/>
  <c r="EG22" i="1" a="1"/>
  <c r="EG22" i="1" s="1"/>
  <c r="EG21" i="1" a="1"/>
  <c r="EG21" i="1" s="1"/>
  <c r="EG37" i="1" a="1"/>
  <c r="EG37" i="1" s="1"/>
  <c r="EG44" i="1" a="1"/>
  <c r="EG44" i="1" s="1"/>
  <c r="EG29" i="1" a="1"/>
  <c r="EG29" i="1" s="1"/>
  <c r="EG46" i="1" a="1"/>
  <c r="EG46" i="1" s="1"/>
  <c r="EG23" i="1" a="1"/>
  <c r="EG23" i="1" s="1"/>
  <c r="EG43" i="1" a="1"/>
  <c r="EG43" i="1" s="1"/>
  <c r="EG30" i="1" a="1"/>
  <c r="EG30" i="1" s="1"/>
  <c r="EG39" i="1" a="1"/>
  <c r="EG39" i="1" s="1"/>
  <c r="EG45" i="1" a="1"/>
  <c r="EG45" i="1" s="1"/>
  <c r="EG26" i="1" a="1"/>
  <c r="EG26" i="1" s="1"/>
  <c r="EG25" i="1" a="1"/>
  <c r="EG25" i="1" s="1"/>
  <c r="EG28" i="1" a="1"/>
  <c r="EG28" i="1" s="1"/>
  <c r="EG31" i="1" a="1"/>
  <c r="EG31" i="1" s="1"/>
  <c r="EG40" i="1" a="1"/>
  <c r="EG40" i="1" s="1"/>
  <c r="EG34" i="1" a="1"/>
  <c r="EG34" i="1" s="1"/>
  <c r="EG33" i="1" a="1"/>
  <c r="EG33" i="1" s="1"/>
  <c r="EG24" i="1" a="1"/>
  <c r="EG24" i="1" s="1"/>
  <c r="EG32" i="1" a="1"/>
  <c r="EG32" i="1" s="1"/>
  <c r="EG42" i="1" a="1"/>
  <c r="EG42" i="1" s="1"/>
  <c r="EG27" i="1" a="1"/>
  <c r="EG27" i="1" s="1"/>
  <c r="EG38" i="1" a="1"/>
  <c r="EG38" i="1" s="1"/>
  <c r="EG36" i="1" a="1"/>
  <c r="EG36" i="1" s="1"/>
  <c r="EF35" i="1" a="1"/>
  <c r="EF35" i="1" s="1"/>
  <c r="EF47" i="1" a="1"/>
  <c r="EF47" i="1" s="1"/>
  <c r="EF48" i="1" s="1" a="1"/>
  <c r="EF48" i="1" s="1"/>
  <c r="EF22" i="1" a="1"/>
  <c r="EF22" i="1" s="1"/>
  <c r="EF21" i="1" a="1"/>
  <c r="EF21" i="1" s="1"/>
  <c r="EF44" i="1" a="1"/>
  <c r="EF44" i="1" s="1"/>
  <c r="EF37" i="1" a="1"/>
  <c r="EF37" i="1" s="1"/>
  <c r="EF29" i="1" a="1"/>
  <c r="EF29" i="1" s="1"/>
  <c r="EF43" i="1" a="1"/>
  <c r="EF43" i="1" s="1"/>
  <c r="EF23" i="1" a="1"/>
  <c r="EF23" i="1" s="1"/>
  <c r="EF30" i="1" a="1"/>
  <c r="EF30" i="1" s="1"/>
  <c r="EF39" i="1" a="1"/>
  <c r="EF39" i="1" s="1"/>
  <c r="EF26" i="1" a="1"/>
  <c r="EF26" i="1" s="1"/>
  <c r="EF45" i="1" a="1"/>
  <c r="EF45" i="1" s="1"/>
  <c r="EF25" i="1" a="1"/>
  <c r="EF25" i="1" s="1"/>
  <c r="EF28" i="1" a="1"/>
  <c r="EF28" i="1" s="1"/>
  <c r="EF31" i="1" a="1"/>
  <c r="EF31" i="1" s="1"/>
  <c r="EF40" i="1" a="1"/>
  <c r="EF40" i="1" s="1"/>
  <c r="EF34" i="1" a="1"/>
  <c r="EF34" i="1" s="1"/>
  <c r="EF33" i="1" a="1"/>
  <c r="EF33" i="1" s="1"/>
  <c r="EF24" i="1" a="1"/>
  <c r="EF24" i="1" s="1"/>
  <c r="EF32" i="1" a="1"/>
  <c r="EF32" i="1" s="1"/>
  <c r="EF42" i="1" a="1"/>
  <c r="EF42" i="1" s="1"/>
  <c r="EF27" i="1" a="1"/>
  <c r="EF27" i="1" s="1"/>
  <c r="EF38" i="1" a="1"/>
  <c r="EF38" i="1" s="1"/>
  <c r="EF46" i="1" a="1"/>
  <c r="EF46" i="1" s="1"/>
  <c r="EF36" i="1" a="1"/>
  <c r="EF36" i="1" s="1"/>
  <c r="EF65" i="1" a="1"/>
  <c r="EF65"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G65" i="1" a="1"/>
  <c r="EG65"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M75" i="1" a="1"/>
  <c r="M75" i="1" s="1"/>
  <c r="XJ75" i="1" s="1"/>
  <c r="M74" i="1" a="1"/>
  <c r="M74" i="1" s="1"/>
  <c r="XJ74" i="1" s="1"/>
  <c r="M73" i="1" a="1"/>
  <c r="M73" i="1" s="1"/>
  <c r="XJ73" i="1" s="1"/>
  <c r="M72" i="1" a="1"/>
  <c r="M72" i="1" s="1"/>
  <c r="XJ72" i="1" s="1"/>
  <c r="M71" i="1" a="1"/>
  <c r="M71" i="1" s="1"/>
  <c r="XJ71" i="1" s="1"/>
  <c r="M70" i="1" a="1"/>
  <c r="M70" i="1" s="1"/>
  <c r="XJ70" i="1" s="1"/>
  <c r="M69" i="1" a="1"/>
  <c r="M69" i="1" s="1"/>
  <c r="XJ69" i="1" s="1"/>
  <c r="M68" i="1" a="1"/>
  <c r="M68" i="1" s="1"/>
  <c r="XJ68" i="1" s="1"/>
  <c r="L35" i="1" a="1"/>
  <c r="L35" i="1" s="1"/>
  <c r="GH35" i="1" s="1"/>
  <c r="M67" i="1" a="1"/>
  <c r="M67" i="1" s="1"/>
  <c r="XJ67" i="1" s="1"/>
  <c r="M66" i="1" a="1"/>
  <c r="M66" i="1" s="1"/>
  <c r="XJ66" i="1" s="1"/>
  <c r="M65" i="1" a="1"/>
  <c r="M65" i="1" s="1"/>
  <c r="XJ65" i="1" s="1"/>
  <c r="YQ64" i="1"/>
  <c r="XJ35" i="1" a="1"/>
  <c r="XJ35" i="1" s="1"/>
  <c r="XJ47" i="1" a="1"/>
  <c r="XJ47" i="1" s="1"/>
  <c r="XJ48" i="1" s="1" a="1"/>
  <c r="XJ48" i="1" s="1"/>
  <c r="XJ22" i="1" a="1"/>
  <c r="XJ22" i="1" s="1"/>
  <c r="XJ21" i="1" a="1"/>
  <c r="XJ21" i="1" s="1"/>
  <c r="XJ46" i="1" a="1"/>
  <c r="XJ46" i="1" s="1"/>
  <c r="XJ36" i="1" a="1"/>
  <c r="XJ36" i="1" s="1"/>
  <c r="XJ25" i="1" a="1"/>
  <c r="XJ25" i="1" s="1"/>
  <c r="XJ34" i="1" a="1"/>
  <c r="XJ34" i="1" s="1"/>
  <c r="XJ33" i="1" a="1"/>
  <c r="XJ33" i="1" s="1"/>
  <c r="XJ24" i="1" a="1"/>
  <c r="XJ24" i="1" s="1"/>
  <c r="XJ27" i="1" a="1"/>
  <c r="XJ27" i="1" s="1"/>
  <c r="XJ32" i="1" a="1"/>
  <c r="XJ32" i="1" s="1"/>
  <c r="XJ26" i="1" a="1"/>
  <c r="XJ26" i="1" s="1"/>
  <c r="XJ42" i="1" a="1"/>
  <c r="XJ42" i="1" s="1"/>
  <c r="XJ23" i="1" a="1"/>
  <c r="XJ23" i="1" s="1"/>
  <c r="XJ38" i="1" a="1"/>
  <c r="XJ38" i="1" s="1"/>
  <c r="XJ31" i="1" a="1"/>
  <c r="XJ31" i="1" s="1"/>
  <c r="XJ39" i="1" a="1"/>
  <c r="XJ39" i="1" s="1"/>
  <c r="XJ44" i="1" a="1"/>
  <c r="XJ44" i="1" s="1"/>
  <c r="XJ43" i="1" a="1"/>
  <c r="XJ43" i="1" s="1"/>
  <c r="XJ45" i="1" a="1"/>
  <c r="XJ45" i="1" s="1"/>
  <c r="XJ29" i="1" a="1"/>
  <c r="XJ29" i="1" s="1"/>
  <c r="XJ30" i="1" a="1"/>
  <c r="XJ30" i="1" s="1"/>
  <c r="XJ28" i="1" a="1"/>
  <c r="XJ28" i="1" s="1"/>
  <c r="XJ40" i="1" a="1"/>
  <c r="XJ40" i="1" s="1"/>
  <c r="XJ37" i="1" a="1"/>
  <c r="XJ37"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AV74" i="1" a="1"/>
  <c r="AAV74" i="1" s="1"/>
  <c r="AAV75" i="1" a="1"/>
  <c r="AAV75" i="1" s="1"/>
  <c r="AAJ35" i="1" a="1"/>
  <c r="AAJ35" i="1" s="1"/>
  <c r="AAJ47" i="1" a="1"/>
  <c r="AAJ47" i="1" s="1"/>
  <c r="AAJ48" i="1" s="1" a="1"/>
  <c r="AAJ48" i="1" s="1"/>
  <c r="AAJ22" i="1" a="1"/>
  <c r="AAJ22" i="1" s="1"/>
  <c r="AAJ21" i="1" a="1"/>
  <c r="AAJ21" i="1" s="1"/>
  <c r="AAJ40" i="1" a="1"/>
  <c r="AAJ40" i="1" s="1"/>
  <c r="AAJ39" i="1" a="1"/>
  <c r="AAJ39" i="1" s="1"/>
  <c r="AAJ38" i="1" a="1"/>
  <c r="AAJ38" i="1" s="1"/>
  <c r="AAJ36" i="1" a="1"/>
  <c r="AAJ36" i="1" s="1"/>
  <c r="AAJ29" i="1" a="1"/>
  <c r="AAJ29" i="1" s="1"/>
  <c r="AAJ30" i="1" a="1"/>
  <c r="AAJ30" i="1" s="1"/>
  <c r="AAJ34" i="1" a="1"/>
  <c r="AAJ34" i="1" s="1"/>
  <c r="AAJ28" i="1" a="1"/>
  <c r="AAJ28" i="1" s="1"/>
  <c r="AAJ24" i="1" a="1"/>
  <c r="AAJ24" i="1" s="1"/>
  <c r="AAJ31" i="1" a="1"/>
  <c r="AAJ31" i="1" s="1"/>
  <c r="AAJ25" i="1" a="1"/>
  <c r="AAJ25" i="1" s="1"/>
  <c r="AAJ23" i="1" a="1"/>
  <c r="AAJ23" i="1" s="1"/>
  <c r="AAJ33" i="1" a="1"/>
  <c r="AAJ33" i="1" s="1"/>
  <c r="AAJ32" i="1" a="1"/>
  <c r="AAJ32" i="1" s="1"/>
  <c r="AAJ45" i="1" a="1"/>
  <c r="AAJ45" i="1" s="1"/>
  <c r="AAJ26" i="1" a="1"/>
  <c r="AAJ26" i="1" s="1"/>
  <c r="AAJ42" i="1" a="1"/>
  <c r="AAJ42" i="1" s="1"/>
  <c r="AAJ27" i="1" a="1"/>
  <c r="AAJ27" i="1" s="1"/>
  <c r="AAJ44" i="1" a="1"/>
  <c r="AAJ44" i="1" s="1"/>
  <c r="AAJ43" i="1" a="1"/>
  <c r="AAJ43" i="1" s="1"/>
  <c r="AAJ46" i="1" a="1"/>
  <c r="AAJ46" i="1" s="1"/>
  <c r="YS35" i="1" a="1"/>
  <c r="YS35" i="1" s="1"/>
  <c r="YS47" i="1" a="1"/>
  <c r="YS47" i="1" s="1"/>
  <c r="YS48" i="1" s="1" a="1"/>
  <c r="YS48" i="1" s="1"/>
  <c r="YS22" i="1" a="1"/>
  <c r="YS22" i="1" s="1"/>
  <c r="YS21" i="1" a="1"/>
  <c r="YS21" i="1" s="1"/>
  <c r="YS44" i="1" a="1"/>
  <c r="YS44" i="1" s="1"/>
  <c r="YS32" i="1" a="1"/>
  <c r="YS32" i="1" s="1"/>
  <c r="YS26" i="1" a="1"/>
  <c r="YS26" i="1" s="1"/>
  <c r="YS46" i="1" a="1"/>
  <c r="YS46" i="1" s="1"/>
  <c r="YS27" i="1" a="1"/>
  <c r="YS27" i="1" s="1"/>
  <c r="YS45" i="1" a="1"/>
  <c r="YS45" i="1" s="1"/>
  <c r="YS38" i="1" a="1"/>
  <c r="YS38" i="1" s="1"/>
  <c r="YS36" i="1" a="1"/>
  <c r="YS36" i="1" s="1"/>
  <c r="YS25" i="1" a="1"/>
  <c r="YS25" i="1" s="1"/>
  <c r="YS28" i="1" a="1"/>
  <c r="YS28" i="1" s="1"/>
  <c r="YS40" i="1" a="1"/>
  <c r="YS40" i="1" s="1"/>
  <c r="YS34" i="1" a="1"/>
  <c r="YS34" i="1" s="1"/>
  <c r="YS31" i="1" a="1"/>
  <c r="YS31" i="1" s="1"/>
  <c r="YS30" i="1" a="1"/>
  <c r="YS30" i="1" s="1"/>
  <c r="YS29" i="1" a="1"/>
  <c r="YS29" i="1" s="1"/>
  <c r="YS43" i="1" a="1"/>
  <c r="YS43" i="1" s="1"/>
  <c r="YS42" i="1" a="1"/>
  <c r="YS42" i="1" s="1"/>
  <c r="YS23" i="1" a="1"/>
  <c r="YS23" i="1" s="1"/>
  <c r="YS33" i="1" a="1"/>
  <c r="YS33" i="1" s="1"/>
  <c r="YS39" i="1" a="1"/>
  <c r="YS39" i="1" s="1"/>
  <c r="YS24" i="1" a="1"/>
  <c r="YS24" i="1" s="1"/>
  <c r="AAQ35" i="1" a="1"/>
  <c r="AAQ35" i="1" s="1"/>
  <c r="AAQ47" i="1" a="1"/>
  <c r="AAQ47" i="1" s="1"/>
  <c r="AAQ48" i="1" s="1" a="1"/>
  <c r="AAQ48" i="1" s="1"/>
  <c r="AAQ22" i="1" a="1"/>
  <c r="AAQ22" i="1" s="1"/>
  <c r="AAQ21" i="1" a="1"/>
  <c r="AAQ21" i="1" s="1"/>
  <c r="AAQ40" i="1" a="1"/>
  <c r="AAQ40" i="1" s="1"/>
  <c r="AAQ27" i="1" a="1"/>
  <c r="AAQ27" i="1" s="1"/>
  <c r="AAQ44" i="1" a="1"/>
  <c r="AAQ44" i="1" s="1"/>
  <c r="AAQ36" i="1" a="1"/>
  <c r="AAQ36" i="1" s="1"/>
  <c r="AAQ38" i="1" a="1"/>
  <c r="AAQ38" i="1" s="1"/>
  <c r="AAQ45" i="1" a="1"/>
  <c r="AAQ45" i="1" s="1"/>
  <c r="AAQ28" i="1" a="1"/>
  <c r="AAQ28" i="1" s="1"/>
  <c r="AAQ34" i="1" a="1"/>
  <c r="AAQ34" i="1" s="1"/>
  <c r="AAQ31" i="1" a="1"/>
  <c r="AAQ31" i="1" s="1"/>
  <c r="AAQ46" i="1" a="1"/>
  <c r="AAQ46" i="1" s="1"/>
  <c r="AAQ29" i="1" a="1"/>
  <c r="AAQ29" i="1" s="1"/>
  <c r="AAQ42" i="1" a="1"/>
  <c r="AAQ42" i="1" s="1"/>
  <c r="AAQ30" i="1" a="1"/>
  <c r="AAQ30" i="1" s="1"/>
  <c r="AAQ43" i="1" a="1"/>
  <c r="AAQ43" i="1" s="1"/>
  <c r="AAQ23" i="1" a="1"/>
  <c r="AAQ23" i="1" s="1"/>
  <c r="AAQ25" i="1" a="1"/>
  <c r="AAQ25" i="1" s="1"/>
  <c r="AAQ33" i="1" a="1"/>
  <c r="AAQ33" i="1" s="1"/>
  <c r="AAQ32" i="1" a="1"/>
  <c r="AAQ32" i="1" s="1"/>
  <c r="AAQ39" i="1" a="1"/>
  <c r="AAQ39" i="1" s="1"/>
  <c r="AAQ24" i="1" a="1"/>
  <c r="AAQ24" i="1" s="1"/>
  <c r="AAQ26" i="1" a="1"/>
  <c r="AAQ26" i="1" s="1"/>
  <c r="AAK35" i="1" a="1"/>
  <c r="AAK35" i="1" s="1"/>
  <c r="AAK47" i="1" a="1"/>
  <c r="AAK47" i="1" s="1"/>
  <c r="AAK48" i="1" s="1" a="1"/>
  <c r="AAK48" i="1" s="1"/>
  <c r="AAK21" i="1" a="1"/>
  <c r="AAK21" i="1" s="1"/>
  <c r="AAK22" i="1" a="1"/>
  <c r="AAK22" i="1" s="1"/>
  <c r="AAK38" i="1" a="1"/>
  <c r="AAK38" i="1" s="1"/>
  <c r="AAK36" i="1" a="1"/>
  <c r="AAK36" i="1" s="1"/>
  <c r="AAK29" i="1" a="1"/>
  <c r="AAK29" i="1" s="1"/>
  <c r="AAK30" i="1" a="1"/>
  <c r="AAK30" i="1" s="1"/>
  <c r="AAK34" i="1" a="1"/>
  <c r="AAK34" i="1" s="1"/>
  <c r="AAK28" i="1" a="1"/>
  <c r="AAK28" i="1" s="1"/>
  <c r="AAK45" i="1" a="1"/>
  <c r="AAK45" i="1" s="1"/>
  <c r="AAK39" i="1" a="1"/>
  <c r="AAK39" i="1" s="1"/>
  <c r="AAK31" i="1" a="1"/>
  <c r="AAK31" i="1" s="1"/>
  <c r="AAK23" i="1" a="1"/>
  <c r="AAK23" i="1" s="1"/>
  <c r="AAK44" i="1" a="1"/>
  <c r="AAK44" i="1" s="1"/>
  <c r="AAK32" i="1" a="1"/>
  <c r="AAK32" i="1" s="1"/>
  <c r="AAK26" i="1" a="1"/>
  <c r="AAK26" i="1" s="1"/>
  <c r="AAK46" i="1" a="1"/>
  <c r="AAK46" i="1" s="1"/>
  <c r="AAK25" i="1" a="1"/>
  <c r="AAK25" i="1" s="1"/>
  <c r="AAK24" i="1" a="1"/>
  <c r="AAK24" i="1" s="1"/>
  <c r="AAK27" i="1" a="1"/>
  <c r="AAK27" i="1" s="1"/>
  <c r="AAK42" i="1" a="1"/>
  <c r="AAK42" i="1" s="1"/>
  <c r="AAK43" i="1" a="1"/>
  <c r="AAK43" i="1" s="1"/>
  <c r="AAK40" i="1" a="1"/>
  <c r="AAK40" i="1" s="1"/>
  <c r="AAK33" i="1" a="1"/>
  <c r="AAK33" i="1" s="1"/>
  <c r="AAS35" i="1" a="1"/>
  <c r="AAS35" i="1" s="1"/>
  <c r="AAS47" i="1" a="1"/>
  <c r="AAS47" i="1" s="1"/>
  <c r="AAS48" i="1" s="1" a="1"/>
  <c r="AAS48" i="1" s="1"/>
  <c r="AAS22" i="1" a="1"/>
  <c r="AAS22" i="1" s="1"/>
  <c r="AAS21" i="1" a="1"/>
  <c r="AAS21" i="1" s="1"/>
  <c r="AAS36" i="1" a="1"/>
  <c r="AAS36" i="1" s="1"/>
  <c r="AAS31" i="1" a="1"/>
  <c r="AAS31" i="1" s="1"/>
  <c r="AAS45" i="1" a="1"/>
  <c r="AAS45" i="1" s="1"/>
  <c r="AAS28" i="1" a="1"/>
  <c r="AAS28" i="1" s="1"/>
  <c r="AAS29" i="1" a="1"/>
  <c r="AAS29" i="1" s="1"/>
  <c r="AAS33" i="1" a="1"/>
  <c r="AAS33" i="1" s="1"/>
  <c r="AAS40" i="1" a="1"/>
  <c r="AAS40" i="1" s="1"/>
  <c r="AAS39" i="1" a="1"/>
  <c r="AAS39" i="1" s="1"/>
  <c r="AAS23" i="1" a="1"/>
  <c r="AAS23" i="1" s="1"/>
  <c r="AAS25" i="1" a="1"/>
  <c r="AAS25" i="1" s="1"/>
  <c r="AAS32" i="1" a="1"/>
  <c r="AAS32" i="1" s="1"/>
  <c r="AAS43" i="1" a="1"/>
  <c r="AAS43" i="1" s="1"/>
  <c r="AAS24" i="1" a="1"/>
  <c r="AAS24" i="1" s="1"/>
  <c r="AAS42" i="1" a="1"/>
  <c r="AAS42" i="1" s="1"/>
  <c r="AAS26" i="1" a="1"/>
  <c r="AAS26" i="1" s="1"/>
  <c r="AAS27" i="1" a="1"/>
  <c r="AAS27" i="1" s="1"/>
  <c r="AAS46" i="1" a="1"/>
  <c r="AAS46" i="1" s="1"/>
  <c r="AAS30" i="1" a="1"/>
  <c r="AAS30" i="1" s="1"/>
  <c r="AAS44" i="1" a="1"/>
  <c r="AAS44" i="1" s="1"/>
  <c r="AAS34" i="1" a="1"/>
  <c r="AAS34" i="1" s="1"/>
  <c r="AAS38" i="1" a="1"/>
  <c r="AAS38" i="1" s="1"/>
  <c r="AAL35" i="1" a="1"/>
  <c r="AAL35" i="1" s="1"/>
  <c r="AAL47" i="1" a="1"/>
  <c r="AAL47" i="1" s="1"/>
  <c r="AAL48" i="1" s="1" a="1"/>
  <c r="AAL48" i="1" s="1"/>
  <c r="AAL21" i="1" a="1"/>
  <c r="AAL21" i="1" s="1"/>
  <c r="AAL22" i="1" a="1"/>
  <c r="AAL22" i="1" s="1"/>
  <c r="AAL43" i="1" a="1"/>
  <c r="AAL43" i="1" s="1"/>
  <c r="AAL29" i="1" a="1"/>
  <c r="AAL29" i="1" s="1"/>
  <c r="AAL39" i="1" a="1"/>
  <c r="AAL39" i="1" s="1"/>
  <c r="AAL30" i="1" a="1"/>
  <c r="AAL30" i="1" s="1"/>
  <c r="AAL28" i="1" a="1"/>
  <c r="AAL28" i="1" s="1"/>
  <c r="AAL45" i="1" a="1"/>
  <c r="AAL45" i="1" s="1"/>
  <c r="AAL34" i="1" a="1"/>
  <c r="AAL34" i="1" s="1"/>
  <c r="AAL40" i="1" a="1"/>
  <c r="AAL40" i="1" s="1"/>
  <c r="AAL23" i="1" a="1"/>
  <c r="AAL23" i="1" s="1"/>
  <c r="AAL46" i="1" a="1"/>
  <c r="AAL46" i="1" s="1"/>
  <c r="AAL31" i="1" a="1"/>
  <c r="AAL31" i="1" s="1"/>
  <c r="AAL32" i="1" a="1"/>
  <c r="AAL32" i="1" s="1"/>
  <c r="AAL26" i="1" a="1"/>
  <c r="AAL26" i="1" s="1"/>
  <c r="AAL36" i="1" a="1"/>
  <c r="AAL36" i="1" s="1"/>
  <c r="AAL25" i="1" a="1"/>
  <c r="AAL25" i="1" s="1"/>
  <c r="AAL33" i="1" a="1"/>
  <c r="AAL33" i="1" s="1"/>
  <c r="AAL24" i="1" a="1"/>
  <c r="AAL24" i="1" s="1"/>
  <c r="AAL27" i="1" a="1"/>
  <c r="AAL27" i="1" s="1"/>
  <c r="AAL42" i="1" a="1"/>
  <c r="AAL42" i="1" s="1"/>
  <c r="AAL44" i="1" a="1"/>
  <c r="AAL44" i="1" s="1"/>
  <c r="AAL38" i="1" a="1"/>
  <c r="AAL38" i="1" s="1"/>
  <c r="AAT35" i="1" a="1"/>
  <c r="AAT35" i="1" s="1"/>
  <c r="AAT47" i="1" a="1"/>
  <c r="AAT47" i="1" s="1"/>
  <c r="AAT48" i="1" s="1" a="1"/>
  <c r="AAT48" i="1" s="1"/>
  <c r="AAT22" i="1" a="1"/>
  <c r="AAT22" i="1" s="1"/>
  <c r="AAT21" i="1" a="1"/>
  <c r="AAT21" i="1" s="1"/>
  <c r="AAT43" i="1" a="1"/>
  <c r="AAT43" i="1" s="1"/>
  <c r="AAT29" i="1" a="1"/>
  <c r="AAT29" i="1" s="1"/>
  <c r="AAT38" i="1" a="1"/>
  <c r="AAT38" i="1" s="1"/>
  <c r="AAT34" i="1" a="1"/>
  <c r="AAT34" i="1" s="1"/>
  <c r="AAT27" i="1" a="1"/>
  <c r="AAT27" i="1" s="1"/>
  <c r="AAT31" i="1" a="1"/>
  <c r="AAT31" i="1" s="1"/>
  <c r="AAT30" i="1" a="1"/>
  <c r="AAT30" i="1" s="1"/>
  <c r="AAT23" i="1" a="1"/>
  <c r="AAT23" i="1" s="1"/>
  <c r="AAT32" i="1" a="1"/>
  <c r="AAT32" i="1" s="1"/>
  <c r="AAT24" i="1" a="1"/>
  <c r="AAT24" i="1" s="1"/>
  <c r="AAT25" i="1" a="1"/>
  <c r="AAT25" i="1" s="1"/>
  <c r="AAT26" i="1" a="1"/>
  <c r="AAT26" i="1" s="1"/>
  <c r="AAT42" i="1" a="1"/>
  <c r="AAT42" i="1" s="1"/>
  <c r="AAT36" i="1" a="1"/>
  <c r="AAT36" i="1" s="1"/>
  <c r="AAT39" i="1" a="1"/>
  <c r="AAT39" i="1" s="1"/>
  <c r="AAT46" i="1" a="1"/>
  <c r="AAT46" i="1" s="1"/>
  <c r="AAT44" i="1" a="1"/>
  <c r="AAT44" i="1" s="1"/>
  <c r="AAT40" i="1" a="1"/>
  <c r="AAT40" i="1" s="1"/>
  <c r="AAT28" i="1" a="1"/>
  <c r="AAT28" i="1" s="1"/>
  <c r="AAT45" i="1" a="1"/>
  <c r="AAT45" i="1" s="1"/>
  <c r="AAT33" i="1" a="1"/>
  <c r="AAT33"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M35" i="1" a="1"/>
  <c r="AAM35" i="1" s="1"/>
  <c r="AAM47" i="1" a="1"/>
  <c r="AAM47" i="1" s="1"/>
  <c r="AAM48" i="1" s="1" a="1"/>
  <c r="AAM48" i="1" s="1"/>
  <c r="AAM21" i="1" a="1"/>
  <c r="AAM21" i="1" s="1"/>
  <c r="AAM22" i="1" a="1"/>
  <c r="AAM22" i="1" s="1"/>
  <c r="AAM25" i="1" a="1"/>
  <c r="AAM25" i="1" s="1"/>
  <c r="AAM28" i="1" a="1"/>
  <c r="AAM28" i="1" s="1"/>
  <c r="AAM40" i="1" a="1"/>
  <c r="AAM40" i="1" s="1"/>
  <c r="AAM31" i="1" a="1"/>
  <c r="AAM31" i="1" s="1"/>
  <c r="AAM32" i="1" a="1"/>
  <c r="AAM32" i="1" s="1"/>
  <c r="AAM39" i="1" a="1"/>
  <c r="AAM39" i="1" s="1"/>
  <c r="AAM42" i="1" a="1"/>
  <c r="AAM42" i="1" s="1"/>
  <c r="AAM45" i="1" a="1"/>
  <c r="AAM45" i="1" s="1"/>
  <c r="AAM33" i="1" a="1"/>
  <c r="AAM33" i="1" s="1"/>
  <c r="AAM23" i="1" a="1"/>
  <c r="AAM23" i="1" s="1"/>
  <c r="AAM26" i="1" a="1"/>
  <c r="AAM26" i="1" s="1"/>
  <c r="AAM34" i="1" a="1"/>
  <c r="AAM34" i="1" s="1"/>
  <c r="AAM36" i="1" a="1"/>
  <c r="AAM36" i="1" s="1"/>
  <c r="AAM44" i="1" a="1"/>
  <c r="AAM44" i="1" s="1"/>
  <c r="AAM46" i="1" a="1"/>
  <c r="AAM46" i="1" s="1"/>
  <c r="AAM30" i="1" a="1"/>
  <c r="AAM30" i="1" s="1"/>
  <c r="AAM24" i="1" a="1"/>
  <c r="AAM24" i="1" s="1"/>
  <c r="AAM27" i="1" a="1"/>
  <c r="AAM27" i="1" s="1"/>
  <c r="AAM43" i="1" a="1"/>
  <c r="AAM43" i="1" s="1"/>
  <c r="AAM38" i="1" a="1"/>
  <c r="AAM38" i="1" s="1"/>
  <c r="AAM29" i="1" a="1"/>
  <c r="AAM29"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U35" i="1" a="1"/>
  <c r="AAU35" i="1" s="1"/>
  <c r="AAU47" i="1" a="1"/>
  <c r="AAU47" i="1" s="1"/>
  <c r="AAU48" i="1" s="1" a="1"/>
  <c r="AAU48" i="1" s="1"/>
  <c r="AAU22" i="1" a="1"/>
  <c r="AAU22" i="1" s="1"/>
  <c r="AAU21" i="1" a="1"/>
  <c r="AAU21" i="1" s="1"/>
  <c r="AAU28" i="1" a="1"/>
  <c r="AAU28" i="1" s="1"/>
  <c r="AAU27" i="1" a="1"/>
  <c r="AAU27" i="1" s="1"/>
  <c r="AAU24" i="1" a="1"/>
  <c r="AAU24" i="1" s="1"/>
  <c r="AAU34" i="1" a="1"/>
  <c r="AAU34" i="1" s="1"/>
  <c r="AAU23" i="1" a="1"/>
  <c r="AAU23" i="1" s="1"/>
  <c r="AAU36" i="1" a="1"/>
  <c r="AAU36" i="1" s="1"/>
  <c r="AAU29" i="1" a="1"/>
  <c r="AAU29" i="1" s="1"/>
  <c r="AAU31" i="1" a="1"/>
  <c r="AAU31" i="1" s="1"/>
  <c r="AAU44" i="1" a="1"/>
  <c r="AAU44" i="1" s="1"/>
  <c r="AAU30" i="1" a="1"/>
  <c r="AAU30" i="1" s="1"/>
  <c r="AAU32" i="1" a="1"/>
  <c r="AAU32" i="1" s="1"/>
  <c r="AAU39" i="1" a="1"/>
  <c r="AAU39" i="1" s="1"/>
  <c r="AAU26" i="1" a="1"/>
  <c r="AAU26" i="1" s="1"/>
  <c r="AAU42" i="1" a="1"/>
  <c r="AAU42" i="1" s="1"/>
  <c r="AAU43" i="1" a="1"/>
  <c r="AAU43" i="1" s="1"/>
  <c r="AAU46" i="1" a="1"/>
  <c r="AAU46" i="1" s="1"/>
  <c r="AAU33" i="1" a="1"/>
  <c r="AAU33" i="1" s="1"/>
  <c r="AAU45" i="1" a="1"/>
  <c r="AAU45" i="1" s="1"/>
  <c r="AAU40" i="1" a="1"/>
  <c r="AAU40" i="1" s="1"/>
  <c r="AAU38" i="1" a="1"/>
  <c r="AAU38" i="1" s="1"/>
  <c r="AAU25" i="1" a="1"/>
  <c r="AAU25"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N35" i="1" a="1"/>
  <c r="AAN35" i="1" s="1"/>
  <c r="AAN47" i="1" a="1"/>
  <c r="AAN47" i="1" s="1"/>
  <c r="AAN48" i="1" s="1" a="1"/>
  <c r="AAN48" i="1" s="1"/>
  <c r="AAN21" i="1" a="1"/>
  <c r="AAN21" i="1" s="1"/>
  <c r="AAN22" i="1" a="1"/>
  <c r="AAN22" i="1" s="1"/>
  <c r="AAN36" i="1" a="1"/>
  <c r="AAN36" i="1" s="1"/>
  <c r="AAN45" i="1" a="1"/>
  <c r="AAN45" i="1" s="1"/>
  <c r="AAN34" i="1" a="1"/>
  <c r="AAN34" i="1" s="1"/>
  <c r="AAN31" i="1" a="1"/>
  <c r="AAN31" i="1" s="1"/>
  <c r="AAN32" i="1" a="1"/>
  <c r="AAN32" i="1" s="1"/>
  <c r="AAN39" i="1" a="1"/>
  <c r="AAN39" i="1" s="1"/>
  <c r="AAN33" i="1" a="1"/>
  <c r="AAN33" i="1" s="1"/>
  <c r="AAN26" i="1" a="1"/>
  <c r="AAN26" i="1" s="1"/>
  <c r="AAN23" i="1" a="1"/>
  <c r="AAN23" i="1" s="1"/>
  <c r="AAN44" i="1" a="1"/>
  <c r="AAN44" i="1" s="1"/>
  <c r="AAN46" i="1" a="1"/>
  <c r="AAN46" i="1" s="1"/>
  <c r="AAN24" i="1" a="1"/>
  <c r="AAN24" i="1" s="1"/>
  <c r="AAN29" i="1" a="1"/>
  <c r="AAN29" i="1" s="1"/>
  <c r="AAN27" i="1" a="1"/>
  <c r="AAN27" i="1" s="1"/>
  <c r="AAN30" i="1" a="1"/>
  <c r="AAN30" i="1" s="1"/>
  <c r="AAN42" i="1" a="1"/>
  <c r="AAN42" i="1" s="1"/>
  <c r="AAN28" i="1" a="1"/>
  <c r="AAN28" i="1" s="1"/>
  <c r="AAN38" i="1" a="1"/>
  <c r="AAN38" i="1" s="1"/>
  <c r="AAN40" i="1" a="1"/>
  <c r="AAN40" i="1" s="1"/>
  <c r="AAN25" i="1" a="1"/>
  <c r="AAN25" i="1" s="1"/>
  <c r="AAN43" i="1" a="1"/>
  <c r="AAN43"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V35" i="1" a="1"/>
  <c r="AAV35" i="1" s="1"/>
  <c r="AAV47" i="1" a="1"/>
  <c r="AAV47" i="1" s="1"/>
  <c r="AAV48" i="1" s="1" a="1"/>
  <c r="AAV48" i="1" s="1"/>
  <c r="AAV22" i="1" a="1"/>
  <c r="AAV22" i="1" s="1"/>
  <c r="AAV21" i="1" a="1"/>
  <c r="AAV21" i="1" s="1"/>
  <c r="AAV33" i="1" a="1"/>
  <c r="AAV33" i="1" s="1"/>
  <c r="AAV44" i="1" a="1"/>
  <c r="AAV44" i="1" s="1"/>
  <c r="AAV42" i="1" a="1"/>
  <c r="AAV42" i="1" s="1"/>
  <c r="AAV28" i="1" a="1"/>
  <c r="AAV28" i="1" s="1"/>
  <c r="AAV30" i="1" a="1"/>
  <c r="AAV30" i="1" s="1"/>
  <c r="AAV24" i="1" a="1"/>
  <c r="AAV24" i="1" s="1"/>
  <c r="AAV32" i="1" a="1"/>
  <c r="AAV32" i="1" s="1"/>
  <c r="AAV38" i="1" a="1"/>
  <c r="AAV38" i="1" s="1"/>
  <c r="AAV29" i="1" a="1"/>
  <c r="AAV29" i="1" s="1"/>
  <c r="AAV36" i="1" a="1"/>
  <c r="AAV36" i="1" s="1"/>
  <c r="AAV27" i="1" a="1"/>
  <c r="AAV27" i="1" s="1"/>
  <c r="AAV25" i="1" a="1"/>
  <c r="AAV25" i="1" s="1"/>
  <c r="AAV45" i="1" a="1"/>
  <c r="AAV45" i="1" s="1"/>
  <c r="AAV31" i="1" a="1"/>
  <c r="AAV31" i="1" s="1"/>
  <c r="AAV34" i="1" a="1"/>
  <c r="AAV34" i="1" s="1"/>
  <c r="AAV43" i="1" a="1"/>
  <c r="AAV43" i="1" s="1"/>
  <c r="AAV40" i="1" a="1"/>
  <c r="AAV40" i="1" s="1"/>
  <c r="AAV26" i="1" a="1"/>
  <c r="AAV26" i="1" s="1"/>
  <c r="AAV39" i="1" a="1"/>
  <c r="AAV39" i="1" s="1"/>
  <c r="AAV46" i="1" a="1"/>
  <c r="AAV46" i="1" s="1"/>
  <c r="AAV23" i="1" a="1"/>
  <c r="AAV23"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O35" i="1" a="1"/>
  <c r="AAO35" i="1" s="1"/>
  <c r="AAO47" i="1" a="1"/>
  <c r="AAO47" i="1" s="1"/>
  <c r="AAO48" i="1" s="1" a="1"/>
  <c r="AAO48" i="1" s="1"/>
  <c r="AAO22" i="1" a="1"/>
  <c r="AAO22" i="1" s="1"/>
  <c r="AAO21" i="1" a="1"/>
  <c r="AAO21" i="1" s="1"/>
  <c r="AAO40" i="1" a="1"/>
  <c r="AAO40" i="1" s="1"/>
  <c r="AAO26" i="1" a="1"/>
  <c r="AAO26" i="1" s="1"/>
  <c r="AAO25" i="1" a="1"/>
  <c r="AAO25" i="1" s="1"/>
  <c r="AAO32" i="1" a="1"/>
  <c r="AAO32" i="1" s="1"/>
  <c r="AAO45" i="1" a="1"/>
  <c r="AAO45" i="1" s="1"/>
  <c r="AAO34" i="1" a="1"/>
  <c r="AAO34" i="1" s="1"/>
  <c r="AAO39" i="1" a="1"/>
  <c r="AAO39" i="1" s="1"/>
  <c r="AAO31" i="1" a="1"/>
  <c r="AAO31" i="1" s="1"/>
  <c r="AAO43" i="1" a="1"/>
  <c r="AAO43" i="1" s="1"/>
  <c r="AAO23" i="1" a="1"/>
  <c r="AAO23" i="1" s="1"/>
  <c r="AAO27" i="1" a="1"/>
  <c r="AAO27" i="1" s="1"/>
  <c r="AAO36" i="1" a="1"/>
  <c r="AAO36" i="1" s="1"/>
  <c r="AAO46" i="1" a="1"/>
  <c r="AAO46" i="1" s="1"/>
  <c r="AAO24" i="1" a="1"/>
  <c r="AAO24" i="1" s="1"/>
  <c r="AAO44" i="1" a="1"/>
  <c r="AAO44" i="1" s="1"/>
  <c r="AAO30" i="1" a="1"/>
  <c r="AAO30" i="1" s="1"/>
  <c r="AAO33" i="1" a="1"/>
  <c r="AAO33" i="1" s="1"/>
  <c r="AAO42" i="1" a="1"/>
  <c r="AAO42" i="1" s="1"/>
  <c r="AAO28" i="1" a="1"/>
  <c r="AAO28" i="1" s="1"/>
  <c r="AAO38" i="1" a="1"/>
  <c r="AAO38" i="1" s="1"/>
  <c r="AAO29" i="1" a="1"/>
  <c r="AAO29"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P35" i="1" a="1"/>
  <c r="AAP35" i="1" s="1"/>
  <c r="AAP47" i="1" a="1"/>
  <c r="AAP47" i="1" s="1"/>
  <c r="AAP48" i="1" s="1" a="1"/>
  <c r="AAP48" i="1" s="1"/>
  <c r="AAP22" i="1" a="1"/>
  <c r="AAP22" i="1" s="1"/>
  <c r="AAP21" i="1" a="1"/>
  <c r="AAP21" i="1" s="1"/>
  <c r="AAP36" i="1" a="1"/>
  <c r="AAP36" i="1" s="1"/>
  <c r="AAP45" i="1" a="1"/>
  <c r="AAP45" i="1" s="1"/>
  <c r="AAP39" i="1" a="1"/>
  <c r="AAP39" i="1" s="1"/>
  <c r="AAP24" i="1" a="1"/>
  <c r="AAP24" i="1" s="1"/>
  <c r="AAP23" i="1" a="1"/>
  <c r="AAP23" i="1" s="1"/>
  <c r="AAP46" i="1" a="1"/>
  <c r="AAP46" i="1" s="1"/>
  <c r="AAP44" i="1" a="1"/>
  <c r="AAP44" i="1" s="1"/>
  <c r="AAP26" i="1" a="1"/>
  <c r="AAP26" i="1" s="1"/>
  <c r="AAP42" i="1" a="1"/>
  <c r="AAP42" i="1" s="1"/>
  <c r="AAP33" i="1" a="1"/>
  <c r="AAP33" i="1" s="1"/>
  <c r="AAP28" i="1" a="1"/>
  <c r="AAP28" i="1" s="1"/>
  <c r="AAP30" i="1" a="1"/>
  <c r="AAP30" i="1" s="1"/>
  <c r="AAP38" i="1" a="1"/>
  <c r="AAP38" i="1" s="1"/>
  <c r="AAP32" i="1" a="1"/>
  <c r="AAP32" i="1" s="1"/>
  <c r="AAP29" i="1" a="1"/>
  <c r="AAP29" i="1" s="1"/>
  <c r="AAP43" i="1" a="1"/>
  <c r="AAP43" i="1" s="1"/>
  <c r="AAP31" i="1" a="1"/>
  <c r="AAP31" i="1" s="1"/>
  <c r="AAP34" i="1" a="1"/>
  <c r="AAP34" i="1" s="1"/>
  <c r="AAP25" i="1" a="1"/>
  <c r="AAP25" i="1" s="1"/>
  <c r="AAP27" i="1" a="1"/>
  <c r="AAP27" i="1" s="1"/>
  <c r="AAP40" i="1" a="1"/>
  <c r="AAP40"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YS65" i="1" a="1"/>
  <c r="YS65"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FC18" i="1"/>
  <c r="N35" i="1" a="1"/>
  <c r="N35" i="1" s="1"/>
  <c r="CK86" i="1" a="1"/>
  <c r="CK86" i="1" s="1"/>
  <c r="CK107" i="1" s="1" a="1"/>
  <c r="CK107" i="1" s="1"/>
  <c r="CW85" i="1" a="1"/>
  <c r="CW85" i="1" s="1"/>
  <c r="CW106" i="1" s="1" a="1"/>
  <c r="CW106" i="1" s="1"/>
  <c r="CK85" i="1" a="1"/>
  <c r="CK85" i="1" s="1"/>
  <c r="CK106" i="1" s="1" a="1"/>
  <c r="CK106" i="1" s="1"/>
  <c r="UY85" i="1"/>
  <c r="UY84" i="1"/>
  <c r="UY86" i="1"/>
  <c r="UY87" i="1"/>
  <c r="UY88" i="1"/>
  <c r="UY89" i="1"/>
  <c r="UY90" i="1"/>
  <c r="UY91" i="1"/>
  <c r="UY92" i="1"/>
  <c r="UY93" i="1"/>
  <c r="UY94" i="1"/>
  <c r="UY95" i="1"/>
  <c r="UY96" i="1"/>
  <c r="UY97" i="1"/>
  <c r="UY98" i="1"/>
  <c r="UY99" i="1"/>
  <c r="UY100" i="1"/>
  <c r="UY101" i="1"/>
  <c r="UY102" i="1"/>
  <c r="UY103" i="1"/>
  <c r="UY104" i="1"/>
  <c r="UY105" i="1"/>
  <c r="UY106" i="1"/>
  <c r="UY107" i="1"/>
  <c r="CT86" i="1" a="1"/>
  <c r="CT86" i="1" s="1"/>
  <c r="CT107" i="1" s="1" a="1"/>
  <c r="CT107" i="1" s="1"/>
  <c r="CT85" i="1" a="1"/>
  <c r="CT85" i="1" s="1"/>
  <c r="CT106" i="1" s="1" a="1"/>
  <c r="CT106" i="1" s="1"/>
  <c r="CQ85" i="1" a="1"/>
  <c r="CQ85" i="1" s="1"/>
  <c r="CQ106" i="1" s="1" a="1"/>
  <c r="CQ106" i="1" s="1"/>
  <c r="CW105" i="1" a="1"/>
  <c r="CW105" i="1" s="1"/>
  <c r="CQ86" i="1" a="1"/>
  <c r="CQ86" i="1" s="1"/>
  <c r="CQ107" i="1" s="1" a="1"/>
  <c r="CQ107" i="1" s="1"/>
  <c r="TJ35" i="1" a="1"/>
  <c r="TJ35" i="1" s="1"/>
  <c r="TJ47" i="1" a="1"/>
  <c r="TJ47" i="1" s="1"/>
  <c r="TJ48" i="1" s="1" a="1"/>
  <c r="TJ48" i="1" s="1"/>
  <c r="TJ21" i="1" a="1"/>
  <c r="TJ21" i="1" s="1"/>
  <c r="TJ22" i="1" a="1"/>
  <c r="TJ22" i="1" s="1"/>
  <c r="TJ37" i="1" a="1"/>
  <c r="TJ37" i="1" s="1"/>
  <c r="TJ36" i="1" a="1"/>
  <c r="TJ36" i="1" s="1"/>
  <c r="TJ46" i="1" a="1"/>
  <c r="TJ46" i="1" s="1"/>
  <c r="TJ33" i="1" a="1"/>
  <c r="TJ33" i="1" s="1"/>
  <c r="TJ40" i="1" a="1"/>
  <c r="TJ40" i="1" s="1"/>
  <c r="TJ45" i="1" a="1"/>
  <c r="TJ45" i="1" s="1"/>
  <c r="TJ44" i="1" a="1"/>
  <c r="TJ44" i="1" s="1"/>
  <c r="TJ30" i="1" a="1"/>
  <c r="TJ30" i="1" s="1"/>
  <c r="TJ31" i="1" a="1"/>
  <c r="TJ31" i="1" s="1"/>
  <c r="TJ34" i="1" a="1"/>
  <c r="TJ34" i="1" s="1"/>
  <c r="TJ24" i="1" a="1"/>
  <c r="TJ24" i="1" s="1"/>
  <c r="TJ38" i="1" a="1"/>
  <c r="TJ38" i="1" s="1"/>
  <c r="TJ29" i="1" a="1"/>
  <c r="TJ29" i="1" s="1"/>
  <c r="TJ32" i="1" a="1"/>
  <c r="TJ32" i="1" s="1"/>
  <c r="TJ26" i="1" a="1"/>
  <c r="TJ26" i="1" s="1"/>
  <c r="TJ27" i="1" a="1"/>
  <c r="TJ27" i="1" s="1"/>
  <c r="TJ25" i="1" a="1"/>
  <c r="TJ25" i="1" s="1"/>
  <c r="TJ42" i="1" a="1"/>
  <c r="TJ42" i="1" s="1"/>
  <c r="TJ39" i="1" a="1"/>
  <c r="TJ39" i="1" s="1"/>
  <c r="TJ43" i="1" a="1"/>
  <c r="TJ43" i="1" s="1"/>
  <c r="TJ23" i="1" a="1"/>
  <c r="TJ23" i="1" s="1"/>
  <c r="TJ28" i="1" a="1"/>
  <c r="TJ28" i="1" s="1"/>
  <c r="SQ35" i="1" a="1"/>
  <c r="SQ35" i="1" s="1"/>
  <c r="SQ47" i="1" a="1"/>
  <c r="SQ47" i="1" s="1"/>
  <c r="SQ48" i="1" s="1" a="1"/>
  <c r="SQ48" i="1" s="1"/>
  <c r="SQ22" i="1" a="1"/>
  <c r="SQ22" i="1" s="1"/>
  <c r="SQ21" i="1" a="1"/>
  <c r="SQ21" i="1" s="1"/>
  <c r="SQ43" i="1" a="1"/>
  <c r="SQ43" i="1" s="1"/>
  <c r="SQ24" i="1" a="1"/>
  <c r="SQ24" i="1" s="1"/>
  <c r="SQ36" i="1" a="1"/>
  <c r="SQ36" i="1" s="1"/>
  <c r="SQ25" i="1" a="1"/>
  <c r="SQ25" i="1" s="1"/>
  <c r="SQ38" i="1" a="1"/>
  <c r="SQ38" i="1" s="1"/>
  <c r="SQ30" i="1" a="1"/>
  <c r="SQ30" i="1" s="1"/>
  <c r="SQ34" i="1" a="1"/>
  <c r="SQ34" i="1" s="1"/>
  <c r="SQ29" i="1" a="1"/>
  <c r="SQ29" i="1" s="1"/>
  <c r="SQ32" i="1" a="1"/>
  <c r="SQ32" i="1" s="1"/>
  <c r="SQ44" i="1" a="1"/>
  <c r="SQ44" i="1" s="1"/>
  <c r="SQ31" i="1" a="1"/>
  <c r="SQ31" i="1" s="1"/>
  <c r="SQ45" i="1" a="1"/>
  <c r="SQ45" i="1" s="1"/>
  <c r="SQ33" i="1" a="1"/>
  <c r="SQ33" i="1" s="1"/>
  <c r="SQ40" i="1" a="1"/>
  <c r="SQ40" i="1" s="1"/>
  <c r="SQ37" i="1" a="1"/>
  <c r="SQ37" i="1" s="1"/>
  <c r="SQ39" i="1" a="1"/>
  <c r="SQ39" i="1" s="1"/>
  <c r="SQ27" i="1" a="1"/>
  <c r="SQ27" i="1" s="1"/>
  <c r="SQ26" i="1" a="1"/>
  <c r="SQ26" i="1" s="1"/>
  <c r="SQ28" i="1" a="1"/>
  <c r="SQ28" i="1" s="1"/>
  <c r="SQ42" i="1" a="1"/>
  <c r="SQ42" i="1" s="1"/>
  <c r="SQ23" i="1" a="1"/>
  <c r="SQ23" i="1" s="1"/>
  <c r="SQ46" i="1" a="1"/>
  <c r="SQ46" i="1" s="1"/>
  <c r="PQ35" i="1" a="1"/>
  <c r="PQ35" i="1" s="1"/>
  <c r="PQ47" i="1" a="1"/>
  <c r="PQ47" i="1" s="1"/>
  <c r="PQ48" i="1" s="1" a="1"/>
  <c r="PQ48" i="1" s="1"/>
  <c r="PQ21" i="1" a="1"/>
  <c r="PQ21" i="1" s="1"/>
  <c r="PQ22" i="1" a="1"/>
  <c r="PQ22" i="1" s="1"/>
  <c r="PQ36" i="1" a="1"/>
  <c r="PQ36" i="1" s="1"/>
  <c r="PQ34" i="1" a="1"/>
  <c r="PQ34" i="1" s="1"/>
  <c r="PQ42" i="1" a="1"/>
  <c r="PQ42" i="1" s="1"/>
  <c r="PQ27" i="1" a="1"/>
  <c r="PQ27" i="1" s="1"/>
  <c r="PQ26" i="1" a="1"/>
  <c r="PQ26" i="1" s="1"/>
  <c r="PQ33" i="1" a="1"/>
  <c r="PQ33" i="1" s="1"/>
  <c r="PQ24" i="1" a="1"/>
  <c r="PQ24" i="1" s="1"/>
  <c r="PQ25" i="1" a="1"/>
  <c r="PQ25" i="1" s="1"/>
  <c r="PQ44" i="1" a="1"/>
  <c r="PQ44" i="1" s="1"/>
  <c r="PQ38" i="1" a="1"/>
  <c r="PQ38" i="1" s="1"/>
  <c r="PQ31" i="1" a="1"/>
  <c r="PQ31" i="1" s="1"/>
  <c r="PQ29" i="1" a="1"/>
  <c r="PQ29" i="1" s="1"/>
  <c r="PQ32" i="1" a="1"/>
  <c r="PQ32" i="1" s="1"/>
  <c r="PQ40" i="1" a="1"/>
  <c r="PQ40" i="1" s="1"/>
  <c r="PQ23" i="1" a="1"/>
  <c r="PQ23" i="1" s="1"/>
  <c r="PQ37" i="1" a="1"/>
  <c r="PQ37" i="1" s="1"/>
  <c r="PQ39" i="1" a="1"/>
  <c r="PQ39" i="1" s="1"/>
  <c r="PQ30" i="1" a="1"/>
  <c r="PQ30" i="1" s="1"/>
  <c r="PQ46" i="1" a="1"/>
  <c r="PQ46" i="1" s="1"/>
  <c r="PQ45" i="1" a="1"/>
  <c r="PQ45" i="1" s="1"/>
  <c r="PQ43" i="1" a="1"/>
  <c r="PQ43" i="1" s="1"/>
  <c r="PQ28" i="1" a="1"/>
  <c r="PQ28" i="1" s="1"/>
  <c r="SB35" i="1" a="1"/>
  <c r="SB35" i="1" s="1"/>
  <c r="SB47" i="1" a="1"/>
  <c r="SB47" i="1" s="1"/>
  <c r="SB48" i="1" s="1" a="1"/>
  <c r="SB48" i="1" s="1"/>
  <c r="SB21" i="1" a="1"/>
  <c r="SB21" i="1" s="1"/>
  <c r="SB22" i="1" a="1"/>
  <c r="SB22" i="1" s="1"/>
  <c r="SB25" i="1" a="1"/>
  <c r="SB25" i="1" s="1"/>
  <c r="SB34" i="1" a="1"/>
  <c r="SB34" i="1" s="1"/>
  <c r="SB46" i="1" a="1"/>
  <c r="SB46" i="1" s="1"/>
  <c r="SB43" i="1" a="1"/>
  <c r="SB43" i="1" s="1"/>
  <c r="SB36" i="1" a="1"/>
  <c r="SB36" i="1" s="1"/>
  <c r="SB27" i="1" a="1"/>
  <c r="SB27" i="1" s="1"/>
  <c r="SB45" i="1" a="1"/>
  <c r="SB45" i="1" s="1"/>
  <c r="SB26" i="1" a="1"/>
  <c r="SB26" i="1" s="1"/>
  <c r="SB44" i="1" a="1"/>
  <c r="SB44" i="1" s="1"/>
  <c r="SB33" i="1" a="1"/>
  <c r="SB33" i="1" s="1"/>
  <c r="SB31" i="1" a="1"/>
  <c r="SB31" i="1" s="1"/>
  <c r="SB24" i="1" a="1"/>
  <c r="SB24" i="1" s="1"/>
  <c r="SB40" i="1" a="1"/>
  <c r="SB40" i="1" s="1"/>
  <c r="SB38" i="1" a="1"/>
  <c r="SB38" i="1" s="1"/>
  <c r="SB30" i="1" a="1"/>
  <c r="SB30" i="1" s="1"/>
  <c r="SB29" i="1" a="1"/>
  <c r="SB29" i="1" s="1"/>
  <c r="SB32" i="1" a="1"/>
  <c r="SB32" i="1" s="1"/>
  <c r="SB39" i="1" a="1"/>
  <c r="SB39" i="1" s="1"/>
  <c r="SB23" i="1" a="1"/>
  <c r="SB23" i="1" s="1"/>
  <c r="SB28" i="1" a="1"/>
  <c r="SB28" i="1" s="1"/>
  <c r="SB42" i="1" a="1"/>
  <c r="SB42" i="1" s="1"/>
  <c r="SB37" i="1" a="1"/>
  <c r="SB37" i="1" s="1"/>
  <c r="MT35" i="1" a="1"/>
  <c r="MT35" i="1" s="1"/>
  <c r="MT47" i="1" a="1"/>
  <c r="MT47" i="1" s="1"/>
  <c r="MT48" i="1" s="1" a="1"/>
  <c r="MT48" i="1" s="1"/>
  <c r="MT21" i="1" a="1"/>
  <c r="MT21" i="1" s="1"/>
  <c r="MT22" i="1" a="1"/>
  <c r="MT22" i="1" s="1"/>
  <c r="MT43" i="1" a="1"/>
  <c r="MT43" i="1" s="1"/>
  <c r="MT31" i="1" a="1"/>
  <c r="MT31" i="1" s="1"/>
  <c r="MT36" i="1" a="1"/>
  <c r="MT36" i="1" s="1"/>
  <c r="MT29" i="1" a="1"/>
  <c r="MT29" i="1" s="1"/>
  <c r="MT28" i="1" a="1"/>
  <c r="MT28" i="1" s="1"/>
  <c r="MT23" i="1" a="1"/>
  <c r="MT23" i="1" s="1"/>
  <c r="MT32" i="1" a="1"/>
  <c r="MT32" i="1" s="1"/>
  <c r="MT34" i="1" a="1"/>
  <c r="MT34" i="1" s="1"/>
  <c r="MT30" i="1" a="1"/>
  <c r="MT30" i="1" s="1"/>
  <c r="MT45" i="1" a="1"/>
  <c r="MT45" i="1" s="1"/>
  <c r="MT38" i="1" a="1"/>
  <c r="MT38" i="1" s="1"/>
  <c r="MT24" i="1" a="1"/>
  <c r="MT24" i="1" s="1"/>
  <c r="MT40" i="1" a="1"/>
  <c r="MT40" i="1" s="1"/>
  <c r="MT44" i="1" a="1"/>
  <c r="MT44" i="1" s="1"/>
  <c r="MT27" i="1" a="1"/>
  <c r="MT27" i="1" s="1"/>
  <c r="MT25" i="1" a="1"/>
  <c r="MT25" i="1" s="1"/>
  <c r="MT33" i="1" a="1"/>
  <c r="MT33" i="1" s="1"/>
  <c r="MT26" i="1" a="1"/>
  <c r="MT26" i="1" s="1"/>
  <c r="MT37" i="1" a="1"/>
  <c r="MT37" i="1" s="1"/>
  <c r="MT39" i="1" a="1"/>
  <c r="MT39" i="1" s="1"/>
  <c r="MT46" i="1" a="1"/>
  <c r="MT46" i="1" s="1"/>
  <c r="MT42" i="1" a="1"/>
  <c r="MT42" i="1" s="1"/>
  <c r="PH35" i="1" a="1"/>
  <c r="PH35" i="1" s="1"/>
  <c r="PH47" i="1" a="1"/>
  <c r="PH47" i="1" s="1"/>
  <c r="PH48" i="1" s="1" a="1"/>
  <c r="PH48" i="1" s="1"/>
  <c r="PH22" i="1" a="1"/>
  <c r="PH22" i="1" s="1"/>
  <c r="PH21" i="1" a="1"/>
  <c r="PH21" i="1" s="1"/>
  <c r="PH31" i="1" a="1"/>
  <c r="PH31" i="1" s="1"/>
  <c r="PH45" i="1" a="1"/>
  <c r="PH45" i="1" s="1"/>
  <c r="PH38" i="1" a="1"/>
  <c r="PH38" i="1" s="1"/>
  <c r="PH24" i="1" a="1"/>
  <c r="PH24" i="1" s="1"/>
  <c r="PH27" i="1" a="1"/>
  <c r="PH27" i="1" s="1"/>
  <c r="PH23" i="1" a="1"/>
  <c r="PH23" i="1" s="1"/>
  <c r="PH28" i="1" a="1"/>
  <c r="PH28" i="1" s="1"/>
  <c r="PH36" i="1" a="1"/>
  <c r="PH36" i="1" s="1"/>
  <c r="PH46" i="1" a="1"/>
  <c r="PH46" i="1" s="1"/>
  <c r="PH33" i="1" a="1"/>
  <c r="PH33" i="1" s="1"/>
  <c r="PH29" i="1" a="1"/>
  <c r="PH29" i="1" s="1"/>
  <c r="PH34" i="1" a="1"/>
  <c r="PH34" i="1" s="1"/>
  <c r="PH32" i="1" a="1"/>
  <c r="PH32" i="1" s="1"/>
  <c r="PH40" i="1" a="1"/>
  <c r="PH40" i="1" s="1"/>
  <c r="PH44" i="1" a="1"/>
  <c r="PH44" i="1" s="1"/>
  <c r="PH37" i="1" a="1"/>
  <c r="PH37" i="1" s="1"/>
  <c r="PH30" i="1" a="1"/>
  <c r="PH30" i="1" s="1"/>
  <c r="PH42" i="1" a="1"/>
  <c r="PH42" i="1" s="1"/>
  <c r="PH43" i="1" a="1"/>
  <c r="PH43" i="1" s="1"/>
  <c r="PH25" i="1" a="1"/>
  <c r="PH25" i="1" s="1"/>
  <c r="PH39" i="1" a="1"/>
  <c r="PH39" i="1" s="1"/>
  <c r="PH26" i="1" a="1"/>
  <c r="PH26" i="1" s="1"/>
  <c r="TR35" i="1" a="1"/>
  <c r="TR35" i="1" s="1"/>
  <c r="TR47" i="1" a="1"/>
  <c r="TR47" i="1" s="1"/>
  <c r="TR48" i="1" s="1" a="1"/>
  <c r="TR48" i="1" s="1"/>
  <c r="TR21" i="1" a="1"/>
  <c r="TR21" i="1" s="1"/>
  <c r="TR22" i="1" a="1"/>
  <c r="TR22" i="1" s="1"/>
  <c r="TR27" i="1" a="1"/>
  <c r="TR27" i="1" s="1"/>
  <c r="TR29" i="1" a="1"/>
  <c r="TR29" i="1" s="1"/>
  <c r="TR42" i="1" a="1"/>
  <c r="TR42" i="1" s="1"/>
  <c r="TR34" i="1" a="1"/>
  <c r="TR34" i="1" s="1"/>
  <c r="TR32" i="1" a="1"/>
  <c r="TR32" i="1" s="1"/>
  <c r="TR44" i="1" a="1"/>
  <c r="TR44" i="1" s="1"/>
  <c r="TR28" i="1" a="1"/>
  <c r="TR28" i="1" s="1"/>
  <c r="TR36" i="1" a="1"/>
  <c r="TR36" i="1" s="1"/>
  <c r="TR37" i="1" a="1"/>
  <c r="TR37" i="1" s="1"/>
  <c r="TR30" i="1" a="1"/>
  <c r="TR30" i="1" s="1"/>
  <c r="TR33" i="1" a="1"/>
  <c r="TR33" i="1" s="1"/>
  <c r="TR45" i="1" a="1"/>
  <c r="TR45" i="1" s="1"/>
  <c r="TR38" i="1" a="1"/>
  <c r="TR38" i="1" s="1"/>
  <c r="TR40" i="1" a="1"/>
  <c r="TR40" i="1" s="1"/>
  <c r="TR24" i="1" a="1"/>
  <c r="TR24" i="1" s="1"/>
  <c r="TR39" i="1" a="1"/>
  <c r="TR39" i="1" s="1"/>
  <c r="TR23" i="1" a="1"/>
  <c r="TR23" i="1" s="1"/>
  <c r="TR46" i="1" a="1"/>
  <c r="TR46" i="1" s="1"/>
  <c r="TR26" i="1" a="1"/>
  <c r="TR26" i="1" s="1"/>
  <c r="TR31" i="1" a="1"/>
  <c r="TR31" i="1" s="1"/>
  <c r="TR43" i="1" a="1"/>
  <c r="TR43" i="1" s="1"/>
  <c r="TR25" i="1" a="1"/>
  <c r="TR25" i="1" s="1"/>
  <c r="UN35" i="1" a="1"/>
  <c r="UN35" i="1" s="1"/>
  <c r="UN47" i="1" a="1"/>
  <c r="UN47" i="1" s="1"/>
  <c r="UN48" i="1" s="1" a="1"/>
  <c r="UN48" i="1" s="1"/>
  <c r="UN21" i="1" a="1"/>
  <c r="UN21" i="1" s="1"/>
  <c r="UN22" i="1" a="1"/>
  <c r="UN22" i="1" s="1"/>
  <c r="UN36" i="1" a="1"/>
  <c r="UN36" i="1" s="1"/>
  <c r="UN46" i="1" a="1"/>
  <c r="UN46" i="1" s="1"/>
  <c r="UN27" i="1" a="1"/>
  <c r="UN27" i="1" s="1"/>
  <c r="UN45" i="1" a="1"/>
  <c r="UN45" i="1" s="1"/>
  <c r="UN26" i="1" a="1"/>
  <c r="UN26" i="1" s="1"/>
  <c r="UN42" i="1" a="1"/>
  <c r="UN42" i="1" s="1"/>
  <c r="UN44" i="1" a="1"/>
  <c r="UN44" i="1" s="1"/>
  <c r="UN31" i="1" a="1"/>
  <c r="UN31" i="1" s="1"/>
  <c r="UN40" i="1" a="1"/>
  <c r="UN40" i="1" s="1"/>
  <c r="UN33" i="1" a="1"/>
  <c r="UN33" i="1" s="1"/>
  <c r="UN24" i="1" a="1"/>
  <c r="UN24" i="1" s="1"/>
  <c r="UN34" i="1" a="1"/>
  <c r="UN34" i="1" s="1"/>
  <c r="UN38" i="1" a="1"/>
  <c r="UN38" i="1" s="1"/>
  <c r="UN30" i="1" a="1"/>
  <c r="UN30" i="1" s="1"/>
  <c r="UN29" i="1" a="1"/>
  <c r="UN29" i="1" s="1"/>
  <c r="UN32" i="1" a="1"/>
  <c r="UN32" i="1" s="1"/>
  <c r="UN25" i="1" a="1"/>
  <c r="UN25" i="1" s="1"/>
  <c r="UN23" i="1" a="1"/>
  <c r="UN23" i="1" s="1"/>
  <c r="UN37" i="1" a="1"/>
  <c r="UN37" i="1" s="1"/>
  <c r="UN39" i="1" a="1"/>
  <c r="UN39" i="1" s="1"/>
  <c r="UN43" i="1" a="1"/>
  <c r="UN43" i="1" s="1"/>
  <c r="UN28" i="1" a="1"/>
  <c r="UN28" i="1" s="1"/>
  <c r="TU35" i="1" a="1"/>
  <c r="TU35" i="1" s="1"/>
  <c r="TU47" i="1" a="1"/>
  <c r="TU47" i="1" s="1"/>
  <c r="TU48" i="1" s="1" a="1"/>
  <c r="TU48" i="1" s="1"/>
  <c r="TU22" i="1" a="1"/>
  <c r="TU22" i="1" s="1"/>
  <c r="TU21" i="1" a="1"/>
  <c r="TU21" i="1" s="1"/>
  <c r="TU36" i="1" a="1"/>
  <c r="TU36" i="1" s="1"/>
  <c r="TU38" i="1" a="1"/>
  <c r="TU38" i="1" s="1"/>
  <c r="TU30" i="1" a="1"/>
  <c r="TU30" i="1" s="1"/>
  <c r="TU25" i="1" a="1"/>
  <c r="TU25" i="1" s="1"/>
  <c r="TU33" i="1" a="1"/>
  <c r="TU33" i="1" s="1"/>
  <c r="TU34" i="1" a="1"/>
  <c r="TU34" i="1" s="1"/>
  <c r="TU46" i="1" a="1"/>
  <c r="TU46" i="1" s="1"/>
  <c r="TU27" i="1" a="1"/>
  <c r="TU27" i="1" s="1"/>
  <c r="TU43" i="1" a="1"/>
  <c r="TU43" i="1" s="1"/>
  <c r="TU32" i="1" a="1"/>
  <c r="TU32" i="1" s="1"/>
  <c r="TU40" i="1" a="1"/>
  <c r="TU40" i="1" s="1"/>
  <c r="TU44" i="1" a="1"/>
  <c r="TU44" i="1" s="1"/>
  <c r="TU29" i="1" a="1"/>
  <c r="TU29" i="1" s="1"/>
  <c r="TU31" i="1" a="1"/>
  <c r="TU31" i="1" s="1"/>
  <c r="TU24" i="1" a="1"/>
  <c r="TU24" i="1" s="1"/>
  <c r="TU45" i="1" a="1"/>
  <c r="TU45" i="1" s="1"/>
  <c r="TU39" i="1" a="1"/>
  <c r="TU39" i="1" s="1"/>
  <c r="TU28" i="1" a="1"/>
  <c r="TU28" i="1" s="1"/>
  <c r="TU42" i="1" a="1"/>
  <c r="TU42" i="1" s="1"/>
  <c r="TU26" i="1" a="1"/>
  <c r="TU26" i="1" s="1"/>
  <c r="TU23" i="1" a="1"/>
  <c r="TU23" i="1" s="1"/>
  <c r="TU37" i="1" a="1"/>
  <c r="TU37" i="1" s="1"/>
  <c r="QU35" i="1" a="1"/>
  <c r="QU35" i="1" s="1"/>
  <c r="QU47" i="1" a="1"/>
  <c r="QU47" i="1" s="1"/>
  <c r="QU48" i="1" s="1" a="1"/>
  <c r="QU48" i="1" s="1"/>
  <c r="QU22" i="1" a="1"/>
  <c r="QU22" i="1" s="1"/>
  <c r="QU21" i="1" a="1"/>
  <c r="QU21" i="1" s="1"/>
  <c r="QU24" i="1" a="1"/>
  <c r="QU24" i="1" s="1"/>
  <c r="QU32" i="1" a="1"/>
  <c r="QU32" i="1" s="1"/>
  <c r="QU25" i="1" a="1"/>
  <c r="QU25" i="1" s="1"/>
  <c r="QU38" i="1" a="1"/>
  <c r="QU38" i="1" s="1"/>
  <c r="QU44" i="1" a="1"/>
  <c r="QU44" i="1" s="1"/>
  <c r="QU30" i="1" a="1"/>
  <c r="QU30" i="1" s="1"/>
  <c r="QU29" i="1" a="1"/>
  <c r="QU29" i="1" s="1"/>
  <c r="QU31" i="1" a="1"/>
  <c r="QU31" i="1" s="1"/>
  <c r="QU33" i="1" a="1"/>
  <c r="QU33" i="1" s="1"/>
  <c r="QU40" i="1" a="1"/>
  <c r="QU40" i="1" s="1"/>
  <c r="QU45" i="1" a="1"/>
  <c r="QU45" i="1" s="1"/>
  <c r="QU34" i="1" a="1"/>
  <c r="QU34" i="1" s="1"/>
  <c r="QU46" i="1" a="1"/>
  <c r="QU46" i="1" s="1"/>
  <c r="QU23" i="1" a="1"/>
  <c r="QU23" i="1" s="1"/>
  <c r="QU37" i="1" a="1"/>
  <c r="QU37" i="1" s="1"/>
  <c r="QU27" i="1" a="1"/>
  <c r="QU27" i="1" s="1"/>
  <c r="QU42" i="1" a="1"/>
  <c r="QU42" i="1" s="1"/>
  <c r="QU39" i="1" a="1"/>
  <c r="QU39" i="1" s="1"/>
  <c r="QU26" i="1" a="1"/>
  <c r="QU26" i="1" s="1"/>
  <c r="QU36" i="1" a="1"/>
  <c r="QU36" i="1" s="1"/>
  <c r="QU43" i="1" a="1"/>
  <c r="QU43" i="1" s="1"/>
  <c r="QU28" i="1" a="1"/>
  <c r="QU28" i="1" s="1"/>
  <c r="TF35" i="1" a="1"/>
  <c r="TF35" i="1" s="1"/>
  <c r="TF47" i="1" a="1"/>
  <c r="TF47" i="1" s="1"/>
  <c r="TF48" i="1" s="1" a="1"/>
  <c r="TF48" i="1" s="1"/>
  <c r="TF21" i="1" a="1"/>
  <c r="TF21" i="1" s="1"/>
  <c r="TF22" i="1" a="1"/>
  <c r="TF22" i="1" s="1"/>
  <c r="TF34" i="1" a="1"/>
  <c r="TF34" i="1" s="1"/>
  <c r="TF45" i="1" a="1"/>
  <c r="TF45" i="1" s="1"/>
  <c r="TF42" i="1" a="1"/>
  <c r="TF42" i="1" s="1"/>
  <c r="TF36" i="1" a="1"/>
  <c r="TF36" i="1" s="1"/>
  <c r="TF39" i="1" a="1"/>
  <c r="TF39" i="1" s="1"/>
  <c r="TF29" i="1" a="1"/>
  <c r="TF29" i="1" s="1"/>
  <c r="TF40" i="1" a="1"/>
  <c r="TF40" i="1" s="1"/>
  <c r="TF32" i="1" a="1"/>
  <c r="TF32" i="1" s="1"/>
  <c r="TF24" i="1" a="1"/>
  <c r="TF24" i="1" s="1"/>
  <c r="TF44" i="1" a="1"/>
  <c r="TF44" i="1" s="1"/>
  <c r="TF31" i="1" a="1"/>
  <c r="TF31" i="1" s="1"/>
  <c r="TF38" i="1" a="1"/>
  <c r="TF38" i="1" s="1"/>
  <c r="TF30" i="1" a="1"/>
  <c r="TF30" i="1" s="1"/>
  <c r="TF33" i="1" a="1"/>
  <c r="TF33" i="1" s="1"/>
  <c r="TF43" i="1" a="1"/>
  <c r="TF43" i="1" s="1"/>
  <c r="TF25" i="1" a="1"/>
  <c r="TF25" i="1" s="1"/>
  <c r="TF27" i="1" a="1"/>
  <c r="TF27" i="1" s="1"/>
  <c r="TF26" i="1" a="1"/>
  <c r="TF26" i="1" s="1"/>
  <c r="TF46" i="1" a="1"/>
  <c r="TF46" i="1" s="1"/>
  <c r="TF28" i="1" a="1"/>
  <c r="TF28" i="1" s="1"/>
  <c r="TF37" i="1" a="1"/>
  <c r="TF37" i="1" s="1"/>
  <c r="TF23" i="1" a="1"/>
  <c r="TF23" i="1" s="1"/>
  <c r="NJ35" i="1" a="1"/>
  <c r="NJ35" i="1" s="1"/>
  <c r="NJ47" i="1" a="1"/>
  <c r="NJ47" i="1" s="1"/>
  <c r="NJ48" i="1" s="1" a="1"/>
  <c r="NJ48" i="1" s="1"/>
  <c r="NJ22" i="1" a="1"/>
  <c r="NJ22" i="1" s="1"/>
  <c r="NJ21" i="1" a="1"/>
  <c r="NJ21" i="1" s="1"/>
  <c r="NJ31" i="1" a="1"/>
  <c r="NJ31" i="1" s="1"/>
  <c r="NJ33" i="1" a="1"/>
  <c r="NJ33" i="1" s="1"/>
  <c r="NJ28" i="1" a="1"/>
  <c r="NJ28" i="1" s="1"/>
  <c r="NJ42" i="1" a="1"/>
  <c r="NJ42" i="1" s="1"/>
  <c r="NJ25" i="1" a="1"/>
  <c r="NJ25" i="1" s="1"/>
  <c r="NJ23" i="1" a="1"/>
  <c r="NJ23" i="1" s="1"/>
  <c r="NJ30" i="1" a="1"/>
  <c r="NJ30" i="1" s="1"/>
  <c r="NJ26" i="1" a="1"/>
  <c r="NJ26" i="1" s="1"/>
  <c r="NJ32" i="1" a="1"/>
  <c r="NJ32" i="1" s="1"/>
  <c r="NJ45" i="1" a="1"/>
  <c r="NJ45" i="1" s="1"/>
  <c r="NJ27" i="1" a="1"/>
  <c r="NJ27" i="1" s="1"/>
  <c r="NJ39" i="1" a="1"/>
  <c r="NJ39" i="1" s="1"/>
  <c r="NJ38" i="1" a="1"/>
  <c r="NJ38" i="1" s="1"/>
  <c r="NJ34" i="1" a="1"/>
  <c r="NJ34" i="1" s="1"/>
  <c r="NJ24" i="1" a="1"/>
  <c r="NJ24" i="1" s="1"/>
  <c r="NJ40" i="1" a="1"/>
  <c r="NJ40" i="1" s="1"/>
  <c r="NJ44" i="1" a="1"/>
  <c r="NJ44" i="1" s="1"/>
  <c r="NJ36" i="1" a="1"/>
  <c r="NJ36" i="1" s="1"/>
  <c r="NJ29" i="1" a="1"/>
  <c r="NJ29" i="1" s="1"/>
  <c r="NJ46" i="1" a="1"/>
  <c r="NJ46" i="1" s="1"/>
  <c r="NJ37" i="1" a="1"/>
  <c r="NJ37" i="1" s="1"/>
  <c r="NJ43" i="1" a="1"/>
  <c r="NJ43" i="1" s="1"/>
  <c r="PX35" i="1" a="1"/>
  <c r="PX35" i="1" s="1"/>
  <c r="PX47" i="1" a="1"/>
  <c r="PX47" i="1" s="1"/>
  <c r="PX48" i="1" s="1" a="1"/>
  <c r="PX48" i="1" s="1"/>
  <c r="PX22" i="1" a="1"/>
  <c r="PX22" i="1" s="1"/>
  <c r="PX21" i="1" a="1"/>
  <c r="PX21" i="1" s="1"/>
  <c r="PX31" i="1" a="1"/>
  <c r="PX31" i="1" s="1"/>
  <c r="PX34" i="1" a="1"/>
  <c r="PX34" i="1" s="1"/>
  <c r="PX27" i="1" a="1"/>
  <c r="PX27" i="1" s="1"/>
  <c r="PX46" i="1" a="1"/>
  <c r="PX46" i="1" s="1"/>
  <c r="PX33" i="1" a="1"/>
  <c r="PX33" i="1" s="1"/>
  <c r="PX29" i="1" a="1"/>
  <c r="PX29" i="1" s="1"/>
  <c r="PX26" i="1" a="1"/>
  <c r="PX26" i="1" s="1"/>
  <c r="PX42" i="1" a="1"/>
  <c r="PX42" i="1" s="1"/>
  <c r="PX32" i="1" a="1"/>
  <c r="PX32" i="1" s="1"/>
  <c r="PX23" i="1" a="1"/>
  <c r="PX23" i="1" s="1"/>
  <c r="PX28" i="1" a="1"/>
  <c r="PX28" i="1" s="1"/>
  <c r="PX36" i="1" a="1"/>
  <c r="PX36" i="1" s="1"/>
  <c r="PX30" i="1" a="1"/>
  <c r="PX30" i="1" s="1"/>
  <c r="PX40" i="1" a="1"/>
  <c r="PX40" i="1" s="1"/>
  <c r="PX44" i="1" a="1"/>
  <c r="PX44" i="1" s="1"/>
  <c r="PX45" i="1" a="1"/>
  <c r="PX45" i="1" s="1"/>
  <c r="PX38" i="1" a="1"/>
  <c r="PX38" i="1" s="1"/>
  <c r="PX24" i="1" a="1"/>
  <c r="PX24" i="1" s="1"/>
  <c r="PX37" i="1" a="1"/>
  <c r="PX37" i="1" s="1"/>
  <c r="PX43" i="1" a="1"/>
  <c r="PX43" i="1" s="1"/>
  <c r="PX25" i="1" a="1"/>
  <c r="PX25" i="1" s="1"/>
  <c r="PX39" i="1" a="1"/>
  <c r="PX39" i="1" s="1"/>
  <c r="UH35" i="1" a="1"/>
  <c r="UH35" i="1" s="1"/>
  <c r="UH47" i="1" a="1"/>
  <c r="UH47" i="1" s="1"/>
  <c r="UH48" i="1" s="1" a="1"/>
  <c r="UH48" i="1" s="1"/>
  <c r="UH21" i="1" a="1"/>
  <c r="UH21" i="1" s="1"/>
  <c r="UH22" i="1" a="1"/>
  <c r="UH22" i="1" s="1"/>
  <c r="UH44" i="1" a="1"/>
  <c r="UH44" i="1" s="1"/>
  <c r="UH37" i="1" a="1"/>
  <c r="UH37" i="1" s="1"/>
  <c r="UH33" i="1" a="1"/>
  <c r="UH33" i="1" s="1"/>
  <c r="UH28" i="1" a="1"/>
  <c r="UH28" i="1" s="1"/>
  <c r="UH36" i="1" a="1"/>
  <c r="UH36" i="1" s="1"/>
  <c r="UH23" i="1" a="1"/>
  <c r="UH23" i="1" s="1"/>
  <c r="UH30" i="1" a="1"/>
  <c r="UH30" i="1" s="1"/>
  <c r="UH45" i="1" a="1"/>
  <c r="UH45" i="1" s="1"/>
  <c r="UH38" i="1" a="1"/>
  <c r="UH38" i="1" s="1"/>
  <c r="UH34" i="1" a="1"/>
  <c r="UH34" i="1" s="1"/>
  <c r="UH24" i="1" a="1"/>
  <c r="UH24" i="1" s="1"/>
  <c r="UH40" i="1" a="1"/>
  <c r="UH40" i="1" s="1"/>
  <c r="UH29" i="1" a="1"/>
  <c r="UH29" i="1" s="1"/>
  <c r="UH31" i="1" a="1"/>
  <c r="UH31" i="1" s="1"/>
  <c r="UH39" i="1" a="1"/>
  <c r="UH39" i="1" s="1"/>
  <c r="UH32" i="1" a="1"/>
  <c r="UH32" i="1" s="1"/>
  <c r="UH46" i="1" a="1"/>
  <c r="UH46" i="1" s="1"/>
  <c r="UH42" i="1" a="1"/>
  <c r="UH42" i="1" s="1"/>
  <c r="UH27" i="1" a="1"/>
  <c r="UH27" i="1" s="1"/>
  <c r="UH26" i="1" a="1"/>
  <c r="UH26" i="1" s="1"/>
  <c r="UH43" i="1" a="1"/>
  <c r="UH43" i="1" s="1"/>
  <c r="UH25" i="1" a="1"/>
  <c r="UH25" i="1" s="1"/>
  <c r="NX35" i="1" a="1"/>
  <c r="NX35" i="1" s="1"/>
  <c r="NX47" i="1" a="1"/>
  <c r="NX47" i="1" s="1"/>
  <c r="NX48" i="1" s="1" a="1"/>
  <c r="NX48" i="1" s="1"/>
  <c r="NX21" i="1" a="1"/>
  <c r="NX21" i="1" s="1"/>
  <c r="NX22" i="1" a="1"/>
  <c r="NX22" i="1" s="1"/>
  <c r="NX36" i="1" a="1"/>
  <c r="NX36" i="1" s="1"/>
  <c r="NX28" i="1" a="1"/>
  <c r="NX28" i="1" s="1"/>
  <c r="NX42" i="1" a="1"/>
  <c r="NX42" i="1" s="1"/>
  <c r="NX23" i="1" a="1"/>
  <c r="NX23" i="1" s="1"/>
  <c r="NX29" i="1" a="1"/>
  <c r="NX29" i="1" s="1"/>
  <c r="NX32" i="1" a="1"/>
  <c r="NX32" i="1" s="1"/>
  <c r="NX37" i="1" a="1"/>
  <c r="NX37" i="1" s="1"/>
  <c r="NX30" i="1" a="1"/>
  <c r="NX30" i="1" s="1"/>
  <c r="NX31" i="1" a="1"/>
  <c r="NX31" i="1" s="1"/>
  <c r="NX34" i="1" a="1"/>
  <c r="NX34" i="1" s="1"/>
  <c r="NX45" i="1" a="1"/>
  <c r="NX45" i="1" s="1"/>
  <c r="NX38" i="1" a="1"/>
  <c r="NX38" i="1" s="1"/>
  <c r="NX40" i="1" a="1"/>
  <c r="NX40" i="1" s="1"/>
  <c r="NX44" i="1" a="1"/>
  <c r="NX44" i="1" s="1"/>
  <c r="NX24" i="1" a="1"/>
  <c r="NX24" i="1" s="1"/>
  <c r="NX33" i="1" a="1"/>
  <c r="NX33" i="1" s="1"/>
  <c r="NX43" i="1" a="1"/>
  <c r="NX43" i="1" s="1"/>
  <c r="NX26" i="1" a="1"/>
  <c r="NX26" i="1" s="1"/>
  <c r="NX25" i="1" a="1"/>
  <c r="NX25" i="1" s="1"/>
  <c r="NX27" i="1" a="1"/>
  <c r="NX27" i="1" s="1"/>
  <c r="NX39" i="1" a="1"/>
  <c r="NX39" i="1" s="1"/>
  <c r="NX46" i="1" a="1"/>
  <c r="NX46" i="1" s="1"/>
  <c r="UR35" i="1" a="1"/>
  <c r="UR35" i="1" s="1"/>
  <c r="UR47" i="1" a="1"/>
  <c r="UR47" i="1" s="1"/>
  <c r="UR48" i="1" s="1" a="1"/>
  <c r="UR48" i="1" s="1"/>
  <c r="UR21" i="1" a="1"/>
  <c r="UR21" i="1" s="1"/>
  <c r="UR22" i="1" a="1"/>
  <c r="UR22" i="1" s="1"/>
  <c r="UR34" i="1" a="1"/>
  <c r="UR34" i="1" s="1"/>
  <c r="UR37" i="1" a="1"/>
  <c r="UR37" i="1" s="1"/>
  <c r="UR46" i="1" a="1"/>
  <c r="UR46" i="1" s="1"/>
  <c r="UR43" i="1" a="1"/>
  <c r="UR43" i="1" s="1"/>
  <c r="UR36" i="1" a="1"/>
  <c r="UR36" i="1" s="1"/>
  <c r="UR40" i="1" a="1"/>
  <c r="UR40" i="1" s="1"/>
  <c r="UR25" i="1" a="1"/>
  <c r="UR25" i="1" s="1"/>
  <c r="UR45" i="1" a="1"/>
  <c r="UR45" i="1" s="1"/>
  <c r="UR44" i="1" a="1"/>
  <c r="UR44" i="1" s="1"/>
  <c r="UR30" i="1" a="1"/>
  <c r="UR30" i="1" s="1"/>
  <c r="UR31" i="1" a="1"/>
  <c r="UR31" i="1" s="1"/>
  <c r="UR38" i="1" a="1"/>
  <c r="UR38" i="1" s="1"/>
  <c r="UR24" i="1" a="1"/>
  <c r="UR24" i="1" s="1"/>
  <c r="UR29" i="1" a="1"/>
  <c r="UR29" i="1" s="1"/>
  <c r="UR32" i="1" a="1"/>
  <c r="UR32" i="1" s="1"/>
  <c r="UR27" i="1" a="1"/>
  <c r="UR27" i="1" s="1"/>
  <c r="UR39" i="1" a="1"/>
  <c r="UR39" i="1" s="1"/>
  <c r="UR28" i="1" a="1"/>
  <c r="UR28" i="1" s="1"/>
  <c r="UR23" i="1" a="1"/>
  <c r="UR23" i="1" s="1"/>
  <c r="UR42" i="1" a="1"/>
  <c r="UR42" i="1" s="1"/>
  <c r="UR33" i="1" a="1"/>
  <c r="UR33" i="1" s="1"/>
  <c r="UR26" i="1" a="1"/>
  <c r="UR26" i="1" s="1"/>
  <c r="RY35" i="1" a="1"/>
  <c r="RY35" i="1" s="1"/>
  <c r="RY47" i="1" a="1"/>
  <c r="RY47" i="1" s="1"/>
  <c r="RY48" i="1" s="1" a="1"/>
  <c r="RY48" i="1" s="1"/>
  <c r="RY22" i="1" a="1"/>
  <c r="RY22" i="1" s="1"/>
  <c r="RY21" i="1" a="1"/>
  <c r="RY21" i="1" s="1"/>
  <c r="RY24" i="1" a="1"/>
  <c r="RY24" i="1" s="1"/>
  <c r="RY26" i="1" a="1"/>
  <c r="RY26" i="1" s="1"/>
  <c r="RY36" i="1" a="1"/>
  <c r="RY36" i="1" s="1"/>
  <c r="RY38" i="1" a="1"/>
  <c r="RY38" i="1" s="1"/>
  <c r="RY29" i="1" a="1"/>
  <c r="RY29" i="1" s="1"/>
  <c r="RY30" i="1" a="1"/>
  <c r="RY30" i="1" s="1"/>
  <c r="RY32" i="1" a="1"/>
  <c r="RY32" i="1" s="1"/>
  <c r="RY25" i="1" a="1"/>
  <c r="RY25" i="1" s="1"/>
  <c r="RY44" i="1" a="1"/>
  <c r="RY44" i="1" s="1"/>
  <c r="RY46" i="1" a="1"/>
  <c r="RY46" i="1" s="1"/>
  <c r="RY27" i="1" a="1"/>
  <c r="RY27" i="1" s="1"/>
  <c r="RY31" i="1" a="1"/>
  <c r="RY31" i="1" s="1"/>
  <c r="RY40" i="1" a="1"/>
  <c r="RY40" i="1" s="1"/>
  <c r="RY45" i="1" a="1"/>
  <c r="RY45" i="1" s="1"/>
  <c r="RY34" i="1" a="1"/>
  <c r="RY34" i="1" s="1"/>
  <c r="RY33" i="1" a="1"/>
  <c r="RY33" i="1" s="1"/>
  <c r="RY23" i="1" a="1"/>
  <c r="RY23" i="1" s="1"/>
  <c r="RY43" i="1" a="1"/>
  <c r="RY43" i="1" s="1"/>
  <c r="RY39" i="1" a="1"/>
  <c r="RY39" i="1" s="1"/>
  <c r="RY37" i="1" a="1"/>
  <c r="RY37" i="1" s="1"/>
  <c r="RY42" i="1" a="1"/>
  <c r="RY42" i="1" s="1"/>
  <c r="RY28" i="1" a="1"/>
  <c r="RY28" i="1" s="1"/>
  <c r="UC35" i="1" a="1"/>
  <c r="UC35" i="1" s="1"/>
  <c r="UC47" i="1" a="1"/>
  <c r="UC47" i="1" s="1"/>
  <c r="UC48" i="1" s="1" a="1"/>
  <c r="UC48" i="1" s="1"/>
  <c r="UC22" i="1" a="1"/>
  <c r="UC22" i="1" s="1"/>
  <c r="UC21" i="1" a="1"/>
  <c r="UC21" i="1" s="1"/>
  <c r="UC46" i="1" a="1"/>
  <c r="UC46" i="1" s="1"/>
  <c r="UC43" i="1" a="1"/>
  <c r="UC43" i="1" s="1"/>
  <c r="UC36" i="1" a="1"/>
  <c r="UC36" i="1" s="1"/>
  <c r="UC25" i="1" a="1"/>
  <c r="UC25" i="1" s="1"/>
  <c r="UC31" i="1" a="1"/>
  <c r="UC31" i="1" s="1"/>
  <c r="UC33" i="1" a="1"/>
  <c r="UC33" i="1" s="1"/>
  <c r="UC40" i="1" a="1"/>
  <c r="UC40" i="1" s="1"/>
  <c r="UC28" i="1" a="1"/>
  <c r="UC28" i="1" s="1"/>
  <c r="UC29" i="1" a="1"/>
  <c r="UC29" i="1" s="1"/>
  <c r="UC32" i="1" a="1"/>
  <c r="UC32" i="1" s="1"/>
  <c r="UC34" i="1" a="1"/>
  <c r="UC34" i="1" s="1"/>
  <c r="UC30" i="1" a="1"/>
  <c r="UC30" i="1" s="1"/>
  <c r="UC45" i="1" a="1"/>
  <c r="UC45" i="1" s="1"/>
  <c r="UC38" i="1" a="1"/>
  <c r="UC38" i="1" s="1"/>
  <c r="UC24" i="1" a="1"/>
  <c r="UC24" i="1" s="1"/>
  <c r="UC44" i="1" a="1"/>
  <c r="UC44" i="1" s="1"/>
  <c r="UC42" i="1" a="1"/>
  <c r="UC42" i="1" s="1"/>
  <c r="UC39" i="1" a="1"/>
  <c r="UC39" i="1" s="1"/>
  <c r="UC27" i="1" a="1"/>
  <c r="UC27" i="1" s="1"/>
  <c r="UC37" i="1" a="1"/>
  <c r="UC37" i="1" s="1"/>
  <c r="UC26" i="1" a="1"/>
  <c r="UC26" i="1" s="1"/>
  <c r="UC23" i="1" a="1"/>
  <c r="UC23" i="1" s="1"/>
  <c r="NZ35" i="1" a="1"/>
  <c r="NZ35" i="1" s="1"/>
  <c r="NZ47" i="1" a="1"/>
  <c r="NZ47" i="1" s="1"/>
  <c r="NZ48" i="1" s="1" a="1"/>
  <c r="NZ48" i="1" s="1"/>
  <c r="NZ22" i="1" a="1"/>
  <c r="NZ22" i="1" s="1"/>
  <c r="NZ21" i="1" a="1"/>
  <c r="NZ21" i="1" s="1"/>
  <c r="NZ31" i="1" a="1"/>
  <c r="NZ31" i="1" s="1"/>
  <c r="NZ27" i="1" a="1"/>
  <c r="NZ27" i="1" s="1"/>
  <c r="NZ26" i="1" a="1"/>
  <c r="NZ26" i="1" s="1"/>
  <c r="NZ45" i="1" a="1"/>
  <c r="NZ45" i="1" s="1"/>
  <c r="NZ39" i="1" a="1"/>
  <c r="NZ39" i="1" s="1"/>
  <c r="NZ38" i="1" a="1"/>
  <c r="NZ38" i="1" s="1"/>
  <c r="NZ28" i="1" a="1"/>
  <c r="NZ28" i="1" s="1"/>
  <c r="NZ24" i="1" a="1"/>
  <c r="NZ24" i="1" s="1"/>
  <c r="NZ23" i="1" a="1"/>
  <c r="NZ23" i="1" s="1"/>
  <c r="NZ32" i="1" a="1"/>
  <c r="NZ32" i="1" s="1"/>
  <c r="NZ25" i="1" a="1"/>
  <c r="NZ25" i="1" s="1"/>
  <c r="NZ34" i="1" a="1"/>
  <c r="NZ34" i="1" s="1"/>
  <c r="NZ37" i="1" a="1"/>
  <c r="NZ37" i="1" s="1"/>
  <c r="NZ36" i="1" a="1"/>
  <c r="NZ36" i="1" s="1"/>
  <c r="NZ29" i="1" a="1"/>
  <c r="NZ29" i="1" s="1"/>
  <c r="NZ33" i="1" a="1"/>
  <c r="NZ33" i="1" s="1"/>
  <c r="NZ40" i="1" a="1"/>
  <c r="NZ40" i="1" s="1"/>
  <c r="NZ44" i="1" a="1"/>
  <c r="NZ44" i="1" s="1"/>
  <c r="NZ46" i="1" a="1"/>
  <c r="NZ46" i="1" s="1"/>
  <c r="NZ30" i="1" a="1"/>
  <c r="NZ30" i="1" s="1"/>
  <c r="NZ42" i="1" a="1"/>
  <c r="NZ42" i="1" s="1"/>
  <c r="NZ43" i="1" a="1"/>
  <c r="NZ43" i="1" s="1"/>
  <c r="QN35" i="1" a="1"/>
  <c r="QN35" i="1" s="1"/>
  <c r="QN47" i="1" a="1"/>
  <c r="QN47" i="1" s="1"/>
  <c r="QN48" i="1" s="1" a="1"/>
  <c r="QN48" i="1" s="1"/>
  <c r="QN21" i="1" a="1"/>
  <c r="QN21" i="1" s="1"/>
  <c r="QN22" i="1" a="1"/>
  <c r="QN22" i="1" s="1"/>
  <c r="QN31" i="1" a="1"/>
  <c r="QN31" i="1" s="1"/>
  <c r="QN29" i="1" a="1"/>
  <c r="QN29" i="1" s="1"/>
  <c r="QN32" i="1" a="1"/>
  <c r="QN32" i="1" s="1"/>
  <c r="QN42" i="1" a="1"/>
  <c r="QN42" i="1" s="1"/>
  <c r="QN33" i="1" a="1"/>
  <c r="QN33" i="1" s="1"/>
  <c r="QN26" i="1" a="1"/>
  <c r="QN26" i="1" s="1"/>
  <c r="QN23" i="1" a="1"/>
  <c r="QN23" i="1" s="1"/>
  <c r="QN28" i="1" a="1"/>
  <c r="QN28" i="1" s="1"/>
  <c r="QN36" i="1" a="1"/>
  <c r="QN36" i="1" s="1"/>
  <c r="QN37" i="1" a="1"/>
  <c r="QN37" i="1" s="1"/>
  <c r="QN45" i="1" a="1"/>
  <c r="QN45" i="1" s="1"/>
  <c r="QN38" i="1" a="1"/>
  <c r="QN38" i="1" s="1"/>
  <c r="QN24" i="1" a="1"/>
  <c r="QN24" i="1" s="1"/>
  <c r="QN40" i="1" a="1"/>
  <c r="QN40" i="1" s="1"/>
  <c r="QN44" i="1" a="1"/>
  <c r="QN44" i="1" s="1"/>
  <c r="QN34" i="1" a="1"/>
  <c r="QN34" i="1" s="1"/>
  <c r="QN27" i="1" a="1"/>
  <c r="QN27" i="1" s="1"/>
  <c r="QN43" i="1" a="1"/>
  <c r="QN43" i="1" s="1"/>
  <c r="QN25" i="1" a="1"/>
  <c r="QN25" i="1" s="1"/>
  <c r="QN30" i="1" a="1"/>
  <c r="QN30" i="1" s="1"/>
  <c r="QN39" i="1" a="1"/>
  <c r="QN39" i="1" s="1"/>
  <c r="QN46" i="1" a="1"/>
  <c r="QN46" i="1" s="1"/>
  <c r="UX35" i="1" a="1"/>
  <c r="UX35" i="1" s="1"/>
  <c r="UX47" i="1" a="1"/>
  <c r="UX47" i="1" s="1"/>
  <c r="UX48" i="1" s="1" a="1"/>
  <c r="UX48" i="1" s="1"/>
  <c r="UX21" i="1" a="1"/>
  <c r="UX21" i="1" s="1"/>
  <c r="UX22" i="1" a="1"/>
  <c r="UX22" i="1" s="1"/>
  <c r="UX23" i="1" a="1"/>
  <c r="UX23" i="1" s="1"/>
  <c r="UX33" i="1" a="1"/>
  <c r="UX33" i="1" s="1"/>
  <c r="UX45" i="1" a="1"/>
  <c r="UX45" i="1" s="1"/>
  <c r="UX38" i="1" a="1"/>
  <c r="UX38" i="1" s="1"/>
  <c r="UX28" i="1" a="1"/>
  <c r="UX28" i="1" s="1"/>
  <c r="UX36" i="1" a="1"/>
  <c r="UX36" i="1" s="1"/>
  <c r="UX24" i="1" a="1"/>
  <c r="UX24" i="1" s="1"/>
  <c r="UX30" i="1" a="1"/>
  <c r="UX30" i="1" s="1"/>
  <c r="UX42" i="1" a="1"/>
  <c r="UX42" i="1" s="1"/>
  <c r="UX25" i="1" a="1"/>
  <c r="UX25" i="1" s="1"/>
  <c r="UX40" i="1" a="1"/>
  <c r="UX40" i="1" s="1"/>
  <c r="UX34" i="1" a="1"/>
  <c r="UX34" i="1" s="1"/>
  <c r="UX29" i="1" a="1"/>
  <c r="UX29" i="1" s="1"/>
  <c r="UX32" i="1" a="1"/>
  <c r="UX32" i="1" s="1"/>
  <c r="UX44" i="1" a="1"/>
  <c r="UX44" i="1" s="1"/>
  <c r="UX31" i="1" a="1"/>
  <c r="UX31" i="1" s="1"/>
  <c r="UX46" i="1" a="1"/>
  <c r="UX46" i="1" s="1"/>
  <c r="UX27" i="1" a="1"/>
  <c r="UX27" i="1" s="1"/>
  <c r="UX37" i="1" a="1"/>
  <c r="UX37" i="1" s="1"/>
  <c r="UX26" i="1" a="1"/>
  <c r="UX26" i="1" s="1"/>
  <c r="UX43" i="1" a="1"/>
  <c r="UX43" i="1" s="1"/>
  <c r="UX39" i="1" a="1"/>
  <c r="UX39" i="1" s="1"/>
  <c r="NB35" i="1" a="1"/>
  <c r="NB35" i="1" s="1"/>
  <c r="NB47" i="1" a="1"/>
  <c r="NB47" i="1" s="1"/>
  <c r="NB48" i="1" s="1" a="1"/>
  <c r="NB48" i="1" s="1"/>
  <c r="NB22" i="1" a="1"/>
  <c r="NB22" i="1" s="1"/>
  <c r="NB21" i="1" a="1"/>
  <c r="NB21" i="1" s="1"/>
  <c r="NB38" i="1" a="1"/>
  <c r="NB38" i="1" s="1"/>
  <c r="NB30" i="1" a="1"/>
  <c r="NB30" i="1" s="1"/>
  <c r="NB26" i="1" a="1"/>
  <c r="NB26" i="1" s="1"/>
  <c r="NB25" i="1" a="1"/>
  <c r="NB25" i="1" s="1"/>
  <c r="NB29" i="1" a="1"/>
  <c r="NB29" i="1" s="1"/>
  <c r="NB32" i="1" a="1"/>
  <c r="NB32" i="1" s="1"/>
  <c r="NB46" i="1" a="1"/>
  <c r="NB46" i="1" s="1"/>
  <c r="NB44" i="1" a="1"/>
  <c r="NB44" i="1" s="1"/>
  <c r="NB27" i="1" a="1"/>
  <c r="NB27" i="1" s="1"/>
  <c r="NB31" i="1" a="1"/>
  <c r="NB31" i="1" s="1"/>
  <c r="NB43" i="1" a="1"/>
  <c r="NB43" i="1" s="1"/>
  <c r="NB34" i="1" a="1"/>
  <c r="NB34" i="1" s="1"/>
  <c r="NB37" i="1" a="1"/>
  <c r="NB37" i="1" s="1"/>
  <c r="NB40" i="1" a="1"/>
  <c r="NB40" i="1" s="1"/>
  <c r="NB45" i="1" a="1"/>
  <c r="NB45" i="1" s="1"/>
  <c r="NB42" i="1" a="1"/>
  <c r="NB42" i="1" s="1"/>
  <c r="NB33" i="1" a="1"/>
  <c r="NB33" i="1" s="1"/>
  <c r="NB36" i="1" a="1"/>
  <c r="NB36" i="1" s="1"/>
  <c r="NB24" i="1" a="1"/>
  <c r="NB24" i="1" s="1"/>
  <c r="NB39" i="1" a="1"/>
  <c r="NB39" i="1" s="1"/>
  <c r="NB23" i="1" a="1"/>
  <c r="NB23" i="1" s="1"/>
  <c r="NB28" i="1" a="1"/>
  <c r="NB28" i="1" s="1"/>
  <c r="NF35" i="1" a="1"/>
  <c r="NF35" i="1" s="1"/>
  <c r="NF47" i="1" a="1"/>
  <c r="NF47" i="1" s="1"/>
  <c r="NF48" i="1" s="1" a="1"/>
  <c r="NF48" i="1" s="1"/>
  <c r="NF22" i="1" a="1"/>
  <c r="NF22" i="1" s="1"/>
  <c r="NF21" i="1" a="1"/>
  <c r="NF21" i="1" s="1"/>
  <c r="NF24" i="1" a="1"/>
  <c r="NF24" i="1" s="1"/>
  <c r="NF38" i="1" a="1"/>
  <c r="NF38" i="1" s="1"/>
  <c r="NF23" i="1" a="1"/>
  <c r="NF23" i="1" s="1"/>
  <c r="NF44" i="1" a="1"/>
  <c r="NF44" i="1" s="1"/>
  <c r="NF29" i="1" a="1"/>
  <c r="NF29" i="1" s="1"/>
  <c r="NF32" i="1" a="1"/>
  <c r="NF32" i="1" s="1"/>
  <c r="NF30" i="1" a="1"/>
  <c r="NF30" i="1" s="1"/>
  <c r="NF37" i="1" a="1"/>
  <c r="NF37" i="1" s="1"/>
  <c r="NF31" i="1" a="1"/>
  <c r="NF31" i="1" s="1"/>
  <c r="NF39" i="1" a="1"/>
  <c r="NF39" i="1" s="1"/>
  <c r="NF34" i="1" a="1"/>
  <c r="NF34" i="1" s="1"/>
  <c r="NF40" i="1" a="1"/>
  <c r="NF40" i="1" s="1"/>
  <c r="NF45" i="1" a="1"/>
  <c r="NF45" i="1" s="1"/>
  <c r="NF33" i="1" a="1"/>
  <c r="NF33" i="1" s="1"/>
  <c r="NF36" i="1" a="1"/>
  <c r="NF36" i="1" s="1"/>
  <c r="NF46" i="1" a="1"/>
  <c r="NF46" i="1" s="1"/>
  <c r="NF25" i="1" a="1"/>
  <c r="NF25" i="1" s="1"/>
  <c r="NF28" i="1" a="1"/>
  <c r="NF28" i="1" s="1"/>
  <c r="NF43" i="1" a="1"/>
  <c r="NF43" i="1" s="1"/>
  <c r="NF27" i="1" a="1"/>
  <c r="NF27" i="1" s="1"/>
  <c r="NF26" i="1" a="1"/>
  <c r="NF26" i="1" s="1"/>
  <c r="NF42" i="1" a="1"/>
  <c r="NF42" i="1" s="1"/>
  <c r="SV35" i="1" a="1"/>
  <c r="SV35" i="1" s="1"/>
  <c r="SV47" i="1" a="1"/>
  <c r="SV47" i="1" s="1"/>
  <c r="SV48" i="1" s="1" a="1"/>
  <c r="SV48" i="1" s="1"/>
  <c r="SV22" i="1" a="1"/>
  <c r="SV22" i="1" s="1"/>
  <c r="SV21" i="1" a="1"/>
  <c r="SV21" i="1" s="1"/>
  <c r="SV29" i="1" a="1"/>
  <c r="SV29" i="1" s="1"/>
  <c r="SV42" i="1" a="1"/>
  <c r="SV42" i="1" s="1"/>
  <c r="SV32" i="1" a="1"/>
  <c r="SV32" i="1" s="1"/>
  <c r="SV34" i="1" a="1"/>
  <c r="SV34" i="1" s="1"/>
  <c r="SV37" i="1" a="1"/>
  <c r="SV37" i="1" s="1"/>
  <c r="SV25" i="1" a="1"/>
  <c r="SV25" i="1" s="1"/>
  <c r="SV45" i="1" a="1"/>
  <c r="SV45" i="1" s="1"/>
  <c r="SV40" i="1" a="1"/>
  <c r="SV40" i="1" s="1"/>
  <c r="SV31" i="1" a="1"/>
  <c r="SV31" i="1" s="1"/>
  <c r="SV44" i="1" a="1"/>
  <c r="SV44" i="1" s="1"/>
  <c r="SV38" i="1" a="1"/>
  <c r="SV38" i="1" s="1"/>
  <c r="SV24" i="1" a="1"/>
  <c r="SV24" i="1" s="1"/>
  <c r="SV33" i="1" a="1"/>
  <c r="SV33" i="1" s="1"/>
  <c r="SV36" i="1" a="1"/>
  <c r="SV36" i="1" s="1"/>
  <c r="SV26" i="1" a="1"/>
  <c r="SV26" i="1" s="1"/>
  <c r="SV23" i="1" a="1"/>
  <c r="SV23" i="1" s="1"/>
  <c r="SV27" i="1" a="1"/>
  <c r="SV27" i="1" s="1"/>
  <c r="SV39" i="1" a="1"/>
  <c r="SV39" i="1" s="1"/>
  <c r="SV30" i="1" a="1"/>
  <c r="SV30" i="1" s="1"/>
  <c r="SV46" i="1" a="1"/>
  <c r="SV46" i="1" s="1"/>
  <c r="SV28" i="1" a="1"/>
  <c r="SV28" i="1" s="1"/>
  <c r="SV43" i="1" a="1"/>
  <c r="SV43" i="1" s="1"/>
  <c r="VG35" i="1" a="1"/>
  <c r="VG35" i="1" s="1"/>
  <c r="VG47" i="1" a="1"/>
  <c r="VG47" i="1" s="1"/>
  <c r="VG48" i="1" s="1" a="1"/>
  <c r="VG48" i="1" s="1"/>
  <c r="VG21" i="1" a="1"/>
  <c r="VG21" i="1" s="1"/>
  <c r="VG22" i="1" a="1"/>
  <c r="VG22" i="1" s="1"/>
  <c r="VG40" i="1" a="1"/>
  <c r="VG40" i="1" s="1"/>
  <c r="VG43" i="1" a="1"/>
  <c r="VG43" i="1" s="1"/>
  <c r="VG36" i="1" a="1"/>
  <c r="VG36" i="1" s="1"/>
  <c r="VG24" i="1" a="1"/>
  <c r="VG24" i="1" s="1"/>
  <c r="VG27" i="1" a="1"/>
  <c r="VG27" i="1" s="1"/>
  <c r="VG34" i="1" a="1"/>
  <c r="VG34" i="1" s="1"/>
  <c r="VG38" i="1" a="1"/>
  <c r="VG38" i="1" s="1"/>
  <c r="VG23" i="1" a="1"/>
  <c r="VG23" i="1" s="1"/>
  <c r="VG29" i="1" a="1"/>
  <c r="VG29" i="1" s="1"/>
  <c r="VG33" i="1" a="1"/>
  <c r="VG33" i="1" s="1"/>
  <c r="VG32" i="1" a="1"/>
  <c r="VG32" i="1" s="1"/>
  <c r="VG25" i="1" a="1"/>
  <c r="VG25" i="1" s="1"/>
  <c r="VG31" i="1" a="1"/>
  <c r="VG31" i="1" s="1"/>
  <c r="VG30" i="1" a="1"/>
  <c r="VG30" i="1" s="1"/>
  <c r="VG45" i="1" a="1"/>
  <c r="VG45" i="1" s="1"/>
  <c r="VG44" i="1" a="1"/>
  <c r="VG44" i="1" s="1"/>
  <c r="VG37" i="1" a="1"/>
  <c r="VG37" i="1" s="1"/>
  <c r="VG46" i="1" a="1"/>
  <c r="VG46" i="1" s="1"/>
  <c r="VG26" i="1" a="1"/>
  <c r="VG26" i="1" s="1"/>
  <c r="VG42" i="1" a="1"/>
  <c r="VG42" i="1" s="1"/>
  <c r="VG28" i="1" a="1"/>
  <c r="VG28" i="1" s="1"/>
  <c r="VG39" i="1" a="1"/>
  <c r="VG39" i="1" s="1"/>
  <c r="OP35" i="1" a="1"/>
  <c r="OP35" i="1" s="1"/>
  <c r="OP47" i="1" a="1"/>
  <c r="OP47" i="1" s="1"/>
  <c r="OP48" i="1" s="1" a="1"/>
  <c r="OP48" i="1" s="1"/>
  <c r="OP22" i="1" a="1"/>
  <c r="OP22" i="1" s="1"/>
  <c r="OP21" i="1" a="1"/>
  <c r="OP21" i="1" s="1"/>
  <c r="OP24" i="1" a="1"/>
  <c r="OP24" i="1" s="1"/>
  <c r="OP46" i="1" a="1"/>
  <c r="OP46" i="1" s="1"/>
  <c r="OP28" i="1" a="1"/>
  <c r="OP28" i="1" s="1"/>
  <c r="OP43" i="1" a="1"/>
  <c r="OP43" i="1" s="1"/>
  <c r="OP36" i="1" a="1"/>
  <c r="OP36" i="1" s="1"/>
  <c r="OP29" i="1" a="1"/>
  <c r="OP29" i="1" s="1"/>
  <c r="OP23" i="1" a="1"/>
  <c r="OP23" i="1" s="1"/>
  <c r="OP32" i="1" a="1"/>
  <c r="OP32" i="1" s="1"/>
  <c r="OP34" i="1" a="1"/>
  <c r="OP34" i="1" s="1"/>
  <c r="OP37" i="1" a="1"/>
  <c r="OP37" i="1" s="1"/>
  <c r="OP40" i="1" a="1"/>
  <c r="OP40" i="1" s="1"/>
  <c r="OP44" i="1" a="1"/>
  <c r="OP44" i="1" s="1"/>
  <c r="OP33" i="1" a="1"/>
  <c r="OP33" i="1" s="1"/>
  <c r="OP30" i="1" a="1"/>
  <c r="OP30" i="1" s="1"/>
  <c r="OP45" i="1" a="1"/>
  <c r="OP45" i="1" s="1"/>
  <c r="OP38" i="1" a="1"/>
  <c r="OP38" i="1" s="1"/>
  <c r="OP27" i="1" a="1"/>
  <c r="OP27" i="1" s="1"/>
  <c r="OP39" i="1" a="1"/>
  <c r="OP39" i="1" s="1"/>
  <c r="OP25" i="1" a="1"/>
  <c r="OP25" i="1" s="1"/>
  <c r="OP26" i="1" a="1"/>
  <c r="OP26" i="1" s="1"/>
  <c r="OP31" i="1" a="1"/>
  <c r="OP31" i="1" s="1"/>
  <c r="OP42" i="1" a="1"/>
  <c r="OP42" i="1" s="1"/>
  <c r="RD35" i="1" a="1"/>
  <c r="RD35" i="1" s="1"/>
  <c r="RD47" i="1" a="1"/>
  <c r="RD47" i="1" s="1"/>
  <c r="RD48" i="1" s="1" a="1"/>
  <c r="RD48" i="1" s="1"/>
  <c r="RD21" i="1" a="1"/>
  <c r="RD21" i="1" s="1"/>
  <c r="RD22" i="1" a="1"/>
  <c r="RD22" i="1" s="1"/>
  <c r="RD42" i="1" a="1"/>
  <c r="RD42" i="1" s="1"/>
  <c r="RD26" i="1" a="1"/>
  <c r="RD26" i="1" s="1"/>
  <c r="RD33" i="1" a="1"/>
  <c r="RD33" i="1" s="1"/>
  <c r="RD30" i="1" a="1"/>
  <c r="RD30" i="1" s="1"/>
  <c r="RD23" i="1" a="1"/>
  <c r="RD23" i="1" s="1"/>
  <c r="RD28" i="1" a="1"/>
  <c r="RD28" i="1" s="1"/>
  <c r="RD27" i="1" a="1"/>
  <c r="RD27" i="1" s="1"/>
  <c r="RD38" i="1" a="1"/>
  <c r="RD38" i="1" s="1"/>
  <c r="RD36" i="1" a="1"/>
  <c r="RD36" i="1" s="1"/>
  <c r="RD34" i="1" a="1"/>
  <c r="RD34" i="1" s="1"/>
  <c r="RD45" i="1" a="1"/>
  <c r="RD45" i="1" s="1"/>
  <c r="RD37" i="1" a="1"/>
  <c r="RD37" i="1" s="1"/>
  <c r="RD24" i="1" a="1"/>
  <c r="RD24" i="1" s="1"/>
  <c r="RD40" i="1" a="1"/>
  <c r="RD40" i="1" s="1"/>
  <c r="RD44" i="1" a="1"/>
  <c r="RD44" i="1" s="1"/>
  <c r="RD29" i="1" a="1"/>
  <c r="RD29" i="1" s="1"/>
  <c r="RD32" i="1" a="1"/>
  <c r="RD32" i="1" s="1"/>
  <c r="RD46" i="1" a="1"/>
  <c r="RD46" i="1" s="1"/>
  <c r="RD43" i="1" a="1"/>
  <c r="RD43" i="1" s="1"/>
  <c r="RD25" i="1" a="1"/>
  <c r="RD25" i="1" s="1"/>
  <c r="RD39" i="1" a="1"/>
  <c r="RD39" i="1" s="1"/>
  <c r="RD31" i="1" a="1"/>
  <c r="RD31" i="1" s="1"/>
  <c r="MY35" i="1" a="1"/>
  <c r="MY35" i="1" s="1"/>
  <c r="MY47" i="1" a="1"/>
  <c r="MY47" i="1" s="1"/>
  <c r="MY48" i="1" s="1" a="1"/>
  <c r="MY48" i="1" s="1"/>
  <c r="MY21" i="1" a="1"/>
  <c r="MY21" i="1" s="1"/>
  <c r="MY22" i="1" a="1"/>
  <c r="MY22" i="1" s="1"/>
  <c r="MY37" i="1" a="1"/>
  <c r="MY37" i="1" s="1"/>
  <c r="MY40" i="1" a="1"/>
  <c r="MY40" i="1" s="1"/>
  <c r="MY34" i="1" a="1"/>
  <c r="MY34" i="1" s="1"/>
  <c r="MY36" i="1" a="1"/>
  <c r="MY36" i="1" s="1"/>
  <c r="MY26" i="1" a="1"/>
  <c r="MY26" i="1" s="1"/>
  <c r="MY23" i="1" a="1"/>
  <c r="MY23" i="1" s="1"/>
  <c r="MY30" i="1" a="1"/>
  <c r="MY30" i="1" s="1"/>
  <c r="MY45" i="1" a="1"/>
  <c r="MY45" i="1" s="1"/>
  <c r="MY25" i="1" a="1"/>
  <c r="MY25" i="1" s="1"/>
  <c r="MY38" i="1" a="1"/>
  <c r="MY38" i="1" s="1"/>
  <c r="MY24" i="1" a="1"/>
  <c r="MY24" i="1" s="1"/>
  <c r="MY29" i="1" a="1"/>
  <c r="MY29" i="1" s="1"/>
  <c r="MY31" i="1" a="1"/>
  <c r="MY31" i="1" s="1"/>
  <c r="MY32" i="1" a="1"/>
  <c r="MY32" i="1" s="1"/>
  <c r="MY28" i="1" a="1"/>
  <c r="MY28" i="1" s="1"/>
  <c r="MY46" i="1" a="1"/>
  <c r="MY46" i="1" s="1"/>
  <c r="MY27" i="1" a="1"/>
  <c r="MY27" i="1" s="1"/>
  <c r="MY42" i="1" a="1"/>
  <c r="MY42" i="1" s="1"/>
  <c r="MY44" i="1" a="1"/>
  <c r="MY44" i="1" s="1"/>
  <c r="MY43" i="1" a="1"/>
  <c r="MY43" i="1" s="1"/>
  <c r="MY33" i="1" a="1"/>
  <c r="MY33" i="1" s="1"/>
  <c r="MY39" i="1" a="1"/>
  <c r="MY39" i="1" s="1"/>
  <c r="PB35" i="1" a="1"/>
  <c r="PB35" i="1" s="1"/>
  <c r="PB47" i="1" a="1"/>
  <c r="PB47" i="1" s="1"/>
  <c r="PB48" i="1" s="1" a="1"/>
  <c r="PB48" i="1" s="1"/>
  <c r="PB22" i="1" a="1"/>
  <c r="PB22" i="1" s="1"/>
  <c r="PB21" i="1" a="1"/>
  <c r="PB21" i="1" s="1"/>
  <c r="PB36" i="1" a="1"/>
  <c r="PB36" i="1" s="1"/>
  <c r="PB38" i="1" a="1"/>
  <c r="PB38" i="1" s="1"/>
  <c r="PB23" i="1" a="1"/>
  <c r="PB23" i="1" s="1"/>
  <c r="PB34" i="1" a="1"/>
  <c r="PB34" i="1" s="1"/>
  <c r="PB29" i="1" a="1"/>
  <c r="PB29" i="1" s="1"/>
  <c r="PB32" i="1" a="1"/>
  <c r="PB32" i="1" s="1"/>
  <c r="PB37" i="1" a="1"/>
  <c r="PB37" i="1" s="1"/>
  <c r="PB26" i="1" a="1"/>
  <c r="PB26" i="1" s="1"/>
  <c r="PB27" i="1" a="1"/>
  <c r="PB27" i="1" s="1"/>
  <c r="PB44" i="1" a="1"/>
  <c r="PB44" i="1" s="1"/>
  <c r="PB30" i="1" a="1"/>
  <c r="PB30" i="1" s="1"/>
  <c r="PB31" i="1" a="1"/>
  <c r="PB31" i="1" s="1"/>
  <c r="PB45" i="1" a="1"/>
  <c r="PB45" i="1" s="1"/>
  <c r="PB40" i="1" a="1"/>
  <c r="PB40" i="1" s="1"/>
  <c r="PB33" i="1" a="1"/>
  <c r="PB33" i="1" s="1"/>
  <c r="PB24" i="1" a="1"/>
  <c r="PB24" i="1" s="1"/>
  <c r="PB25" i="1" a="1"/>
  <c r="PB25" i="1" s="1"/>
  <c r="PB28" i="1" a="1"/>
  <c r="PB28" i="1" s="1"/>
  <c r="PB43" i="1" a="1"/>
  <c r="PB43" i="1" s="1"/>
  <c r="PB42" i="1" a="1"/>
  <c r="PB42" i="1" s="1"/>
  <c r="PB39" i="1" a="1"/>
  <c r="PB39" i="1" s="1"/>
  <c r="PB46" i="1" a="1"/>
  <c r="PB46" i="1" s="1"/>
  <c r="OI35" i="1" a="1"/>
  <c r="OI35" i="1" s="1"/>
  <c r="OI47" i="1" a="1"/>
  <c r="OI47" i="1" s="1"/>
  <c r="OI48" i="1" s="1" a="1"/>
  <c r="OI48" i="1" s="1"/>
  <c r="OI21" i="1" a="1"/>
  <c r="OI21" i="1" s="1"/>
  <c r="OI22" i="1" a="1"/>
  <c r="OI22" i="1" s="1"/>
  <c r="OI36" i="1" a="1"/>
  <c r="OI36" i="1" s="1"/>
  <c r="OI25" i="1" a="1"/>
  <c r="OI25" i="1" s="1"/>
  <c r="OI33" i="1" a="1"/>
  <c r="OI33" i="1" s="1"/>
  <c r="OI32" i="1" a="1"/>
  <c r="OI32" i="1" s="1"/>
  <c r="OI24" i="1" a="1"/>
  <c r="OI24" i="1" s="1"/>
  <c r="OI34" i="1" a="1"/>
  <c r="OI34" i="1" s="1"/>
  <c r="OI44" i="1" a="1"/>
  <c r="OI44" i="1" s="1"/>
  <c r="OI38" i="1" a="1"/>
  <c r="OI38" i="1" s="1"/>
  <c r="OI30" i="1" a="1"/>
  <c r="OI30" i="1" s="1"/>
  <c r="OI29" i="1" a="1"/>
  <c r="OI29" i="1" s="1"/>
  <c r="OI31" i="1" a="1"/>
  <c r="OI31" i="1" s="1"/>
  <c r="OI40" i="1" a="1"/>
  <c r="OI40" i="1" s="1"/>
  <c r="OI45" i="1" a="1"/>
  <c r="OI45" i="1" s="1"/>
  <c r="OI39" i="1" a="1"/>
  <c r="OI39" i="1" s="1"/>
  <c r="OI28" i="1" a="1"/>
  <c r="OI28" i="1" s="1"/>
  <c r="OI46" i="1" a="1"/>
  <c r="OI46" i="1" s="1"/>
  <c r="OI42" i="1" a="1"/>
  <c r="OI42" i="1" s="1"/>
  <c r="OI27" i="1" a="1"/>
  <c r="OI27" i="1" s="1"/>
  <c r="OI43" i="1" a="1"/>
  <c r="OI43" i="1" s="1"/>
  <c r="OI23" i="1" a="1"/>
  <c r="OI23" i="1" s="1"/>
  <c r="OI37" i="1" a="1"/>
  <c r="OI37" i="1" s="1"/>
  <c r="OI26" i="1" a="1"/>
  <c r="OI26" i="1" s="1"/>
  <c r="TZ35" i="1" a="1"/>
  <c r="TZ35" i="1" s="1"/>
  <c r="TZ47" i="1" a="1"/>
  <c r="TZ47" i="1" s="1"/>
  <c r="TZ48" i="1" s="1" a="1"/>
  <c r="TZ48" i="1" s="1"/>
  <c r="TZ22" i="1" a="1"/>
  <c r="TZ22" i="1" s="1"/>
  <c r="TZ21" i="1" a="1"/>
  <c r="TZ21" i="1" s="1"/>
  <c r="TZ45" i="1" a="1"/>
  <c r="TZ45" i="1" s="1"/>
  <c r="TZ44" i="1" a="1"/>
  <c r="TZ44" i="1" s="1"/>
  <c r="TZ31" i="1" a="1"/>
  <c r="TZ31" i="1" s="1"/>
  <c r="TZ30" i="1" a="1"/>
  <c r="TZ30" i="1" s="1"/>
  <c r="TZ34" i="1" a="1"/>
  <c r="TZ34" i="1" s="1"/>
  <c r="TZ24" i="1" a="1"/>
  <c r="TZ24" i="1" s="1"/>
  <c r="TZ33" i="1" a="1"/>
  <c r="TZ33" i="1" s="1"/>
  <c r="TZ40" i="1" a="1"/>
  <c r="TZ40" i="1" s="1"/>
  <c r="TZ38" i="1" a="1"/>
  <c r="TZ38" i="1" s="1"/>
  <c r="TZ36" i="1" a="1"/>
  <c r="TZ36" i="1" s="1"/>
  <c r="TZ29" i="1" a="1"/>
  <c r="TZ29" i="1" s="1"/>
  <c r="TZ32" i="1" a="1"/>
  <c r="TZ32" i="1" s="1"/>
  <c r="TZ26" i="1" a="1"/>
  <c r="TZ26" i="1" s="1"/>
  <c r="TZ25" i="1" a="1"/>
  <c r="TZ25" i="1" s="1"/>
  <c r="TZ42" i="1" a="1"/>
  <c r="TZ42" i="1" s="1"/>
  <c r="TZ39" i="1" a="1"/>
  <c r="TZ39" i="1" s="1"/>
  <c r="TZ46" i="1" a="1"/>
  <c r="TZ46" i="1" s="1"/>
  <c r="TZ37" i="1" a="1"/>
  <c r="TZ37" i="1" s="1"/>
  <c r="TZ43" i="1" a="1"/>
  <c r="TZ43" i="1" s="1"/>
  <c r="TZ23" i="1" a="1"/>
  <c r="TZ23" i="1" s="1"/>
  <c r="TZ28" i="1" a="1"/>
  <c r="TZ28" i="1" s="1"/>
  <c r="TZ27" i="1" a="1"/>
  <c r="TZ27" i="1" s="1"/>
  <c r="MQ35" i="1" a="1"/>
  <c r="MQ35" i="1" s="1"/>
  <c r="MQ47" i="1" a="1"/>
  <c r="MQ47" i="1" s="1"/>
  <c r="MQ48" i="1" s="1" a="1"/>
  <c r="MQ48" i="1" s="1"/>
  <c r="MQ22" i="1" a="1"/>
  <c r="MQ22" i="1" s="1"/>
  <c r="MQ21" i="1" a="1"/>
  <c r="MQ21" i="1" s="1"/>
  <c r="MQ28" i="1" a="1"/>
  <c r="MQ28" i="1" s="1"/>
  <c r="MQ45" i="1" a="1"/>
  <c r="MQ45" i="1" s="1"/>
  <c r="MQ26" i="1" a="1"/>
  <c r="MQ26" i="1" s="1"/>
  <c r="MQ40" i="1" a="1"/>
  <c r="MQ40" i="1" s="1"/>
  <c r="MQ44" i="1" a="1"/>
  <c r="MQ44" i="1" s="1"/>
  <c r="MQ31" i="1" a="1"/>
  <c r="MQ31" i="1" s="1"/>
  <c r="MQ30" i="1" a="1"/>
  <c r="MQ30" i="1" s="1"/>
  <c r="MQ39" i="1" a="1"/>
  <c r="MQ39" i="1" s="1"/>
  <c r="MQ25" i="1" a="1"/>
  <c r="MQ25" i="1" s="1"/>
  <c r="MQ42" i="1" a="1"/>
  <c r="MQ42" i="1" s="1"/>
  <c r="MQ34" i="1" a="1"/>
  <c r="MQ34" i="1" s="1"/>
  <c r="MQ33" i="1" a="1"/>
  <c r="MQ33" i="1" s="1"/>
  <c r="MQ24" i="1" a="1"/>
  <c r="MQ24" i="1" s="1"/>
  <c r="MQ38" i="1" a="1"/>
  <c r="MQ38" i="1" s="1"/>
  <c r="MQ36" i="1" a="1"/>
  <c r="MQ36" i="1" s="1"/>
  <c r="MQ29" i="1" a="1"/>
  <c r="MQ29" i="1" s="1"/>
  <c r="MQ32" i="1" a="1"/>
  <c r="MQ32" i="1" s="1"/>
  <c r="MQ43" i="1" a="1"/>
  <c r="MQ43" i="1" s="1"/>
  <c r="MQ27" i="1" a="1"/>
  <c r="MQ27" i="1" s="1"/>
  <c r="MQ37" i="1" a="1"/>
  <c r="MQ37" i="1" s="1"/>
  <c r="MQ23" i="1" a="1"/>
  <c r="MQ23" i="1" s="1"/>
  <c r="MQ46" i="1" a="1"/>
  <c r="MQ46" i="1" s="1"/>
  <c r="PF35" i="1" a="1"/>
  <c r="PF35" i="1" s="1"/>
  <c r="PF47" i="1" a="1"/>
  <c r="PF47" i="1" s="1"/>
  <c r="PF48" i="1" s="1" a="1"/>
  <c r="PF48" i="1" s="1"/>
  <c r="PF22" i="1" a="1"/>
  <c r="PF22" i="1" s="1"/>
  <c r="PF21" i="1" a="1"/>
  <c r="PF21" i="1" s="1"/>
  <c r="PF36" i="1" a="1"/>
  <c r="PF36" i="1" s="1"/>
  <c r="PF27" i="1" a="1"/>
  <c r="PF27" i="1" s="1"/>
  <c r="PF29" i="1" a="1"/>
  <c r="PF29" i="1" s="1"/>
  <c r="PF25" i="1" a="1"/>
  <c r="PF25" i="1" s="1"/>
  <c r="PF28" i="1" a="1"/>
  <c r="PF28" i="1" s="1"/>
  <c r="PF23" i="1" a="1"/>
  <c r="PF23" i="1" s="1"/>
  <c r="PF32" i="1" a="1"/>
  <c r="PF32" i="1" s="1"/>
  <c r="PF33" i="1" a="1"/>
  <c r="PF33" i="1" s="1"/>
  <c r="PF26" i="1" a="1"/>
  <c r="PF26" i="1" s="1"/>
  <c r="PF34" i="1" a="1"/>
  <c r="PF34" i="1" s="1"/>
  <c r="PF37" i="1" a="1"/>
  <c r="PF37" i="1" s="1"/>
  <c r="PF42" i="1" a="1"/>
  <c r="PF42" i="1" s="1"/>
  <c r="PF30" i="1" a="1"/>
  <c r="PF30" i="1" s="1"/>
  <c r="PF45" i="1" a="1"/>
  <c r="PF45" i="1" s="1"/>
  <c r="PF38" i="1" a="1"/>
  <c r="PF38" i="1" s="1"/>
  <c r="PF40" i="1" a="1"/>
  <c r="PF40" i="1" s="1"/>
  <c r="PF44" i="1" a="1"/>
  <c r="PF44" i="1" s="1"/>
  <c r="PF24" i="1" a="1"/>
  <c r="PF24" i="1" s="1"/>
  <c r="PF31" i="1" a="1"/>
  <c r="PF31" i="1" s="1"/>
  <c r="PF39" i="1" a="1"/>
  <c r="PF39" i="1" s="1"/>
  <c r="PF46" i="1" a="1"/>
  <c r="PF46" i="1" s="1"/>
  <c r="PF43" i="1" a="1"/>
  <c r="PF43" i="1" s="1"/>
  <c r="RT35" i="1" a="1"/>
  <c r="RT35" i="1" s="1"/>
  <c r="RT47" i="1" a="1"/>
  <c r="RT47" i="1" s="1"/>
  <c r="RT48" i="1" s="1" a="1"/>
  <c r="RT48" i="1" s="1"/>
  <c r="RT22" i="1" a="1"/>
  <c r="RT22" i="1" s="1"/>
  <c r="RT21" i="1" a="1"/>
  <c r="RT21" i="1" s="1"/>
  <c r="RT45" i="1" a="1"/>
  <c r="RT45" i="1" s="1"/>
  <c r="RT27" i="1" a="1"/>
  <c r="RT27" i="1" s="1"/>
  <c r="RT38" i="1" a="1"/>
  <c r="RT38" i="1" s="1"/>
  <c r="RT24" i="1" a="1"/>
  <c r="RT24" i="1" s="1"/>
  <c r="RT23" i="1" a="1"/>
  <c r="RT23" i="1" s="1"/>
  <c r="RT28" i="1" a="1"/>
  <c r="RT28" i="1" s="1"/>
  <c r="RT36" i="1" a="1"/>
  <c r="RT36" i="1" s="1"/>
  <c r="RT34" i="1" a="1"/>
  <c r="RT34" i="1" s="1"/>
  <c r="RT29" i="1" a="1"/>
  <c r="RT29" i="1" s="1"/>
  <c r="RT37" i="1" a="1"/>
  <c r="RT37" i="1" s="1"/>
  <c r="RT46" i="1" a="1"/>
  <c r="RT46" i="1" s="1"/>
  <c r="RT32" i="1" a="1"/>
  <c r="RT32" i="1" s="1"/>
  <c r="RT40" i="1" a="1"/>
  <c r="RT40" i="1" s="1"/>
  <c r="RT44" i="1" a="1"/>
  <c r="RT44" i="1" s="1"/>
  <c r="RT33" i="1" a="1"/>
  <c r="RT33" i="1" s="1"/>
  <c r="RT31" i="1" a="1"/>
  <c r="RT31" i="1" s="1"/>
  <c r="RT42" i="1" a="1"/>
  <c r="RT42" i="1" s="1"/>
  <c r="RT25" i="1" a="1"/>
  <c r="RT25" i="1" s="1"/>
  <c r="RT26" i="1" a="1"/>
  <c r="RT26" i="1" s="1"/>
  <c r="RT43" i="1" a="1"/>
  <c r="RT43" i="1" s="1"/>
  <c r="RT30" i="1" a="1"/>
  <c r="RT30" i="1" s="1"/>
  <c r="RT39" i="1" a="1"/>
  <c r="RT39" i="1" s="1"/>
  <c r="NO35" i="1" a="1"/>
  <c r="NO35" i="1" s="1"/>
  <c r="NO47" i="1" a="1"/>
  <c r="NO47" i="1" s="1"/>
  <c r="NO48" i="1" s="1" a="1"/>
  <c r="NO48" i="1" s="1"/>
  <c r="NO22" i="1" a="1"/>
  <c r="NO22" i="1" s="1"/>
  <c r="NO21" i="1" a="1"/>
  <c r="NO21" i="1" s="1"/>
  <c r="NO40" i="1" a="1"/>
  <c r="NO40" i="1" s="1"/>
  <c r="NO45" i="1" a="1"/>
  <c r="NO45" i="1" s="1"/>
  <c r="NO38" i="1" a="1"/>
  <c r="NO38" i="1" s="1"/>
  <c r="NO36" i="1" a="1"/>
  <c r="NO36" i="1" s="1"/>
  <c r="NO24" i="1" a="1"/>
  <c r="NO24" i="1" s="1"/>
  <c r="NO30" i="1" a="1"/>
  <c r="NO30" i="1" s="1"/>
  <c r="NO25" i="1" a="1"/>
  <c r="NO25" i="1" s="1"/>
  <c r="NO28" i="1" a="1"/>
  <c r="NO28" i="1" s="1"/>
  <c r="NO29" i="1" a="1"/>
  <c r="NO29" i="1" s="1"/>
  <c r="NO34" i="1" a="1"/>
  <c r="NO34" i="1" s="1"/>
  <c r="NO32" i="1" a="1"/>
  <c r="NO32" i="1" s="1"/>
  <c r="NO44" i="1" a="1"/>
  <c r="NO44" i="1" s="1"/>
  <c r="NO31" i="1" a="1"/>
  <c r="NO31" i="1" s="1"/>
  <c r="NO33" i="1" a="1"/>
  <c r="NO33" i="1" s="1"/>
  <c r="NO46" i="1" a="1"/>
  <c r="NO46" i="1" s="1"/>
  <c r="NO27" i="1" a="1"/>
  <c r="NO27" i="1" s="1"/>
  <c r="NO23" i="1" a="1"/>
  <c r="NO23" i="1" s="1"/>
  <c r="NO37" i="1" a="1"/>
  <c r="NO37" i="1" s="1"/>
  <c r="NO43" i="1" a="1"/>
  <c r="NO43" i="1" s="1"/>
  <c r="NO42" i="1" a="1"/>
  <c r="NO42" i="1" s="1"/>
  <c r="NO39" i="1" a="1"/>
  <c r="NO39" i="1" s="1"/>
  <c r="NO26" i="1" a="1"/>
  <c r="NO26" i="1" s="1"/>
  <c r="QF35" i="1" a="1"/>
  <c r="QF35" i="1" s="1"/>
  <c r="QF47" i="1" a="1"/>
  <c r="QF47" i="1" s="1"/>
  <c r="QF48" i="1" s="1" a="1"/>
  <c r="QF48" i="1" s="1"/>
  <c r="QF22" i="1" a="1"/>
  <c r="QF22" i="1" s="1"/>
  <c r="QF21" i="1" a="1"/>
  <c r="QF21" i="1" s="1"/>
  <c r="QF29" i="1" a="1"/>
  <c r="QF29" i="1" s="1"/>
  <c r="QF32" i="1" a="1"/>
  <c r="QF32" i="1" s="1"/>
  <c r="QF33" i="1" a="1"/>
  <c r="QF33" i="1" s="1"/>
  <c r="QF44" i="1" a="1"/>
  <c r="QF44" i="1" s="1"/>
  <c r="QF45" i="1" a="1"/>
  <c r="QF45" i="1" s="1"/>
  <c r="QF34" i="1" a="1"/>
  <c r="QF34" i="1" s="1"/>
  <c r="QF31" i="1" a="1"/>
  <c r="QF31" i="1" s="1"/>
  <c r="QF40" i="1" a="1"/>
  <c r="QF40" i="1" s="1"/>
  <c r="QF24" i="1" a="1"/>
  <c r="QF24" i="1" s="1"/>
  <c r="QF30" i="1" a="1"/>
  <c r="QF30" i="1" s="1"/>
  <c r="QF28" i="1" a="1"/>
  <c r="QF28" i="1" s="1"/>
  <c r="QF23" i="1" a="1"/>
  <c r="QF23" i="1" s="1"/>
  <c r="QF42" i="1" a="1"/>
  <c r="QF42" i="1" s="1"/>
  <c r="QF37" i="1" a="1"/>
  <c r="QF37" i="1" s="1"/>
  <c r="QF26" i="1" a="1"/>
  <c r="QF26" i="1" s="1"/>
  <c r="QF25" i="1" a="1"/>
  <c r="QF25" i="1" s="1"/>
  <c r="QF38" i="1" a="1"/>
  <c r="QF38" i="1" s="1"/>
  <c r="QF36" i="1" a="1"/>
  <c r="QF36" i="1" s="1"/>
  <c r="QF39" i="1" a="1"/>
  <c r="QF39" i="1" s="1"/>
  <c r="QF46" i="1" a="1"/>
  <c r="QF46" i="1" s="1"/>
  <c r="QF27" i="1" a="1"/>
  <c r="QF27" i="1" s="1"/>
  <c r="QF43" i="1" a="1"/>
  <c r="QF43" i="1" s="1"/>
  <c r="PM35" i="1" a="1"/>
  <c r="PM35" i="1" s="1"/>
  <c r="PM47" i="1" a="1"/>
  <c r="PM47" i="1" s="1"/>
  <c r="PM48" i="1" s="1" a="1"/>
  <c r="PM48" i="1" s="1"/>
  <c r="PM22" i="1" a="1"/>
  <c r="PM22" i="1" s="1"/>
  <c r="PM21" i="1" a="1"/>
  <c r="PM21" i="1" s="1"/>
  <c r="PM33" i="1" a="1"/>
  <c r="PM33" i="1" s="1"/>
  <c r="PM24" i="1" a="1"/>
  <c r="PM24" i="1" s="1"/>
  <c r="PM36" i="1" a="1"/>
  <c r="PM36" i="1" s="1"/>
  <c r="PM29" i="1" a="1"/>
  <c r="PM29" i="1" s="1"/>
  <c r="PM32" i="1" a="1"/>
  <c r="PM32" i="1" s="1"/>
  <c r="PM38" i="1" a="1"/>
  <c r="PM38" i="1" s="1"/>
  <c r="PM30" i="1" a="1"/>
  <c r="PM30" i="1" s="1"/>
  <c r="PM25" i="1" a="1"/>
  <c r="PM25" i="1" s="1"/>
  <c r="PM44" i="1" a="1"/>
  <c r="PM44" i="1" s="1"/>
  <c r="PM31" i="1" a="1"/>
  <c r="PM31" i="1" s="1"/>
  <c r="PM40" i="1" a="1"/>
  <c r="PM40" i="1" s="1"/>
  <c r="PM34" i="1" a="1"/>
  <c r="PM34" i="1" s="1"/>
  <c r="PM45" i="1" a="1"/>
  <c r="PM45" i="1" s="1"/>
  <c r="PM28" i="1" a="1"/>
  <c r="PM28" i="1" s="1"/>
  <c r="PM27" i="1" a="1"/>
  <c r="PM27" i="1" s="1"/>
  <c r="PM43" i="1" a="1"/>
  <c r="PM43" i="1" s="1"/>
  <c r="PM39" i="1" a="1"/>
  <c r="PM39" i="1" s="1"/>
  <c r="PM26" i="1" a="1"/>
  <c r="PM26" i="1" s="1"/>
  <c r="PM46" i="1" a="1"/>
  <c r="PM46" i="1" s="1"/>
  <c r="PM23" i="1" a="1"/>
  <c r="PM23" i="1" s="1"/>
  <c r="PM37" i="1" a="1"/>
  <c r="PM37" i="1" s="1"/>
  <c r="PM42" i="1" a="1"/>
  <c r="PM42" i="1" s="1"/>
  <c r="VD35" i="1" a="1"/>
  <c r="VD35" i="1" s="1"/>
  <c r="VD47" i="1" a="1"/>
  <c r="VD47" i="1" s="1"/>
  <c r="VD48" i="1" s="1" a="1"/>
  <c r="VD48" i="1" s="1"/>
  <c r="VD22" i="1" a="1"/>
  <c r="VD22" i="1" s="1"/>
  <c r="VD21" i="1" a="1"/>
  <c r="VD21" i="1" s="1"/>
  <c r="VD45" i="1" a="1"/>
  <c r="VD45" i="1" s="1"/>
  <c r="VD27" i="1" a="1"/>
  <c r="VD27" i="1" s="1"/>
  <c r="VD26" i="1" a="1"/>
  <c r="VD26" i="1" s="1"/>
  <c r="VD44" i="1" a="1"/>
  <c r="VD44" i="1" s="1"/>
  <c r="VD42" i="1" a="1"/>
  <c r="VD42" i="1" s="1"/>
  <c r="VD37" i="1" a="1"/>
  <c r="VD37" i="1" s="1"/>
  <c r="VD31" i="1" a="1"/>
  <c r="VD31" i="1" s="1"/>
  <c r="VD33" i="1" a="1"/>
  <c r="VD33" i="1" s="1"/>
  <c r="VD24" i="1" a="1"/>
  <c r="VD24" i="1" s="1"/>
  <c r="VD38" i="1" a="1"/>
  <c r="VD38" i="1" s="1"/>
  <c r="VD30" i="1" a="1"/>
  <c r="VD30" i="1" s="1"/>
  <c r="VD29" i="1" a="1"/>
  <c r="VD29" i="1" s="1"/>
  <c r="VD32" i="1" a="1"/>
  <c r="VD32" i="1" s="1"/>
  <c r="VD34" i="1" a="1"/>
  <c r="VD34" i="1" s="1"/>
  <c r="VD40" i="1" a="1"/>
  <c r="VD40" i="1" s="1"/>
  <c r="VD36" i="1" a="1"/>
  <c r="VD36" i="1" s="1"/>
  <c r="VD23" i="1" a="1"/>
  <c r="VD23" i="1" s="1"/>
  <c r="VD39" i="1" a="1"/>
  <c r="VD39" i="1" s="1"/>
  <c r="VD46" i="1" a="1"/>
  <c r="VD46" i="1" s="1"/>
  <c r="VD25" i="1" a="1"/>
  <c r="VD25" i="1" s="1"/>
  <c r="VD43" i="1" a="1"/>
  <c r="VD43" i="1" s="1"/>
  <c r="VD28" i="1" a="1"/>
  <c r="VD28" i="1" s="1"/>
  <c r="NT35" i="1" a="1"/>
  <c r="NT35" i="1" s="1"/>
  <c r="NT47" i="1" a="1"/>
  <c r="NT47" i="1" s="1"/>
  <c r="NT48" i="1" s="1" a="1"/>
  <c r="NT48" i="1" s="1"/>
  <c r="NT22" i="1" a="1"/>
  <c r="NT22" i="1" s="1"/>
  <c r="NT21" i="1" a="1"/>
  <c r="NT21" i="1" s="1"/>
  <c r="NT36" i="1" a="1"/>
  <c r="NT36" i="1" s="1"/>
  <c r="NT28" i="1" a="1"/>
  <c r="NT28" i="1" s="1"/>
  <c r="NT38" i="1" a="1"/>
  <c r="NT38" i="1" s="1"/>
  <c r="NT30" i="1" a="1"/>
  <c r="NT30" i="1" s="1"/>
  <c r="NT29" i="1" a="1"/>
  <c r="NT29" i="1" s="1"/>
  <c r="NT32" i="1" a="1"/>
  <c r="NT32" i="1" s="1"/>
  <c r="NT34" i="1" a="1"/>
  <c r="NT34" i="1" s="1"/>
  <c r="NT44" i="1" a="1"/>
  <c r="NT44" i="1" s="1"/>
  <c r="NT45" i="1" a="1"/>
  <c r="NT45" i="1" s="1"/>
  <c r="NT31" i="1" a="1"/>
  <c r="NT31" i="1" s="1"/>
  <c r="NT40" i="1" a="1"/>
  <c r="NT40" i="1" s="1"/>
  <c r="NT33" i="1" a="1"/>
  <c r="NT33" i="1" s="1"/>
  <c r="NT24" i="1" a="1"/>
  <c r="NT24" i="1" s="1"/>
  <c r="NT46" i="1" a="1"/>
  <c r="NT46" i="1" s="1"/>
  <c r="NT42" i="1" a="1"/>
  <c r="NT42" i="1" s="1"/>
  <c r="NT43" i="1" a="1"/>
  <c r="NT43" i="1" s="1"/>
  <c r="NT27" i="1" a="1"/>
  <c r="NT27" i="1" s="1"/>
  <c r="NT26" i="1" a="1"/>
  <c r="NT26" i="1" s="1"/>
  <c r="NT37" i="1" a="1"/>
  <c r="NT37" i="1" s="1"/>
  <c r="NT25" i="1" a="1"/>
  <c r="NT25" i="1" s="1"/>
  <c r="NT23" i="1" a="1"/>
  <c r="NT23" i="1" s="1"/>
  <c r="NT39" i="1" a="1"/>
  <c r="NT39" i="1" s="1"/>
  <c r="PV35" i="1" a="1"/>
  <c r="PV35" i="1" s="1"/>
  <c r="PV47" i="1" a="1"/>
  <c r="PV47" i="1" s="1"/>
  <c r="PV48" i="1" s="1" a="1"/>
  <c r="PV48" i="1" s="1"/>
  <c r="PV22" i="1" a="1"/>
  <c r="PV22" i="1" s="1"/>
  <c r="PV21" i="1" a="1"/>
  <c r="PV21" i="1" s="1"/>
  <c r="PV26" i="1" a="1"/>
  <c r="PV26" i="1" s="1"/>
  <c r="PV28" i="1" a="1"/>
  <c r="PV28" i="1" s="1"/>
  <c r="PV30" i="1" a="1"/>
  <c r="PV30" i="1" s="1"/>
  <c r="PV23" i="1" a="1"/>
  <c r="PV23" i="1" s="1"/>
  <c r="PV32" i="1" a="1"/>
  <c r="PV32" i="1" s="1"/>
  <c r="PV39" i="1" a="1"/>
  <c r="PV39" i="1" s="1"/>
  <c r="PV25" i="1" a="1"/>
  <c r="PV25" i="1" s="1"/>
  <c r="PV34" i="1" a="1"/>
  <c r="PV34" i="1" s="1"/>
  <c r="PV45" i="1" a="1"/>
  <c r="PV45" i="1" s="1"/>
  <c r="PV37" i="1" a="1"/>
  <c r="PV37" i="1" s="1"/>
  <c r="PV38" i="1" a="1"/>
  <c r="PV38" i="1" s="1"/>
  <c r="PV33" i="1" a="1"/>
  <c r="PV33" i="1" s="1"/>
  <c r="PV24" i="1" a="1"/>
  <c r="PV24" i="1" s="1"/>
  <c r="PV40" i="1" a="1"/>
  <c r="PV40" i="1" s="1"/>
  <c r="PV36" i="1" a="1"/>
  <c r="PV36" i="1" s="1"/>
  <c r="PV44" i="1" a="1"/>
  <c r="PV44" i="1" s="1"/>
  <c r="PV29" i="1" a="1"/>
  <c r="PV29" i="1" s="1"/>
  <c r="PV31" i="1" a="1"/>
  <c r="PV31" i="1" s="1"/>
  <c r="PV42" i="1" a="1"/>
  <c r="PV42" i="1" s="1"/>
  <c r="PV27" i="1" a="1"/>
  <c r="PV27" i="1" s="1"/>
  <c r="PV46" i="1" a="1"/>
  <c r="PV46" i="1" s="1"/>
  <c r="PV43" i="1" a="1"/>
  <c r="PV43" i="1" s="1"/>
  <c r="SJ35" i="1" a="1"/>
  <c r="SJ35" i="1" s="1"/>
  <c r="SJ47" i="1" a="1"/>
  <c r="SJ47" i="1" s="1"/>
  <c r="SJ48" i="1" s="1" a="1"/>
  <c r="SJ48" i="1" s="1"/>
  <c r="SJ21" i="1" a="1"/>
  <c r="SJ21" i="1" s="1"/>
  <c r="SJ22" i="1" a="1"/>
  <c r="SJ22" i="1" s="1"/>
  <c r="SJ46" i="1" a="1"/>
  <c r="SJ46" i="1" s="1"/>
  <c r="SJ29" i="1" a="1"/>
  <c r="SJ29" i="1" s="1"/>
  <c r="SJ23" i="1" a="1"/>
  <c r="SJ23" i="1" s="1"/>
  <c r="SJ42" i="1" a="1"/>
  <c r="SJ42" i="1" s="1"/>
  <c r="SJ28" i="1" a="1"/>
  <c r="SJ28" i="1" s="1"/>
  <c r="SJ36" i="1" a="1"/>
  <c r="SJ36" i="1" s="1"/>
  <c r="SJ32" i="1" a="1"/>
  <c r="SJ32" i="1" s="1"/>
  <c r="SJ37" i="1" a="1"/>
  <c r="SJ37" i="1" s="1"/>
  <c r="SJ25" i="1" a="1"/>
  <c r="SJ25" i="1" s="1"/>
  <c r="SJ33" i="1" a="1"/>
  <c r="SJ33" i="1" s="1"/>
  <c r="SJ30" i="1" a="1"/>
  <c r="SJ30" i="1" s="1"/>
  <c r="SJ40" i="1" a="1"/>
  <c r="SJ40" i="1" s="1"/>
  <c r="SJ44" i="1" a="1"/>
  <c r="SJ44" i="1" s="1"/>
  <c r="SJ45" i="1" a="1"/>
  <c r="SJ45" i="1" s="1"/>
  <c r="SJ38" i="1" a="1"/>
  <c r="SJ38" i="1" s="1"/>
  <c r="SJ34" i="1" a="1"/>
  <c r="SJ34" i="1" s="1"/>
  <c r="SJ24" i="1" a="1"/>
  <c r="SJ24" i="1" s="1"/>
  <c r="SJ31" i="1" a="1"/>
  <c r="SJ31" i="1" s="1"/>
  <c r="SJ26" i="1" a="1"/>
  <c r="SJ26" i="1" s="1"/>
  <c r="SJ27" i="1" a="1"/>
  <c r="SJ27" i="1" s="1"/>
  <c r="SJ43" i="1" a="1"/>
  <c r="SJ43" i="1" s="1"/>
  <c r="SJ39" i="1" a="1"/>
  <c r="SJ39" i="1" s="1"/>
  <c r="OE35" i="1" a="1"/>
  <c r="OE35" i="1" s="1"/>
  <c r="OE47" i="1" a="1"/>
  <c r="OE47" i="1" s="1"/>
  <c r="OE48" i="1" s="1" a="1"/>
  <c r="OE48" i="1" s="1"/>
  <c r="OE22" i="1" a="1"/>
  <c r="OE22" i="1" s="1"/>
  <c r="OE21" i="1" a="1"/>
  <c r="OE21" i="1" s="1"/>
  <c r="OE24" i="1" a="1"/>
  <c r="OE24" i="1" s="1"/>
  <c r="OE26" i="1" a="1"/>
  <c r="OE26" i="1" s="1"/>
  <c r="OE36" i="1" a="1"/>
  <c r="OE36" i="1" s="1"/>
  <c r="OE30" i="1" a="1"/>
  <c r="OE30" i="1" s="1"/>
  <c r="OE29" i="1" a="1"/>
  <c r="OE29" i="1" s="1"/>
  <c r="OE25" i="1" a="1"/>
  <c r="OE25" i="1" s="1"/>
  <c r="OE42" i="1" a="1"/>
  <c r="OE42" i="1" s="1"/>
  <c r="OE32" i="1" a="1"/>
  <c r="OE32" i="1" s="1"/>
  <c r="OE34" i="1" a="1"/>
  <c r="OE34" i="1" s="1"/>
  <c r="OE44" i="1" a="1"/>
  <c r="OE44" i="1" s="1"/>
  <c r="OE40" i="1" a="1"/>
  <c r="OE40" i="1" s="1"/>
  <c r="OE31" i="1" a="1"/>
  <c r="OE31" i="1" s="1"/>
  <c r="OE45" i="1" a="1"/>
  <c r="OE45" i="1" s="1"/>
  <c r="OE33" i="1" a="1"/>
  <c r="OE33" i="1" s="1"/>
  <c r="OE38" i="1" a="1"/>
  <c r="OE38" i="1" s="1"/>
  <c r="OE46" i="1" a="1"/>
  <c r="OE46" i="1" s="1"/>
  <c r="OE27" i="1" a="1"/>
  <c r="OE27" i="1" s="1"/>
  <c r="OE37" i="1" a="1"/>
  <c r="OE37" i="1" s="1"/>
  <c r="OE23" i="1" a="1"/>
  <c r="OE23" i="1" s="1"/>
  <c r="OE28" i="1" a="1"/>
  <c r="OE28" i="1" s="1"/>
  <c r="OE43" i="1" a="1"/>
  <c r="OE43" i="1" s="1"/>
  <c r="OE39" i="1" a="1"/>
  <c r="OE39" i="1" s="1"/>
  <c r="RJ35" i="1" a="1"/>
  <c r="RJ35" i="1" s="1"/>
  <c r="RJ47" i="1" a="1"/>
  <c r="RJ47" i="1" s="1"/>
  <c r="RJ48" i="1" s="1" a="1"/>
  <c r="RJ48" i="1" s="1"/>
  <c r="RJ22" i="1" a="1"/>
  <c r="RJ22" i="1" s="1"/>
  <c r="RJ21" i="1" a="1"/>
  <c r="RJ21" i="1" s="1"/>
  <c r="RJ26" i="1" a="1"/>
  <c r="RJ26" i="1" s="1"/>
  <c r="RJ27" i="1" a="1"/>
  <c r="RJ27" i="1" s="1"/>
  <c r="RJ43" i="1" a="1"/>
  <c r="RJ43" i="1" s="1"/>
  <c r="RJ45" i="1" a="1"/>
  <c r="RJ45" i="1" s="1"/>
  <c r="RJ42" i="1" a="1"/>
  <c r="RJ42" i="1" s="1"/>
  <c r="RJ29" i="1" a="1"/>
  <c r="RJ29" i="1" s="1"/>
  <c r="RJ39" i="1" a="1"/>
  <c r="RJ39" i="1" s="1"/>
  <c r="RJ34" i="1" a="1"/>
  <c r="RJ34" i="1" s="1"/>
  <c r="RJ33" i="1" a="1"/>
  <c r="RJ33" i="1" s="1"/>
  <c r="RJ32" i="1" a="1"/>
  <c r="RJ32" i="1" s="1"/>
  <c r="RJ44" i="1" a="1"/>
  <c r="RJ44" i="1" s="1"/>
  <c r="RJ31" i="1" a="1"/>
  <c r="RJ31" i="1" s="1"/>
  <c r="RJ40" i="1" a="1"/>
  <c r="RJ40" i="1" s="1"/>
  <c r="RJ24" i="1" a="1"/>
  <c r="RJ24" i="1" s="1"/>
  <c r="RJ38" i="1" a="1"/>
  <c r="RJ38" i="1" s="1"/>
  <c r="RJ30" i="1" a="1"/>
  <c r="RJ30" i="1" s="1"/>
  <c r="RJ36" i="1" a="1"/>
  <c r="RJ36" i="1" s="1"/>
  <c r="RJ25" i="1" a="1"/>
  <c r="RJ25" i="1" s="1"/>
  <c r="RJ23" i="1" a="1"/>
  <c r="RJ23" i="1" s="1"/>
  <c r="RJ28" i="1" a="1"/>
  <c r="RJ28" i="1" s="1"/>
  <c r="RJ37" i="1" a="1"/>
  <c r="RJ37" i="1" s="1"/>
  <c r="RJ46" i="1" a="1"/>
  <c r="RJ46" i="1" s="1"/>
  <c r="QJ35" i="1" a="1"/>
  <c r="QJ35" i="1" s="1"/>
  <c r="QJ47" i="1" a="1"/>
  <c r="QJ47" i="1" s="1"/>
  <c r="QJ48" i="1" s="1" a="1"/>
  <c r="QJ48" i="1" s="1"/>
  <c r="QJ22" i="1" a="1"/>
  <c r="QJ22" i="1" s="1"/>
  <c r="QJ21" i="1" a="1"/>
  <c r="QJ21" i="1" s="1"/>
  <c r="QJ25" i="1" a="1"/>
  <c r="QJ25" i="1" s="1"/>
  <c r="QJ28" i="1" a="1"/>
  <c r="QJ28" i="1" s="1"/>
  <c r="QJ23" i="1" a="1"/>
  <c r="QJ23" i="1" s="1"/>
  <c r="QJ29" i="1" a="1"/>
  <c r="QJ29" i="1" s="1"/>
  <c r="QJ32" i="1" a="1"/>
  <c r="QJ32" i="1" s="1"/>
  <c r="QJ34" i="1" a="1"/>
  <c r="QJ34" i="1" s="1"/>
  <c r="QJ37" i="1" a="1"/>
  <c r="QJ37" i="1" s="1"/>
  <c r="QJ30" i="1" a="1"/>
  <c r="QJ30" i="1" s="1"/>
  <c r="QJ31" i="1" a="1"/>
  <c r="QJ31" i="1" s="1"/>
  <c r="QJ45" i="1" a="1"/>
  <c r="QJ45" i="1" s="1"/>
  <c r="QJ40" i="1" a="1"/>
  <c r="QJ40" i="1" s="1"/>
  <c r="QJ44" i="1" a="1"/>
  <c r="QJ44" i="1" s="1"/>
  <c r="QJ38" i="1" a="1"/>
  <c r="QJ38" i="1" s="1"/>
  <c r="QJ24" i="1" a="1"/>
  <c r="QJ24" i="1" s="1"/>
  <c r="QJ33" i="1" a="1"/>
  <c r="QJ33" i="1" s="1"/>
  <c r="QJ27" i="1" a="1"/>
  <c r="QJ27" i="1" s="1"/>
  <c r="QJ42" i="1" a="1"/>
  <c r="QJ42" i="1" s="1"/>
  <c r="QJ46" i="1" a="1"/>
  <c r="QJ46" i="1" s="1"/>
  <c r="QJ26" i="1" a="1"/>
  <c r="QJ26" i="1" s="1"/>
  <c r="QJ39" i="1" a="1"/>
  <c r="QJ39" i="1" s="1"/>
  <c r="QJ43" i="1" a="1"/>
  <c r="QJ43" i="1" s="1"/>
  <c r="QJ36" i="1" a="1"/>
  <c r="QJ36" i="1" s="1"/>
  <c r="SU35" i="1" a="1"/>
  <c r="SU35" i="1" s="1"/>
  <c r="SU47" i="1" a="1"/>
  <c r="SU47" i="1" s="1"/>
  <c r="SU48" i="1" s="1" a="1"/>
  <c r="SU48" i="1" s="1"/>
  <c r="SU22" i="1" a="1"/>
  <c r="SU22" i="1" s="1"/>
  <c r="SU21" i="1" a="1"/>
  <c r="SU21" i="1" s="1"/>
  <c r="SU42" i="1" a="1"/>
  <c r="SU42" i="1" s="1"/>
  <c r="SU33" i="1" a="1"/>
  <c r="SU33" i="1" s="1"/>
  <c r="SU46" i="1" a="1"/>
  <c r="SU46" i="1" s="1"/>
  <c r="SU43" i="1" a="1"/>
  <c r="SU43" i="1" s="1"/>
  <c r="SU36" i="1" a="1"/>
  <c r="SU36" i="1" s="1"/>
  <c r="SU24" i="1" a="1"/>
  <c r="SU24" i="1" s="1"/>
  <c r="SU27" i="1" a="1"/>
  <c r="SU27" i="1" s="1"/>
  <c r="SU34" i="1" a="1"/>
  <c r="SU34" i="1" s="1"/>
  <c r="SU38" i="1" a="1"/>
  <c r="SU38" i="1" s="1"/>
  <c r="SU29" i="1" a="1"/>
  <c r="SU29" i="1" s="1"/>
  <c r="SU32" i="1" a="1"/>
  <c r="SU32" i="1" s="1"/>
  <c r="SU31" i="1" a="1"/>
  <c r="SU31" i="1" s="1"/>
  <c r="SU45" i="1" a="1"/>
  <c r="SU45" i="1" s="1"/>
  <c r="SU40" i="1" a="1"/>
  <c r="SU40" i="1" s="1"/>
  <c r="SU44" i="1" a="1"/>
  <c r="SU44" i="1" s="1"/>
  <c r="SU28" i="1" a="1"/>
  <c r="SU28" i="1" s="1"/>
  <c r="SU25" i="1" a="1"/>
  <c r="SU25" i="1" s="1"/>
  <c r="SU37" i="1" a="1"/>
  <c r="SU37" i="1" s="1"/>
  <c r="SU26" i="1" a="1"/>
  <c r="SU26" i="1" s="1"/>
  <c r="SU23" i="1" a="1"/>
  <c r="SU23" i="1" s="1"/>
  <c r="SU39" i="1" a="1"/>
  <c r="SU39" i="1" s="1"/>
  <c r="SU30" i="1" a="1"/>
  <c r="SU30" i="1" s="1"/>
  <c r="OL35" i="1" a="1"/>
  <c r="OL35" i="1" s="1"/>
  <c r="OL47" i="1" a="1"/>
  <c r="OL47" i="1" s="1"/>
  <c r="OL48" i="1" s="1" a="1"/>
  <c r="OL48" i="1" s="1"/>
  <c r="OL22" i="1" a="1"/>
  <c r="OL22" i="1" s="1"/>
  <c r="OL21" i="1" a="1"/>
  <c r="OL21" i="1" s="1"/>
  <c r="OL40" i="1" a="1"/>
  <c r="OL40" i="1" s="1"/>
  <c r="OL38" i="1" a="1"/>
  <c r="OL38" i="1" s="1"/>
  <c r="OL23" i="1" a="1"/>
  <c r="OL23" i="1" s="1"/>
  <c r="OL28" i="1" a="1"/>
  <c r="OL28" i="1" s="1"/>
  <c r="OL29" i="1" a="1"/>
  <c r="OL29" i="1" s="1"/>
  <c r="OL32" i="1" a="1"/>
  <c r="OL32" i="1" s="1"/>
  <c r="OL46" i="1" a="1"/>
  <c r="OL46" i="1" s="1"/>
  <c r="OL43" i="1" a="1"/>
  <c r="OL43" i="1" s="1"/>
  <c r="OL37" i="1" a="1"/>
  <c r="OL37" i="1" s="1"/>
  <c r="OL36" i="1" a="1"/>
  <c r="OL36" i="1" s="1"/>
  <c r="OL34" i="1" a="1"/>
  <c r="OL34" i="1" s="1"/>
  <c r="OL33" i="1" a="1"/>
  <c r="OL33" i="1" s="1"/>
  <c r="OL45" i="1" a="1"/>
  <c r="OL45" i="1" s="1"/>
  <c r="OL44" i="1" a="1"/>
  <c r="OL44" i="1" s="1"/>
  <c r="OL31" i="1" a="1"/>
  <c r="OL31" i="1" s="1"/>
  <c r="OL24" i="1" a="1"/>
  <c r="OL24" i="1" s="1"/>
  <c r="OL27" i="1" a="1"/>
  <c r="OL27" i="1" s="1"/>
  <c r="OL42" i="1" a="1"/>
  <c r="OL42" i="1" s="1"/>
  <c r="OL39" i="1" a="1"/>
  <c r="OL39" i="1" s="1"/>
  <c r="OL25" i="1" a="1"/>
  <c r="OL25" i="1" s="1"/>
  <c r="OL26" i="1" a="1"/>
  <c r="OL26" i="1" s="1"/>
  <c r="OL30" i="1" a="1"/>
  <c r="OL30" i="1" s="1"/>
  <c r="QL35" i="1" a="1"/>
  <c r="QL35" i="1" s="1"/>
  <c r="QL47" i="1" a="1"/>
  <c r="QL47" i="1" s="1"/>
  <c r="QL48" i="1" s="1" a="1"/>
  <c r="QL48" i="1" s="1"/>
  <c r="QL22" i="1" a="1"/>
  <c r="QL22" i="1" s="1"/>
  <c r="QL21" i="1" a="1"/>
  <c r="QL21" i="1" s="1"/>
  <c r="QL42" i="1" a="1"/>
  <c r="QL42" i="1" s="1"/>
  <c r="QL45" i="1" a="1"/>
  <c r="QL45" i="1" s="1"/>
  <c r="QL39" i="1" a="1"/>
  <c r="QL39" i="1" s="1"/>
  <c r="QL28" i="1" a="1"/>
  <c r="QL28" i="1" s="1"/>
  <c r="QL38" i="1" a="1"/>
  <c r="QL38" i="1" s="1"/>
  <c r="QL23" i="1" a="1"/>
  <c r="QL23" i="1" s="1"/>
  <c r="QL24" i="1" a="1"/>
  <c r="QL24" i="1" s="1"/>
  <c r="QL32" i="1" a="1"/>
  <c r="QL32" i="1" s="1"/>
  <c r="QL27" i="1" a="1"/>
  <c r="QL27" i="1" s="1"/>
  <c r="QL34" i="1" a="1"/>
  <c r="QL34" i="1" s="1"/>
  <c r="QL37" i="1" a="1"/>
  <c r="QL37" i="1" s="1"/>
  <c r="QL46" i="1" a="1"/>
  <c r="QL46" i="1" s="1"/>
  <c r="QL43" i="1" a="1"/>
  <c r="QL43" i="1" s="1"/>
  <c r="QL36" i="1" a="1"/>
  <c r="QL36" i="1" s="1"/>
  <c r="QL29" i="1" a="1"/>
  <c r="QL29" i="1" s="1"/>
  <c r="QL40" i="1" a="1"/>
  <c r="QL40" i="1" s="1"/>
  <c r="QL33" i="1" a="1"/>
  <c r="QL33" i="1" s="1"/>
  <c r="QL44" i="1" a="1"/>
  <c r="QL44" i="1" s="1"/>
  <c r="QL31" i="1" a="1"/>
  <c r="QL31" i="1" s="1"/>
  <c r="QL30" i="1" a="1"/>
  <c r="QL30" i="1" s="1"/>
  <c r="QL26" i="1" a="1"/>
  <c r="QL26" i="1" s="1"/>
  <c r="QL25" i="1" a="1"/>
  <c r="QL25" i="1" s="1"/>
  <c r="SZ35" i="1" a="1"/>
  <c r="SZ35" i="1" s="1"/>
  <c r="SZ47" i="1" a="1"/>
  <c r="SZ47" i="1" s="1"/>
  <c r="SZ48" i="1" s="1" a="1"/>
  <c r="SZ48" i="1" s="1"/>
  <c r="SZ22" i="1" a="1"/>
  <c r="SZ22" i="1" s="1"/>
  <c r="SZ21" i="1" a="1"/>
  <c r="SZ21" i="1" s="1"/>
  <c r="SZ33" i="1" a="1"/>
  <c r="SZ33" i="1" s="1"/>
  <c r="SZ23" i="1" a="1"/>
  <c r="SZ23" i="1" s="1"/>
  <c r="SZ28" i="1" a="1"/>
  <c r="SZ28" i="1" s="1"/>
  <c r="SZ36" i="1" a="1"/>
  <c r="SZ36" i="1" s="1"/>
  <c r="SZ37" i="1" a="1"/>
  <c r="SZ37" i="1" s="1"/>
  <c r="SZ40" i="1" a="1"/>
  <c r="SZ40" i="1" s="1"/>
  <c r="SZ30" i="1" a="1"/>
  <c r="SZ30" i="1" s="1"/>
  <c r="SZ25" i="1" a="1"/>
  <c r="SZ25" i="1" s="1"/>
  <c r="SZ45" i="1" a="1"/>
  <c r="SZ45" i="1" s="1"/>
  <c r="SZ38" i="1" a="1"/>
  <c r="SZ38" i="1" s="1"/>
  <c r="SZ24" i="1" a="1"/>
  <c r="SZ24" i="1" s="1"/>
  <c r="SZ44" i="1" a="1"/>
  <c r="SZ44" i="1" s="1"/>
  <c r="SZ34" i="1" a="1"/>
  <c r="SZ34" i="1" s="1"/>
  <c r="SZ31" i="1" a="1"/>
  <c r="SZ31" i="1" s="1"/>
  <c r="SZ29" i="1" a="1"/>
  <c r="SZ29" i="1" s="1"/>
  <c r="SZ42" i="1" a="1"/>
  <c r="SZ42" i="1" s="1"/>
  <c r="SZ32" i="1" a="1"/>
  <c r="SZ32" i="1" s="1"/>
  <c r="SZ26" i="1" a="1"/>
  <c r="SZ26" i="1" s="1"/>
  <c r="SZ43" i="1" a="1"/>
  <c r="SZ43" i="1" s="1"/>
  <c r="SZ27" i="1" a="1"/>
  <c r="SZ27" i="1" s="1"/>
  <c r="SZ39" i="1" a="1"/>
  <c r="SZ39" i="1" s="1"/>
  <c r="SZ46" i="1" a="1"/>
  <c r="SZ46" i="1" s="1"/>
  <c r="OU35" i="1" a="1"/>
  <c r="OU35" i="1" s="1"/>
  <c r="OU47" i="1" a="1"/>
  <c r="OU47" i="1" s="1"/>
  <c r="OU48" i="1" s="1" a="1"/>
  <c r="OU48" i="1" s="1"/>
  <c r="OU22" i="1" a="1"/>
  <c r="OU22" i="1" s="1"/>
  <c r="OU21" i="1" a="1"/>
  <c r="OU21" i="1" s="1"/>
  <c r="OU29" i="1" a="1"/>
  <c r="OU29" i="1" s="1"/>
  <c r="OU32" i="1" a="1"/>
  <c r="OU32" i="1" s="1"/>
  <c r="OU36" i="1" a="1"/>
  <c r="OU36" i="1" s="1"/>
  <c r="OU44" i="1" a="1"/>
  <c r="OU44" i="1" s="1"/>
  <c r="OU30" i="1" a="1"/>
  <c r="OU30" i="1" s="1"/>
  <c r="OU37" i="1" a="1"/>
  <c r="OU37" i="1" s="1"/>
  <c r="OU25" i="1" a="1"/>
  <c r="OU25" i="1" s="1"/>
  <c r="OU46" i="1" a="1"/>
  <c r="OU46" i="1" s="1"/>
  <c r="OU40" i="1" a="1"/>
  <c r="OU40" i="1" s="1"/>
  <c r="OU45" i="1" a="1"/>
  <c r="OU45" i="1" s="1"/>
  <c r="OU38" i="1" a="1"/>
  <c r="OU38" i="1" s="1"/>
  <c r="OU24" i="1" a="1"/>
  <c r="OU24" i="1" s="1"/>
  <c r="OU31" i="1" a="1"/>
  <c r="OU31" i="1" s="1"/>
  <c r="OU33" i="1" a="1"/>
  <c r="OU33" i="1" s="1"/>
  <c r="OU34" i="1" a="1"/>
  <c r="OU34" i="1" s="1"/>
  <c r="OU27" i="1" a="1"/>
  <c r="OU27" i="1" s="1"/>
  <c r="OU42" i="1" a="1"/>
  <c r="OU42" i="1" s="1"/>
  <c r="OU28" i="1" a="1"/>
  <c r="OU28" i="1" s="1"/>
  <c r="OU26" i="1" a="1"/>
  <c r="OU26" i="1" s="1"/>
  <c r="OU43" i="1" a="1"/>
  <c r="OU43" i="1" s="1"/>
  <c r="OU39" i="1" a="1"/>
  <c r="OU39" i="1" s="1"/>
  <c r="OU23" i="1" a="1"/>
  <c r="OU23" i="1" s="1"/>
  <c r="SG35" i="1" a="1"/>
  <c r="SG35" i="1" s="1"/>
  <c r="SG47" i="1" a="1"/>
  <c r="SG47" i="1" s="1"/>
  <c r="SG48" i="1" s="1" a="1"/>
  <c r="SG48" i="1" s="1"/>
  <c r="SG22" i="1" a="1"/>
  <c r="SG22" i="1" s="1"/>
  <c r="SG21" i="1" a="1"/>
  <c r="SG21" i="1" s="1"/>
  <c r="SG44" i="1" a="1"/>
  <c r="SG44" i="1" s="1"/>
  <c r="SG42" i="1" a="1"/>
  <c r="SG42" i="1" s="1"/>
  <c r="SG25" i="1" a="1"/>
  <c r="SG25" i="1" s="1"/>
  <c r="SG31" i="1" a="1"/>
  <c r="SG31" i="1" s="1"/>
  <c r="SG30" i="1" a="1"/>
  <c r="SG30" i="1" s="1"/>
  <c r="SG45" i="1" a="1"/>
  <c r="SG45" i="1" s="1"/>
  <c r="SG38" i="1" a="1"/>
  <c r="SG38" i="1" s="1"/>
  <c r="SG29" i="1" a="1"/>
  <c r="SG29" i="1" s="1"/>
  <c r="SG32" i="1" a="1"/>
  <c r="SG32" i="1" s="1"/>
  <c r="SG24" i="1" a="1"/>
  <c r="SG24" i="1" s="1"/>
  <c r="SG34" i="1" a="1"/>
  <c r="SG34" i="1" s="1"/>
  <c r="SG33" i="1" a="1"/>
  <c r="SG33" i="1" s="1"/>
  <c r="SG36" i="1" a="1"/>
  <c r="SG36" i="1" s="1"/>
  <c r="SG40" i="1" a="1"/>
  <c r="SG40" i="1" s="1"/>
  <c r="SG26" i="1" a="1"/>
  <c r="SG26" i="1" s="1"/>
  <c r="SG28" i="1" a="1"/>
  <c r="SG28" i="1" s="1"/>
  <c r="SG27" i="1" a="1"/>
  <c r="SG27" i="1" s="1"/>
  <c r="SG39" i="1" a="1"/>
  <c r="SG39" i="1" s="1"/>
  <c r="SG46" i="1" a="1"/>
  <c r="SG46" i="1" s="1"/>
  <c r="SG37" i="1" a="1"/>
  <c r="SG37" i="1" s="1"/>
  <c r="SG43" i="1" a="1"/>
  <c r="SG43" i="1" s="1"/>
  <c r="SG23" i="1" a="1"/>
  <c r="SG23" i="1" s="1"/>
  <c r="RN35" i="1" a="1"/>
  <c r="RN35" i="1" s="1"/>
  <c r="RN47" i="1" a="1"/>
  <c r="RN47" i="1" s="1"/>
  <c r="RN48" i="1" s="1" a="1"/>
  <c r="RN48" i="1" s="1"/>
  <c r="RN22" i="1" a="1"/>
  <c r="RN22" i="1" s="1"/>
  <c r="RN21" i="1" a="1"/>
  <c r="RN21" i="1" s="1"/>
  <c r="RN29" i="1" a="1"/>
  <c r="RN29" i="1" s="1"/>
  <c r="RN32" i="1" a="1"/>
  <c r="RN32" i="1" s="1"/>
  <c r="RN37" i="1" a="1"/>
  <c r="RN37" i="1" s="1"/>
  <c r="RN33" i="1" a="1"/>
  <c r="RN33" i="1" s="1"/>
  <c r="RN44" i="1" a="1"/>
  <c r="RN44" i="1" s="1"/>
  <c r="RN45" i="1" a="1"/>
  <c r="RN45" i="1" s="1"/>
  <c r="RN30" i="1" a="1"/>
  <c r="RN30" i="1" s="1"/>
  <c r="RN26" i="1" a="1"/>
  <c r="RN26" i="1" s="1"/>
  <c r="RN31" i="1" a="1"/>
  <c r="RN31" i="1" s="1"/>
  <c r="RN40" i="1" a="1"/>
  <c r="RN40" i="1" s="1"/>
  <c r="RN34" i="1" a="1"/>
  <c r="RN34" i="1" s="1"/>
  <c r="RN24" i="1" a="1"/>
  <c r="RN24" i="1" s="1"/>
  <c r="RN36" i="1" a="1"/>
  <c r="RN36" i="1" s="1"/>
  <c r="RN28" i="1" a="1"/>
  <c r="RN28" i="1" s="1"/>
  <c r="RN46" i="1" a="1"/>
  <c r="RN46" i="1" s="1"/>
  <c r="RN25" i="1" a="1"/>
  <c r="RN25" i="1" s="1"/>
  <c r="RN43" i="1" a="1"/>
  <c r="RN43" i="1" s="1"/>
  <c r="RN27" i="1" a="1"/>
  <c r="RN27" i="1" s="1"/>
  <c r="RN42" i="1" a="1"/>
  <c r="RN42" i="1" s="1"/>
  <c r="RN38" i="1" a="1"/>
  <c r="RN38" i="1" s="1"/>
  <c r="RN23" i="1" a="1"/>
  <c r="RN23" i="1" s="1"/>
  <c r="RN39" i="1" a="1"/>
  <c r="RN39" i="1" s="1"/>
  <c r="NQ35" i="1" a="1"/>
  <c r="NQ35" i="1" s="1"/>
  <c r="NQ47" i="1" a="1"/>
  <c r="NQ47" i="1" s="1"/>
  <c r="NQ48" i="1" s="1" a="1"/>
  <c r="NQ48" i="1" s="1"/>
  <c r="NQ22" i="1" a="1"/>
  <c r="NQ22" i="1" s="1"/>
  <c r="NQ21" i="1" a="1"/>
  <c r="NQ21" i="1" s="1"/>
  <c r="NQ34" i="1" a="1"/>
  <c r="NQ34" i="1" s="1"/>
  <c r="NQ29" i="1" a="1"/>
  <c r="NQ29" i="1" s="1"/>
  <c r="NQ33" i="1" a="1"/>
  <c r="NQ33" i="1" s="1"/>
  <c r="NQ32" i="1" a="1"/>
  <c r="NQ32" i="1" s="1"/>
  <c r="NQ44" i="1" a="1"/>
  <c r="NQ44" i="1" s="1"/>
  <c r="NQ24" i="1" a="1"/>
  <c r="NQ24" i="1" s="1"/>
  <c r="NQ36" i="1" a="1"/>
  <c r="NQ36" i="1" s="1"/>
  <c r="NQ37" i="1" a="1"/>
  <c r="NQ37" i="1" s="1"/>
  <c r="NQ31" i="1" a="1"/>
  <c r="NQ31" i="1" s="1"/>
  <c r="NQ38" i="1" a="1"/>
  <c r="NQ38" i="1" s="1"/>
  <c r="NQ30" i="1" a="1"/>
  <c r="NQ30" i="1" s="1"/>
  <c r="NQ40" i="1" a="1"/>
  <c r="NQ40" i="1" s="1"/>
  <c r="NQ45" i="1" a="1"/>
  <c r="NQ45" i="1" s="1"/>
  <c r="NQ27" i="1" a="1"/>
  <c r="NQ27" i="1" s="1"/>
  <c r="NQ43" i="1" a="1"/>
  <c r="NQ43" i="1" s="1"/>
  <c r="NQ25" i="1" a="1"/>
  <c r="NQ25" i="1" s="1"/>
  <c r="NQ39" i="1" a="1"/>
  <c r="NQ39" i="1" s="1"/>
  <c r="NQ26" i="1" a="1"/>
  <c r="NQ26" i="1" s="1"/>
  <c r="NQ46" i="1" a="1"/>
  <c r="NQ46" i="1" s="1"/>
  <c r="NQ42" i="1" a="1"/>
  <c r="NQ42" i="1" s="1"/>
  <c r="NQ23" i="1" a="1"/>
  <c r="NQ23" i="1" s="1"/>
  <c r="NQ28" i="1" a="1"/>
  <c r="NQ28" i="1" s="1"/>
  <c r="OX35" i="1" a="1"/>
  <c r="OX35" i="1" s="1"/>
  <c r="OX47" i="1" a="1"/>
  <c r="OX47" i="1" s="1"/>
  <c r="OX48" i="1" s="1" a="1"/>
  <c r="OX48" i="1" s="1"/>
  <c r="OX21" i="1" a="1"/>
  <c r="OX21" i="1" s="1"/>
  <c r="OX22" i="1" a="1"/>
  <c r="OX22" i="1" s="1"/>
  <c r="OX46" i="1" a="1"/>
  <c r="OX46" i="1" s="1"/>
  <c r="OX27" i="1" a="1"/>
  <c r="OX27" i="1" s="1"/>
  <c r="OX43" i="1" a="1"/>
  <c r="OX43" i="1" s="1"/>
  <c r="OX29" i="1" a="1"/>
  <c r="OX29" i="1" s="1"/>
  <c r="OX45" i="1" a="1"/>
  <c r="OX45" i="1" s="1"/>
  <c r="OX42" i="1" a="1"/>
  <c r="OX42" i="1" s="1"/>
  <c r="OX39" i="1" a="1"/>
  <c r="OX39" i="1" s="1"/>
  <c r="OX32" i="1" a="1"/>
  <c r="OX32" i="1" s="1"/>
  <c r="OX44" i="1" a="1"/>
  <c r="OX44" i="1" s="1"/>
  <c r="OX31" i="1" a="1"/>
  <c r="OX31" i="1" s="1"/>
  <c r="OX40" i="1" a="1"/>
  <c r="OX40" i="1" s="1"/>
  <c r="OX33" i="1" a="1"/>
  <c r="OX33" i="1" s="1"/>
  <c r="OX24" i="1" a="1"/>
  <c r="OX24" i="1" s="1"/>
  <c r="OX38" i="1" a="1"/>
  <c r="OX38" i="1" s="1"/>
  <c r="OX30" i="1" a="1"/>
  <c r="OX30" i="1" s="1"/>
  <c r="OX34" i="1" a="1"/>
  <c r="OX34" i="1" s="1"/>
  <c r="OX28" i="1" a="1"/>
  <c r="OX28" i="1" s="1"/>
  <c r="OX25" i="1" a="1"/>
  <c r="OX25" i="1" s="1"/>
  <c r="OX36" i="1" a="1"/>
  <c r="OX36" i="1" s="1"/>
  <c r="OX37" i="1" a="1"/>
  <c r="OX37" i="1" s="1"/>
  <c r="OX23" i="1" a="1"/>
  <c r="OX23" i="1" s="1"/>
  <c r="OX26" i="1" a="1"/>
  <c r="OX26" i="1" s="1"/>
  <c r="RB35" i="1" a="1"/>
  <c r="RB35" i="1" s="1"/>
  <c r="RB47" i="1" a="1"/>
  <c r="RB47" i="1" s="1"/>
  <c r="RB48" i="1" s="1" a="1"/>
  <c r="RB48" i="1" s="1"/>
  <c r="RB22" i="1" a="1"/>
  <c r="RB22" i="1" s="1"/>
  <c r="RB21" i="1" a="1"/>
  <c r="RB21" i="1" s="1"/>
  <c r="RB43" i="1" a="1"/>
  <c r="RB43" i="1" s="1"/>
  <c r="RB28" i="1" a="1"/>
  <c r="RB28" i="1" s="1"/>
  <c r="RB36" i="1" a="1"/>
  <c r="RB36" i="1" s="1"/>
  <c r="RB46" i="1" a="1"/>
  <c r="RB46" i="1" s="1"/>
  <c r="RB23" i="1" a="1"/>
  <c r="RB23" i="1" s="1"/>
  <c r="RB32" i="1" a="1"/>
  <c r="RB32" i="1" s="1"/>
  <c r="RB29" i="1" a="1"/>
  <c r="RB29" i="1" s="1"/>
  <c r="RB34" i="1" a="1"/>
  <c r="RB34" i="1" s="1"/>
  <c r="RB37" i="1" a="1"/>
  <c r="RB37" i="1" s="1"/>
  <c r="RB40" i="1" a="1"/>
  <c r="RB40" i="1" s="1"/>
  <c r="RB33" i="1" a="1"/>
  <c r="RB33" i="1" s="1"/>
  <c r="RB44" i="1" a="1"/>
  <c r="RB44" i="1" s="1"/>
  <c r="RB30" i="1" a="1"/>
  <c r="RB30" i="1" s="1"/>
  <c r="RB45" i="1" a="1"/>
  <c r="RB45" i="1" s="1"/>
  <c r="RB38" i="1" a="1"/>
  <c r="RB38" i="1" s="1"/>
  <c r="RB31" i="1" a="1"/>
  <c r="RB31" i="1" s="1"/>
  <c r="RB24" i="1" a="1"/>
  <c r="RB24" i="1" s="1"/>
  <c r="RB27" i="1" a="1"/>
  <c r="RB27" i="1" s="1"/>
  <c r="RB25" i="1" a="1"/>
  <c r="RB25" i="1" s="1"/>
  <c r="RB42" i="1" a="1"/>
  <c r="RB42" i="1" s="1"/>
  <c r="RB26" i="1" a="1"/>
  <c r="RB26" i="1" s="1"/>
  <c r="RB39" i="1" a="1"/>
  <c r="RB39" i="1" s="1"/>
  <c r="TP35" i="1" a="1"/>
  <c r="TP35" i="1" s="1"/>
  <c r="TP47" i="1" a="1"/>
  <c r="TP47" i="1" s="1"/>
  <c r="TP48" i="1" s="1" a="1"/>
  <c r="TP48" i="1" s="1"/>
  <c r="TP21" i="1" a="1"/>
  <c r="TP21" i="1" s="1"/>
  <c r="TP22" i="1" a="1"/>
  <c r="TP22" i="1" s="1"/>
  <c r="TP33" i="1" a="1"/>
  <c r="TP33" i="1" s="1"/>
  <c r="TP30" i="1" a="1"/>
  <c r="TP30" i="1" s="1"/>
  <c r="TP23" i="1" a="1"/>
  <c r="TP23" i="1" s="1"/>
  <c r="TP28" i="1" a="1"/>
  <c r="TP28" i="1" s="1"/>
  <c r="TP36" i="1" a="1"/>
  <c r="TP36" i="1" s="1"/>
  <c r="TP45" i="1" a="1"/>
  <c r="TP45" i="1" s="1"/>
  <c r="TP38" i="1" a="1"/>
  <c r="TP38" i="1" s="1"/>
  <c r="TP34" i="1" a="1"/>
  <c r="TP34" i="1" s="1"/>
  <c r="TP37" i="1" a="1"/>
  <c r="TP37" i="1" s="1"/>
  <c r="TP24" i="1" a="1"/>
  <c r="TP24" i="1" s="1"/>
  <c r="TP25" i="1" a="1"/>
  <c r="TP25" i="1" s="1"/>
  <c r="TP40" i="1" a="1"/>
  <c r="TP40" i="1" s="1"/>
  <c r="TP26" i="1" a="1"/>
  <c r="TP26" i="1" s="1"/>
  <c r="TP44" i="1" a="1"/>
  <c r="TP44" i="1" s="1"/>
  <c r="TP29" i="1" a="1"/>
  <c r="TP29" i="1" s="1"/>
  <c r="TP32" i="1" a="1"/>
  <c r="TP32" i="1" s="1"/>
  <c r="TP31" i="1" a="1"/>
  <c r="TP31" i="1" s="1"/>
  <c r="TP42" i="1" a="1"/>
  <c r="TP42" i="1" s="1"/>
  <c r="TP43" i="1" a="1"/>
  <c r="TP43" i="1" s="1"/>
  <c r="TP27" i="1" a="1"/>
  <c r="TP27" i="1" s="1"/>
  <c r="TP39" i="1" a="1"/>
  <c r="TP39" i="1" s="1"/>
  <c r="TP46" i="1" a="1"/>
  <c r="TP46" i="1" s="1"/>
  <c r="PK35" i="1" a="1"/>
  <c r="PK35" i="1" s="1"/>
  <c r="PK47" i="1" a="1"/>
  <c r="PK47" i="1" s="1"/>
  <c r="PK48" i="1" s="1" a="1"/>
  <c r="PK48" i="1" s="1"/>
  <c r="PK22" i="1" a="1"/>
  <c r="PK22" i="1" s="1"/>
  <c r="PK21" i="1" a="1"/>
  <c r="PK21" i="1" s="1"/>
  <c r="PK37" i="1" a="1"/>
  <c r="PK37" i="1" s="1"/>
  <c r="PK42" i="1" a="1"/>
  <c r="PK42" i="1" s="1"/>
  <c r="PK40" i="1" a="1"/>
  <c r="PK40" i="1" s="1"/>
  <c r="PK36" i="1" a="1"/>
  <c r="PK36" i="1" s="1"/>
  <c r="PK23" i="1" a="1"/>
  <c r="PK23" i="1" s="1"/>
  <c r="PK30" i="1" a="1"/>
  <c r="PK30" i="1" s="1"/>
  <c r="PK28" i="1" a="1"/>
  <c r="PK28" i="1" s="1"/>
  <c r="PK25" i="1" a="1"/>
  <c r="PK25" i="1" s="1"/>
  <c r="PK34" i="1" a="1"/>
  <c r="PK34" i="1" s="1"/>
  <c r="PK45" i="1" a="1"/>
  <c r="PK45" i="1" s="1"/>
  <c r="PK38" i="1" a="1"/>
  <c r="PK38" i="1" s="1"/>
  <c r="PK46" i="1" a="1"/>
  <c r="PK46" i="1" s="1"/>
  <c r="PK24" i="1" a="1"/>
  <c r="PK24" i="1" s="1"/>
  <c r="PK31" i="1" a="1"/>
  <c r="PK31" i="1" s="1"/>
  <c r="PK29" i="1" a="1"/>
  <c r="PK29" i="1" s="1"/>
  <c r="PK32" i="1" a="1"/>
  <c r="PK32" i="1" s="1"/>
  <c r="PK33" i="1" a="1"/>
  <c r="PK33" i="1" s="1"/>
  <c r="PK44" i="1" a="1"/>
  <c r="PK44" i="1" s="1"/>
  <c r="PK27" i="1" a="1"/>
  <c r="PK27" i="1" s="1"/>
  <c r="PK26" i="1" a="1"/>
  <c r="PK26" i="1" s="1"/>
  <c r="PK43" i="1" a="1"/>
  <c r="PK43" i="1" s="1"/>
  <c r="PK39" i="1" a="1"/>
  <c r="PK39" i="1" s="1"/>
  <c r="TK35" i="1" a="1"/>
  <c r="TK35" i="1" s="1"/>
  <c r="TK47" i="1" a="1"/>
  <c r="TK47" i="1" s="1"/>
  <c r="TK48" i="1" s="1" a="1"/>
  <c r="TK48" i="1" s="1"/>
  <c r="TK22" i="1" a="1"/>
  <c r="TK22" i="1" s="1"/>
  <c r="TK21" i="1" a="1"/>
  <c r="TK21" i="1" s="1"/>
  <c r="TK42" i="1" a="1"/>
  <c r="TK42" i="1" s="1"/>
  <c r="TK40" i="1" a="1"/>
  <c r="TK40" i="1" s="1"/>
  <c r="TK27" i="1" a="1"/>
  <c r="TK27" i="1" s="1"/>
  <c r="TK24" i="1" a="1"/>
  <c r="TK24" i="1" s="1"/>
  <c r="TK30" i="1" a="1"/>
  <c r="TK30" i="1" s="1"/>
  <c r="TK31" i="1" a="1"/>
  <c r="TK31" i="1" s="1"/>
  <c r="TK34" i="1" a="1"/>
  <c r="TK34" i="1" s="1"/>
  <c r="TK38" i="1" a="1"/>
  <c r="TK38" i="1" s="1"/>
  <c r="TK23" i="1" a="1"/>
  <c r="TK23" i="1" s="1"/>
  <c r="TK29" i="1" a="1"/>
  <c r="TK29" i="1" s="1"/>
  <c r="TK32" i="1" a="1"/>
  <c r="TK32" i="1" s="1"/>
  <c r="TK33" i="1" a="1"/>
  <c r="TK33" i="1" s="1"/>
  <c r="TK45" i="1" a="1"/>
  <c r="TK45" i="1" s="1"/>
  <c r="TK36" i="1" a="1"/>
  <c r="TK36" i="1" s="1"/>
  <c r="TK44" i="1" a="1"/>
  <c r="TK44" i="1" s="1"/>
  <c r="TK25" i="1" a="1"/>
  <c r="TK25" i="1" s="1"/>
  <c r="TK37" i="1" a="1"/>
  <c r="TK37" i="1" s="1"/>
  <c r="TK26" i="1" a="1"/>
  <c r="TK26" i="1" s="1"/>
  <c r="TK28" i="1" a="1"/>
  <c r="TK28" i="1" s="1"/>
  <c r="TK39" i="1" a="1"/>
  <c r="TK39" i="1" s="1"/>
  <c r="TK46" i="1" a="1"/>
  <c r="TK46" i="1" s="1"/>
  <c r="TK43" i="1" a="1"/>
  <c r="TK43" i="1" s="1"/>
  <c r="SR35" i="1" a="1"/>
  <c r="SR35" i="1" s="1"/>
  <c r="SR47" i="1" a="1"/>
  <c r="SR47" i="1" s="1"/>
  <c r="SR48" i="1" s="1" a="1"/>
  <c r="SR48" i="1" s="1"/>
  <c r="SR22" i="1" a="1"/>
  <c r="SR22" i="1" s="1"/>
  <c r="SR21" i="1" a="1"/>
  <c r="SR21" i="1" s="1"/>
  <c r="SR25" i="1" a="1"/>
  <c r="SR25" i="1" s="1"/>
  <c r="SR34" i="1" a="1"/>
  <c r="SR34" i="1" s="1"/>
  <c r="SR27" i="1" a="1"/>
  <c r="SR27" i="1" s="1"/>
  <c r="SR45" i="1" a="1"/>
  <c r="SR45" i="1" s="1"/>
  <c r="SR33" i="1" a="1"/>
  <c r="SR33" i="1" s="1"/>
  <c r="SR44" i="1" a="1"/>
  <c r="SR44" i="1" s="1"/>
  <c r="SR26" i="1" a="1"/>
  <c r="SR26" i="1" s="1"/>
  <c r="SR37" i="1" a="1"/>
  <c r="SR37" i="1" s="1"/>
  <c r="SR31" i="1" a="1"/>
  <c r="SR31" i="1" s="1"/>
  <c r="SR40" i="1" a="1"/>
  <c r="SR40" i="1" s="1"/>
  <c r="SR24" i="1" a="1"/>
  <c r="SR24" i="1" s="1"/>
  <c r="SR38" i="1" a="1"/>
  <c r="SR38" i="1" s="1"/>
  <c r="SR30" i="1" a="1"/>
  <c r="SR30" i="1" s="1"/>
  <c r="SR29" i="1" a="1"/>
  <c r="SR29" i="1" s="1"/>
  <c r="SR32" i="1" a="1"/>
  <c r="SR32" i="1" s="1"/>
  <c r="SR36" i="1" a="1"/>
  <c r="SR36" i="1" s="1"/>
  <c r="SR28" i="1" a="1"/>
  <c r="SR28" i="1" s="1"/>
  <c r="SR46" i="1" a="1"/>
  <c r="SR46" i="1" s="1"/>
  <c r="SR43" i="1" a="1"/>
  <c r="SR43" i="1" s="1"/>
  <c r="SR23" i="1" a="1"/>
  <c r="SR23" i="1" s="1"/>
  <c r="SR42" i="1" a="1"/>
  <c r="SR42" i="1" s="1"/>
  <c r="SR39" i="1" a="1"/>
  <c r="SR39" i="1" s="1"/>
  <c r="ON35" i="1" a="1"/>
  <c r="ON35" i="1" s="1"/>
  <c r="ON47" i="1" a="1"/>
  <c r="ON47" i="1" s="1"/>
  <c r="ON48" i="1" s="1" a="1"/>
  <c r="ON48" i="1" s="1"/>
  <c r="ON22" i="1" a="1"/>
  <c r="ON22" i="1" s="1"/>
  <c r="ON21" i="1" a="1"/>
  <c r="ON21" i="1" s="1"/>
  <c r="ON34" i="1" a="1"/>
  <c r="ON34" i="1" s="1"/>
  <c r="ON33" i="1" a="1"/>
  <c r="ON33" i="1" s="1"/>
  <c r="ON28" i="1" a="1"/>
  <c r="ON28" i="1" s="1"/>
  <c r="ON23" i="1" a="1"/>
  <c r="ON23" i="1" s="1"/>
  <c r="ON29" i="1" a="1"/>
  <c r="ON29" i="1" s="1"/>
  <c r="ON32" i="1" a="1"/>
  <c r="ON32" i="1" s="1"/>
  <c r="ON25" i="1" a="1"/>
  <c r="ON25" i="1" s="1"/>
  <c r="ON31" i="1" a="1"/>
  <c r="ON31" i="1" s="1"/>
  <c r="ON30" i="1" a="1"/>
  <c r="ON30" i="1" s="1"/>
  <c r="ON37" i="1" a="1"/>
  <c r="ON37" i="1" s="1"/>
  <c r="ON39" i="1" a="1"/>
  <c r="ON39" i="1" s="1"/>
  <c r="ON42" i="1" a="1"/>
  <c r="ON42" i="1" s="1"/>
  <c r="ON38" i="1" a="1"/>
  <c r="ON38" i="1" s="1"/>
  <c r="ON27" i="1" a="1"/>
  <c r="ON27" i="1" s="1"/>
  <c r="ON24" i="1" a="1"/>
  <c r="ON24" i="1" s="1"/>
  <c r="ON45" i="1" a="1"/>
  <c r="ON45" i="1" s="1"/>
  <c r="ON40" i="1" a="1"/>
  <c r="ON40" i="1" s="1"/>
  <c r="ON44" i="1" a="1"/>
  <c r="ON44" i="1" s="1"/>
  <c r="ON36" i="1" a="1"/>
  <c r="ON36" i="1" s="1"/>
  <c r="ON46" i="1" a="1"/>
  <c r="ON46" i="1" s="1"/>
  <c r="ON43" i="1" a="1"/>
  <c r="ON43" i="1" s="1"/>
  <c r="ON26" i="1" a="1"/>
  <c r="ON26" i="1" s="1"/>
  <c r="PU35" i="1" a="1"/>
  <c r="PU35" i="1" s="1"/>
  <c r="PU47" i="1" a="1"/>
  <c r="PU47" i="1" s="1"/>
  <c r="PU48" i="1" s="1" a="1"/>
  <c r="PU48" i="1" s="1"/>
  <c r="PU22" i="1" a="1"/>
  <c r="PU22" i="1" s="1"/>
  <c r="PU21" i="1" a="1"/>
  <c r="PU21" i="1" s="1"/>
  <c r="PU40" i="1" a="1"/>
  <c r="PU40" i="1" s="1"/>
  <c r="PU42" i="1" a="1"/>
  <c r="PU42" i="1" s="1"/>
  <c r="PU44" i="1" a="1"/>
  <c r="PU44" i="1" s="1"/>
  <c r="PU31" i="1" a="1"/>
  <c r="PU31" i="1" s="1"/>
  <c r="PU30" i="1" a="1"/>
  <c r="PU30" i="1" s="1"/>
  <c r="PU45" i="1" a="1"/>
  <c r="PU45" i="1" s="1"/>
  <c r="PU33" i="1" a="1"/>
  <c r="PU33" i="1" s="1"/>
  <c r="PU38" i="1" a="1"/>
  <c r="PU38" i="1" s="1"/>
  <c r="PU29" i="1" a="1"/>
  <c r="PU29" i="1" s="1"/>
  <c r="PU32" i="1" a="1"/>
  <c r="PU32" i="1" s="1"/>
  <c r="PU24" i="1" a="1"/>
  <c r="PU24" i="1" s="1"/>
  <c r="PU34" i="1" a="1"/>
  <c r="PU34" i="1" s="1"/>
  <c r="PU36" i="1" a="1"/>
  <c r="PU36" i="1" s="1"/>
  <c r="PU46" i="1" a="1"/>
  <c r="PU46" i="1" s="1"/>
  <c r="PU23" i="1" a="1"/>
  <c r="PU23" i="1" s="1"/>
  <c r="PU26" i="1" a="1"/>
  <c r="PU26" i="1" s="1"/>
  <c r="PU43" i="1" a="1"/>
  <c r="PU43" i="1" s="1"/>
  <c r="PU28" i="1" a="1"/>
  <c r="PU28" i="1" s="1"/>
  <c r="PU25" i="1" a="1"/>
  <c r="PU25" i="1" s="1"/>
  <c r="PU39" i="1" a="1"/>
  <c r="PU39" i="1" s="1"/>
  <c r="PU27" i="1" a="1"/>
  <c r="PU27" i="1" s="1"/>
  <c r="PU37" i="1" a="1"/>
  <c r="PU37" i="1" s="1"/>
  <c r="RR35" i="1" a="1"/>
  <c r="RR35" i="1" s="1"/>
  <c r="RR47" i="1" a="1"/>
  <c r="RR47" i="1" s="1"/>
  <c r="RR48" i="1" s="1" a="1"/>
  <c r="RR48" i="1" s="1"/>
  <c r="RR22" i="1" a="1"/>
  <c r="RR22" i="1" s="1"/>
  <c r="RR21" i="1" a="1"/>
  <c r="RR21" i="1" s="1"/>
  <c r="RR28" i="1" a="1"/>
  <c r="RR28" i="1" s="1"/>
  <c r="RR23" i="1" a="1"/>
  <c r="RR23" i="1" s="1"/>
  <c r="RR32" i="1" a="1"/>
  <c r="RR32" i="1" s="1"/>
  <c r="RR33" i="1" a="1"/>
  <c r="RR33" i="1" s="1"/>
  <c r="RR34" i="1" a="1"/>
  <c r="RR34" i="1" s="1"/>
  <c r="RR37" i="1" a="1"/>
  <c r="RR37" i="1" s="1"/>
  <c r="RR42" i="1" a="1"/>
  <c r="RR42" i="1" s="1"/>
  <c r="RR45" i="1" a="1"/>
  <c r="RR45" i="1" s="1"/>
  <c r="RR40" i="1" a="1"/>
  <c r="RR40" i="1" s="1"/>
  <c r="RR38" i="1" a="1"/>
  <c r="RR38" i="1" s="1"/>
  <c r="RR44" i="1" a="1"/>
  <c r="RR44" i="1" s="1"/>
  <c r="RR24" i="1" a="1"/>
  <c r="RR24" i="1" s="1"/>
  <c r="RR31" i="1" a="1"/>
  <c r="RR31" i="1" s="1"/>
  <c r="RR36" i="1" a="1"/>
  <c r="RR36" i="1" s="1"/>
  <c r="RR27" i="1" a="1"/>
  <c r="RR27" i="1" s="1"/>
  <c r="RR39" i="1" a="1"/>
  <c r="RR39" i="1" s="1"/>
  <c r="RR29" i="1" a="1"/>
  <c r="RR29" i="1" s="1"/>
  <c r="RR30" i="1" a="1"/>
  <c r="RR30" i="1" s="1"/>
  <c r="RR46" i="1" a="1"/>
  <c r="RR46" i="1" s="1"/>
  <c r="RR25" i="1" a="1"/>
  <c r="RR25" i="1" s="1"/>
  <c r="RR26" i="1" a="1"/>
  <c r="RR26" i="1" s="1"/>
  <c r="RR43" i="1" a="1"/>
  <c r="RR43" i="1" s="1"/>
  <c r="UF35" i="1" a="1"/>
  <c r="UF35" i="1" s="1"/>
  <c r="UF47" i="1" a="1"/>
  <c r="UF47" i="1" s="1"/>
  <c r="UF48" i="1" s="1" a="1"/>
  <c r="UF48" i="1" s="1"/>
  <c r="UF22" i="1" a="1"/>
  <c r="UF22" i="1" s="1"/>
  <c r="UF21" i="1" a="1"/>
  <c r="UF21" i="1" s="1"/>
  <c r="UF24" i="1" a="1"/>
  <c r="UF24" i="1" s="1"/>
  <c r="UF34" i="1" a="1"/>
  <c r="UF34" i="1" s="1"/>
  <c r="UF23" i="1" a="1"/>
  <c r="UF23" i="1" s="1"/>
  <c r="UF28" i="1" a="1"/>
  <c r="UF28" i="1" s="1"/>
  <c r="UF36" i="1" a="1"/>
  <c r="UF36" i="1" s="1"/>
  <c r="UF42" i="1" a="1"/>
  <c r="UF42" i="1" s="1"/>
  <c r="UF37" i="1" a="1"/>
  <c r="UF37" i="1" s="1"/>
  <c r="UF46" i="1" a="1"/>
  <c r="UF46" i="1" s="1"/>
  <c r="UF26" i="1" a="1"/>
  <c r="UF26" i="1" s="1"/>
  <c r="UF25" i="1" a="1"/>
  <c r="UF25" i="1" s="1"/>
  <c r="UF29" i="1" a="1"/>
  <c r="UF29" i="1" s="1"/>
  <c r="UF32" i="1" a="1"/>
  <c r="UF32" i="1" s="1"/>
  <c r="UF44" i="1" a="1"/>
  <c r="UF44" i="1" s="1"/>
  <c r="UF33" i="1" a="1"/>
  <c r="UF33" i="1" s="1"/>
  <c r="UF30" i="1" a="1"/>
  <c r="UF30" i="1" s="1"/>
  <c r="UF31" i="1" a="1"/>
  <c r="UF31" i="1" s="1"/>
  <c r="UF40" i="1" a="1"/>
  <c r="UF40" i="1" s="1"/>
  <c r="UF27" i="1" a="1"/>
  <c r="UF27" i="1" s="1"/>
  <c r="UF45" i="1" a="1"/>
  <c r="UF45" i="1" s="1"/>
  <c r="UF43" i="1" a="1"/>
  <c r="UF43" i="1" s="1"/>
  <c r="UF39" i="1" a="1"/>
  <c r="UF39" i="1" s="1"/>
  <c r="UF38" i="1" a="1"/>
  <c r="UF38" i="1" s="1"/>
  <c r="QA35" i="1" a="1"/>
  <c r="QA35" i="1" s="1"/>
  <c r="QA47" i="1" a="1"/>
  <c r="QA47" i="1" s="1"/>
  <c r="QA48" i="1" s="1" a="1"/>
  <c r="QA48" i="1" s="1"/>
  <c r="QA22" i="1" a="1"/>
  <c r="QA22" i="1" s="1"/>
  <c r="QA21" i="1" a="1"/>
  <c r="QA21" i="1" s="1"/>
  <c r="QA45" i="1" a="1"/>
  <c r="QA45" i="1" s="1"/>
  <c r="QA36" i="1" a="1"/>
  <c r="QA36" i="1" s="1"/>
  <c r="QA38" i="1" a="1"/>
  <c r="QA38" i="1" s="1"/>
  <c r="QA33" i="1" a="1"/>
  <c r="QA33" i="1" s="1"/>
  <c r="QA26" i="1" a="1"/>
  <c r="QA26" i="1" s="1"/>
  <c r="QA30" i="1" a="1"/>
  <c r="QA30" i="1" s="1"/>
  <c r="QA24" i="1" a="1"/>
  <c r="QA24" i="1" s="1"/>
  <c r="QA34" i="1" a="1"/>
  <c r="QA34" i="1" s="1"/>
  <c r="QA25" i="1" a="1"/>
  <c r="QA25" i="1" s="1"/>
  <c r="QA46" i="1" a="1"/>
  <c r="QA46" i="1" s="1"/>
  <c r="QA29" i="1" a="1"/>
  <c r="QA29" i="1" s="1"/>
  <c r="QA32" i="1" a="1"/>
  <c r="QA32" i="1" s="1"/>
  <c r="QA44" i="1" a="1"/>
  <c r="QA44" i="1" s="1"/>
  <c r="QA31" i="1" a="1"/>
  <c r="QA31" i="1" s="1"/>
  <c r="QA40" i="1" a="1"/>
  <c r="QA40" i="1" s="1"/>
  <c r="QA23" i="1" a="1"/>
  <c r="QA23" i="1" s="1"/>
  <c r="QA28" i="1" a="1"/>
  <c r="QA28" i="1" s="1"/>
  <c r="QA37" i="1" a="1"/>
  <c r="QA37" i="1" s="1"/>
  <c r="QA27" i="1" a="1"/>
  <c r="QA27" i="1" s="1"/>
  <c r="QA42" i="1" a="1"/>
  <c r="QA42" i="1" s="1"/>
  <c r="QA43" i="1" a="1"/>
  <c r="QA43" i="1" s="1"/>
  <c r="QA39" i="1" a="1"/>
  <c r="QA39" i="1" s="1"/>
  <c r="UO35" i="1" a="1"/>
  <c r="UO35" i="1" s="1"/>
  <c r="UO47" i="1" a="1"/>
  <c r="UO47" i="1" s="1"/>
  <c r="UO48" i="1" s="1" a="1"/>
  <c r="UO48" i="1" s="1"/>
  <c r="UO22" i="1" a="1"/>
  <c r="UO22" i="1" s="1"/>
  <c r="UO21" i="1" a="1"/>
  <c r="UO21" i="1" s="1"/>
  <c r="UO24" i="1" a="1"/>
  <c r="UO24" i="1" s="1"/>
  <c r="UO40" i="1" a="1"/>
  <c r="UO40" i="1" s="1"/>
  <c r="UO33" i="1" a="1"/>
  <c r="UO33" i="1" s="1"/>
  <c r="UO44" i="1" a="1"/>
  <c r="UO44" i="1" s="1"/>
  <c r="UO38" i="1" a="1"/>
  <c r="UO38" i="1" s="1"/>
  <c r="UO30" i="1" a="1"/>
  <c r="UO30" i="1" s="1"/>
  <c r="UO31" i="1" a="1"/>
  <c r="UO31" i="1" s="1"/>
  <c r="UO29" i="1" a="1"/>
  <c r="UO29" i="1" s="1"/>
  <c r="UO32" i="1" a="1"/>
  <c r="UO32" i="1" s="1"/>
  <c r="UO37" i="1" a="1"/>
  <c r="UO37" i="1" s="1"/>
  <c r="UO45" i="1" a="1"/>
  <c r="UO45" i="1" s="1"/>
  <c r="UO34" i="1" a="1"/>
  <c r="UO34" i="1" s="1"/>
  <c r="UO36" i="1" a="1"/>
  <c r="UO36" i="1" s="1"/>
  <c r="UO23" i="1" a="1"/>
  <c r="UO23" i="1" s="1"/>
  <c r="UO28" i="1" a="1"/>
  <c r="UO28" i="1" s="1"/>
  <c r="UO27" i="1" a="1"/>
  <c r="UO27" i="1" s="1"/>
  <c r="UO25" i="1" a="1"/>
  <c r="UO25" i="1" s="1"/>
  <c r="UO39" i="1" a="1"/>
  <c r="UO39" i="1" s="1"/>
  <c r="UO46" i="1" a="1"/>
  <c r="UO46" i="1" s="1"/>
  <c r="UO42" i="1" a="1"/>
  <c r="UO42" i="1" s="1"/>
  <c r="UO43" i="1" a="1"/>
  <c r="UO43" i="1" s="1"/>
  <c r="UO26" i="1" a="1"/>
  <c r="UO26" i="1" s="1"/>
  <c r="TV35" i="1" a="1"/>
  <c r="TV35" i="1" s="1"/>
  <c r="TV47" i="1" a="1"/>
  <c r="TV47" i="1" s="1"/>
  <c r="TV48" i="1" s="1" a="1"/>
  <c r="TV48" i="1" s="1"/>
  <c r="TV22" i="1" a="1"/>
  <c r="TV22" i="1" s="1"/>
  <c r="TV21" i="1" a="1"/>
  <c r="TV21" i="1" s="1"/>
  <c r="TV34" i="1" a="1"/>
  <c r="TV34" i="1" s="1"/>
  <c r="TV45" i="1" a="1"/>
  <c r="TV45" i="1" s="1"/>
  <c r="TV42" i="1" a="1"/>
  <c r="TV42" i="1" s="1"/>
  <c r="TV29" i="1" a="1"/>
  <c r="TV29" i="1" s="1"/>
  <c r="TV39" i="1" a="1"/>
  <c r="TV39" i="1" s="1"/>
  <c r="TV40" i="1" a="1"/>
  <c r="TV40" i="1" s="1"/>
  <c r="TV33" i="1" a="1"/>
  <c r="TV33" i="1" s="1"/>
  <c r="TV32" i="1" a="1"/>
  <c r="TV32" i="1" s="1"/>
  <c r="TV44" i="1" a="1"/>
  <c r="TV44" i="1" s="1"/>
  <c r="TV37" i="1" a="1"/>
  <c r="TV37" i="1" s="1"/>
  <c r="TV31" i="1" a="1"/>
  <c r="TV31" i="1" s="1"/>
  <c r="TV24" i="1" a="1"/>
  <c r="TV24" i="1" s="1"/>
  <c r="TV38" i="1" a="1"/>
  <c r="TV38" i="1" s="1"/>
  <c r="TV30" i="1" a="1"/>
  <c r="TV30" i="1" s="1"/>
  <c r="TV36" i="1" a="1"/>
  <c r="TV36" i="1" s="1"/>
  <c r="TV27" i="1" a="1"/>
  <c r="TV27" i="1" s="1"/>
  <c r="TV43" i="1" a="1"/>
  <c r="TV43" i="1" s="1"/>
  <c r="TV25" i="1" a="1"/>
  <c r="TV25" i="1" s="1"/>
  <c r="TV23" i="1" a="1"/>
  <c r="TV23" i="1" s="1"/>
  <c r="TV26" i="1" a="1"/>
  <c r="TV26" i="1" s="1"/>
  <c r="TV46" i="1" a="1"/>
  <c r="TV46" i="1" s="1"/>
  <c r="TV28" i="1" a="1"/>
  <c r="TV28" i="1" s="1"/>
  <c r="PR35" i="1" a="1"/>
  <c r="PR35" i="1" s="1"/>
  <c r="PR47" i="1" a="1"/>
  <c r="PR47" i="1" s="1"/>
  <c r="PR48" i="1" s="1" a="1"/>
  <c r="PR48" i="1" s="1"/>
  <c r="PR22" i="1" a="1"/>
  <c r="PR22" i="1" s="1"/>
  <c r="PR21" i="1" a="1"/>
  <c r="PR21" i="1" s="1"/>
  <c r="PR33" i="1" a="1"/>
  <c r="PR33" i="1" s="1"/>
  <c r="PR26" i="1" a="1"/>
  <c r="PR26" i="1" s="1"/>
  <c r="PR38" i="1" a="1"/>
  <c r="PR38" i="1" s="1"/>
  <c r="PR23" i="1" a="1"/>
  <c r="PR23" i="1" s="1"/>
  <c r="PR29" i="1" a="1"/>
  <c r="PR29" i="1" s="1"/>
  <c r="PR32" i="1" a="1"/>
  <c r="PR32" i="1" s="1"/>
  <c r="PR44" i="1" a="1"/>
  <c r="PR44" i="1" s="1"/>
  <c r="PR37" i="1" a="1"/>
  <c r="PR37" i="1" s="1"/>
  <c r="PR25" i="1" a="1"/>
  <c r="PR25" i="1" s="1"/>
  <c r="PR31" i="1" a="1"/>
  <c r="PR31" i="1" s="1"/>
  <c r="PR30" i="1" a="1"/>
  <c r="PR30" i="1" s="1"/>
  <c r="PR39" i="1" a="1"/>
  <c r="PR39" i="1" s="1"/>
  <c r="PR45" i="1" a="1"/>
  <c r="PR45" i="1" s="1"/>
  <c r="PR34" i="1" a="1"/>
  <c r="PR34" i="1" s="1"/>
  <c r="PR40" i="1" a="1"/>
  <c r="PR40" i="1" s="1"/>
  <c r="PR36" i="1" a="1"/>
  <c r="PR36" i="1" s="1"/>
  <c r="PR24" i="1" a="1"/>
  <c r="PR24" i="1" s="1"/>
  <c r="PR28" i="1" a="1"/>
  <c r="PR28" i="1" s="1"/>
  <c r="PR27" i="1" a="1"/>
  <c r="PR27" i="1" s="1"/>
  <c r="PR42" i="1" a="1"/>
  <c r="PR42" i="1" s="1"/>
  <c r="PR46" i="1" a="1"/>
  <c r="PR46" i="1" s="1"/>
  <c r="PR43" i="1" a="1"/>
  <c r="PR43" i="1" s="1"/>
  <c r="QY35" i="1" a="1"/>
  <c r="QY35" i="1" s="1"/>
  <c r="QY47" i="1" a="1"/>
  <c r="QY47" i="1" s="1"/>
  <c r="QY48" i="1" s="1" a="1"/>
  <c r="QY48" i="1" s="1"/>
  <c r="QY22" i="1" a="1"/>
  <c r="QY22" i="1" s="1"/>
  <c r="QY21" i="1" a="1"/>
  <c r="QY21" i="1" s="1"/>
  <c r="QY44" i="1" a="1"/>
  <c r="QY44" i="1" s="1"/>
  <c r="QY26" i="1" a="1"/>
  <c r="QY26" i="1" s="1"/>
  <c r="QY42" i="1" a="1"/>
  <c r="QY42" i="1" s="1"/>
  <c r="QY24" i="1" a="1"/>
  <c r="QY24" i="1" s="1"/>
  <c r="QY25" i="1" a="1"/>
  <c r="QY25" i="1" s="1"/>
  <c r="QY31" i="1" a="1"/>
  <c r="QY31" i="1" s="1"/>
  <c r="QY30" i="1" a="1"/>
  <c r="QY30" i="1" s="1"/>
  <c r="QY34" i="1" a="1"/>
  <c r="QY34" i="1" s="1"/>
  <c r="QY38" i="1" a="1"/>
  <c r="QY38" i="1" s="1"/>
  <c r="QY29" i="1" a="1"/>
  <c r="QY29" i="1" s="1"/>
  <c r="QY32" i="1" a="1"/>
  <c r="QY32" i="1" s="1"/>
  <c r="QY33" i="1" a="1"/>
  <c r="QY33" i="1" s="1"/>
  <c r="QY36" i="1" a="1"/>
  <c r="QY36" i="1" s="1"/>
  <c r="QY28" i="1" a="1"/>
  <c r="QY28" i="1" s="1"/>
  <c r="QY40" i="1" a="1"/>
  <c r="QY40" i="1" s="1"/>
  <c r="QY43" i="1" a="1"/>
  <c r="QY43" i="1" s="1"/>
  <c r="QY27" i="1" a="1"/>
  <c r="QY27" i="1" s="1"/>
  <c r="QY23" i="1" a="1"/>
  <c r="QY23" i="1" s="1"/>
  <c r="QY37" i="1" a="1"/>
  <c r="QY37" i="1" s="1"/>
  <c r="QY46" i="1" a="1"/>
  <c r="QY46" i="1" s="1"/>
  <c r="QY45" i="1" a="1"/>
  <c r="QY45" i="1" s="1"/>
  <c r="QY39" i="1" a="1"/>
  <c r="QY39" i="1" s="1"/>
  <c r="SH35" i="1" a="1"/>
  <c r="SH35" i="1" s="1"/>
  <c r="SH47" i="1" a="1"/>
  <c r="SH47" i="1" s="1"/>
  <c r="SH48" i="1" s="1" a="1"/>
  <c r="SH48" i="1" s="1"/>
  <c r="SH21" i="1" a="1"/>
  <c r="SH21" i="1" s="1"/>
  <c r="SH22" i="1" a="1"/>
  <c r="SH22" i="1" s="1"/>
  <c r="SH23" i="1" a="1"/>
  <c r="SH23" i="1" s="1"/>
  <c r="SH30" i="1" a="1"/>
  <c r="SH30" i="1" s="1"/>
  <c r="SH32" i="1" a="1"/>
  <c r="SH32" i="1" s="1"/>
  <c r="SH34" i="1" a="1"/>
  <c r="SH34" i="1" s="1"/>
  <c r="SH37" i="1" a="1"/>
  <c r="SH37" i="1" s="1"/>
  <c r="SH39" i="1" a="1"/>
  <c r="SH39" i="1" s="1"/>
  <c r="SH38" i="1" a="1"/>
  <c r="SH38" i="1" s="1"/>
  <c r="SH45" i="1" a="1"/>
  <c r="SH45" i="1" s="1"/>
  <c r="SH24" i="1" a="1"/>
  <c r="SH24" i="1" s="1"/>
  <c r="SH25" i="1" a="1"/>
  <c r="SH25" i="1" s="1"/>
  <c r="SH40" i="1" a="1"/>
  <c r="SH40" i="1" s="1"/>
  <c r="SH44" i="1" a="1"/>
  <c r="SH44" i="1" s="1"/>
  <c r="SH36" i="1" a="1"/>
  <c r="SH36" i="1" s="1"/>
  <c r="SH29" i="1" a="1"/>
  <c r="SH29" i="1" s="1"/>
  <c r="SH33" i="1" a="1"/>
  <c r="SH33" i="1" s="1"/>
  <c r="SH31" i="1" a="1"/>
  <c r="SH31" i="1" s="1"/>
  <c r="SH42" i="1" a="1"/>
  <c r="SH42" i="1" s="1"/>
  <c r="SH28" i="1" a="1"/>
  <c r="SH28" i="1" s="1"/>
  <c r="SH27" i="1" a="1"/>
  <c r="SH27" i="1" s="1"/>
  <c r="SH46" i="1" a="1"/>
  <c r="SH46" i="1" s="1"/>
  <c r="SH43" i="1" a="1"/>
  <c r="SH43" i="1" s="1"/>
  <c r="SH26" i="1" a="1"/>
  <c r="SH26" i="1" s="1"/>
  <c r="UV35" i="1" a="1"/>
  <c r="UV35" i="1" s="1"/>
  <c r="UV47" i="1" a="1"/>
  <c r="UV47" i="1" s="1"/>
  <c r="UV48" i="1" s="1" a="1"/>
  <c r="UV48" i="1" s="1"/>
  <c r="UV21" i="1" a="1"/>
  <c r="UV21" i="1" s="1"/>
  <c r="UV22" i="1" a="1"/>
  <c r="UV22" i="1" s="1"/>
  <c r="UV46" i="1" a="1"/>
  <c r="UV46" i="1" s="1"/>
  <c r="UV23" i="1" a="1"/>
  <c r="UV23" i="1" s="1"/>
  <c r="UV28" i="1" a="1"/>
  <c r="UV28" i="1" s="1"/>
  <c r="UV36" i="1" a="1"/>
  <c r="UV36" i="1" s="1"/>
  <c r="UV29" i="1" a="1"/>
  <c r="UV29" i="1" s="1"/>
  <c r="UV34" i="1" a="1"/>
  <c r="UV34" i="1" s="1"/>
  <c r="UV37" i="1" a="1"/>
  <c r="UV37" i="1" s="1"/>
  <c r="UV26" i="1" a="1"/>
  <c r="UV26" i="1" s="1"/>
  <c r="UV32" i="1" a="1"/>
  <c r="UV32" i="1" s="1"/>
  <c r="UV25" i="1" a="1"/>
  <c r="UV25" i="1" s="1"/>
  <c r="UV44" i="1" a="1"/>
  <c r="UV44" i="1" s="1"/>
  <c r="UV33" i="1" a="1"/>
  <c r="UV33" i="1" s="1"/>
  <c r="UV45" i="1" a="1"/>
  <c r="UV45" i="1" s="1"/>
  <c r="UV38" i="1" a="1"/>
  <c r="UV38" i="1" s="1"/>
  <c r="UV31" i="1" a="1"/>
  <c r="UV31" i="1" s="1"/>
  <c r="UV40" i="1" a="1"/>
  <c r="UV40" i="1" s="1"/>
  <c r="UV24" i="1" a="1"/>
  <c r="UV24" i="1" s="1"/>
  <c r="UV43" i="1" a="1"/>
  <c r="UV43" i="1" s="1"/>
  <c r="UV39" i="1" a="1"/>
  <c r="UV39" i="1" s="1"/>
  <c r="UV42" i="1" a="1"/>
  <c r="UV42" i="1" s="1"/>
  <c r="UV30" i="1" a="1"/>
  <c r="UV30" i="1" s="1"/>
  <c r="UV27" i="1" a="1"/>
  <c r="UV27" i="1" s="1"/>
  <c r="QQ35" i="1" a="1"/>
  <c r="QQ35" i="1" s="1"/>
  <c r="QQ47" i="1" a="1"/>
  <c r="QQ47" i="1" s="1"/>
  <c r="QQ48" i="1" s="1" a="1"/>
  <c r="QQ48" i="1" s="1"/>
  <c r="QQ22" i="1" a="1"/>
  <c r="QQ22" i="1" s="1"/>
  <c r="QQ21" i="1" a="1"/>
  <c r="QQ21" i="1" s="1"/>
  <c r="QQ36" i="1" a="1"/>
  <c r="QQ36" i="1" s="1"/>
  <c r="QQ26" i="1" a="1"/>
  <c r="QQ26" i="1" s="1"/>
  <c r="QQ33" i="1" a="1"/>
  <c r="QQ33" i="1" s="1"/>
  <c r="QQ34" i="1" a="1"/>
  <c r="QQ34" i="1" s="1"/>
  <c r="QQ30" i="1" a="1"/>
  <c r="QQ30" i="1" s="1"/>
  <c r="QQ29" i="1" a="1"/>
  <c r="QQ29" i="1" s="1"/>
  <c r="QQ25" i="1" a="1"/>
  <c r="QQ25" i="1" s="1"/>
  <c r="QQ32" i="1" a="1"/>
  <c r="QQ32" i="1" s="1"/>
  <c r="QQ46" i="1" a="1"/>
  <c r="QQ46" i="1" s="1"/>
  <c r="QQ44" i="1" a="1"/>
  <c r="QQ44" i="1" s="1"/>
  <c r="QQ43" i="1" a="1"/>
  <c r="QQ43" i="1" s="1"/>
  <c r="QQ40" i="1" a="1"/>
  <c r="QQ40" i="1" s="1"/>
  <c r="QQ31" i="1" a="1"/>
  <c r="QQ31" i="1" s="1"/>
  <c r="QQ45" i="1" a="1"/>
  <c r="QQ45" i="1" s="1"/>
  <c r="QQ38" i="1" a="1"/>
  <c r="QQ38" i="1" s="1"/>
  <c r="QQ24" i="1" a="1"/>
  <c r="QQ24" i="1" s="1"/>
  <c r="QQ28" i="1" a="1"/>
  <c r="QQ28" i="1" s="1"/>
  <c r="QQ42" i="1" a="1"/>
  <c r="QQ42" i="1" s="1"/>
  <c r="QQ23" i="1" a="1"/>
  <c r="QQ23" i="1" s="1"/>
  <c r="QQ39" i="1" a="1"/>
  <c r="QQ39" i="1" s="1"/>
  <c r="QQ37" i="1" a="1"/>
  <c r="QQ37" i="1" s="1"/>
  <c r="QQ27" i="1" a="1"/>
  <c r="QQ27" i="1" s="1"/>
  <c r="NY35" i="1" a="1"/>
  <c r="NY35" i="1" s="1"/>
  <c r="NY47" i="1" a="1"/>
  <c r="NY47" i="1" s="1"/>
  <c r="NY48" i="1" s="1" a="1"/>
  <c r="NY48" i="1" s="1"/>
  <c r="NY22" i="1" a="1"/>
  <c r="NY22" i="1" s="1"/>
  <c r="NY21" i="1" a="1"/>
  <c r="NY21" i="1" s="1"/>
  <c r="NY40" i="1" a="1"/>
  <c r="NY40" i="1" s="1"/>
  <c r="NY44" i="1" a="1"/>
  <c r="NY44" i="1" s="1"/>
  <c r="NY45" i="1" a="1"/>
  <c r="NY45" i="1" s="1"/>
  <c r="NY30" i="1" a="1"/>
  <c r="NY30" i="1" s="1"/>
  <c r="NY27" i="1" a="1"/>
  <c r="NY27" i="1" s="1"/>
  <c r="NY39" i="1" a="1"/>
  <c r="NY39" i="1" s="1"/>
  <c r="NY38" i="1" a="1"/>
  <c r="NY38" i="1" s="1"/>
  <c r="NY31" i="1" a="1"/>
  <c r="NY31" i="1" s="1"/>
  <c r="NY24" i="1" a="1"/>
  <c r="NY24" i="1" s="1"/>
  <c r="NY36" i="1" a="1"/>
  <c r="NY36" i="1" s="1"/>
  <c r="NY29" i="1" a="1"/>
  <c r="NY29" i="1" s="1"/>
  <c r="NY33" i="1" a="1"/>
  <c r="NY33" i="1" s="1"/>
  <c r="NY32" i="1" a="1"/>
  <c r="NY32" i="1" s="1"/>
  <c r="NY34" i="1" a="1"/>
  <c r="NY34" i="1" s="1"/>
  <c r="NY37" i="1" a="1"/>
  <c r="NY37" i="1" s="1"/>
  <c r="NY23" i="1" a="1"/>
  <c r="NY23" i="1" s="1"/>
  <c r="NY25" i="1" a="1"/>
  <c r="NY25" i="1" s="1"/>
  <c r="NY28" i="1" a="1"/>
  <c r="NY28" i="1" s="1"/>
  <c r="NY42" i="1" a="1"/>
  <c r="NY42" i="1" s="1"/>
  <c r="NY46" i="1" a="1"/>
  <c r="NY46" i="1" s="1"/>
  <c r="NY26" i="1" a="1"/>
  <c r="NY26" i="1" s="1"/>
  <c r="NY43" i="1" a="1"/>
  <c r="NY43" i="1" s="1"/>
  <c r="US35" i="1" a="1"/>
  <c r="US35" i="1" s="1"/>
  <c r="US47" i="1" a="1"/>
  <c r="US47" i="1" s="1"/>
  <c r="US48" i="1" s="1" a="1"/>
  <c r="US48" i="1" s="1"/>
  <c r="US22" i="1" a="1"/>
  <c r="US22" i="1" s="1"/>
  <c r="US21" i="1" a="1"/>
  <c r="US21" i="1" s="1"/>
  <c r="US25" i="1" a="1"/>
  <c r="US25" i="1" s="1"/>
  <c r="US31" i="1" a="1"/>
  <c r="US31" i="1" s="1"/>
  <c r="US30" i="1" a="1"/>
  <c r="US30" i="1" s="1"/>
  <c r="US28" i="1" a="1"/>
  <c r="US28" i="1" s="1"/>
  <c r="US45" i="1" a="1"/>
  <c r="US45" i="1" s="1"/>
  <c r="US23" i="1" a="1"/>
  <c r="US23" i="1" s="1"/>
  <c r="US29" i="1" a="1"/>
  <c r="US29" i="1" s="1"/>
  <c r="US32" i="1" a="1"/>
  <c r="US32" i="1" s="1"/>
  <c r="US38" i="1" a="1"/>
  <c r="US38" i="1" s="1"/>
  <c r="US34" i="1" a="1"/>
  <c r="US34" i="1" s="1"/>
  <c r="US24" i="1" a="1"/>
  <c r="US24" i="1" s="1"/>
  <c r="US33" i="1" a="1"/>
  <c r="US33" i="1" s="1"/>
  <c r="US36" i="1" a="1"/>
  <c r="US36" i="1" s="1"/>
  <c r="US44" i="1" a="1"/>
  <c r="US44" i="1" s="1"/>
  <c r="US46" i="1" a="1"/>
  <c r="US46" i="1" s="1"/>
  <c r="US40" i="1" a="1"/>
  <c r="US40" i="1" s="1"/>
  <c r="US42" i="1" a="1"/>
  <c r="US42" i="1" s="1"/>
  <c r="US43" i="1" a="1"/>
  <c r="US43" i="1" s="1"/>
  <c r="US27" i="1" a="1"/>
  <c r="US27" i="1" s="1"/>
  <c r="US37" i="1" a="1"/>
  <c r="US37" i="1" s="1"/>
  <c r="US39" i="1" a="1"/>
  <c r="US39" i="1" s="1"/>
  <c r="US26" i="1" a="1"/>
  <c r="US26" i="1" s="1"/>
  <c r="QV35" i="1" a="1"/>
  <c r="QV35" i="1" s="1"/>
  <c r="QV47" i="1" a="1"/>
  <c r="QV47" i="1" s="1"/>
  <c r="QV48" i="1" s="1" a="1"/>
  <c r="QV48" i="1" s="1"/>
  <c r="QV22" i="1" a="1"/>
  <c r="QV22" i="1" s="1"/>
  <c r="QV21" i="1" a="1"/>
  <c r="QV21" i="1" s="1"/>
  <c r="QV32" i="1" a="1"/>
  <c r="QV32" i="1" s="1"/>
  <c r="QV44" i="1" a="1"/>
  <c r="QV44" i="1" s="1"/>
  <c r="QV37" i="1" a="1"/>
  <c r="QV37" i="1" s="1"/>
  <c r="QV25" i="1" a="1"/>
  <c r="QV25" i="1" s="1"/>
  <c r="QV31" i="1" a="1"/>
  <c r="QV31" i="1" s="1"/>
  <c r="QV39" i="1" a="1"/>
  <c r="QV39" i="1" s="1"/>
  <c r="QV45" i="1" a="1"/>
  <c r="QV45" i="1" s="1"/>
  <c r="QV23" i="1" a="1"/>
  <c r="QV23" i="1" s="1"/>
  <c r="QV26" i="1" a="1"/>
  <c r="QV26" i="1" s="1"/>
  <c r="QV33" i="1" a="1"/>
  <c r="QV33" i="1" s="1"/>
  <c r="QV40" i="1" a="1"/>
  <c r="QV40" i="1" s="1"/>
  <c r="QV34" i="1" a="1"/>
  <c r="QV34" i="1" s="1"/>
  <c r="QV36" i="1" a="1"/>
  <c r="QV36" i="1" s="1"/>
  <c r="QV24" i="1" a="1"/>
  <c r="QV24" i="1" s="1"/>
  <c r="QV38" i="1" a="1"/>
  <c r="QV38" i="1" s="1"/>
  <c r="QV30" i="1" a="1"/>
  <c r="QV30" i="1" s="1"/>
  <c r="QV28" i="1" a="1"/>
  <c r="QV28" i="1" s="1"/>
  <c r="QV27" i="1" a="1"/>
  <c r="QV27" i="1" s="1"/>
  <c r="QV46" i="1" a="1"/>
  <c r="QV46" i="1" s="1"/>
  <c r="QV29" i="1" a="1"/>
  <c r="QV29" i="1" s="1"/>
  <c r="QV43" i="1" a="1"/>
  <c r="QV43" i="1" s="1"/>
  <c r="QV42" i="1" a="1"/>
  <c r="QV42" i="1" s="1"/>
  <c r="SC35" i="1" a="1"/>
  <c r="SC35" i="1" s="1"/>
  <c r="SC47" i="1" a="1"/>
  <c r="SC47" i="1" s="1"/>
  <c r="SC48" i="1" s="1" a="1"/>
  <c r="SC48" i="1" s="1"/>
  <c r="SC21" i="1" a="1"/>
  <c r="SC21" i="1" s="1"/>
  <c r="SC22" i="1" a="1"/>
  <c r="SC22" i="1" s="1"/>
  <c r="SC42" i="1" a="1"/>
  <c r="SC42" i="1" s="1"/>
  <c r="SC24" i="1" a="1"/>
  <c r="SC24" i="1" s="1"/>
  <c r="SC33" i="1" a="1"/>
  <c r="SC33" i="1" s="1"/>
  <c r="SC44" i="1" a="1"/>
  <c r="SC44" i="1" s="1"/>
  <c r="SC38" i="1" a="1"/>
  <c r="SC38" i="1" s="1"/>
  <c r="SC31" i="1" a="1"/>
  <c r="SC31" i="1" s="1"/>
  <c r="SC30" i="1" a="1"/>
  <c r="SC30" i="1" s="1"/>
  <c r="SC29" i="1" a="1"/>
  <c r="SC29" i="1" s="1"/>
  <c r="SC32" i="1" a="1"/>
  <c r="SC32" i="1" s="1"/>
  <c r="SC40" i="1" a="1"/>
  <c r="SC40" i="1" s="1"/>
  <c r="SC45" i="1" a="1"/>
  <c r="SC45" i="1" s="1"/>
  <c r="SC36" i="1" a="1"/>
  <c r="SC36" i="1" s="1"/>
  <c r="SC34" i="1" a="1"/>
  <c r="SC34" i="1" s="1"/>
  <c r="SC28" i="1" a="1"/>
  <c r="SC28" i="1" s="1"/>
  <c r="SC43" i="1" a="1"/>
  <c r="SC43" i="1" s="1"/>
  <c r="SC27" i="1" a="1"/>
  <c r="SC27" i="1" s="1"/>
  <c r="SC26" i="1" a="1"/>
  <c r="SC26" i="1" s="1"/>
  <c r="SC25" i="1" a="1"/>
  <c r="SC25" i="1" s="1"/>
  <c r="SC37" i="1" a="1"/>
  <c r="SC37" i="1" s="1"/>
  <c r="SC23" i="1" a="1"/>
  <c r="SC23" i="1" s="1"/>
  <c r="SC39" i="1" a="1"/>
  <c r="SC39" i="1" s="1"/>
  <c r="SC46" i="1" a="1"/>
  <c r="SC46" i="1" s="1"/>
  <c r="SX35" i="1" a="1"/>
  <c r="SX35" i="1" s="1"/>
  <c r="SX47" i="1" a="1"/>
  <c r="SX47" i="1" s="1"/>
  <c r="SX48" i="1" s="1" a="1"/>
  <c r="SX48" i="1" s="1"/>
  <c r="SX22" i="1" a="1"/>
  <c r="SX22" i="1" s="1"/>
  <c r="SX21" i="1" a="1"/>
  <c r="SX21" i="1" s="1"/>
  <c r="SX39" i="1" a="1"/>
  <c r="SX39" i="1" s="1"/>
  <c r="SX25" i="1" a="1"/>
  <c r="SX25" i="1" s="1"/>
  <c r="SX38" i="1" a="1"/>
  <c r="SX38" i="1" s="1"/>
  <c r="SX23" i="1" a="1"/>
  <c r="SX23" i="1" s="1"/>
  <c r="SX32" i="1" a="1"/>
  <c r="SX32" i="1" s="1"/>
  <c r="SX24" i="1" a="1"/>
  <c r="SX24" i="1" s="1"/>
  <c r="SX34" i="1" a="1"/>
  <c r="SX34" i="1" s="1"/>
  <c r="SX37" i="1" a="1"/>
  <c r="SX37" i="1" s="1"/>
  <c r="SX27" i="1" a="1"/>
  <c r="SX27" i="1" s="1"/>
  <c r="SX29" i="1" a="1"/>
  <c r="SX29" i="1" s="1"/>
  <c r="SX33" i="1" a="1"/>
  <c r="SX33" i="1" s="1"/>
  <c r="SX46" i="1" a="1"/>
  <c r="SX46" i="1" s="1"/>
  <c r="SX26" i="1" a="1"/>
  <c r="SX26" i="1" s="1"/>
  <c r="SX43" i="1" a="1"/>
  <c r="SX43" i="1" s="1"/>
  <c r="SX36" i="1" a="1"/>
  <c r="SX36" i="1" s="1"/>
  <c r="SX44" i="1" a="1"/>
  <c r="SX44" i="1" s="1"/>
  <c r="SX31" i="1" a="1"/>
  <c r="SX31" i="1" s="1"/>
  <c r="SX40" i="1" a="1"/>
  <c r="SX40" i="1" s="1"/>
  <c r="SX45" i="1" a="1"/>
  <c r="SX45" i="1" s="1"/>
  <c r="SX42" i="1" a="1"/>
  <c r="SX42" i="1" s="1"/>
  <c r="SX28" i="1" a="1"/>
  <c r="SX28" i="1" s="1"/>
  <c r="SX30" i="1" a="1"/>
  <c r="SX30" i="1" s="1"/>
  <c r="OS35" i="1" a="1"/>
  <c r="OS35" i="1" s="1"/>
  <c r="OS47" i="1" a="1"/>
  <c r="OS47" i="1" s="1"/>
  <c r="OS48" i="1" s="1" a="1"/>
  <c r="OS48" i="1" s="1"/>
  <c r="OS22" i="1" a="1"/>
  <c r="OS22" i="1" s="1"/>
  <c r="OS21" i="1" a="1"/>
  <c r="OS21" i="1" s="1"/>
  <c r="OS36" i="1" a="1"/>
  <c r="OS36" i="1" s="1"/>
  <c r="OS45" i="1" a="1"/>
  <c r="OS45" i="1" s="1"/>
  <c r="OS38" i="1" a="1"/>
  <c r="OS38" i="1" s="1"/>
  <c r="OS25" i="1" a="1"/>
  <c r="OS25" i="1" s="1"/>
  <c r="OS24" i="1" a="1"/>
  <c r="OS24" i="1" s="1"/>
  <c r="OS33" i="1" a="1"/>
  <c r="OS33" i="1" s="1"/>
  <c r="OS46" i="1" a="1"/>
  <c r="OS46" i="1" s="1"/>
  <c r="OS42" i="1" a="1"/>
  <c r="OS42" i="1" s="1"/>
  <c r="OS43" i="1" a="1"/>
  <c r="OS43" i="1" s="1"/>
  <c r="OS40" i="1" a="1"/>
  <c r="OS40" i="1" s="1"/>
  <c r="OS44" i="1" a="1"/>
  <c r="OS44" i="1" s="1"/>
  <c r="OS34" i="1" a="1"/>
  <c r="OS34" i="1" s="1"/>
  <c r="OS29" i="1" a="1"/>
  <c r="OS29" i="1" s="1"/>
  <c r="OS32" i="1" a="1"/>
  <c r="OS32" i="1" s="1"/>
  <c r="OS31" i="1" a="1"/>
  <c r="OS31" i="1" s="1"/>
  <c r="OS27" i="1" a="1"/>
  <c r="OS27" i="1" s="1"/>
  <c r="OS39" i="1" a="1"/>
  <c r="OS39" i="1" s="1"/>
  <c r="OS30" i="1" a="1"/>
  <c r="OS30" i="1" s="1"/>
  <c r="OS23" i="1" a="1"/>
  <c r="OS23" i="1" s="1"/>
  <c r="OS37" i="1" a="1"/>
  <c r="OS37" i="1" s="1"/>
  <c r="OS28" i="1" a="1"/>
  <c r="OS28" i="1" s="1"/>
  <c r="OS26" i="1" a="1"/>
  <c r="OS26" i="1" s="1"/>
  <c r="RG35" i="1" a="1"/>
  <c r="RG35" i="1" s="1"/>
  <c r="RG47" i="1" a="1"/>
  <c r="RG47" i="1" s="1"/>
  <c r="RG48" i="1" s="1" a="1"/>
  <c r="RG48" i="1" s="1"/>
  <c r="RG22" i="1" a="1"/>
  <c r="RG22" i="1" s="1"/>
  <c r="RG21" i="1" a="1"/>
  <c r="RG21" i="1" s="1"/>
  <c r="RG36" i="1" a="1"/>
  <c r="RG36" i="1" s="1"/>
  <c r="RG33" i="1" a="1"/>
  <c r="RG33" i="1" s="1"/>
  <c r="RG32" i="1" a="1"/>
  <c r="RG32" i="1" s="1"/>
  <c r="RG44" i="1" a="1"/>
  <c r="RG44" i="1" s="1"/>
  <c r="RG30" i="1" a="1"/>
  <c r="RG30" i="1" s="1"/>
  <c r="RG25" i="1" a="1"/>
  <c r="RG25" i="1" s="1"/>
  <c r="RG37" i="1" a="1"/>
  <c r="RG37" i="1" s="1"/>
  <c r="RG42" i="1" a="1"/>
  <c r="RG42" i="1" s="1"/>
  <c r="RG40" i="1" a="1"/>
  <c r="RG40" i="1" s="1"/>
  <c r="RG46" i="1" a="1"/>
  <c r="RG46" i="1" s="1"/>
  <c r="RG23" i="1" a="1"/>
  <c r="RG23" i="1" s="1"/>
  <c r="RG43" i="1" a="1"/>
  <c r="RG43" i="1" s="1"/>
  <c r="RG28" i="1" a="1"/>
  <c r="RG28" i="1" s="1"/>
  <c r="RG45" i="1" a="1"/>
  <c r="RG45" i="1" s="1"/>
  <c r="RG38" i="1" a="1"/>
  <c r="RG38" i="1" s="1"/>
  <c r="RG34" i="1" a="1"/>
  <c r="RG34" i="1" s="1"/>
  <c r="RG24" i="1" a="1"/>
  <c r="RG24" i="1" s="1"/>
  <c r="RG31" i="1" a="1"/>
  <c r="RG31" i="1" s="1"/>
  <c r="RG26" i="1" a="1"/>
  <c r="RG26" i="1" s="1"/>
  <c r="RG29" i="1" a="1"/>
  <c r="RG29" i="1" s="1"/>
  <c r="RG39" i="1" a="1"/>
  <c r="RG39" i="1" s="1"/>
  <c r="RG27" i="1" a="1"/>
  <c r="RG27" i="1" s="1"/>
  <c r="NC35" i="1" a="1"/>
  <c r="NC35" i="1" s="1"/>
  <c r="NC47" i="1" a="1"/>
  <c r="NC47" i="1" s="1"/>
  <c r="NC48" i="1" s="1" a="1"/>
  <c r="NC48" i="1" s="1"/>
  <c r="NC21" i="1" a="1"/>
  <c r="NC21" i="1" s="1"/>
  <c r="NC22" i="1" a="1"/>
  <c r="NC22" i="1" s="1"/>
  <c r="NC34" i="1" a="1"/>
  <c r="NC34" i="1" s="1"/>
  <c r="NC31" i="1" a="1"/>
  <c r="NC31" i="1" s="1"/>
  <c r="NC42" i="1" a="1"/>
  <c r="NC42" i="1" s="1"/>
  <c r="NC37" i="1" a="1"/>
  <c r="NC37" i="1" s="1"/>
  <c r="NC40" i="1" a="1"/>
  <c r="NC40" i="1" s="1"/>
  <c r="NC39" i="1" a="1"/>
  <c r="NC39" i="1" s="1"/>
  <c r="NC23" i="1" a="1"/>
  <c r="NC23" i="1" s="1"/>
  <c r="NC33" i="1" a="1"/>
  <c r="NC33" i="1" s="1"/>
  <c r="NC24" i="1" a="1"/>
  <c r="NC24" i="1" s="1"/>
  <c r="NC25" i="1" a="1"/>
  <c r="NC25" i="1" s="1"/>
  <c r="NC38" i="1" a="1"/>
  <c r="NC38" i="1" s="1"/>
  <c r="NC36" i="1" a="1"/>
  <c r="NC36" i="1" s="1"/>
  <c r="NC30" i="1" a="1"/>
  <c r="NC30" i="1" s="1"/>
  <c r="NC29" i="1" a="1"/>
  <c r="NC29" i="1" s="1"/>
  <c r="NC32" i="1" a="1"/>
  <c r="NC32" i="1" s="1"/>
  <c r="NC28" i="1" a="1"/>
  <c r="NC28" i="1" s="1"/>
  <c r="NC46" i="1" a="1"/>
  <c r="NC46" i="1" s="1"/>
  <c r="NC27" i="1" a="1"/>
  <c r="NC27" i="1" s="1"/>
  <c r="NC43" i="1" a="1"/>
  <c r="NC43" i="1" s="1"/>
  <c r="NC44" i="1" a="1"/>
  <c r="NC44" i="1" s="1"/>
  <c r="NC45" i="1" a="1"/>
  <c r="NC45" i="1" s="1"/>
  <c r="NC26" i="1" a="1"/>
  <c r="NC26" i="1" s="1"/>
  <c r="NG35" i="1" a="1"/>
  <c r="NG35" i="1" s="1"/>
  <c r="NG47" i="1" a="1"/>
  <c r="NG47" i="1" s="1"/>
  <c r="NG48" i="1" s="1" a="1"/>
  <c r="NG48" i="1" s="1"/>
  <c r="NG21" i="1" a="1"/>
  <c r="NG21" i="1" s="1"/>
  <c r="NG22" i="1" a="1"/>
  <c r="NG22" i="1" s="1"/>
  <c r="NG30" i="1" a="1"/>
  <c r="NG30" i="1" s="1"/>
  <c r="NG31" i="1" a="1"/>
  <c r="NG31" i="1" s="1"/>
  <c r="NG45" i="1" a="1"/>
  <c r="NG45" i="1" s="1"/>
  <c r="NG40" i="1" a="1"/>
  <c r="NG40" i="1" s="1"/>
  <c r="NG39" i="1" a="1"/>
  <c r="NG39" i="1" s="1"/>
  <c r="NG44" i="1" a="1"/>
  <c r="NG44" i="1" s="1"/>
  <c r="NG34" i="1" a="1"/>
  <c r="NG34" i="1" s="1"/>
  <c r="NG42" i="1" a="1"/>
  <c r="NG42" i="1" s="1"/>
  <c r="NG33" i="1" a="1"/>
  <c r="NG33" i="1" s="1"/>
  <c r="NG24" i="1" a="1"/>
  <c r="NG24" i="1" s="1"/>
  <c r="NG36" i="1" a="1"/>
  <c r="NG36" i="1" s="1"/>
  <c r="NG38" i="1" a="1"/>
  <c r="NG38" i="1" s="1"/>
  <c r="NG29" i="1" a="1"/>
  <c r="NG29" i="1" s="1"/>
  <c r="NG32" i="1" a="1"/>
  <c r="NG32" i="1" s="1"/>
  <c r="NG26" i="1" a="1"/>
  <c r="NG26" i="1" s="1"/>
  <c r="NG43" i="1" a="1"/>
  <c r="NG43" i="1" s="1"/>
  <c r="NG27" i="1" a="1"/>
  <c r="NG27" i="1" s="1"/>
  <c r="NG37" i="1" a="1"/>
  <c r="NG37" i="1" s="1"/>
  <c r="NG23" i="1" a="1"/>
  <c r="NG23" i="1" s="1"/>
  <c r="NG46" i="1" a="1"/>
  <c r="NG46" i="1" s="1"/>
  <c r="NG28" i="1" a="1"/>
  <c r="NG28" i="1" s="1"/>
  <c r="NG25" i="1" a="1"/>
  <c r="NG25" i="1" s="1"/>
  <c r="RZ35" i="1" a="1"/>
  <c r="RZ35" i="1" s="1"/>
  <c r="RZ47" i="1" a="1"/>
  <c r="RZ47" i="1" s="1"/>
  <c r="RZ48" i="1" s="1" a="1"/>
  <c r="RZ48" i="1" s="1"/>
  <c r="RZ22" i="1" a="1"/>
  <c r="RZ22" i="1" s="1"/>
  <c r="RZ21" i="1" a="1"/>
  <c r="RZ21" i="1" s="1"/>
  <c r="RZ32" i="1" a="1"/>
  <c r="RZ32" i="1" s="1"/>
  <c r="RZ43" i="1" a="1"/>
  <c r="RZ43" i="1" s="1"/>
  <c r="RZ44" i="1" a="1"/>
  <c r="RZ44" i="1" s="1"/>
  <c r="RZ45" i="1" a="1"/>
  <c r="RZ45" i="1" s="1"/>
  <c r="RZ42" i="1" a="1"/>
  <c r="RZ42" i="1" s="1"/>
  <c r="RZ39" i="1" a="1"/>
  <c r="RZ39" i="1" s="1"/>
  <c r="RZ37" i="1" a="1"/>
  <c r="RZ37" i="1" s="1"/>
  <c r="RZ31" i="1" a="1"/>
  <c r="RZ31" i="1" s="1"/>
  <c r="RZ23" i="1" a="1"/>
  <c r="RZ23" i="1" s="1"/>
  <c r="RZ40" i="1" a="1"/>
  <c r="RZ40" i="1" s="1"/>
  <c r="RZ33" i="1" a="1"/>
  <c r="RZ33" i="1" s="1"/>
  <c r="RZ24" i="1" a="1"/>
  <c r="RZ24" i="1" s="1"/>
  <c r="RZ34" i="1" a="1"/>
  <c r="RZ34" i="1" s="1"/>
  <c r="RZ36" i="1" a="1"/>
  <c r="RZ36" i="1" s="1"/>
  <c r="RZ38" i="1" a="1"/>
  <c r="RZ38" i="1" s="1"/>
  <c r="RZ30" i="1" a="1"/>
  <c r="RZ30" i="1" s="1"/>
  <c r="RZ25" i="1" a="1"/>
  <c r="RZ25" i="1" s="1"/>
  <c r="RZ28" i="1" a="1"/>
  <c r="RZ28" i="1" s="1"/>
  <c r="RZ27" i="1" a="1"/>
  <c r="RZ27" i="1" s="1"/>
  <c r="RZ46" i="1" a="1"/>
  <c r="RZ46" i="1" s="1"/>
  <c r="RZ29" i="1" a="1"/>
  <c r="RZ29" i="1" s="1"/>
  <c r="RZ26" i="1" a="1"/>
  <c r="RZ26" i="1" s="1"/>
  <c r="TG35" i="1" a="1"/>
  <c r="TG35" i="1" s="1"/>
  <c r="TG47" i="1" a="1"/>
  <c r="TG47" i="1" s="1"/>
  <c r="TG48" i="1" s="1" a="1"/>
  <c r="TG48" i="1" s="1"/>
  <c r="TG22" i="1" a="1"/>
  <c r="TG22" i="1" s="1"/>
  <c r="TG21" i="1" a="1"/>
  <c r="TG21" i="1" s="1"/>
  <c r="TG25" i="1" a="1"/>
  <c r="TG25" i="1" s="1"/>
  <c r="TG24" i="1" a="1"/>
  <c r="TG24" i="1" s="1"/>
  <c r="TG32" i="1" a="1"/>
  <c r="TG32" i="1" s="1"/>
  <c r="TG38" i="1" a="1"/>
  <c r="TG38" i="1" s="1"/>
  <c r="TG40" i="1" a="1"/>
  <c r="TG40" i="1" s="1"/>
  <c r="TG30" i="1" a="1"/>
  <c r="TG30" i="1" s="1"/>
  <c r="TG44" i="1" a="1"/>
  <c r="TG44" i="1" s="1"/>
  <c r="TG29" i="1" a="1"/>
  <c r="TG29" i="1" s="1"/>
  <c r="TG26" i="1" a="1"/>
  <c r="TG26" i="1" s="1"/>
  <c r="TG31" i="1" a="1"/>
  <c r="TG31" i="1" s="1"/>
  <c r="TG37" i="1" a="1"/>
  <c r="TG37" i="1" s="1"/>
  <c r="TG33" i="1" a="1"/>
  <c r="TG33" i="1" s="1"/>
  <c r="TG45" i="1" a="1"/>
  <c r="TG45" i="1" s="1"/>
  <c r="TG34" i="1" a="1"/>
  <c r="TG34" i="1" s="1"/>
  <c r="TG36" i="1" a="1"/>
  <c r="TG36" i="1" s="1"/>
  <c r="TG28" i="1" a="1"/>
  <c r="TG28" i="1" s="1"/>
  <c r="TG43" i="1" a="1"/>
  <c r="TG43" i="1" s="1"/>
  <c r="TG27" i="1" a="1"/>
  <c r="TG27" i="1" s="1"/>
  <c r="TG42" i="1" a="1"/>
  <c r="TG42" i="1" s="1"/>
  <c r="TG23" i="1" a="1"/>
  <c r="TG23" i="1" s="1"/>
  <c r="TG39" i="1" a="1"/>
  <c r="TG39" i="1" s="1"/>
  <c r="TG46" i="1" a="1"/>
  <c r="TG46" i="1" s="1"/>
  <c r="TN35" i="1" a="1"/>
  <c r="TN35" i="1" s="1"/>
  <c r="TN47" i="1" a="1"/>
  <c r="TN47" i="1" s="1"/>
  <c r="TN48" i="1" s="1" a="1"/>
  <c r="TN48" i="1" s="1"/>
  <c r="TN21" i="1" a="1"/>
  <c r="TN21" i="1" s="1"/>
  <c r="TN22" i="1" a="1"/>
  <c r="TN22" i="1" s="1"/>
  <c r="TN23" i="1" a="1"/>
  <c r="TN23" i="1" s="1"/>
  <c r="TN46" i="1" a="1"/>
  <c r="TN46" i="1" s="1"/>
  <c r="TN32" i="1" a="1"/>
  <c r="TN32" i="1" s="1"/>
  <c r="TN43" i="1" a="1"/>
  <c r="TN43" i="1" s="1"/>
  <c r="TN34" i="1" a="1"/>
  <c r="TN34" i="1" s="1"/>
  <c r="TN36" i="1" a="1"/>
  <c r="TN36" i="1" s="1"/>
  <c r="TN37" i="1" a="1"/>
  <c r="TN37" i="1" s="1"/>
  <c r="TN27" i="1" a="1"/>
  <c r="TN27" i="1" s="1"/>
  <c r="TN29" i="1" a="1"/>
  <c r="TN29" i="1" s="1"/>
  <c r="TN26" i="1" a="1"/>
  <c r="TN26" i="1" s="1"/>
  <c r="TN44" i="1" a="1"/>
  <c r="TN44" i="1" s="1"/>
  <c r="TN33" i="1" a="1"/>
  <c r="TN33" i="1" s="1"/>
  <c r="TN30" i="1" a="1"/>
  <c r="TN30" i="1" s="1"/>
  <c r="TN45" i="1" a="1"/>
  <c r="TN45" i="1" s="1"/>
  <c r="TN31" i="1" a="1"/>
  <c r="TN31" i="1" s="1"/>
  <c r="TN38" i="1" a="1"/>
  <c r="TN38" i="1" s="1"/>
  <c r="TN24" i="1" a="1"/>
  <c r="TN24" i="1" s="1"/>
  <c r="TN40" i="1" a="1"/>
  <c r="TN40" i="1" s="1"/>
  <c r="TN25" i="1" a="1"/>
  <c r="TN25" i="1" s="1"/>
  <c r="TN39" i="1" a="1"/>
  <c r="TN39" i="1" s="1"/>
  <c r="TN28" i="1" a="1"/>
  <c r="TN28" i="1" s="1"/>
  <c r="TN42" i="1" a="1"/>
  <c r="TN42" i="1" s="1"/>
  <c r="PI35" i="1" a="1"/>
  <c r="PI35" i="1" s="1"/>
  <c r="PI47" i="1" a="1"/>
  <c r="PI47" i="1" s="1"/>
  <c r="PI48" i="1" s="1" a="1"/>
  <c r="PI48" i="1" s="1"/>
  <c r="PI22" i="1" a="1"/>
  <c r="PI22" i="1" s="1"/>
  <c r="PI21" i="1" a="1"/>
  <c r="PI21" i="1" s="1"/>
  <c r="PI25" i="1" a="1"/>
  <c r="PI25" i="1" s="1"/>
  <c r="PI46" i="1" a="1"/>
  <c r="PI46" i="1" s="1"/>
  <c r="PI29" i="1" a="1"/>
  <c r="PI29" i="1" s="1"/>
  <c r="PI26" i="1" a="1"/>
  <c r="PI26" i="1" s="1"/>
  <c r="PI33" i="1" a="1"/>
  <c r="PI33" i="1" s="1"/>
  <c r="PI34" i="1" a="1"/>
  <c r="PI34" i="1" s="1"/>
  <c r="PI43" i="1" a="1"/>
  <c r="PI43" i="1" s="1"/>
  <c r="PI32" i="1" a="1"/>
  <c r="PI32" i="1" s="1"/>
  <c r="PI40" i="1" a="1"/>
  <c r="PI40" i="1" s="1"/>
  <c r="PI44" i="1" a="1"/>
  <c r="PI44" i="1" s="1"/>
  <c r="PI27" i="1" a="1"/>
  <c r="PI27" i="1" s="1"/>
  <c r="PI31" i="1" a="1"/>
  <c r="PI31" i="1" s="1"/>
  <c r="PI45" i="1" a="1"/>
  <c r="PI45" i="1" s="1"/>
  <c r="PI38" i="1" a="1"/>
  <c r="PI38" i="1" s="1"/>
  <c r="PI42" i="1" a="1"/>
  <c r="PI42" i="1" s="1"/>
  <c r="PI39" i="1" a="1"/>
  <c r="PI39" i="1" s="1"/>
  <c r="PI23" i="1" a="1"/>
  <c r="PI23" i="1" s="1"/>
  <c r="PI24" i="1" a="1"/>
  <c r="PI24" i="1" s="1"/>
  <c r="PI36" i="1" a="1"/>
  <c r="PI36" i="1" s="1"/>
  <c r="PI37" i="1" a="1"/>
  <c r="PI37" i="1" s="1"/>
  <c r="PI28" i="1" a="1"/>
  <c r="PI28" i="1" s="1"/>
  <c r="PI30" i="1" a="1"/>
  <c r="PI30" i="1" s="1"/>
  <c r="RW35" i="1" a="1"/>
  <c r="RW35" i="1" s="1"/>
  <c r="RW47" i="1" a="1"/>
  <c r="RW47" i="1" s="1"/>
  <c r="RW48" i="1" s="1" a="1"/>
  <c r="RW48" i="1" s="1"/>
  <c r="RW22" i="1" a="1"/>
  <c r="RW22" i="1" s="1"/>
  <c r="RW21" i="1" a="1"/>
  <c r="RW21" i="1" s="1"/>
  <c r="RW33" i="1" a="1"/>
  <c r="RW33" i="1" s="1"/>
  <c r="RW30" i="1" a="1"/>
  <c r="RW30" i="1" s="1"/>
  <c r="RW23" i="1" a="1"/>
  <c r="RW23" i="1" s="1"/>
  <c r="RW25" i="1" a="1"/>
  <c r="RW25" i="1" s="1"/>
  <c r="RW40" i="1" a="1"/>
  <c r="RW40" i="1" s="1"/>
  <c r="RW45" i="1" a="1"/>
  <c r="RW45" i="1" s="1"/>
  <c r="RW46" i="1" a="1"/>
  <c r="RW46" i="1" s="1"/>
  <c r="RW28" i="1" a="1"/>
  <c r="RW28" i="1" s="1"/>
  <c r="RW38" i="1" a="1"/>
  <c r="RW38" i="1" s="1"/>
  <c r="RW43" i="1" a="1"/>
  <c r="RW43" i="1" s="1"/>
  <c r="RW24" i="1" a="1"/>
  <c r="RW24" i="1" s="1"/>
  <c r="RW34" i="1" a="1"/>
  <c r="RW34" i="1" s="1"/>
  <c r="RW31" i="1" a="1"/>
  <c r="RW31" i="1" s="1"/>
  <c r="RW29" i="1" a="1"/>
  <c r="RW29" i="1" s="1"/>
  <c r="RW32" i="1" a="1"/>
  <c r="RW32" i="1" s="1"/>
  <c r="RW44" i="1" a="1"/>
  <c r="RW44" i="1" s="1"/>
  <c r="RW42" i="1" a="1"/>
  <c r="RW42" i="1" s="1"/>
  <c r="RW36" i="1" a="1"/>
  <c r="RW36" i="1" s="1"/>
  <c r="RW39" i="1" a="1"/>
  <c r="RW39" i="1" s="1"/>
  <c r="RW26" i="1" a="1"/>
  <c r="RW26" i="1" s="1"/>
  <c r="RW37" i="1" a="1"/>
  <c r="RW37" i="1" s="1"/>
  <c r="RW27" i="1" a="1"/>
  <c r="RW27" i="1" s="1"/>
  <c r="OC35" i="1" a="1"/>
  <c r="OC35" i="1" s="1"/>
  <c r="OC47" i="1" a="1"/>
  <c r="OC47" i="1" s="1"/>
  <c r="OC48" i="1" s="1" a="1"/>
  <c r="OC48" i="1" s="1"/>
  <c r="OC22" i="1" a="1"/>
  <c r="OC22" i="1" s="1"/>
  <c r="OC21" i="1" a="1"/>
  <c r="OC21" i="1" s="1"/>
  <c r="OC28" i="1" a="1"/>
  <c r="OC28" i="1" s="1"/>
  <c r="OC36" i="1" a="1"/>
  <c r="OC36" i="1" s="1"/>
  <c r="OC37" i="1" a="1"/>
  <c r="OC37" i="1" s="1"/>
  <c r="OC25" i="1" a="1"/>
  <c r="OC25" i="1" s="1"/>
  <c r="OC23" i="1" a="1"/>
  <c r="OC23" i="1" s="1"/>
  <c r="OC30" i="1" a="1"/>
  <c r="OC30" i="1" s="1"/>
  <c r="OC27" i="1" a="1"/>
  <c r="OC27" i="1" s="1"/>
  <c r="OC46" i="1" a="1"/>
  <c r="OC46" i="1" s="1"/>
  <c r="OC45" i="1" a="1"/>
  <c r="OC45" i="1" s="1"/>
  <c r="OC38" i="1" a="1"/>
  <c r="OC38" i="1" s="1"/>
  <c r="OC43" i="1" a="1"/>
  <c r="OC43" i="1" s="1"/>
  <c r="OC40" i="1" a="1"/>
  <c r="OC40" i="1" s="1"/>
  <c r="OC44" i="1" a="1"/>
  <c r="OC44" i="1" s="1"/>
  <c r="OC24" i="1" a="1"/>
  <c r="OC24" i="1" s="1"/>
  <c r="OC33" i="1" a="1"/>
  <c r="OC33" i="1" s="1"/>
  <c r="OC31" i="1" a="1"/>
  <c r="OC31" i="1" s="1"/>
  <c r="OC29" i="1" a="1"/>
  <c r="OC29" i="1" s="1"/>
  <c r="OC32" i="1" a="1"/>
  <c r="OC32" i="1" s="1"/>
  <c r="OC34" i="1" a="1"/>
  <c r="OC34" i="1" s="1"/>
  <c r="OC42" i="1" a="1"/>
  <c r="OC42" i="1" s="1"/>
  <c r="OC39" i="1" a="1"/>
  <c r="OC39" i="1" s="1"/>
  <c r="OC26" i="1" a="1"/>
  <c r="OC26" i="1" s="1"/>
  <c r="OJ35" i="1" a="1"/>
  <c r="OJ35" i="1" s="1"/>
  <c r="OJ47" i="1" a="1"/>
  <c r="OJ47" i="1" s="1"/>
  <c r="OJ48" i="1" s="1" a="1"/>
  <c r="OJ48" i="1" s="1"/>
  <c r="OJ22" i="1" a="1"/>
  <c r="OJ22" i="1" s="1"/>
  <c r="OJ21" i="1" a="1"/>
  <c r="OJ21" i="1" s="1"/>
  <c r="OJ38" i="1" a="1"/>
  <c r="OJ38" i="1" s="1"/>
  <c r="OJ30" i="1" a="1"/>
  <c r="OJ30" i="1" s="1"/>
  <c r="OJ29" i="1" a="1"/>
  <c r="OJ29" i="1" s="1"/>
  <c r="OJ32" i="1" a="1"/>
  <c r="OJ32" i="1" s="1"/>
  <c r="OJ44" i="1" a="1"/>
  <c r="OJ44" i="1" s="1"/>
  <c r="OJ37" i="1" a="1"/>
  <c r="OJ37" i="1" s="1"/>
  <c r="OJ31" i="1" a="1"/>
  <c r="OJ31" i="1" s="1"/>
  <c r="OJ27" i="1" a="1"/>
  <c r="OJ27" i="1" s="1"/>
  <c r="OJ39" i="1" a="1"/>
  <c r="OJ39" i="1" s="1"/>
  <c r="OJ45" i="1" a="1"/>
  <c r="OJ45" i="1" s="1"/>
  <c r="OJ40" i="1" a="1"/>
  <c r="OJ40" i="1" s="1"/>
  <c r="OJ34" i="1" a="1"/>
  <c r="OJ34" i="1" s="1"/>
  <c r="OJ36" i="1" a="1"/>
  <c r="OJ36" i="1" s="1"/>
  <c r="OJ33" i="1" a="1"/>
  <c r="OJ33" i="1" s="1"/>
  <c r="OJ24" i="1" a="1"/>
  <c r="OJ24" i="1" s="1"/>
  <c r="OJ25" i="1" a="1"/>
  <c r="OJ25" i="1" s="1"/>
  <c r="OJ42" i="1" a="1"/>
  <c r="OJ42" i="1" s="1"/>
  <c r="OJ46" i="1" a="1"/>
  <c r="OJ46" i="1" s="1"/>
  <c r="OJ43" i="1" a="1"/>
  <c r="OJ43" i="1" s="1"/>
  <c r="OJ23" i="1" a="1"/>
  <c r="OJ23" i="1" s="1"/>
  <c r="OJ26" i="1" a="1"/>
  <c r="OJ26" i="1" s="1"/>
  <c r="OJ28" i="1" a="1"/>
  <c r="OJ28" i="1" s="1"/>
  <c r="SW35" i="1" a="1"/>
  <c r="SW35" i="1" s="1"/>
  <c r="SW47" i="1" a="1"/>
  <c r="SW47" i="1" s="1"/>
  <c r="SW48" i="1" s="1" a="1"/>
  <c r="SW48" i="1" s="1"/>
  <c r="SW21" i="1" a="1"/>
  <c r="SW21" i="1" s="1"/>
  <c r="SW22" i="1" a="1"/>
  <c r="SW22" i="1" s="1"/>
  <c r="SW25" i="1" a="1"/>
  <c r="SW25" i="1" s="1"/>
  <c r="SW30" i="1" a="1"/>
  <c r="SW30" i="1" s="1"/>
  <c r="SW31" i="1" a="1"/>
  <c r="SW31" i="1" s="1"/>
  <c r="SW45" i="1" a="1"/>
  <c r="SW45" i="1" s="1"/>
  <c r="SW33" i="1" a="1"/>
  <c r="SW33" i="1" s="1"/>
  <c r="SW39" i="1" a="1"/>
  <c r="SW39" i="1" s="1"/>
  <c r="SW38" i="1" a="1"/>
  <c r="SW38" i="1" s="1"/>
  <c r="SW40" i="1" a="1"/>
  <c r="SW40" i="1" s="1"/>
  <c r="SW24" i="1" a="1"/>
  <c r="SW24" i="1" s="1"/>
  <c r="SW28" i="1" a="1"/>
  <c r="SW28" i="1" s="1"/>
  <c r="SW29" i="1" a="1"/>
  <c r="SW29" i="1" s="1"/>
  <c r="SW32" i="1" a="1"/>
  <c r="SW32" i="1" s="1"/>
  <c r="SW34" i="1" a="1"/>
  <c r="SW34" i="1" s="1"/>
  <c r="SW36" i="1" a="1"/>
  <c r="SW36" i="1" s="1"/>
  <c r="SW46" i="1" a="1"/>
  <c r="SW46" i="1" s="1"/>
  <c r="SW42" i="1" a="1"/>
  <c r="SW42" i="1" s="1"/>
  <c r="SW43" i="1" a="1"/>
  <c r="SW43" i="1" s="1"/>
  <c r="SW44" i="1" a="1"/>
  <c r="SW44" i="1" s="1"/>
  <c r="SW26" i="1" a="1"/>
  <c r="SW26" i="1" s="1"/>
  <c r="SW37" i="1" a="1"/>
  <c r="SW37" i="1" s="1"/>
  <c r="SW23" i="1" a="1"/>
  <c r="SW23" i="1" s="1"/>
  <c r="SW27" i="1" a="1"/>
  <c r="SW27" i="1" s="1"/>
  <c r="UK35" i="1" a="1"/>
  <c r="UK35" i="1" s="1"/>
  <c r="UK47" i="1" a="1"/>
  <c r="UK47" i="1" s="1"/>
  <c r="UK48" i="1" s="1" a="1"/>
  <c r="UK48" i="1" s="1"/>
  <c r="UK22" i="1" a="1"/>
  <c r="UK22" i="1" s="1"/>
  <c r="UK21" i="1" a="1"/>
  <c r="UK21" i="1" s="1"/>
  <c r="UK38" i="1" a="1"/>
  <c r="UK38" i="1" s="1"/>
  <c r="UK30" i="1" a="1"/>
  <c r="UK30" i="1" s="1"/>
  <c r="UK29" i="1" a="1"/>
  <c r="UK29" i="1" s="1"/>
  <c r="UK25" i="1" a="1"/>
  <c r="UK25" i="1" s="1"/>
  <c r="UK32" i="1" a="1"/>
  <c r="UK32" i="1" s="1"/>
  <c r="UK44" i="1" a="1"/>
  <c r="UK44" i="1" s="1"/>
  <c r="UK46" i="1" a="1"/>
  <c r="UK46" i="1" s="1"/>
  <c r="UK27" i="1" a="1"/>
  <c r="UK27" i="1" s="1"/>
  <c r="UK31" i="1" a="1"/>
  <c r="UK31" i="1" s="1"/>
  <c r="UK43" i="1" a="1"/>
  <c r="UK43" i="1" s="1"/>
  <c r="UK37" i="1" a="1"/>
  <c r="UK37" i="1" s="1"/>
  <c r="UK26" i="1" a="1"/>
  <c r="UK26" i="1" s="1"/>
  <c r="UK45" i="1" a="1"/>
  <c r="UK45" i="1" s="1"/>
  <c r="UK34" i="1" a="1"/>
  <c r="UK34" i="1" s="1"/>
  <c r="UK33" i="1" a="1"/>
  <c r="UK33" i="1" s="1"/>
  <c r="UK24" i="1" a="1"/>
  <c r="UK24" i="1" s="1"/>
  <c r="UK40" i="1" a="1"/>
  <c r="UK40" i="1" s="1"/>
  <c r="UK28" i="1" a="1"/>
  <c r="UK28" i="1" s="1"/>
  <c r="UK39" i="1" a="1"/>
  <c r="UK39" i="1" s="1"/>
  <c r="UK42" i="1" a="1"/>
  <c r="UK42" i="1" s="1"/>
  <c r="UK36" i="1" a="1"/>
  <c r="UK36" i="1" s="1"/>
  <c r="UK23" i="1" a="1"/>
  <c r="UK23" i="1" s="1"/>
  <c r="UD35" i="1" a="1"/>
  <c r="UD35" i="1" s="1"/>
  <c r="UD47" i="1" a="1"/>
  <c r="UD47" i="1" s="1"/>
  <c r="UD48" i="1" s="1" a="1"/>
  <c r="UD48" i="1" s="1"/>
  <c r="UD22" i="1" a="1"/>
  <c r="UD22" i="1" s="1"/>
  <c r="UD21" i="1" a="1"/>
  <c r="UD21" i="1" s="1"/>
  <c r="UD32" i="1" a="1"/>
  <c r="UD32" i="1" s="1"/>
  <c r="UD33" i="1" a="1"/>
  <c r="UD33" i="1" s="1"/>
  <c r="UD34" i="1" a="1"/>
  <c r="UD34" i="1" s="1"/>
  <c r="UD40" i="1" a="1"/>
  <c r="UD40" i="1" s="1"/>
  <c r="UD37" i="1" a="1"/>
  <c r="UD37" i="1" s="1"/>
  <c r="UD26" i="1" a="1"/>
  <c r="UD26" i="1" s="1"/>
  <c r="UD27" i="1" a="1"/>
  <c r="UD27" i="1" s="1"/>
  <c r="UD30" i="1" a="1"/>
  <c r="UD30" i="1" s="1"/>
  <c r="UD39" i="1" a="1"/>
  <c r="UD39" i="1" s="1"/>
  <c r="UD44" i="1" a="1"/>
  <c r="UD44" i="1" s="1"/>
  <c r="UD45" i="1" a="1"/>
  <c r="UD45" i="1" s="1"/>
  <c r="UD38" i="1" a="1"/>
  <c r="UD38" i="1" s="1"/>
  <c r="UD24" i="1" a="1"/>
  <c r="UD24" i="1" s="1"/>
  <c r="UD31" i="1" a="1"/>
  <c r="UD31" i="1" s="1"/>
  <c r="UD36" i="1" a="1"/>
  <c r="UD36" i="1" s="1"/>
  <c r="UD29" i="1" a="1"/>
  <c r="UD29" i="1" s="1"/>
  <c r="UD43" i="1" a="1"/>
  <c r="UD43" i="1" s="1"/>
  <c r="UD25" i="1" a="1"/>
  <c r="UD25" i="1" s="1"/>
  <c r="UD28" i="1" a="1"/>
  <c r="UD28" i="1" s="1"/>
  <c r="UD42" i="1" a="1"/>
  <c r="UD42" i="1" s="1"/>
  <c r="UD23" i="1" a="1"/>
  <c r="UD23" i="1" s="1"/>
  <c r="UD46" i="1" a="1"/>
  <c r="UD46" i="1" s="1"/>
  <c r="PY35" i="1" a="1"/>
  <c r="PY35" i="1" s="1"/>
  <c r="PY47" i="1" a="1"/>
  <c r="PY47" i="1" s="1"/>
  <c r="PY48" i="1" s="1" a="1"/>
  <c r="PY48" i="1" s="1"/>
  <c r="PY22" i="1" a="1"/>
  <c r="PY22" i="1" s="1"/>
  <c r="PY21" i="1" a="1"/>
  <c r="PY21" i="1" s="1"/>
  <c r="PY29" i="1" a="1"/>
  <c r="PY29" i="1" s="1"/>
  <c r="PY42" i="1" a="1"/>
  <c r="PY42" i="1" s="1"/>
  <c r="PY32" i="1" a="1"/>
  <c r="PY32" i="1" s="1"/>
  <c r="PY25" i="1" a="1"/>
  <c r="PY25" i="1" s="1"/>
  <c r="PY33" i="1" a="1"/>
  <c r="PY33" i="1" s="1"/>
  <c r="PY46" i="1" a="1"/>
  <c r="PY46" i="1" s="1"/>
  <c r="PY37" i="1" a="1"/>
  <c r="PY37" i="1" s="1"/>
  <c r="PY43" i="1" a="1"/>
  <c r="PY43" i="1" s="1"/>
  <c r="PY40" i="1" a="1"/>
  <c r="PY40" i="1" s="1"/>
  <c r="PY44" i="1" a="1"/>
  <c r="PY44" i="1" s="1"/>
  <c r="PY30" i="1" a="1"/>
  <c r="PY30" i="1" s="1"/>
  <c r="PY23" i="1" a="1"/>
  <c r="PY23" i="1" s="1"/>
  <c r="PY45" i="1" a="1"/>
  <c r="PY45" i="1" s="1"/>
  <c r="PY38" i="1" a="1"/>
  <c r="PY38" i="1" s="1"/>
  <c r="PY31" i="1" a="1"/>
  <c r="PY31" i="1" s="1"/>
  <c r="PY24" i="1" a="1"/>
  <c r="PY24" i="1" s="1"/>
  <c r="PY34" i="1" a="1"/>
  <c r="PY34" i="1" s="1"/>
  <c r="PY36" i="1" a="1"/>
  <c r="PY36" i="1" s="1"/>
  <c r="PY26" i="1" a="1"/>
  <c r="PY26" i="1" s="1"/>
  <c r="PY39" i="1" a="1"/>
  <c r="PY39" i="1" s="1"/>
  <c r="PY27" i="1" a="1"/>
  <c r="PY27" i="1" s="1"/>
  <c r="PY28" i="1" a="1"/>
  <c r="PY28" i="1" s="1"/>
  <c r="SM35" i="1" a="1"/>
  <c r="SM35" i="1" s="1"/>
  <c r="SM47" i="1" a="1"/>
  <c r="SM47" i="1" s="1"/>
  <c r="SM48" i="1" s="1" a="1"/>
  <c r="SM48" i="1" s="1"/>
  <c r="SM22" i="1" a="1"/>
  <c r="SM22" i="1" s="1"/>
  <c r="SM21" i="1" a="1"/>
  <c r="SM21" i="1" s="1"/>
  <c r="SM38" i="1" a="1"/>
  <c r="SM38" i="1" s="1"/>
  <c r="SM30" i="1" a="1"/>
  <c r="SM30" i="1" s="1"/>
  <c r="SM25" i="1" a="1"/>
  <c r="SM25" i="1" s="1"/>
  <c r="SM24" i="1" a="1"/>
  <c r="SM24" i="1" s="1"/>
  <c r="SM46" i="1" a="1"/>
  <c r="SM46" i="1" s="1"/>
  <c r="SM43" i="1" a="1"/>
  <c r="SM43" i="1" s="1"/>
  <c r="SM29" i="1" a="1"/>
  <c r="SM29" i="1" s="1"/>
  <c r="SM32" i="1" a="1"/>
  <c r="SM32" i="1" s="1"/>
  <c r="SM44" i="1" a="1"/>
  <c r="SM44" i="1" s="1"/>
  <c r="SM31" i="1" a="1"/>
  <c r="SM31" i="1" s="1"/>
  <c r="SM34" i="1" a="1"/>
  <c r="SM34" i="1" s="1"/>
  <c r="SM40" i="1" a="1"/>
  <c r="SM40" i="1" s="1"/>
  <c r="SM36" i="1" a="1"/>
  <c r="SM36" i="1" s="1"/>
  <c r="SM45" i="1" a="1"/>
  <c r="SM45" i="1" s="1"/>
  <c r="SM42" i="1" a="1"/>
  <c r="SM42" i="1" s="1"/>
  <c r="SM23" i="1" a="1"/>
  <c r="SM23" i="1" s="1"/>
  <c r="SM37" i="1" a="1"/>
  <c r="SM37" i="1" s="1"/>
  <c r="SM39" i="1" a="1"/>
  <c r="SM39" i="1" s="1"/>
  <c r="SM26" i="1" a="1"/>
  <c r="SM26" i="1" s="1"/>
  <c r="SM33" i="1" a="1"/>
  <c r="SM33" i="1" s="1"/>
  <c r="SM28" i="1" a="1"/>
  <c r="SM28" i="1" s="1"/>
  <c r="SM27" i="1" a="1"/>
  <c r="SM27" i="1" s="1"/>
  <c r="PC35" i="1" a="1"/>
  <c r="PC35" i="1" s="1"/>
  <c r="PC47" i="1" a="1"/>
  <c r="PC47" i="1" s="1"/>
  <c r="PC48" i="1" s="1" a="1"/>
  <c r="PC48" i="1" s="1"/>
  <c r="PC22" i="1" a="1"/>
  <c r="PC22" i="1" s="1"/>
  <c r="PC21" i="1" a="1"/>
  <c r="PC21" i="1" s="1"/>
  <c r="PC45" i="1" a="1"/>
  <c r="PC45" i="1" s="1"/>
  <c r="PC40" i="1" a="1"/>
  <c r="PC40" i="1" s="1"/>
  <c r="PC27" i="1" a="1"/>
  <c r="PC27" i="1" s="1"/>
  <c r="PC44" i="1" a="1"/>
  <c r="PC44" i="1" s="1"/>
  <c r="PC26" i="1" a="1"/>
  <c r="PC26" i="1" s="1"/>
  <c r="PC30" i="1" a="1"/>
  <c r="PC30" i="1" s="1"/>
  <c r="PC31" i="1" a="1"/>
  <c r="PC31" i="1" s="1"/>
  <c r="PC42" i="1" a="1"/>
  <c r="PC42" i="1" s="1"/>
  <c r="PC39" i="1" a="1"/>
  <c r="PC39" i="1" s="1"/>
  <c r="PC24" i="1" a="1"/>
  <c r="PC24" i="1" s="1"/>
  <c r="PC38" i="1" a="1"/>
  <c r="PC38" i="1" s="1"/>
  <c r="PC29" i="1" a="1"/>
  <c r="PC29" i="1" s="1"/>
  <c r="PC32" i="1" a="1"/>
  <c r="PC32" i="1" s="1"/>
  <c r="PC36" i="1" a="1"/>
  <c r="PC36" i="1" s="1"/>
  <c r="PC33" i="1" a="1"/>
  <c r="PC33" i="1" s="1"/>
  <c r="PC34" i="1" a="1"/>
  <c r="PC34" i="1" s="1"/>
  <c r="PC25" i="1" a="1"/>
  <c r="PC25" i="1" s="1"/>
  <c r="PC23" i="1" a="1"/>
  <c r="PC23" i="1" s="1"/>
  <c r="PC37" i="1" a="1"/>
  <c r="PC37" i="1" s="1"/>
  <c r="PC28" i="1" a="1"/>
  <c r="PC28" i="1" s="1"/>
  <c r="PC46" i="1" a="1"/>
  <c r="PC46" i="1" s="1"/>
  <c r="PC43" i="1" a="1"/>
  <c r="PC43" i="1" s="1"/>
  <c r="PN35" i="1" a="1"/>
  <c r="PN35" i="1" s="1"/>
  <c r="PN47" i="1" a="1"/>
  <c r="PN47" i="1" s="1"/>
  <c r="PN48" i="1" s="1" a="1"/>
  <c r="PN48" i="1" s="1"/>
  <c r="PN21" i="1" a="1"/>
  <c r="PN21" i="1" s="1"/>
  <c r="PN22" i="1" a="1"/>
  <c r="PN22" i="1" s="1"/>
  <c r="PN32" i="1" a="1"/>
  <c r="PN32" i="1" s="1"/>
  <c r="PN46" i="1" a="1"/>
  <c r="PN46" i="1" s="1"/>
  <c r="PN27" i="1" a="1"/>
  <c r="PN27" i="1" s="1"/>
  <c r="PN44" i="1" a="1"/>
  <c r="PN44" i="1" s="1"/>
  <c r="PN43" i="1" a="1"/>
  <c r="PN43" i="1" s="1"/>
  <c r="PN37" i="1" a="1"/>
  <c r="PN37" i="1" s="1"/>
  <c r="PN31" i="1" a="1"/>
  <c r="PN31" i="1" s="1"/>
  <c r="PN45" i="1" a="1"/>
  <c r="PN45" i="1" s="1"/>
  <c r="PN42" i="1" a="1"/>
  <c r="PN42" i="1" s="1"/>
  <c r="PN39" i="1" a="1"/>
  <c r="PN39" i="1" s="1"/>
  <c r="PN34" i="1" a="1"/>
  <c r="PN34" i="1" s="1"/>
  <c r="PN23" i="1" a="1"/>
  <c r="PN23" i="1" s="1"/>
  <c r="PN28" i="1" a="1"/>
  <c r="PN28" i="1" s="1"/>
  <c r="PN40" i="1" a="1"/>
  <c r="PN40" i="1" s="1"/>
  <c r="PN33" i="1" a="1"/>
  <c r="PN33" i="1" s="1"/>
  <c r="PN24" i="1" a="1"/>
  <c r="PN24" i="1" s="1"/>
  <c r="PN36" i="1" a="1"/>
  <c r="PN36" i="1" s="1"/>
  <c r="PN38" i="1" a="1"/>
  <c r="PN38" i="1" s="1"/>
  <c r="PN30" i="1" a="1"/>
  <c r="PN30" i="1" s="1"/>
  <c r="PN25" i="1" a="1"/>
  <c r="PN25" i="1" s="1"/>
  <c r="PN29" i="1" a="1"/>
  <c r="PN29" i="1" s="1"/>
  <c r="PN26" i="1" a="1"/>
  <c r="PN26" i="1" s="1"/>
  <c r="UA35" i="1" a="1"/>
  <c r="UA35" i="1" s="1"/>
  <c r="UA47" i="1" a="1"/>
  <c r="UA47" i="1" s="1"/>
  <c r="UA48" i="1" s="1" a="1"/>
  <c r="UA48" i="1" s="1"/>
  <c r="UA21" i="1" a="1"/>
  <c r="UA21" i="1" s="1"/>
  <c r="UA22" i="1" a="1"/>
  <c r="UA22" i="1" s="1"/>
  <c r="UA40" i="1" a="1"/>
  <c r="UA40" i="1" s="1"/>
  <c r="UA31" i="1" a="1"/>
  <c r="UA31" i="1" s="1"/>
  <c r="UA30" i="1" a="1"/>
  <c r="UA30" i="1" s="1"/>
  <c r="UA27" i="1" a="1"/>
  <c r="UA27" i="1" s="1"/>
  <c r="UA24" i="1" a="1"/>
  <c r="UA24" i="1" s="1"/>
  <c r="UA39" i="1" a="1"/>
  <c r="UA39" i="1" s="1"/>
  <c r="UA34" i="1" a="1"/>
  <c r="UA34" i="1" s="1"/>
  <c r="UA38" i="1" a="1"/>
  <c r="UA38" i="1" s="1"/>
  <c r="UA23" i="1" a="1"/>
  <c r="UA23" i="1" s="1"/>
  <c r="UA28" i="1" a="1"/>
  <c r="UA28" i="1" s="1"/>
  <c r="UA29" i="1" a="1"/>
  <c r="UA29" i="1" s="1"/>
  <c r="UA32" i="1" a="1"/>
  <c r="UA32" i="1" s="1"/>
  <c r="UA33" i="1" a="1"/>
  <c r="UA33" i="1" s="1"/>
  <c r="UA36" i="1" a="1"/>
  <c r="UA36" i="1" s="1"/>
  <c r="UA45" i="1" a="1"/>
  <c r="UA45" i="1" s="1"/>
  <c r="UA44" i="1" a="1"/>
  <c r="UA44" i="1" s="1"/>
  <c r="UA25" i="1" a="1"/>
  <c r="UA25" i="1" s="1"/>
  <c r="UA37" i="1" a="1"/>
  <c r="UA37" i="1" s="1"/>
  <c r="UA46" i="1" a="1"/>
  <c r="UA46" i="1" s="1"/>
  <c r="UA26" i="1" a="1"/>
  <c r="UA26" i="1" s="1"/>
  <c r="UA42" i="1" a="1"/>
  <c r="UA42" i="1" s="1"/>
  <c r="UA43" i="1" a="1"/>
  <c r="UA43" i="1" s="1"/>
  <c r="VH35" i="1" a="1"/>
  <c r="VH35" i="1" s="1"/>
  <c r="VH47" i="1" a="1"/>
  <c r="VH47" i="1" s="1"/>
  <c r="VH48" i="1" s="1" a="1"/>
  <c r="VH48" i="1" s="1"/>
  <c r="VH22" i="1" a="1"/>
  <c r="VH22" i="1" s="1"/>
  <c r="VH21" i="1" a="1"/>
  <c r="VH21" i="1" s="1"/>
  <c r="VH27" i="1" a="1"/>
  <c r="VH27" i="1" s="1"/>
  <c r="VH25" i="1" a="1"/>
  <c r="VH25" i="1" s="1"/>
  <c r="VH45" i="1" a="1"/>
  <c r="VH45" i="1" s="1"/>
  <c r="VH31" i="1" a="1"/>
  <c r="VH31" i="1" s="1"/>
  <c r="VH44" i="1" a="1"/>
  <c r="VH44" i="1" s="1"/>
  <c r="VH30" i="1" a="1"/>
  <c r="VH30" i="1" s="1"/>
  <c r="VH39" i="1" a="1"/>
  <c r="VH39" i="1" s="1"/>
  <c r="VH40" i="1" a="1"/>
  <c r="VH40" i="1" s="1"/>
  <c r="VH42" i="1" a="1"/>
  <c r="VH42" i="1" s="1"/>
  <c r="VH38" i="1" a="1"/>
  <c r="VH38" i="1" s="1"/>
  <c r="VH24" i="1" a="1"/>
  <c r="VH24" i="1" s="1"/>
  <c r="VH36" i="1" a="1"/>
  <c r="VH36" i="1" s="1"/>
  <c r="VH29" i="1" a="1"/>
  <c r="VH29" i="1" s="1"/>
  <c r="VH32" i="1" a="1"/>
  <c r="VH32" i="1" s="1"/>
  <c r="VH33" i="1" a="1"/>
  <c r="VH33" i="1" s="1"/>
  <c r="VH43" i="1" a="1"/>
  <c r="VH43" i="1" s="1"/>
  <c r="VH37" i="1" a="1"/>
  <c r="VH37" i="1" s="1"/>
  <c r="VH23" i="1" a="1"/>
  <c r="VH23" i="1" s="1"/>
  <c r="VH28" i="1" a="1"/>
  <c r="VH28" i="1" s="1"/>
  <c r="VH46" i="1" a="1"/>
  <c r="VH46" i="1" s="1"/>
  <c r="VH34" i="1" a="1"/>
  <c r="VH34" i="1" s="1"/>
  <c r="VH26" i="1" a="1"/>
  <c r="VH26" i="1" s="1"/>
  <c r="UT35" i="1" a="1"/>
  <c r="UT35" i="1" s="1"/>
  <c r="UT47" i="1" a="1"/>
  <c r="UT47" i="1" s="1"/>
  <c r="UT48" i="1" s="1" a="1"/>
  <c r="UT48" i="1" s="1"/>
  <c r="UT21" i="1" a="1"/>
  <c r="UT21" i="1" s="1"/>
  <c r="UT22" i="1" a="1"/>
  <c r="UT22" i="1" s="1"/>
  <c r="UT32" i="1" a="1"/>
  <c r="UT32" i="1" s="1"/>
  <c r="UT30" i="1" a="1"/>
  <c r="UT30" i="1" s="1"/>
  <c r="UT34" i="1" a="1"/>
  <c r="UT34" i="1" s="1"/>
  <c r="UT37" i="1" a="1"/>
  <c r="UT37" i="1" s="1"/>
  <c r="UT45" i="1" a="1"/>
  <c r="UT45" i="1" s="1"/>
  <c r="UT39" i="1" a="1"/>
  <c r="UT39" i="1" s="1"/>
  <c r="UT38" i="1" a="1"/>
  <c r="UT38" i="1" s="1"/>
  <c r="UT27" i="1" a="1"/>
  <c r="UT27" i="1" s="1"/>
  <c r="UT24" i="1" a="1"/>
  <c r="UT24" i="1" s="1"/>
  <c r="UT42" i="1" a="1"/>
  <c r="UT42" i="1" s="1"/>
  <c r="UT44" i="1" a="1"/>
  <c r="UT44" i="1" s="1"/>
  <c r="UT36" i="1" a="1"/>
  <c r="UT36" i="1" s="1"/>
  <c r="UT29" i="1" a="1"/>
  <c r="UT29" i="1" s="1"/>
  <c r="UT31" i="1" a="1"/>
  <c r="UT31" i="1" s="1"/>
  <c r="UT33" i="1" a="1"/>
  <c r="UT33" i="1" s="1"/>
  <c r="UT40" i="1" a="1"/>
  <c r="UT40" i="1" s="1"/>
  <c r="UT43" i="1" a="1"/>
  <c r="UT43" i="1" s="1"/>
  <c r="UT28" i="1" a="1"/>
  <c r="UT28" i="1" s="1"/>
  <c r="UT23" i="1" a="1"/>
  <c r="UT23" i="1" s="1"/>
  <c r="UT26" i="1" a="1"/>
  <c r="UT26" i="1" s="1"/>
  <c r="UT46" i="1" a="1"/>
  <c r="UT46" i="1" s="1"/>
  <c r="UT25" i="1" a="1"/>
  <c r="UT25" i="1" s="1"/>
  <c r="QO35" i="1" a="1"/>
  <c r="QO35" i="1" s="1"/>
  <c r="QO47" i="1" a="1"/>
  <c r="QO47" i="1" s="1"/>
  <c r="QO48" i="1" s="1" a="1"/>
  <c r="QO48" i="1" s="1"/>
  <c r="QO21" i="1" a="1"/>
  <c r="QO21" i="1" s="1"/>
  <c r="QO22" i="1" a="1"/>
  <c r="QO22" i="1" s="1"/>
  <c r="QO25" i="1" a="1"/>
  <c r="QO25" i="1" s="1"/>
  <c r="QO23" i="1" a="1"/>
  <c r="QO23" i="1" s="1"/>
  <c r="QO46" i="1" a="1"/>
  <c r="QO46" i="1" s="1"/>
  <c r="QO30" i="1" a="1"/>
  <c r="QO30" i="1" s="1"/>
  <c r="QO45" i="1" a="1"/>
  <c r="QO45" i="1" s="1"/>
  <c r="QO43" i="1" a="1"/>
  <c r="QO43" i="1" s="1"/>
  <c r="QO40" i="1" a="1"/>
  <c r="QO40" i="1" s="1"/>
  <c r="QO44" i="1" a="1"/>
  <c r="QO44" i="1" s="1"/>
  <c r="QO38" i="1" a="1"/>
  <c r="QO38" i="1" s="1"/>
  <c r="QO27" i="1" a="1"/>
  <c r="QO27" i="1" s="1"/>
  <c r="QO24" i="1" a="1"/>
  <c r="QO24" i="1" s="1"/>
  <c r="QO33" i="1" a="1"/>
  <c r="QO33" i="1" s="1"/>
  <c r="QO31" i="1" a="1"/>
  <c r="QO31" i="1" s="1"/>
  <c r="QO34" i="1" a="1"/>
  <c r="QO34" i="1" s="1"/>
  <c r="QO29" i="1" a="1"/>
  <c r="QO29" i="1" s="1"/>
  <c r="QO32" i="1" a="1"/>
  <c r="QO32" i="1" s="1"/>
  <c r="QO36" i="1" a="1"/>
  <c r="QO36" i="1" s="1"/>
  <c r="QO28" i="1" a="1"/>
  <c r="QO28" i="1" s="1"/>
  <c r="QO39" i="1" a="1"/>
  <c r="QO39" i="1" s="1"/>
  <c r="QO37" i="1" a="1"/>
  <c r="QO37" i="1" s="1"/>
  <c r="QO26" i="1" a="1"/>
  <c r="QO26" i="1" s="1"/>
  <c r="QO42" i="1" a="1"/>
  <c r="QO42" i="1" s="1"/>
  <c r="TC35" i="1" a="1"/>
  <c r="TC35" i="1" s="1"/>
  <c r="TC47" i="1" a="1"/>
  <c r="TC47" i="1" s="1"/>
  <c r="TC48" i="1" s="1" a="1"/>
  <c r="TC48" i="1" s="1"/>
  <c r="TC22" i="1" a="1"/>
  <c r="TC22" i="1" s="1"/>
  <c r="TC21" i="1" a="1"/>
  <c r="TC21" i="1" s="1"/>
  <c r="TC30" i="1" a="1"/>
  <c r="TC30" i="1" s="1"/>
  <c r="TC25" i="1" a="1"/>
  <c r="TC25" i="1" s="1"/>
  <c r="TC29" i="1" a="1"/>
  <c r="TC29" i="1" s="1"/>
  <c r="TC40" i="1" a="1"/>
  <c r="TC40" i="1" s="1"/>
  <c r="TC46" i="1" a="1"/>
  <c r="TC46" i="1" s="1"/>
  <c r="TC42" i="1" a="1"/>
  <c r="TC42" i="1" s="1"/>
  <c r="TC32" i="1" a="1"/>
  <c r="TC32" i="1" s="1"/>
  <c r="TC43" i="1" a="1"/>
  <c r="TC43" i="1" s="1"/>
  <c r="TC44" i="1" a="1"/>
  <c r="TC44" i="1" s="1"/>
  <c r="TC37" i="1" a="1"/>
  <c r="TC37" i="1" s="1"/>
  <c r="TC31" i="1" a="1"/>
  <c r="TC31" i="1" s="1"/>
  <c r="TC45" i="1" a="1"/>
  <c r="TC45" i="1" s="1"/>
  <c r="TC38" i="1" a="1"/>
  <c r="TC38" i="1" s="1"/>
  <c r="TC24" i="1" a="1"/>
  <c r="TC24" i="1" s="1"/>
  <c r="TC34" i="1" a="1"/>
  <c r="TC34" i="1" s="1"/>
  <c r="TC36" i="1" a="1"/>
  <c r="TC36" i="1" s="1"/>
  <c r="TC23" i="1" a="1"/>
  <c r="TC23" i="1" s="1"/>
  <c r="TC39" i="1" a="1"/>
  <c r="TC39" i="1" s="1"/>
  <c r="TC33" i="1" a="1"/>
  <c r="TC33" i="1" s="1"/>
  <c r="TC26" i="1" a="1"/>
  <c r="TC26" i="1" s="1"/>
  <c r="TC28" i="1" a="1"/>
  <c r="TC28" i="1" s="1"/>
  <c r="TC27" i="1" a="1"/>
  <c r="TC27" i="1" s="1"/>
  <c r="QG35" i="1" a="1"/>
  <c r="QG35" i="1" s="1"/>
  <c r="QG47" i="1" a="1"/>
  <c r="QG47" i="1" s="1"/>
  <c r="QG48" i="1" s="1" a="1"/>
  <c r="QG48" i="1" s="1"/>
  <c r="QG22" i="1" a="1"/>
  <c r="QG22" i="1" s="1"/>
  <c r="QG21" i="1" a="1"/>
  <c r="QG21" i="1" s="1"/>
  <c r="QG34" i="1" a="1"/>
  <c r="QG34" i="1" s="1"/>
  <c r="QG42" i="1" a="1"/>
  <c r="QG42" i="1" s="1"/>
  <c r="QG44" i="1" a="1"/>
  <c r="QG44" i="1" s="1"/>
  <c r="QG30" i="1" a="1"/>
  <c r="QG30" i="1" s="1"/>
  <c r="QG31" i="1" a="1"/>
  <c r="QG31" i="1" s="1"/>
  <c r="QG37" i="1" a="1"/>
  <c r="QG37" i="1" s="1"/>
  <c r="QG40" i="1" a="1"/>
  <c r="QG40" i="1" s="1"/>
  <c r="QG39" i="1" a="1"/>
  <c r="QG39" i="1" s="1"/>
  <c r="QG24" i="1" a="1"/>
  <c r="QG24" i="1" s="1"/>
  <c r="QG23" i="1" a="1"/>
  <c r="QG23" i="1" s="1"/>
  <c r="QG28" i="1" a="1"/>
  <c r="QG28" i="1" s="1"/>
  <c r="QG38" i="1" a="1"/>
  <c r="QG38" i="1" s="1"/>
  <c r="QG29" i="1" a="1"/>
  <c r="QG29" i="1" s="1"/>
  <c r="QG32" i="1" a="1"/>
  <c r="QG32" i="1" s="1"/>
  <c r="QG36" i="1" a="1"/>
  <c r="QG36" i="1" s="1"/>
  <c r="QG45" i="1" a="1"/>
  <c r="QG45" i="1" s="1"/>
  <c r="QG27" i="1" a="1"/>
  <c r="QG27" i="1" s="1"/>
  <c r="QG46" i="1" a="1"/>
  <c r="QG46" i="1" s="1"/>
  <c r="QG25" i="1" a="1"/>
  <c r="QG25" i="1" s="1"/>
  <c r="QG43" i="1" a="1"/>
  <c r="QG43" i="1" s="1"/>
  <c r="QG26" i="1" a="1"/>
  <c r="QG26" i="1" s="1"/>
  <c r="QG33" i="1" a="1"/>
  <c r="QG33" i="1" s="1"/>
  <c r="QK35" i="1" a="1"/>
  <c r="QK35" i="1" s="1"/>
  <c r="QK47" i="1" a="1"/>
  <c r="QK47" i="1" s="1"/>
  <c r="QK48" i="1" s="1" a="1"/>
  <c r="QK48" i="1" s="1"/>
  <c r="QK22" i="1" a="1"/>
  <c r="QK22" i="1" s="1"/>
  <c r="QK21" i="1" a="1"/>
  <c r="QK21" i="1" s="1"/>
  <c r="QK40" i="1" a="1"/>
  <c r="QK40" i="1" s="1"/>
  <c r="QK44" i="1" a="1"/>
  <c r="QK44" i="1" s="1"/>
  <c r="QK30" i="1" a="1"/>
  <c r="QK30" i="1" s="1"/>
  <c r="QK45" i="1" a="1"/>
  <c r="QK45" i="1" s="1"/>
  <c r="QK42" i="1" a="1"/>
  <c r="QK42" i="1" s="1"/>
  <c r="QK33" i="1" a="1"/>
  <c r="QK33" i="1" s="1"/>
  <c r="QK39" i="1" a="1"/>
  <c r="QK39" i="1" s="1"/>
  <c r="QK38" i="1" a="1"/>
  <c r="QK38" i="1" s="1"/>
  <c r="QK31" i="1" a="1"/>
  <c r="QK31" i="1" s="1"/>
  <c r="QK26" i="1" a="1"/>
  <c r="QK26" i="1" s="1"/>
  <c r="QK24" i="1" a="1"/>
  <c r="QK24" i="1" s="1"/>
  <c r="QK29" i="1" a="1"/>
  <c r="QK29" i="1" s="1"/>
  <c r="QK32" i="1" a="1"/>
  <c r="QK32" i="1" s="1"/>
  <c r="QK36" i="1" a="1"/>
  <c r="QK36" i="1" s="1"/>
  <c r="QK34" i="1" a="1"/>
  <c r="QK34" i="1" s="1"/>
  <c r="QK25" i="1" a="1"/>
  <c r="QK25" i="1" s="1"/>
  <c r="QK27" i="1" a="1"/>
  <c r="QK27" i="1" s="1"/>
  <c r="QK43" i="1" a="1"/>
  <c r="QK43" i="1" s="1"/>
  <c r="QK23" i="1" a="1"/>
  <c r="QK23" i="1" s="1"/>
  <c r="QK28" i="1" a="1"/>
  <c r="QK28" i="1" s="1"/>
  <c r="QK37" i="1" a="1"/>
  <c r="QK37" i="1" s="1"/>
  <c r="QK46" i="1" a="1"/>
  <c r="QK46" i="1" s="1"/>
  <c r="VE35" i="1" a="1"/>
  <c r="VE35" i="1" s="1"/>
  <c r="VE47" i="1" a="1"/>
  <c r="VE47" i="1" s="1"/>
  <c r="VE48" i="1" s="1" a="1"/>
  <c r="VE48" i="1" s="1"/>
  <c r="VE21" i="1" a="1"/>
  <c r="VE21" i="1" s="1"/>
  <c r="VE22" i="1" a="1"/>
  <c r="VE22" i="1" s="1"/>
  <c r="VE44" i="1" a="1"/>
  <c r="VE44" i="1" s="1"/>
  <c r="VE24" i="1" a="1"/>
  <c r="VE24" i="1" s="1"/>
  <c r="VE37" i="1" a="1"/>
  <c r="VE37" i="1" s="1"/>
  <c r="VE31" i="1" a="1"/>
  <c r="VE31" i="1" s="1"/>
  <c r="VE30" i="1" a="1"/>
  <c r="VE30" i="1" s="1"/>
  <c r="VE33" i="1" a="1"/>
  <c r="VE33" i="1" s="1"/>
  <c r="VE39" i="1" a="1"/>
  <c r="VE39" i="1" s="1"/>
  <c r="VE38" i="1" a="1"/>
  <c r="VE38" i="1" s="1"/>
  <c r="VE23" i="1" a="1"/>
  <c r="VE23" i="1" s="1"/>
  <c r="VE29" i="1" a="1"/>
  <c r="VE29" i="1" s="1"/>
  <c r="VE32" i="1" a="1"/>
  <c r="VE32" i="1" s="1"/>
  <c r="VE40" i="1" a="1"/>
  <c r="VE40" i="1" s="1"/>
  <c r="VE28" i="1" a="1"/>
  <c r="VE28" i="1" s="1"/>
  <c r="VE36" i="1" a="1"/>
  <c r="VE36" i="1" s="1"/>
  <c r="VE45" i="1" a="1"/>
  <c r="VE45" i="1" s="1"/>
  <c r="VE34" i="1" a="1"/>
  <c r="VE34" i="1" s="1"/>
  <c r="VE27" i="1" a="1"/>
  <c r="VE27" i="1" s="1"/>
  <c r="VE46" i="1" a="1"/>
  <c r="VE46" i="1" s="1"/>
  <c r="VE25" i="1" a="1"/>
  <c r="VE25" i="1" s="1"/>
  <c r="VE43" i="1" a="1"/>
  <c r="VE43" i="1" s="1"/>
  <c r="VE42" i="1" a="1"/>
  <c r="VE42" i="1" s="1"/>
  <c r="VE26" i="1" a="1"/>
  <c r="VE26" i="1" s="1"/>
  <c r="MR35" i="1" a="1"/>
  <c r="MR35" i="1" s="1"/>
  <c r="MR47" i="1" a="1"/>
  <c r="MR47" i="1" s="1"/>
  <c r="MR48" i="1" s="1" a="1"/>
  <c r="MR48" i="1" s="1"/>
  <c r="MR22" i="1" a="1"/>
  <c r="MR22" i="1" s="1"/>
  <c r="MR21" i="1" a="1"/>
  <c r="MR21" i="1" s="1"/>
  <c r="MR30" i="1" a="1"/>
  <c r="MR30" i="1" s="1"/>
  <c r="MR31" i="1" a="1"/>
  <c r="MR31" i="1" s="1"/>
  <c r="MR39" i="1" a="1"/>
  <c r="MR39" i="1" s="1"/>
  <c r="MR25" i="1" a="1"/>
  <c r="MR25" i="1" s="1"/>
  <c r="MR38" i="1" a="1"/>
  <c r="MR38" i="1" s="1"/>
  <c r="MR28" i="1" a="1"/>
  <c r="MR28" i="1" s="1"/>
  <c r="MR24" i="1" a="1"/>
  <c r="MR24" i="1" s="1"/>
  <c r="MR33" i="1" a="1"/>
  <c r="MR33" i="1" s="1"/>
  <c r="MR23" i="1" a="1"/>
  <c r="MR23" i="1" s="1"/>
  <c r="MR29" i="1" a="1"/>
  <c r="MR29" i="1" s="1"/>
  <c r="MR32" i="1" a="1"/>
  <c r="MR32" i="1" s="1"/>
  <c r="MR34" i="1" a="1"/>
  <c r="MR34" i="1" s="1"/>
  <c r="MR43" i="1" a="1"/>
  <c r="MR43" i="1" s="1"/>
  <c r="MR37" i="1" a="1"/>
  <c r="MR37" i="1" s="1"/>
  <c r="MR27" i="1" a="1"/>
  <c r="MR27" i="1" s="1"/>
  <c r="MR36" i="1" a="1"/>
  <c r="MR36" i="1" s="1"/>
  <c r="MR45" i="1" a="1"/>
  <c r="MR45" i="1" s="1"/>
  <c r="MR40" i="1" a="1"/>
  <c r="MR40" i="1" s="1"/>
  <c r="MR44" i="1" a="1"/>
  <c r="MR44" i="1" s="1"/>
  <c r="MR42" i="1" a="1"/>
  <c r="MR42" i="1" s="1"/>
  <c r="MR26" i="1" a="1"/>
  <c r="MR26" i="1" s="1"/>
  <c r="MR46" i="1" a="1"/>
  <c r="MR46" i="1" s="1"/>
  <c r="MU35" i="1" a="1"/>
  <c r="MU35" i="1" s="1"/>
  <c r="MU47" i="1" a="1"/>
  <c r="MU47" i="1" s="1"/>
  <c r="MU48" i="1" s="1" a="1"/>
  <c r="MU48" i="1" s="1"/>
  <c r="MU22" i="1" a="1"/>
  <c r="MU22" i="1" s="1"/>
  <c r="MU21" i="1" a="1"/>
  <c r="MU21" i="1" s="1"/>
  <c r="MU34" i="1" a="1"/>
  <c r="MU34" i="1" s="1"/>
  <c r="MU37" i="1" a="1"/>
  <c r="MU37" i="1" s="1"/>
  <c r="MU45" i="1" a="1"/>
  <c r="MU45" i="1" s="1"/>
  <c r="MU30" i="1" a="1"/>
  <c r="MU30" i="1" s="1"/>
  <c r="MU40" i="1" a="1"/>
  <c r="MU40" i="1" s="1"/>
  <c r="MU44" i="1" a="1"/>
  <c r="MU44" i="1" s="1"/>
  <c r="MU39" i="1" a="1"/>
  <c r="MU39" i="1" s="1"/>
  <c r="MU38" i="1" a="1"/>
  <c r="MU38" i="1" s="1"/>
  <c r="MU24" i="1" a="1"/>
  <c r="MU24" i="1" s="1"/>
  <c r="MU31" i="1" a="1"/>
  <c r="MU31" i="1" s="1"/>
  <c r="MU33" i="1" a="1"/>
  <c r="MU33" i="1" s="1"/>
  <c r="MU29" i="1" a="1"/>
  <c r="MU29" i="1" s="1"/>
  <c r="MU32" i="1" a="1"/>
  <c r="MU32" i="1" s="1"/>
  <c r="MU42" i="1" a="1"/>
  <c r="MU42" i="1" s="1"/>
  <c r="MU26" i="1" a="1"/>
  <c r="MU26" i="1" s="1"/>
  <c r="MU28" i="1" a="1"/>
  <c r="MU28" i="1" s="1"/>
  <c r="MU25" i="1" a="1"/>
  <c r="MU25" i="1" s="1"/>
  <c r="MU36" i="1" a="1"/>
  <c r="MU36" i="1" s="1"/>
  <c r="MU46" i="1" a="1"/>
  <c r="MU46" i="1" s="1"/>
  <c r="MU23" i="1" a="1"/>
  <c r="MU23" i="1" s="1"/>
  <c r="MU27" i="1" a="1"/>
  <c r="MU27" i="1" s="1"/>
  <c r="MU43" i="1" a="1"/>
  <c r="MU43" i="1" s="1"/>
  <c r="RE35" i="1" a="1"/>
  <c r="RE35" i="1" s="1"/>
  <c r="RE47" i="1" a="1"/>
  <c r="RE47" i="1" s="1"/>
  <c r="RE48" i="1" s="1" a="1"/>
  <c r="RE48" i="1" s="1"/>
  <c r="RE21" i="1" a="1"/>
  <c r="RE21" i="1" s="1"/>
  <c r="RE22" i="1" a="1"/>
  <c r="RE22" i="1" s="1"/>
  <c r="RE45" i="1" a="1"/>
  <c r="RE45" i="1" s="1"/>
  <c r="RE25" i="1" a="1"/>
  <c r="RE25" i="1" s="1"/>
  <c r="RE38" i="1" a="1"/>
  <c r="RE38" i="1" s="1"/>
  <c r="RE34" i="1" a="1"/>
  <c r="RE34" i="1" s="1"/>
  <c r="RE24" i="1" a="1"/>
  <c r="RE24" i="1" s="1"/>
  <c r="RE46" i="1" a="1"/>
  <c r="RE46" i="1" s="1"/>
  <c r="RE27" i="1" a="1"/>
  <c r="RE27" i="1" s="1"/>
  <c r="RE43" i="1" a="1"/>
  <c r="RE43" i="1" s="1"/>
  <c r="RE40" i="1" a="1"/>
  <c r="RE40" i="1" s="1"/>
  <c r="RE44" i="1" a="1"/>
  <c r="RE44" i="1" s="1"/>
  <c r="RE39" i="1" a="1"/>
  <c r="RE39" i="1" s="1"/>
  <c r="RE29" i="1" a="1"/>
  <c r="RE29" i="1" s="1"/>
  <c r="RE31" i="1" a="1"/>
  <c r="RE31" i="1" s="1"/>
  <c r="RE32" i="1" a="1"/>
  <c r="RE32" i="1" s="1"/>
  <c r="RE36" i="1" a="1"/>
  <c r="RE36" i="1" s="1"/>
  <c r="RE30" i="1" a="1"/>
  <c r="RE30" i="1" s="1"/>
  <c r="RE23" i="1" a="1"/>
  <c r="RE23" i="1" s="1"/>
  <c r="RE26" i="1" a="1"/>
  <c r="RE26" i="1" s="1"/>
  <c r="RE42" i="1" a="1"/>
  <c r="RE42" i="1" s="1"/>
  <c r="RE28" i="1" a="1"/>
  <c r="RE28" i="1" s="1"/>
  <c r="RE33" i="1" a="1"/>
  <c r="RE33" i="1" s="1"/>
  <c r="RE37" i="1" a="1"/>
  <c r="RE37" i="1" s="1"/>
  <c r="TS35" i="1" a="1"/>
  <c r="TS35" i="1" s="1"/>
  <c r="TS47" i="1" a="1"/>
  <c r="TS47" i="1" s="1"/>
  <c r="TS48" i="1" s="1" a="1"/>
  <c r="TS48" i="1" s="1"/>
  <c r="TS21" i="1" a="1"/>
  <c r="TS21" i="1" s="1"/>
  <c r="TS22" i="1" a="1"/>
  <c r="TS22" i="1" s="1"/>
  <c r="TS44" i="1" a="1"/>
  <c r="TS44" i="1" s="1"/>
  <c r="TS25" i="1" a="1"/>
  <c r="TS25" i="1" s="1"/>
  <c r="TS37" i="1" a="1"/>
  <c r="TS37" i="1" s="1"/>
  <c r="TS46" i="1" a="1"/>
  <c r="TS46" i="1" s="1"/>
  <c r="TS43" i="1" a="1"/>
  <c r="TS43" i="1" s="1"/>
  <c r="TS23" i="1" a="1"/>
  <c r="TS23" i="1" s="1"/>
  <c r="TS28" i="1" a="1"/>
  <c r="TS28" i="1" s="1"/>
  <c r="TS40" i="1" a="1"/>
  <c r="TS40" i="1" s="1"/>
  <c r="TS39" i="1" a="1"/>
  <c r="TS39" i="1" s="1"/>
  <c r="TS45" i="1" a="1"/>
  <c r="TS45" i="1" s="1"/>
  <c r="TS38" i="1" a="1"/>
  <c r="TS38" i="1" s="1"/>
  <c r="TS31" i="1" a="1"/>
  <c r="TS31" i="1" s="1"/>
  <c r="TS24" i="1" a="1"/>
  <c r="TS24" i="1" s="1"/>
  <c r="TS34" i="1" a="1"/>
  <c r="TS34" i="1" s="1"/>
  <c r="TS36" i="1" a="1"/>
  <c r="TS36" i="1" s="1"/>
  <c r="TS29" i="1" a="1"/>
  <c r="TS29" i="1" s="1"/>
  <c r="TS33" i="1" a="1"/>
  <c r="TS33" i="1" s="1"/>
  <c r="TS32" i="1" a="1"/>
  <c r="TS32" i="1" s="1"/>
  <c r="TS26" i="1" a="1"/>
  <c r="TS26" i="1" s="1"/>
  <c r="TS30" i="1" a="1"/>
  <c r="TS30" i="1" s="1"/>
  <c r="TS42" i="1" a="1"/>
  <c r="TS42" i="1" s="1"/>
  <c r="TS27" i="1" a="1"/>
  <c r="TS27" i="1" s="1"/>
  <c r="RK35" i="1" a="1"/>
  <c r="RK35" i="1" s="1"/>
  <c r="RK47" i="1" a="1"/>
  <c r="RK47" i="1" s="1"/>
  <c r="RK48" i="1" s="1" a="1"/>
  <c r="RK48" i="1" s="1"/>
  <c r="RK22" i="1" a="1"/>
  <c r="RK22" i="1" s="1"/>
  <c r="RK21" i="1" a="1"/>
  <c r="RK21" i="1" s="1"/>
  <c r="RK32" i="1" a="1"/>
  <c r="RK32" i="1" s="1"/>
  <c r="RK44" i="1" a="1"/>
  <c r="RK44" i="1" s="1"/>
  <c r="RK31" i="1" a="1"/>
  <c r="RK31" i="1" s="1"/>
  <c r="RK24" i="1" a="1"/>
  <c r="RK24" i="1" s="1"/>
  <c r="RK33" i="1" a="1"/>
  <c r="RK33" i="1" s="1"/>
  <c r="RK37" i="1" a="1"/>
  <c r="RK37" i="1" s="1"/>
  <c r="RK40" i="1" a="1"/>
  <c r="RK40" i="1" s="1"/>
  <c r="RK39" i="1" a="1"/>
  <c r="RK39" i="1" s="1"/>
  <c r="RK38" i="1" a="1"/>
  <c r="RK38" i="1" s="1"/>
  <c r="RK30" i="1" a="1"/>
  <c r="RK30" i="1" s="1"/>
  <c r="RK23" i="1" a="1"/>
  <c r="RK23" i="1" s="1"/>
  <c r="RK29" i="1" a="1"/>
  <c r="RK29" i="1" s="1"/>
  <c r="RK28" i="1" a="1"/>
  <c r="RK28" i="1" s="1"/>
  <c r="RK36" i="1" a="1"/>
  <c r="RK36" i="1" s="1"/>
  <c r="RK45" i="1" a="1"/>
  <c r="RK45" i="1" s="1"/>
  <c r="RK34" i="1" a="1"/>
  <c r="RK34" i="1" s="1"/>
  <c r="RK46" i="1" a="1"/>
  <c r="RK46" i="1" s="1"/>
  <c r="RK26" i="1" a="1"/>
  <c r="RK26" i="1" s="1"/>
  <c r="RK25" i="1" a="1"/>
  <c r="RK25" i="1" s="1"/>
  <c r="RK27" i="1" a="1"/>
  <c r="RK27" i="1" s="1"/>
  <c r="RK42" i="1" a="1"/>
  <c r="RK42" i="1" s="1"/>
  <c r="RK43" i="1" a="1"/>
  <c r="RK43" i="1" s="1"/>
  <c r="RO35" i="1" a="1"/>
  <c r="RO35" i="1" s="1"/>
  <c r="RO47" i="1" a="1"/>
  <c r="RO47" i="1" s="1"/>
  <c r="RO48" i="1" s="1" a="1"/>
  <c r="RO48" i="1" s="1"/>
  <c r="RO21" i="1" a="1"/>
  <c r="RO21" i="1" s="1"/>
  <c r="RO22" i="1" a="1"/>
  <c r="RO22" i="1" s="1"/>
  <c r="RO33" i="1" a="1"/>
  <c r="RO33" i="1" s="1"/>
  <c r="RO42" i="1" a="1"/>
  <c r="RO42" i="1" s="1"/>
  <c r="RO30" i="1" a="1"/>
  <c r="RO30" i="1" s="1"/>
  <c r="RO31" i="1" a="1"/>
  <c r="RO31" i="1" s="1"/>
  <c r="RO39" i="1" a="1"/>
  <c r="RO39" i="1" s="1"/>
  <c r="RO24" i="1" a="1"/>
  <c r="RO24" i="1" s="1"/>
  <c r="RO28" i="1" a="1"/>
  <c r="RO28" i="1" s="1"/>
  <c r="RO34" i="1" a="1"/>
  <c r="RO34" i="1" s="1"/>
  <c r="RO38" i="1" a="1"/>
  <c r="RO38" i="1" s="1"/>
  <c r="RO29" i="1" a="1"/>
  <c r="RO29" i="1" s="1"/>
  <c r="RO32" i="1" a="1"/>
  <c r="RO32" i="1" s="1"/>
  <c r="RO36" i="1" a="1"/>
  <c r="RO36" i="1" s="1"/>
  <c r="RO45" i="1" a="1"/>
  <c r="RO45" i="1" s="1"/>
  <c r="RO40" i="1" a="1"/>
  <c r="RO40" i="1" s="1"/>
  <c r="RO27" i="1" a="1"/>
  <c r="RO27" i="1" s="1"/>
  <c r="RO43" i="1" a="1"/>
  <c r="RO43" i="1" s="1"/>
  <c r="RO37" i="1" a="1"/>
  <c r="RO37" i="1" s="1"/>
  <c r="RO26" i="1" a="1"/>
  <c r="RO26" i="1" s="1"/>
  <c r="RO23" i="1" a="1"/>
  <c r="RO23" i="1" s="1"/>
  <c r="RO44" i="1" a="1"/>
  <c r="RO44" i="1" s="1"/>
  <c r="RO46" i="1" a="1"/>
  <c r="RO46" i="1" s="1"/>
  <c r="RO25" i="1" a="1"/>
  <c r="RO25" i="1" s="1"/>
  <c r="NI35" i="1" a="1"/>
  <c r="NI35" i="1" s="1"/>
  <c r="NI47" i="1" a="1"/>
  <c r="NI47" i="1" s="1"/>
  <c r="NI48" i="1" s="1" a="1"/>
  <c r="NI48" i="1" s="1"/>
  <c r="NI21" i="1" a="1"/>
  <c r="NI21" i="1" s="1"/>
  <c r="NI22" i="1" a="1"/>
  <c r="NI22" i="1" s="1"/>
  <c r="NI43" i="1" a="1"/>
  <c r="NI43" i="1" s="1"/>
  <c r="NI36" i="1" a="1"/>
  <c r="NI36" i="1" s="1"/>
  <c r="NI40" i="1" a="1"/>
  <c r="NI40" i="1" s="1"/>
  <c r="NI44" i="1" a="1"/>
  <c r="NI44" i="1" s="1"/>
  <c r="NI33" i="1" a="1"/>
  <c r="NI33" i="1" s="1"/>
  <c r="NI31" i="1" a="1"/>
  <c r="NI31" i="1" s="1"/>
  <c r="NI45" i="1" a="1"/>
  <c r="NI45" i="1" s="1"/>
  <c r="NI38" i="1" a="1"/>
  <c r="NI38" i="1" s="1"/>
  <c r="NI24" i="1" a="1"/>
  <c r="NI24" i="1" s="1"/>
  <c r="NI29" i="1" a="1"/>
  <c r="NI29" i="1" s="1"/>
  <c r="NI32" i="1" a="1"/>
  <c r="NI32" i="1" s="1"/>
  <c r="NI34" i="1" a="1"/>
  <c r="NI34" i="1" s="1"/>
  <c r="NI37" i="1" a="1"/>
  <c r="NI37" i="1" s="1"/>
  <c r="NI27" i="1" a="1"/>
  <c r="NI27" i="1" s="1"/>
  <c r="NI23" i="1" a="1"/>
  <c r="NI23" i="1" s="1"/>
  <c r="NI28" i="1" a="1"/>
  <c r="NI28" i="1" s="1"/>
  <c r="NI39" i="1" a="1"/>
  <c r="NI39" i="1" s="1"/>
  <c r="NI25" i="1" a="1"/>
  <c r="NI25" i="1" s="1"/>
  <c r="NI42" i="1" a="1"/>
  <c r="NI42" i="1" s="1"/>
  <c r="NI30" i="1" a="1"/>
  <c r="NI30" i="1" s="1"/>
  <c r="NI46" i="1" a="1"/>
  <c r="NI46" i="1" s="1"/>
  <c r="NI26" i="1" a="1"/>
  <c r="NI26" i="1" s="1"/>
  <c r="NU35" i="1" a="1"/>
  <c r="NU35" i="1" s="1"/>
  <c r="NU47" i="1" a="1"/>
  <c r="NU47" i="1" s="1"/>
  <c r="NU48" i="1" s="1" a="1"/>
  <c r="NU48" i="1" s="1"/>
  <c r="NU22" i="1" a="1"/>
  <c r="NU22" i="1" s="1"/>
  <c r="NU21" i="1" a="1"/>
  <c r="NU21" i="1" s="1"/>
  <c r="NU45" i="1" a="1"/>
  <c r="NU45" i="1" s="1"/>
  <c r="NU34" i="1" a="1"/>
  <c r="NU34" i="1" s="1"/>
  <c r="NU26" i="1" a="1"/>
  <c r="NU26" i="1" s="1"/>
  <c r="NU44" i="1" a="1"/>
  <c r="NU44" i="1" s="1"/>
  <c r="NU42" i="1" a="1"/>
  <c r="NU42" i="1" s="1"/>
  <c r="NU31" i="1" a="1"/>
  <c r="NU31" i="1" s="1"/>
  <c r="NU30" i="1" a="1"/>
  <c r="NU30" i="1" s="1"/>
  <c r="NU37" i="1" a="1"/>
  <c r="NU37" i="1" s="1"/>
  <c r="NU39" i="1" a="1"/>
  <c r="NU39" i="1" s="1"/>
  <c r="NU25" i="1" a="1"/>
  <c r="NU25" i="1" s="1"/>
  <c r="NU40" i="1" a="1"/>
  <c r="NU40" i="1" s="1"/>
  <c r="NU33" i="1" a="1"/>
  <c r="NU33" i="1" s="1"/>
  <c r="NU24" i="1" a="1"/>
  <c r="NU24" i="1" s="1"/>
  <c r="NU38" i="1" a="1"/>
  <c r="NU38" i="1" s="1"/>
  <c r="NU29" i="1" a="1"/>
  <c r="NU29" i="1" s="1"/>
  <c r="NU32" i="1" a="1"/>
  <c r="NU32" i="1" s="1"/>
  <c r="NU36" i="1" a="1"/>
  <c r="NU36" i="1" s="1"/>
  <c r="NU43" i="1" a="1"/>
  <c r="NU43" i="1" s="1"/>
  <c r="NU27" i="1" a="1"/>
  <c r="NU27" i="1" s="1"/>
  <c r="NU28" i="1" a="1"/>
  <c r="NU28" i="1" s="1"/>
  <c r="NU23" i="1" a="1"/>
  <c r="NU23" i="1" s="1"/>
  <c r="NU46" i="1" a="1"/>
  <c r="NU46" i="1" s="1"/>
  <c r="NK35" i="1" a="1"/>
  <c r="NK35" i="1" s="1"/>
  <c r="NK47" i="1" a="1"/>
  <c r="NK47" i="1" s="1"/>
  <c r="NK48" i="1" s="1" a="1"/>
  <c r="NK48" i="1" s="1"/>
  <c r="NK22" i="1" a="1"/>
  <c r="NK22" i="1" s="1"/>
  <c r="NK21" i="1" a="1"/>
  <c r="NK21" i="1" s="1"/>
  <c r="NK34" i="1" a="1"/>
  <c r="NK34" i="1" s="1"/>
  <c r="NK37" i="1" a="1"/>
  <c r="NK37" i="1" s="1"/>
  <c r="NK27" i="1" a="1"/>
  <c r="NK27" i="1" s="1"/>
  <c r="NK30" i="1" a="1"/>
  <c r="NK30" i="1" s="1"/>
  <c r="NK45" i="1" a="1"/>
  <c r="NK45" i="1" s="1"/>
  <c r="NK39" i="1" a="1"/>
  <c r="NK39" i="1" s="1"/>
  <c r="NK25" i="1" a="1"/>
  <c r="NK25" i="1" s="1"/>
  <c r="NK38" i="1" a="1"/>
  <c r="NK38" i="1" s="1"/>
  <c r="NK24" i="1" a="1"/>
  <c r="NK24" i="1" s="1"/>
  <c r="NK40" i="1" a="1"/>
  <c r="NK40" i="1" s="1"/>
  <c r="NK44" i="1" a="1"/>
  <c r="NK44" i="1" s="1"/>
  <c r="NK29" i="1" a="1"/>
  <c r="NK29" i="1" s="1"/>
  <c r="NK31" i="1" a="1"/>
  <c r="NK31" i="1" s="1"/>
  <c r="NK32" i="1" a="1"/>
  <c r="NK32" i="1" s="1"/>
  <c r="NK36" i="1" a="1"/>
  <c r="NK36" i="1" s="1"/>
  <c r="NK33" i="1" a="1"/>
  <c r="NK33" i="1" s="1"/>
  <c r="NK26" i="1" a="1"/>
  <c r="NK26" i="1" s="1"/>
  <c r="NK46" i="1" a="1"/>
  <c r="NK46" i="1" s="1"/>
  <c r="NK42" i="1" a="1"/>
  <c r="NK42" i="1" s="1"/>
  <c r="NK43" i="1" a="1"/>
  <c r="NK43" i="1" s="1"/>
  <c r="NK23" i="1" a="1"/>
  <c r="NK23" i="1" s="1"/>
  <c r="NK28" i="1" a="1"/>
  <c r="NK28" i="1" s="1"/>
  <c r="RU35" i="1" a="1"/>
  <c r="RU35" i="1" s="1"/>
  <c r="RU47" i="1" a="1"/>
  <c r="RU47" i="1" s="1"/>
  <c r="RU48" i="1" s="1" a="1"/>
  <c r="RU48" i="1" s="1"/>
  <c r="RU21" i="1" a="1"/>
  <c r="RU21" i="1" s="1"/>
  <c r="RU22" i="1" a="1"/>
  <c r="RU22" i="1" s="1"/>
  <c r="RU25" i="1" a="1"/>
  <c r="RU25" i="1" s="1"/>
  <c r="RU34" i="1" a="1"/>
  <c r="RU34" i="1" s="1"/>
  <c r="RU46" i="1" a="1"/>
  <c r="RU46" i="1" s="1"/>
  <c r="RU29" i="1" a="1"/>
  <c r="RU29" i="1" s="1"/>
  <c r="RU27" i="1" a="1"/>
  <c r="RU27" i="1" s="1"/>
  <c r="RU43" i="1" a="1"/>
  <c r="RU43" i="1" s="1"/>
  <c r="RU32" i="1" a="1"/>
  <c r="RU32" i="1" s="1"/>
  <c r="RU40" i="1" a="1"/>
  <c r="RU40" i="1" s="1"/>
  <c r="RU44" i="1" a="1"/>
  <c r="RU44" i="1" s="1"/>
  <c r="RU39" i="1" a="1"/>
  <c r="RU39" i="1" s="1"/>
  <c r="RU31" i="1" a="1"/>
  <c r="RU31" i="1" s="1"/>
  <c r="RU33" i="1" a="1"/>
  <c r="RU33" i="1" s="1"/>
  <c r="RU30" i="1" a="1"/>
  <c r="RU30" i="1" s="1"/>
  <c r="RU45" i="1" a="1"/>
  <c r="RU45" i="1" s="1"/>
  <c r="RU38" i="1" a="1"/>
  <c r="RU38" i="1" s="1"/>
  <c r="RU36" i="1" a="1"/>
  <c r="RU36" i="1" s="1"/>
  <c r="RU24" i="1" a="1"/>
  <c r="RU24" i="1" s="1"/>
  <c r="RU26" i="1" a="1"/>
  <c r="RU26" i="1" s="1"/>
  <c r="RU42" i="1" a="1"/>
  <c r="RU42" i="1" s="1"/>
  <c r="RU28" i="1" a="1"/>
  <c r="RU28" i="1" s="1"/>
  <c r="RU23" i="1" a="1"/>
  <c r="RU23" i="1" s="1"/>
  <c r="RU37" i="1" a="1"/>
  <c r="RU37" i="1" s="1"/>
  <c r="UI35" i="1" a="1"/>
  <c r="UI35" i="1" s="1"/>
  <c r="UI47" i="1" a="1"/>
  <c r="UI47" i="1" s="1"/>
  <c r="UI48" i="1" s="1" a="1"/>
  <c r="UI48" i="1" s="1"/>
  <c r="UI21" i="1" a="1"/>
  <c r="UI21" i="1" s="1"/>
  <c r="UI22" i="1" a="1"/>
  <c r="UI22" i="1" s="1"/>
  <c r="UI25" i="1" a="1"/>
  <c r="UI25" i="1" s="1"/>
  <c r="UI23" i="1" a="1"/>
  <c r="UI23" i="1" s="1"/>
  <c r="UI28" i="1" a="1"/>
  <c r="UI28" i="1" s="1"/>
  <c r="UI46" i="1" a="1"/>
  <c r="UI46" i="1" s="1"/>
  <c r="UI26" i="1" a="1"/>
  <c r="UI26" i="1" s="1"/>
  <c r="UI38" i="1" a="1"/>
  <c r="UI38" i="1" s="1"/>
  <c r="UI43" i="1" a="1"/>
  <c r="UI43" i="1" s="1"/>
  <c r="UI34" i="1" a="1"/>
  <c r="UI34" i="1" s="1"/>
  <c r="UI45" i="1" a="1"/>
  <c r="UI45" i="1" s="1"/>
  <c r="UI24" i="1" a="1"/>
  <c r="UI24" i="1" s="1"/>
  <c r="UI42" i="1" a="1"/>
  <c r="UI42" i="1" s="1"/>
  <c r="UI39" i="1" a="1"/>
  <c r="UI39" i="1" s="1"/>
  <c r="UI31" i="1" a="1"/>
  <c r="UI31" i="1" s="1"/>
  <c r="UI29" i="1" a="1"/>
  <c r="UI29" i="1" s="1"/>
  <c r="UI32" i="1" a="1"/>
  <c r="UI32" i="1" s="1"/>
  <c r="UI44" i="1" a="1"/>
  <c r="UI44" i="1" s="1"/>
  <c r="UI40" i="1" a="1"/>
  <c r="UI40" i="1" s="1"/>
  <c r="UI36" i="1" a="1"/>
  <c r="UI36" i="1" s="1"/>
  <c r="UI33" i="1" a="1"/>
  <c r="UI33" i="1" s="1"/>
  <c r="UI37" i="1" a="1"/>
  <c r="UI37" i="1" s="1"/>
  <c r="UI27" i="1" a="1"/>
  <c r="UI27" i="1" s="1"/>
  <c r="UI30" i="1" a="1"/>
  <c r="UI30" i="1" s="1"/>
  <c r="SS35" i="1" a="1"/>
  <c r="SS35" i="1" s="1"/>
  <c r="SS47" i="1" a="1"/>
  <c r="SS47" i="1" s="1"/>
  <c r="SS48" i="1" s="1" a="1"/>
  <c r="SS48" i="1" s="1"/>
  <c r="SS22" i="1" a="1"/>
  <c r="SS22" i="1" s="1"/>
  <c r="SS21" i="1" a="1"/>
  <c r="SS21" i="1" s="1"/>
  <c r="SS44" i="1" a="1"/>
  <c r="SS44" i="1" s="1"/>
  <c r="SS30" i="1" a="1"/>
  <c r="SS30" i="1" s="1"/>
  <c r="SS37" i="1" a="1"/>
  <c r="SS37" i="1" s="1"/>
  <c r="SS31" i="1" a="1"/>
  <c r="SS31" i="1" s="1"/>
  <c r="SS24" i="1" a="1"/>
  <c r="SS24" i="1" s="1"/>
  <c r="SS39" i="1" a="1"/>
  <c r="SS39" i="1" s="1"/>
  <c r="SS26" i="1" a="1"/>
  <c r="SS26" i="1" s="1"/>
  <c r="SS23" i="1" a="1"/>
  <c r="SS23" i="1" s="1"/>
  <c r="SS28" i="1" a="1"/>
  <c r="SS28" i="1" s="1"/>
  <c r="SS38" i="1" a="1"/>
  <c r="SS38" i="1" s="1"/>
  <c r="SS40" i="1" a="1"/>
  <c r="SS40" i="1" s="1"/>
  <c r="SS29" i="1" a="1"/>
  <c r="SS29" i="1" s="1"/>
  <c r="SS32" i="1" a="1"/>
  <c r="SS32" i="1" s="1"/>
  <c r="SS36" i="1" a="1"/>
  <c r="SS36" i="1" s="1"/>
  <c r="SS45" i="1" a="1"/>
  <c r="SS45" i="1" s="1"/>
  <c r="SS33" i="1" a="1"/>
  <c r="SS33" i="1" s="1"/>
  <c r="SS34" i="1" a="1"/>
  <c r="SS34" i="1" s="1"/>
  <c r="SS43" i="1" a="1"/>
  <c r="SS43" i="1" s="1"/>
  <c r="SS27" i="1" a="1"/>
  <c r="SS27" i="1" s="1"/>
  <c r="SS25" i="1" a="1"/>
  <c r="SS25" i="1" s="1"/>
  <c r="SS42" i="1" a="1"/>
  <c r="SS42" i="1" s="1"/>
  <c r="SS46" i="1" a="1"/>
  <c r="SS46" i="1" s="1"/>
  <c r="OY35" i="1" a="1"/>
  <c r="OY35" i="1" s="1"/>
  <c r="OY47" i="1" a="1"/>
  <c r="OY47" i="1" s="1"/>
  <c r="OY48" i="1" s="1" a="1"/>
  <c r="OY48" i="1" s="1"/>
  <c r="OY21" i="1" a="1"/>
  <c r="OY21" i="1" s="1"/>
  <c r="OY22" i="1" a="1"/>
  <c r="OY22" i="1" s="1"/>
  <c r="OY32" i="1" a="1"/>
  <c r="OY32" i="1" s="1"/>
  <c r="OY42" i="1" a="1"/>
  <c r="OY42" i="1" s="1"/>
  <c r="OY44" i="1" a="1"/>
  <c r="OY44" i="1" s="1"/>
  <c r="OY31" i="1" a="1"/>
  <c r="OY31" i="1" s="1"/>
  <c r="OY33" i="1" a="1"/>
  <c r="OY33" i="1" s="1"/>
  <c r="OY37" i="1" a="1"/>
  <c r="OY37" i="1" s="1"/>
  <c r="OY39" i="1" a="1"/>
  <c r="OY39" i="1" s="1"/>
  <c r="OY25" i="1" a="1"/>
  <c r="OY25" i="1" s="1"/>
  <c r="OY24" i="1" a="1"/>
  <c r="OY24" i="1" s="1"/>
  <c r="OY40" i="1" a="1"/>
  <c r="OY40" i="1" s="1"/>
  <c r="OY23" i="1" a="1"/>
  <c r="OY23" i="1" s="1"/>
  <c r="OY38" i="1" a="1"/>
  <c r="OY38" i="1" s="1"/>
  <c r="OY30" i="1" a="1"/>
  <c r="OY30" i="1" s="1"/>
  <c r="OY29" i="1" a="1"/>
  <c r="OY29" i="1" s="1"/>
  <c r="OY34" i="1" a="1"/>
  <c r="OY34" i="1" s="1"/>
  <c r="OY36" i="1" a="1"/>
  <c r="OY36" i="1" s="1"/>
  <c r="OY45" i="1" a="1"/>
  <c r="OY45" i="1" s="1"/>
  <c r="OY46" i="1" a="1"/>
  <c r="OY46" i="1" s="1"/>
  <c r="OY28" i="1" a="1"/>
  <c r="OY28" i="1" s="1"/>
  <c r="OY27" i="1" a="1"/>
  <c r="OY27" i="1" s="1"/>
  <c r="OY43" i="1" a="1"/>
  <c r="OY43" i="1" s="1"/>
  <c r="OY26" i="1" a="1"/>
  <c r="OY26" i="1" s="1"/>
  <c r="OA35" i="1" a="1"/>
  <c r="OA35" i="1" s="1"/>
  <c r="OA47" i="1" a="1"/>
  <c r="OA47" i="1" s="1"/>
  <c r="OA48" i="1" s="1" a="1"/>
  <c r="OA48" i="1" s="1"/>
  <c r="OA22" i="1" a="1"/>
  <c r="OA22" i="1" s="1"/>
  <c r="OA21" i="1" a="1"/>
  <c r="OA21" i="1" s="1"/>
  <c r="OA24" i="1" a="1"/>
  <c r="OA24" i="1" s="1"/>
  <c r="OA46" i="1" a="1"/>
  <c r="OA46" i="1" s="1"/>
  <c r="OA43" i="1" a="1"/>
  <c r="OA43" i="1" s="1"/>
  <c r="OA25" i="1" a="1"/>
  <c r="OA25" i="1" s="1"/>
  <c r="OA40" i="1" a="1"/>
  <c r="OA40" i="1" s="1"/>
  <c r="OA44" i="1" a="1"/>
  <c r="OA44" i="1" s="1"/>
  <c r="OA29" i="1" a="1"/>
  <c r="OA29" i="1" s="1"/>
  <c r="OA32" i="1" a="1"/>
  <c r="OA32" i="1" s="1"/>
  <c r="OA33" i="1" a="1"/>
  <c r="OA33" i="1" s="1"/>
  <c r="OA31" i="1" a="1"/>
  <c r="OA31" i="1" s="1"/>
  <c r="OA30" i="1" a="1"/>
  <c r="OA30" i="1" s="1"/>
  <c r="OA45" i="1" a="1"/>
  <c r="OA45" i="1" s="1"/>
  <c r="OA38" i="1" a="1"/>
  <c r="OA38" i="1" s="1"/>
  <c r="OA36" i="1" a="1"/>
  <c r="OA36" i="1" s="1"/>
  <c r="OA42" i="1" a="1"/>
  <c r="OA42" i="1" s="1"/>
  <c r="OA39" i="1" a="1"/>
  <c r="OA39" i="1" s="1"/>
  <c r="OA26" i="1" a="1"/>
  <c r="OA26" i="1" s="1"/>
  <c r="OA27" i="1" a="1"/>
  <c r="OA27" i="1" s="1"/>
  <c r="OA37" i="1" a="1"/>
  <c r="OA37" i="1" s="1"/>
  <c r="OA23" i="1" a="1"/>
  <c r="OA23" i="1" s="1"/>
  <c r="OA34" i="1" a="1"/>
  <c r="OA34" i="1" s="1"/>
  <c r="OA28" i="1" a="1"/>
  <c r="OA28" i="1" s="1"/>
  <c r="SK35" i="1" a="1"/>
  <c r="SK35" i="1" s="1"/>
  <c r="SK47" i="1" a="1"/>
  <c r="SK47" i="1" s="1"/>
  <c r="SK48" i="1" s="1" a="1"/>
  <c r="SK48" i="1" s="1"/>
  <c r="SK21" i="1" a="1"/>
  <c r="SK21" i="1" s="1"/>
  <c r="SK22" i="1" a="1"/>
  <c r="SK22" i="1" s="1"/>
  <c r="SK32" i="1" a="1"/>
  <c r="SK32" i="1" s="1"/>
  <c r="SK46" i="1" a="1"/>
  <c r="SK46" i="1" s="1"/>
  <c r="SK37" i="1" a="1"/>
  <c r="SK37" i="1" s="1"/>
  <c r="SK27" i="1" a="1"/>
  <c r="SK27" i="1" s="1"/>
  <c r="SK43" i="1" a="1"/>
  <c r="SK43" i="1" s="1"/>
  <c r="SK40" i="1" a="1"/>
  <c r="SK40" i="1" s="1"/>
  <c r="SK44" i="1" a="1"/>
  <c r="SK44" i="1" s="1"/>
  <c r="SK23" i="1" a="1"/>
  <c r="SK23" i="1" s="1"/>
  <c r="SK30" i="1" a="1"/>
  <c r="SK30" i="1" s="1"/>
  <c r="SK39" i="1" a="1"/>
  <c r="SK39" i="1" s="1"/>
  <c r="SK26" i="1" a="1"/>
  <c r="SK26" i="1" s="1"/>
  <c r="SK31" i="1" a="1"/>
  <c r="SK31" i="1" s="1"/>
  <c r="SK45" i="1" a="1"/>
  <c r="SK45" i="1" s="1"/>
  <c r="SK33" i="1" a="1"/>
  <c r="SK33" i="1" s="1"/>
  <c r="SK38" i="1" a="1"/>
  <c r="SK38" i="1" s="1"/>
  <c r="SK34" i="1" a="1"/>
  <c r="SK34" i="1" s="1"/>
  <c r="SK24" i="1" a="1"/>
  <c r="SK24" i="1" s="1"/>
  <c r="SK36" i="1" a="1"/>
  <c r="SK36" i="1" s="1"/>
  <c r="SK25" i="1" a="1"/>
  <c r="SK25" i="1" s="1"/>
  <c r="SK28" i="1" a="1"/>
  <c r="SK28" i="1" s="1"/>
  <c r="SK29" i="1" a="1"/>
  <c r="SK29" i="1" s="1"/>
  <c r="SK42" i="1" a="1"/>
  <c r="SK42" i="1" s="1"/>
  <c r="UY35" i="1" a="1"/>
  <c r="UY35" i="1" s="1"/>
  <c r="UY47" i="1" a="1"/>
  <c r="UY47" i="1" s="1"/>
  <c r="UY48" i="1" s="1" a="1"/>
  <c r="UY48" i="1" s="1"/>
  <c r="UY21" i="1" a="1"/>
  <c r="UY21" i="1" s="1"/>
  <c r="UY22" i="1" a="1"/>
  <c r="UY22" i="1" s="1"/>
  <c r="UY24" i="1" a="1"/>
  <c r="UY24" i="1" s="1"/>
  <c r="UY42" i="1" a="1"/>
  <c r="UY42" i="1" s="1"/>
  <c r="UY46" i="1" a="1"/>
  <c r="UY46" i="1" s="1"/>
  <c r="UY26" i="1" a="1"/>
  <c r="UY26" i="1" s="1"/>
  <c r="UY40" i="1" a="1"/>
  <c r="UY40" i="1" s="1"/>
  <c r="UY43" i="1" a="1"/>
  <c r="UY43" i="1" s="1"/>
  <c r="UY34" i="1" a="1"/>
  <c r="UY34" i="1" s="1"/>
  <c r="UY39" i="1" a="1"/>
  <c r="UY39" i="1" s="1"/>
  <c r="UY32" i="1" a="1"/>
  <c r="UY32" i="1" s="1"/>
  <c r="UY31" i="1" a="1"/>
  <c r="UY31" i="1" s="1"/>
  <c r="UY44" i="1" a="1"/>
  <c r="UY44" i="1" s="1"/>
  <c r="UY29" i="1" a="1"/>
  <c r="UY29" i="1" s="1"/>
  <c r="UY36" i="1" a="1"/>
  <c r="UY36" i="1" s="1"/>
  <c r="UY33" i="1" a="1"/>
  <c r="UY33" i="1" s="1"/>
  <c r="UY45" i="1" a="1"/>
  <c r="UY45" i="1" s="1"/>
  <c r="UY30" i="1" a="1"/>
  <c r="UY30" i="1" s="1"/>
  <c r="UY28" i="1" a="1"/>
  <c r="UY28" i="1" s="1"/>
  <c r="UY27" i="1" a="1"/>
  <c r="UY27" i="1" s="1"/>
  <c r="UY38" i="1" a="1"/>
  <c r="UY38" i="1" s="1"/>
  <c r="UY23" i="1" a="1"/>
  <c r="UY23" i="1" s="1"/>
  <c r="UY25" i="1" a="1"/>
  <c r="UY25" i="1" s="1"/>
  <c r="UY37" i="1" a="1"/>
  <c r="UY37" i="1" s="1"/>
  <c r="MO35" i="1" a="1"/>
  <c r="MO35" i="1" s="1"/>
  <c r="MO47" i="1" a="1"/>
  <c r="MO47" i="1" s="1"/>
  <c r="MO48" i="1" s="1" a="1"/>
  <c r="MO48" i="1" s="1"/>
  <c r="MO21" i="1" a="1"/>
  <c r="MO21" i="1" s="1"/>
  <c r="MO22" i="1" a="1"/>
  <c r="MO22" i="1" s="1"/>
  <c r="MO45" i="1" a="1"/>
  <c r="MO45" i="1" s="1"/>
  <c r="MO46" i="1" a="1"/>
  <c r="MO46" i="1" s="1"/>
  <c r="MO43" i="1" a="1"/>
  <c r="MO43" i="1" s="1"/>
  <c r="MO42" i="1" a="1"/>
  <c r="MO42" i="1" s="1"/>
  <c r="MO36" i="1" a="1"/>
  <c r="MO36" i="1" s="1"/>
  <c r="MO27" i="1" a="1"/>
  <c r="MO27" i="1" s="1"/>
  <c r="MO33" i="1" a="1"/>
  <c r="MO33" i="1" s="1"/>
  <c r="MO24" i="1" a="1"/>
  <c r="MO24" i="1" s="1"/>
  <c r="MO34" i="1" a="1"/>
  <c r="MO34" i="1" s="1"/>
  <c r="MO38" i="1" a="1"/>
  <c r="MO38" i="1" s="1"/>
  <c r="MO44" i="1" a="1"/>
  <c r="MO44" i="1" s="1"/>
  <c r="MO29" i="1" a="1"/>
  <c r="MO29" i="1" s="1"/>
  <c r="MO32" i="1" a="1"/>
  <c r="MO32" i="1" s="1"/>
  <c r="MO31" i="1" a="1"/>
  <c r="MO31" i="1" s="1"/>
  <c r="MO30" i="1" a="1"/>
  <c r="MO30" i="1" s="1"/>
  <c r="MO40" i="1" a="1"/>
  <c r="MO40" i="1" s="1"/>
  <c r="MO25" i="1" a="1"/>
  <c r="MO25" i="1" s="1"/>
  <c r="MO37" i="1" a="1"/>
  <c r="MO37" i="1" s="1"/>
  <c r="MO23" i="1" a="1"/>
  <c r="MO23" i="1" s="1"/>
  <c r="MO28" i="1" a="1"/>
  <c r="MO28" i="1" s="1"/>
  <c r="MO39" i="1" a="1"/>
  <c r="MO39" i="1" s="1"/>
  <c r="MO26" i="1" a="1"/>
  <c r="MO26" i="1" s="1"/>
  <c r="TL35" i="1" a="1"/>
  <c r="TL35" i="1" s="1"/>
  <c r="TL47" i="1" a="1"/>
  <c r="TL47" i="1" s="1"/>
  <c r="TL48" i="1" s="1" a="1"/>
  <c r="TL48" i="1" s="1"/>
  <c r="TL21" i="1" a="1"/>
  <c r="TL21" i="1" s="1"/>
  <c r="TL22" i="1" a="1"/>
  <c r="TL22" i="1" s="1"/>
  <c r="TL32" i="1" a="1"/>
  <c r="TL32" i="1" s="1"/>
  <c r="TL34" i="1" a="1"/>
  <c r="TL34" i="1" s="1"/>
  <c r="TL30" i="1" a="1"/>
  <c r="TL30" i="1" s="1"/>
  <c r="TL37" i="1" a="1"/>
  <c r="TL37" i="1" s="1"/>
  <c r="TL31" i="1" a="1"/>
  <c r="TL31" i="1" s="1"/>
  <c r="TL33" i="1" a="1"/>
  <c r="TL33" i="1" s="1"/>
  <c r="TL39" i="1" a="1"/>
  <c r="TL39" i="1" s="1"/>
  <c r="TL38" i="1" a="1"/>
  <c r="TL38" i="1" s="1"/>
  <c r="TL25" i="1" a="1"/>
  <c r="TL25" i="1" s="1"/>
  <c r="TL24" i="1" a="1"/>
  <c r="TL24" i="1" s="1"/>
  <c r="TL45" i="1" a="1"/>
  <c r="TL45" i="1" s="1"/>
  <c r="TL44" i="1" a="1"/>
  <c r="TL44" i="1" s="1"/>
  <c r="TL36" i="1" a="1"/>
  <c r="TL36" i="1" s="1"/>
  <c r="TL40" i="1" a="1"/>
  <c r="TL40" i="1" s="1"/>
  <c r="TL26" i="1" a="1"/>
  <c r="TL26" i="1" s="1"/>
  <c r="TL42" i="1" a="1"/>
  <c r="TL42" i="1" s="1"/>
  <c r="TL29" i="1" a="1"/>
  <c r="TL29" i="1" s="1"/>
  <c r="TL23" i="1" a="1"/>
  <c r="TL23" i="1" s="1"/>
  <c r="TL27" i="1" a="1"/>
  <c r="TL27" i="1" s="1"/>
  <c r="TL46" i="1" a="1"/>
  <c r="TL46" i="1" s="1"/>
  <c r="TL43" i="1" a="1"/>
  <c r="TL43" i="1" s="1"/>
  <c r="TL28" i="1" a="1"/>
  <c r="TL28" i="1" s="1"/>
  <c r="TW35" i="1" a="1"/>
  <c r="TW35" i="1" s="1"/>
  <c r="TW47" i="1" a="1"/>
  <c r="TW47" i="1" s="1"/>
  <c r="TW48" i="1" s="1" a="1"/>
  <c r="TW48" i="1" s="1"/>
  <c r="TW21" i="1" a="1"/>
  <c r="TW21" i="1" s="1"/>
  <c r="TW22" i="1" a="1"/>
  <c r="TW22" i="1" s="1"/>
  <c r="TW44" i="1" a="1"/>
  <c r="TW44" i="1" s="1"/>
  <c r="TW24" i="1" a="1"/>
  <c r="TW24" i="1" s="1"/>
  <c r="TW33" i="1" a="1"/>
  <c r="TW33" i="1" s="1"/>
  <c r="TW37" i="1" a="1"/>
  <c r="TW37" i="1" s="1"/>
  <c r="TW31" i="1" a="1"/>
  <c r="TW31" i="1" s="1"/>
  <c r="TW38" i="1" a="1"/>
  <c r="TW38" i="1" s="1"/>
  <c r="TW30" i="1" a="1"/>
  <c r="TW30" i="1" s="1"/>
  <c r="TW39" i="1" a="1"/>
  <c r="TW39" i="1" s="1"/>
  <c r="TW26" i="1" a="1"/>
  <c r="TW26" i="1" s="1"/>
  <c r="TW29" i="1" a="1"/>
  <c r="TW29" i="1" s="1"/>
  <c r="TW23" i="1" a="1"/>
  <c r="TW23" i="1" s="1"/>
  <c r="TW28" i="1" a="1"/>
  <c r="TW28" i="1" s="1"/>
  <c r="TW46" i="1" a="1"/>
  <c r="TW46" i="1" s="1"/>
  <c r="TW40" i="1" a="1"/>
  <c r="TW40" i="1" s="1"/>
  <c r="TW36" i="1" a="1"/>
  <c r="TW36" i="1" s="1"/>
  <c r="TW45" i="1" a="1"/>
  <c r="TW45" i="1" s="1"/>
  <c r="TW34" i="1" a="1"/>
  <c r="TW34" i="1" s="1"/>
  <c r="TW32" i="1" a="1"/>
  <c r="TW32" i="1" s="1"/>
  <c r="TW43" i="1" a="1"/>
  <c r="TW43" i="1" s="1"/>
  <c r="TW27" i="1" a="1"/>
  <c r="TW27" i="1" s="1"/>
  <c r="TW42" i="1" a="1"/>
  <c r="TW42" i="1" s="1"/>
  <c r="TW25" i="1" a="1"/>
  <c r="TW25" i="1" s="1"/>
  <c r="NR35" i="1" a="1"/>
  <c r="NR35" i="1" s="1"/>
  <c r="NR47" i="1" a="1"/>
  <c r="NR47" i="1" s="1"/>
  <c r="NR48" i="1" s="1" a="1"/>
  <c r="NR48" i="1" s="1"/>
  <c r="NR21" i="1" a="1"/>
  <c r="NR21" i="1" s="1"/>
  <c r="NR22" i="1" a="1"/>
  <c r="NR22" i="1" s="1"/>
  <c r="NR25" i="1" a="1"/>
  <c r="NR25" i="1" s="1"/>
  <c r="NR37" i="1" a="1"/>
  <c r="NR37" i="1" s="1"/>
  <c r="NR31" i="1" a="1"/>
  <c r="NR31" i="1" s="1"/>
  <c r="NR46" i="1" a="1"/>
  <c r="NR46" i="1" s="1"/>
  <c r="NR23" i="1" a="1"/>
  <c r="NR23" i="1" s="1"/>
  <c r="NR27" i="1" a="1"/>
  <c r="NR27" i="1" s="1"/>
  <c r="NR43" i="1" a="1"/>
  <c r="NR43" i="1" s="1"/>
  <c r="NR45" i="1" a="1"/>
  <c r="NR45" i="1" s="1"/>
  <c r="NR42" i="1" a="1"/>
  <c r="NR42" i="1" s="1"/>
  <c r="NR40" i="1" a="1"/>
  <c r="NR40" i="1" s="1"/>
  <c r="NR39" i="1" a="1"/>
  <c r="NR39" i="1" s="1"/>
  <c r="NR36" i="1" a="1"/>
  <c r="NR36" i="1" s="1"/>
  <c r="NR33" i="1" a="1"/>
  <c r="NR33" i="1" s="1"/>
  <c r="NR34" i="1" a="1"/>
  <c r="NR34" i="1" s="1"/>
  <c r="NR24" i="1" a="1"/>
  <c r="NR24" i="1" s="1"/>
  <c r="NR29" i="1" a="1"/>
  <c r="NR29" i="1" s="1"/>
  <c r="NR32" i="1" a="1"/>
  <c r="NR32" i="1" s="1"/>
  <c r="NR30" i="1" a="1"/>
  <c r="NR30" i="1" s="1"/>
  <c r="NR28" i="1" a="1"/>
  <c r="NR28" i="1" s="1"/>
  <c r="NR26" i="1" a="1"/>
  <c r="NR26" i="1" s="1"/>
  <c r="NR38" i="1" a="1"/>
  <c r="NR38" i="1" s="1"/>
  <c r="NR44" i="1" a="1"/>
  <c r="NR44" i="1" s="1"/>
  <c r="QC35" i="1" a="1"/>
  <c r="QC35" i="1" s="1"/>
  <c r="QC47" i="1" a="1"/>
  <c r="QC47" i="1" s="1"/>
  <c r="QC48" i="1" s="1" a="1"/>
  <c r="QC48" i="1" s="1"/>
  <c r="QC22" i="1" a="1"/>
  <c r="QC22" i="1" s="1"/>
  <c r="QC21" i="1" a="1"/>
  <c r="QC21" i="1" s="1"/>
  <c r="QC29" i="1" a="1"/>
  <c r="QC29" i="1" s="1"/>
  <c r="QC32" i="1" a="1"/>
  <c r="QC32" i="1" s="1"/>
  <c r="QC24" i="1" a="1"/>
  <c r="QC24" i="1" s="1"/>
  <c r="QC44" i="1" a="1"/>
  <c r="QC44" i="1" s="1"/>
  <c r="QC31" i="1" a="1"/>
  <c r="QC31" i="1" s="1"/>
  <c r="QC36" i="1" a="1"/>
  <c r="QC36" i="1" s="1"/>
  <c r="QC37" i="1" a="1"/>
  <c r="QC37" i="1" s="1"/>
  <c r="QC38" i="1" a="1"/>
  <c r="QC38" i="1" s="1"/>
  <c r="QC30" i="1" a="1"/>
  <c r="QC30" i="1" s="1"/>
  <c r="QC27" i="1" a="1"/>
  <c r="QC27" i="1" s="1"/>
  <c r="QC40" i="1" a="1"/>
  <c r="QC40" i="1" s="1"/>
  <c r="QC25" i="1" a="1"/>
  <c r="QC25" i="1" s="1"/>
  <c r="QC23" i="1" a="1"/>
  <c r="QC23" i="1" s="1"/>
  <c r="QC26" i="1" a="1"/>
  <c r="QC26" i="1" s="1"/>
  <c r="QC28" i="1" a="1"/>
  <c r="QC28" i="1" s="1"/>
  <c r="QC45" i="1" a="1"/>
  <c r="QC45" i="1" s="1"/>
  <c r="QC34" i="1" a="1"/>
  <c r="QC34" i="1" s="1"/>
  <c r="QC33" i="1" a="1"/>
  <c r="QC33" i="1" s="1"/>
  <c r="QC43" i="1" a="1"/>
  <c r="QC43" i="1" s="1"/>
  <c r="QC39" i="1" a="1"/>
  <c r="QC39" i="1" s="1"/>
  <c r="QC42" i="1" a="1"/>
  <c r="QC42" i="1" s="1"/>
  <c r="QC46" i="1" a="1"/>
  <c r="QC46" i="1" s="1"/>
  <c r="OQ35" i="1" a="1"/>
  <c r="OQ35" i="1" s="1"/>
  <c r="OQ47" i="1" a="1"/>
  <c r="OQ47" i="1" s="1"/>
  <c r="OQ48" i="1" s="1" a="1"/>
  <c r="OQ48" i="1" s="1"/>
  <c r="OQ21" i="1" a="1"/>
  <c r="OQ21" i="1" s="1"/>
  <c r="OQ22" i="1" a="1"/>
  <c r="OQ22" i="1" s="1"/>
  <c r="OQ29" i="1" a="1"/>
  <c r="OQ29" i="1" s="1"/>
  <c r="OQ32" i="1" a="1"/>
  <c r="OQ32" i="1" s="1"/>
  <c r="OQ40" i="1" a="1"/>
  <c r="OQ40" i="1" s="1"/>
  <c r="OQ44" i="1" a="1"/>
  <c r="OQ44" i="1" s="1"/>
  <c r="OQ27" i="1" a="1"/>
  <c r="OQ27" i="1" s="1"/>
  <c r="OQ26" i="1" a="1"/>
  <c r="OQ26" i="1" s="1"/>
  <c r="OQ30" i="1" a="1"/>
  <c r="OQ30" i="1" s="1"/>
  <c r="OQ31" i="1" a="1"/>
  <c r="OQ31" i="1" s="1"/>
  <c r="OQ45" i="1" a="1"/>
  <c r="OQ45" i="1" s="1"/>
  <c r="OQ33" i="1" a="1"/>
  <c r="OQ33" i="1" s="1"/>
  <c r="OQ38" i="1" a="1"/>
  <c r="OQ38" i="1" s="1"/>
  <c r="OQ24" i="1" a="1"/>
  <c r="OQ24" i="1" s="1"/>
  <c r="OQ36" i="1" a="1"/>
  <c r="OQ36" i="1" s="1"/>
  <c r="OQ34" i="1" a="1"/>
  <c r="OQ34" i="1" s="1"/>
  <c r="OQ46" i="1" a="1"/>
  <c r="OQ46" i="1" s="1"/>
  <c r="OQ43" i="1" a="1"/>
  <c r="OQ43" i="1" s="1"/>
  <c r="OQ37" i="1" a="1"/>
  <c r="OQ37" i="1" s="1"/>
  <c r="OQ23" i="1" a="1"/>
  <c r="OQ23" i="1" s="1"/>
  <c r="OQ25" i="1" a="1"/>
  <c r="OQ25" i="1" s="1"/>
  <c r="OQ39" i="1" a="1"/>
  <c r="OQ39" i="1" s="1"/>
  <c r="OQ28" i="1" a="1"/>
  <c r="OQ28" i="1" s="1"/>
  <c r="OQ42" i="1" a="1"/>
  <c r="OQ42" i="1" s="1"/>
  <c r="TA35" i="1" a="1"/>
  <c r="TA35" i="1" s="1"/>
  <c r="TA47" i="1" a="1"/>
  <c r="TA47" i="1" s="1"/>
  <c r="TA48" i="1" s="1" a="1"/>
  <c r="TA48" i="1" s="1"/>
  <c r="TA21" i="1" a="1"/>
  <c r="TA21" i="1" s="1"/>
  <c r="TA22" i="1" a="1"/>
  <c r="TA22" i="1" s="1"/>
  <c r="TA40" i="1" a="1"/>
  <c r="TA40" i="1" s="1"/>
  <c r="TA33" i="1" a="1"/>
  <c r="TA33" i="1" s="1"/>
  <c r="TA46" i="1" a="1"/>
  <c r="TA46" i="1" s="1"/>
  <c r="TA23" i="1" a="1"/>
  <c r="TA23" i="1" s="1"/>
  <c r="TA30" i="1" a="1"/>
  <c r="TA30" i="1" s="1"/>
  <c r="TA27" i="1" a="1"/>
  <c r="TA27" i="1" s="1"/>
  <c r="TA43" i="1" a="1"/>
  <c r="TA43" i="1" s="1"/>
  <c r="TA44" i="1" a="1"/>
  <c r="TA44" i="1" s="1"/>
  <c r="TA45" i="1" a="1"/>
  <c r="TA45" i="1" s="1"/>
  <c r="TA26" i="1" a="1"/>
  <c r="TA26" i="1" s="1"/>
  <c r="TA38" i="1" a="1"/>
  <c r="TA38" i="1" s="1"/>
  <c r="TA39" i="1" a="1"/>
  <c r="TA39" i="1" s="1"/>
  <c r="TA24" i="1" a="1"/>
  <c r="TA24" i="1" s="1"/>
  <c r="TA31" i="1" a="1"/>
  <c r="TA31" i="1" s="1"/>
  <c r="TA34" i="1" a="1"/>
  <c r="TA34" i="1" s="1"/>
  <c r="TA29" i="1" a="1"/>
  <c r="TA29" i="1" s="1"/>
  <c r="TA32" i="1" a="1"/>
  <c r="TA32" i="1" s="1"/>
  <c r="TA36" i="1" a="1"/>
  <c r="TA36" i="1" s="1"/>
  <c r="TA28" i="1" a="1"/>
  <c r="TA28" i="1" s="1"/>
  <c r="TA25" i="1" a="1"/>
  <c r="TA25" i="1" s="1"/>
  <c r="TA37" i="1" a="1"/>
  <c r="TA37" i="1" s="1"/>
  <c r="TA42" i="1" a="1"/>
  <c r="TA42" i="1" s="1"/>
  <c r="MZ35" i="1" a="1"/>
  <c r="MZ35" i="1" s="1"/>
  <c r="MZ47" i="1" a="1"/>
  <c r="MZ47" i="1" s="1"/>
  <c r="MZ48" i="1" s="1" a="1"/>
  <c r="MZ48" i="1" s="1"/>
  <c r="MZ21" i="1" a="1"/>
  <c r="MZ21" i="1" s="1"/>
  <c r="MZ22" i="1" a="1"/>
  <c r="MZ22" i="1" s="1"/>
  <c r="MZ46" i="1" a="1"/>
  <c r="MZ46" i="1" s="1"/>
  <c r="MZ45" i="1" a="1"/>
  <c r="MZ45" i="1" s="1"/>
  <c r="MZ43" i="1" a="1"/>
  <c r="MZ43" i="1" s="1"/>
  <c r="MZ38" i="1" a="1"/>
  <c r="MZ38" i="1" s="1"/>
  <c r="MZ28" i="1" a="1"/>
  <c r="MZ28" i="1" s="1"/>
  <c r="MZ24" i="1" a="1"/>
  <c r="MZ24" i="1" s="1"/>
  <c r="MZ39" i="1" a="1"/>
  <c r="MZ39" i="1" s="1"/>
  <c r="MZ33" i="1" a="1"/>
  <c r="MZ33" i="1" s="1"/>
  <c r="MZ29" i="1" a="1"/>
  <c r="MZ29" i="1" s="1"/>
  <c r="MZ32" i="1" a="1"/>
  <c r="MZ32" i="1" s="1"/>
  <c r="MZ44" i="1" a="1"/>
  <c r="MZ44" i="1" s="1"/>
  <c r="MZ31" i="1" a="1"/>
  <c r="MZ31" i="1" s="1"/>
  <c r="MZ36" i="1" a="1"/>
  <c r="MZ36" i="1" s="1"/>
  <c r="MZ30" i="1" a="1"/>
  <c r="MZ30" i="1" s="1"/>
  <c r="MZ40" i="1" a="1"/>
  <c r="MZ40" i="1" s="1"/>
  <c r="MZ34" i="1" a="1"/>
  <c r="MZ34" i="1" s="1"/>
  <c r="MZ42" i="1" a="1"/>
  <c r="MZ42" i="1" s="1"/>
  <c r="MZ27" i="1" a="1"/>
  <c r="MZ27" i="1" s="1"/>
  <c r="MZ23" i="1" a="1"/>
  <c r="MZ23" i="1" s="1"/>
  <c r="MZ26" i="1" a="1"/>
  <c r="MZ26" i="1" s="1"/>
  <c r="MZ37" i="1" a="1"/>
  <c r="MZ37" i="1" s="1"/>
  <c r="MZ25" i="1" a="1"/>
  <c r="MZ25" i="1" s="1"/>
  <c r="UP35" i="1" a="1"/>
  <c r="UP35" i="1" s="1"/>
  <c r="UP47" i="1" a="1"/>
  <c r="UP47" i="1" s="1"/>
  <c r="UP48" i="1" s="1" a="1"/>
  <c r="UP48" i="1" s="1"/>
  <c r="UP21" i="1" a="1"/>
  <c r="UP21" i="1" s="1"/>
  <c r="UP22" i="1" a="1"/>
  <c r="UP22" i="1" s="1"/>
  <c r="UP44" i="1" a="1"/>
  <c r="UP44" i="1" s="1"/>
  <c r="UP30" i="1" a="1"/>
  <c r="UP30" i="1" s="1"/>
  <c r="UP31" i="1" a="1"/>
  <c r="UP31" i="1" s="1"/>
  <c r="UP39" i="1" a="1"/>
  <c r="UP39" i="1" s="1"/>
  <c r="UP45" i="1" a="1"/>
  <c r="UP45" i="1" s="1"/>
  <c r="UP28" i="1" a="1"/>
  <c r="UP28" i="1" s="1"/>
  <c r="UP42" i="1" a="1"/>
  <c r="UP42" i="1" s="1"/>
  <c r="UP40" i="1" a="1"/>
  <c r="UP40" i="1" s="1"/>
  <c r="UP34" i="1" a="1"/>
  <c r="UP34" i="1" s="1"/>
  <c r="UP36" i="1" a="1"/>
  <c r="UP36" i="1" s="1"/>
  <c r="UP24" i="1" a="1"/>
  <c r="UP24" i="1" s="1"/>
  <c r="UP38" i="1" a="1"/>
  <c r="UP38" i="1" s="1"/>
  <c r="UP29" i="1" a="1"/>
  <c r="UP29" i="1" s="1"/>
  <c r="UP32" i="1" a="1"/>
  <c r="UP32" i="1" s="1"/>
  <c r="UP33" i="1" a="1"/>
  <c r="UP33" i="1" s="1"/>
  <c r="UP25" i="1" a="1"/>
  <c r="UP25" i="1" s="1"/>
  <c r="UP46" i="1" a="1"/>
  <c r="UP46" i="1" s="1"/>
  <c r="UP43" i="1" a="1"/>
  <c r="UP43" i="1" s="1"/>
  <c r="UP26" i="1" a="1"/>
  <c r="UP26" i="1" s="1"/>
  <c r="UP37" i="1" a="1"/>
  <c r="UP37" i="1" s="1"/>
  <c r="UP23" i="1" a="1"/>
  <c r="UP23" i="1" s="1"/>
  <c r="UP27" i="1" a="1"/>
  <c r="UP27" i="1" s="1"/>
  <c r="VA35" i="1" a="1"/>
  <c r="VA35" i="1" s="1"/>
  <c r="VA47" i="1" a="1"/>
  <c r="VA47" i="1" s="1"/>
  <c r="VA48" i="1" s="1" a="1"/>
  <c r="VA48" i="1" s="1"/>
  <c r="VA22" i="1" a="1"/>
  <c r="VA22" i="1" s="1"/>
  <c r="VA21" i="1" a="1"/>
  <c r="VA21" i="1" s="1"/>
  <c r="VA44" i="1" a="1"/>
  <c r="VA44" i="1" s="1"/>
  <c r="VA38" i="1" a="1"/>
  <c r="VA38" i="1" s="1"/>
  <c r="VA30" i="1" a="1"/>
  <c r="VA30" i="1" s="1"/>
  <c r="VA37" i="1" a="1"/>
  <c r="VA37" i="1" s="1"/>
  <c r="VA25" i="1" a="1"/>
  <c r="VA25" i="1" s="1"/>
  <c r="VA31" i="1" a="1"/>
  <c r="VA31" i="1" s="1"/>
  <c r="VA46" i="1" a="1"/>
  <c r="VA46" i="1" s="1"/>
  <c r="VA23" i="1" a="1"/>
  <c r="VA23" i="1" s="1"/>
  <c r="VA28" i="1" a="1"/>
  <c r="VA28" i="1" s="1"/>
  <c r="VA27" i="1" a="1"/>
  <c r="VA27" i="1" s="1"/>
  <c r="VA26" i="1" a="1"/>
  <c r="VA26" i="1" s="1"/>
  <c r="VA43" i="1" a="1"/>
  <c r="VA43" i="1" s="1"/>
  <c r="VA33" i="1" a="1"/>
  <c r="VA33" i="1" s="1"/>
  <c r="VA45" i="1" a="1"/>
  <c r="VA45" i="1" s="1"/>
  <c r="VA34" i="1" a="1"/>
  <c r="VA34" i="1" s="1"/>
  <c r="VA40" i="1" a="1"/>
  <c r="VA40" i="1" s="1"/>
  <c r="VA29" i="1" a="1"/>
  <c r="VA29" i="1" s="1"/>
  <c r="VA24" i="1" a="1"/>
  <c r="VA24" i="1" s="1"/>
  <c r="VA32" i="1" a="1"/>
  <c r="VA32" i="1" s="1"/>
  <c r="VA36" i="1" a="1"/>
  <c r="VA36" i="1" s="1"/>
  <c r="VA39" i="1" a="1"/>
  <c r="VA39" i="1" s="1"/>
  <c r="VA42" i="1" a="1"/>
  <c r="VA42" i="1" s="1"/>
  <c r="PP35" i="1" a="1"/>
  <c r="PP35" i="1" s="1"/>
  <c r="PP47" i="1" a="1"/>
  <c r="PP47" i="1" s="1"/>
  <c r="PP48" i="1" s="1" a="1"/>
  <c r="PP48" i="1" s="1"/>
  <c r="PP22" i="1" a="1"/>
  <c r="PP22" i="1" s="1"/>
  <c r="PP21" i="1" a="1"/>
  <c r="PP21" i="1" s="1"/>
  <c r="PP38" i="1" a="1"/>
  <c r="PP38" i="1" s="1"/>
  <c r="PP40" i="1" a="1"/>
  <c r="PP40" i="1" s="1"/>
  <c r="PP30" i="1" a="1"/>
  <c r="PP30" i="1" s="1"/>
  <c r="PP29" i="1" a="1"/>
  <c r="PP29" i="1" s="1"/>
  <c r="PP32" i="1" a="1"/>
  <c r="PP32" i="1" s="1"/>
  <c r="PP28" i="1" a="1"/>
  <c r="PP28" i="1" s="1"/>
  <c r="PP46" i="1" a="1"/>
  <c r="PP46" i="1" s="1"/>
  <c r="PP43" i="1" a="1"/>
  <c r="PP43" i="1" s="1"/>
  <c r="PP36" i="1" a="1"/>
  <c r="PP36" i="1" s="1"/>
  <c r="PP45" i="1" a="1"/>
  <c r="PP45" i="1" s="1"/>
  <c r="PP44" i="1" a="1"/>
  <c r="PP44" i="1" s="1"/>
  <c r="PP33" i="1" a="1"/>
  <c r="PP33" i="1" s="1"/>
  <c r="PP31" i="1" a="1"/>
  <c r="PP31" i="1" s="1"/>
  <c r="PP24" i="1" a="1"/>
  <c r="PP24" i="1" s="1"/>
  <c r="PP34" i="1" a="1"/>
  <c r="PP34" i="1" s="1"/>
  <c r="PP42" i="1" a="1"/>
  <c r="PP42" i="1" s="1"/>
  <c r="PP27" i="1" a="1"/>
  <c r="PP27" i="1" s="1"/>
  <c r="PP23" i="1" a="1"/>
  <c r="PP23" i="1" s="1"/>
  <c r="PP26" i="1" a="1"/>
  <c r="PP26" i="1" s="1"/>
  <c r="PP37" i="1" a="1"/>
  <c r="PP37" i="1" s="1"/>
  <c r="PP39" i="1" a="1"/>
  <c r="PP39" i="1" s="1"/>
  <c r="PP25" i="1" a="1"/>
  <c r="PP25" i="1" s="1"/>
  <c r="QZ35" i="1" a="1"/>
  <c r="QZ35" i="1" s="1"/>
  <c r="QZ47" i="1" a="1"/>
  <c r="QZ47" i="1" s="1"/>
  <c r="QZ48" i="1" s="1" a="1"/>
  <c r="QZ48" i="1" s="1"/>
  <c r="QZ22" i="1" a="1"/>
  <c r="QZ22" i="1" s="1"/>
  <c r="QZ21" i="1" a="1"/>
  <c r="QZ21" i="1" s="1"/>
  <c r="QZ23" i="1" a="1"/>
  <c r="QZ23" i="1" s="1"/>
  <c r="QZ29" i="1" a="1"/>
  <c r="QZ29" i="1" s="1"/>
  <c r="QZ42" i="1" a="1"/>
  <c r="QZ42" i="1" s="1"/>
  <c r="QZ32" i="1" a="1"/>
  <c r="QZ32" i="1" s="1"/>
  <c r="QZ31" i="1" a="1"/>
  <c r="QZ31" i="1" s="1"/>
  <c r="QZ30" i="1" a="1"/>
  <c r="QZ30" i="1" s="1"/>
  <c r="QZ34" i="1" a="1"/>
  <c r="QZ34" i="1" s="1"/>
  <c r="QZ37" i="1" a="1"/>
  <c r="QZ37" i="1" s="1"/>
  <c r="QZ39" i="1" a="1"/>
  <c r="QZ39" i="1" s="1"/>
  <c r="QZ25" i="1" a="1"/>
  <c r="QZ25" i="1" s="1"/>
  <c r="QZ33" i="1" a="1"/>
  <c r="QZ33" i="1" s="1"/>
  <c r="QZ38" i="1" a="1"/>
  <c r="QZ38" i="1" s="1"/>
  <c r="QZ24" i="1" a="1"/>
  <c r="QZ24" i="1" s="1"/>
  <c r="QZ45" i="1" a="1"/>
  <c r="QZ45" i="1" s="1"/>
  <c r="QZ40" i="1" a="1"/>
  <c r="QZ40" i="1" s="1"/>
  <c r="QZ44" i="1" a="1"/>
  <c r="QZ44" i="1" s="1"/>
  <c r="QZ36" i="1" a="1"/>
  <c r="QZ36" i="1" s="1"/>
  <c r="QZ26" i="1" a="1"/>
  <c r="QZ26" i="1" s="1"/>
  <c r="QZ46" i="1" a="1"/>
  <c r="QZ46" i="1" s="1"/>
  <c r="QZ28" i="1" a="1"/>
  <c r="QZ28" i="1" s="1"/>
  <c r="QZ27" i="1" a="1"/>
  <c r="QZ27" i="1" s="1"/>
  <c r="QZ43" i="1" a="1"/>
  <c r="QZ43" i="1" s="1"/>
  <c r="PG35" i="1" a="1"/>
  <c r="PG35" i="1" s="1"/>
  <c r="PG47" i="1" a="1"/>
  <c r="PG47" i="1" s="1"/>
  <c r="PG48" i="1" s="1" a="1"/>
  <c r="PG48" i="1" s="1"/>
  <c r="PG21" i="1" a="1"/>
  <c r="PG21" i="1" s="1"/>
  <c r="PG22" i="1" a="1"/>
  <c r="PG22" i="1" s="1"/>
  <c r="PG42" i="1" a="1"/>
  <c r="PG42" i="1" s="1"/>
  <c r="PG40" i="1" a="1"/>
  <c r="PG40" i="1" s="1"/>
  <c r="PG30" i="1" a="1"/>
  <c r="PG30" i="1" s="1"/>
  <c r="PG44" i="1" a="1"/>
  <c r="PG44" i="1" s="1"/>
  <c r="PG45" i="1" a="1"/>
  <c r="PG45" i="1" s="1"/>
  <c r="PG39" i="1" a="1"/>
  <c r="PG39" i="1" s="1"/>
  <c r="PG38" i="1" a="1"/>
  <c r="PG38" i="1" s="1"/>
  <c r="PG24" i="1" a="1"/>
  <c r="PG24" i="1" s="1"/>
  <c r="PG31" i="1" a="1"/>
  <c r="PG31" i="1" s="1"/>
  <c r="PG33" i="1" a="1"/>
  <c r="PG33" i="1" s="1"/>
  <c r="PG29" i="1" a="1"/>
  <c r="PG29" i="1" s="1"/>
  <c r="PG36" i="1" a="1"/>
  <c r="PG36" i="1" s="1"/>
  <c r="PG32" i="1" a="1"/>
  <c r="PG32" i="1" s="1"/>
  <c r="PG34" i="1" a="1"/>
  <c r="PG34" i="1" s="1"/>
  <c r="PG25" i="1" a="1"/>
  <c r="PG25" i="1" s="1"/>
  <c r="PG28" i="1" a="1"/>
  <c r="PG28" i="1" s="1"/>
  <c r="PG23" i="1" a="1"/>
  <c r="PG23" i="1" s="1"/>
  <c r="PG43" i="1" a="1"/>
  <c r="PG43" i="1" s="1"/>
  <c r="PG27" i="1" a="1"/>
  <c r="PG27" i="1" s="1"/>
  <c r="PG37" i="1" a="1"/>
  <c r="PG37" i="1" s="1"/>
  <c r="PG26" i="1" a="1"/>
  <c r="PG26" i="1" s="1"/>
  <c r="PG46" i="1" a="1"/>
  <c r="PG46" i="1" s="1"/>
  <c r="TQ35" i="1" a="1"/>
  <c r="TQ35" i="1" s="1"/>
  <c r="TQ47" i="1" a="1"/>
  <c r="TQ47" i="1" s="1"/>
  <c r="TQ48" i="1" s="1" a="1"/>
  <c r="TQ48" i="1" s="1"/>
  <c r="TQ21" i="1" a="1"/>
  <c r="TQ21" i="1" s="1"/>
  <c r="TQ22" i="1" a="1"/>
  <c r="TQ22" i="1" s="1"/>
  <c r="TQ38" i="1" a="1"/>
  <c r="TQ38" i="1" s="1"/>
  <c r="TQ26" i="1" a="1"/>
  <c r="TQ26" i="1" s="1"/>
  <c r="TQ46" i="1" a="1"/>
  <c r="TQ46" i="1" s="1"/>
  <c r="TQ24" i="1" a="1"/>
  <c r="TQ24" i="1" s="1"/>
  <c r="TQ27" i="1" a="1"/>
  <c r="TQ27" i="1" s="1"/>
  <c r="TQ43" i="1" a="1"/>
  <c r="TQ43" i="1" s="1"/>
  <c r="TQ44" i="1" a="1"/>
  <c r="TQ44" i="1" s="1"/>
  <c r="TQ40" i="1" a="1"/>
  <c r="TQ40" i="1" s="1"/>
  <c r="TQ39" i="1" a="1"/>
  <c r="TQ39" i="1" s="1"/>
  <c r="TQ31" i="1" a="1"/>
  <c r="TQ31" i="1" s="1"/>
  <c r="TQ29" i="1" a="1"/>
  <c r="TQ29" i="1" s="1"/>
  <c r="TQ42" i="1" a="1"/>
  <c r="TQ42" i="1" s="1"/>
  <c r="TQ32" i="1" a="1"/>
  <c r="TQ32" i="1" s="1"/>
  <c r="TQ34" i="1" a="1"/>
  <c r="TQ34" i="1" s="1"/>
  <c r="TQ36" i="1" a="1"/>
  <c r="TQ36" i="1" s="1"/>
  <c r="TQ30" i="1" a="1"/>
  <c r="TQ30" i="1" s="1"/>
  <c r="TQ45" i="1" a="1"/>
  <c r="TQ45" i="1" s="1"/>
  <c r="TQ28" i="1" a="1"/>
  <c r="TQ28" i="1" s="1"/>
  <c r="TQ25" i="1" a="1"/>
  <c r="TQ25" i="1" s="1"/>
  <c r="TQ23" i="1" a="1"/>
  <c r="TQ23" i="1" s="1"/>
  <c r="TQ37" i="1" a="1"/>
  <c r="TQ37" i="1" s="1"/>
  <c r="TQ33" i="1" a="1"/>
  <c r="TQ33" i="1" s="1"/>
  <c r="NP35" i="1" a="1"/>
  <c r="NP35" i="1" s="1"/>
  <c r="NP47" i="1" a="1"/>
  <c r="NP47" i="1" s="1"/>
  <c r="NP48" i="1" s="1" a="1"/>
  <c r="NP48" i="1" s="1"/>
  <c r="NP21" i="1" a="1"/>
  <c r="NP21" i="1" s="1"/>
  <c r="NP22" i="1" a="1"/>
  <c r="NP22" i="1" s="1"/>
  <c r="NP24" i="1" a="1"/>
  <c r="NP24" i="1" s="1"/>
  <c r="NP46" i="1" a="1"/>
  <c r="NP46" i="1" s="1"/>
  <c r="NP28" i="1" a="1"/>
  <c r="NP28" i="1" s="1"/>
  <c r="NP43" i="1" a="1"/>
  <c r="NP43" i="1" s="1"/>
  <c r="NP26" i="1" a="1"/>
  <c r="NP26" i="1" s="1"/>
  <c r="NP39" i="1" a="1"/>
  <c r="NP39" i="1" s="1"/>
  <c r="NP29" i="1" a="1"/>
  <c r="NP29" i="1" s="1"/>
  <c r="NP34" i="1" a="1"/>
  <c r="NP34" i="1" s="1"/>
  <c r="NP32" i="1" a="1"/>
  <c r="NP32" i="1" s="1"/>
  <c r="NP44" i="1" a="1"/>
  <c r="NP44" i="1" s="1"/>
  <c r="NP33" i="1" a="1"/>
  <c r="NP33" i="1" s="1"/>
  <c r="NP31" i="1" a="1"/>
  <c r="NP31" i="1" s="1"/>
  <c r="NP36" i="1" a="1"/>
  <c r="NP36" i="1" s="1"/>
  <c r="NP40" i="1" a="1"/>
  <c r="NP40" i="1" s="1"/>
  <c r="NP30" i="1" a="1"/>
  <c r="NP30" i="1" s="1"/>
  <c r="NP45" i="1" a="1"/>
  <c r="NP45" i="1" s="1"/>
  <c r="NP38" i="1" a="1"/>
  <c r="NP38" i="1" s="1"/>
  <c r="NP42" i="1" a="1"/>
  <c r="NP42" i="1" s="1"/>
  <c r="NP27" i="1" a="1"/>
  <c r="NP27" i="1" s="1"/>
  <c r="NP23" i="1" a="1"/>
  <c r="NP23" i="1" s="1"/>
  <c r="NP37" i="1" a="1"/>
  <c r="NP37" i="1" s="1"/>
  <c r="NP25" i="1" a="1"/>
  <c r="NP25" i="1" s="1"/>
  <c r="SO35" i="1" a="1"/>
  <c r="SO35" i="1" s="1"/>
  <c r="SO47" i="1" a="1"/>
  <c r="SO47" i="1" s="1"/>
  <c r="SO48" i="1" s="1" a="1"/>
  <c r="SO48" i="1" s="1"/>
  <c r="SO22" i="1" a="1"/>
  <c r="SO22" i="1" s="1"/>
  <c r="SO21" i="1" a="1"/>
  <c r="SO21" i="1" s="1"/>
  <c r="SO24" i="1" a="1"/>
  <c r="SO24" i="1" s="1"/>
  <c r="SO36" i="1" a="1"/>
  <c r="SO36" i="1" s="1"/>
  <c r="SO44" i="1" a="1"/>
  <c r="SO44" i="1" s="1"/>
  <c r="SO31" i="1" a="1"/>
  <c r="SO31" i="1" s="1"/>
  <c r="SO38" i="1" a="1"/>
  <c r="SO38" i="1" s="1"/>
  <c r="SO30" i="1" a="1"/>
  <c r="SO30" i="1" s="1"/>
  <c r="SO37" i="1" a="1"/>
  <c r="SO37" i="1" s="1"/>
  <c r="SO25" i="1" a="1"/>
  <c r="SO25" i="1" s="1"/>
  <c r="SO40" i="1" a="1"/>
  <c r="SO40" i="1" s="1"/>
  <c r="SO33" i="1" a="1"/>
  <c r="SO33" i="1" s="1"/>
  <c r="SO23" i="1" a="1"/>
  <c r="SO23" i="1" s="1"/>
  <c r="SO46" i="1" a="1"/>
  <c r="SO46" i="1" s="1"/>
  <c r="SO28" i="1" a="1"/>
  <c r="SO28" i="1" s="1"/>
  <c r="SO27" i="1" a="1"/>
  <c r="SO27" i="1" s="1"/>
  <c r="SO45" i="1" a="1"/>
  <c r="SO45" i="1" s="1"/>
  <c r="SO34" i="1" a="1"/>
  <c r="SO34" i="1" s="1"/>
  <c r="SO43" i="1" a="1"/>
  <c r="SO43" i="1" s="1"/>
  <c r="SO32" i="1" a="1"/>
  <c r="SO32" i="1" s="1"/>
  <c r="SO39" i="1" a="1"/>
  <c r="SO39" i="1" s="1"/>
  <c r="SO26" i="1" a="1"/>
  <c r="SO26" i="1" s="1"/>
  <c r="SO42" i="1" a="1"/>
  <c r="SO42" i="1" s="1"/>
  <c r="SO29" i="1" a="1"/>
  <c r="SO29" i="1" s="1"/>
  <c r="ND35" i="1" a="1"/>
  <c r="ND35" i="1" s="1"/>
  <c r="ND47" i="1" a="1"/>
  <c r="ND47" i="1" s="1"/>
  <c r="ND48" i="1" s="1" a="1"/>
  <c r="ND48" i="1" s="1"/>
  <c r="ND22" i="1" a="1"/>
  <c r="ND22" i="1" s="1"/>
  <c r="ND21" i="1" a="1"/>
  <c r="ND21" i="1" s="1"/>
  <c r="ND38" i="1" a="1"/>
  <c r="ND38" i="1" s="1"/>
  <c r="ND30" i="1" a="1"/>
  <c r="ND30" i="1" s="1"/>
  <c r="ND29" i="1" a="1"/>
  <c r="ND29" i="1" s="1"/>
  <c r="ND32" i="1" a="1"/>
  <c r="ND32" i="1" s="1"/>
  <c r="ND46" i="1" a="1"/>
  <c r="ND46" i="1" s="1"/>
  <c r="ND43" i="1" a="1"/>
  <c r="ND43" i="1" s="1"/>
  <c r="ND25" i="1" a="1"/>
  <c r="ND25" i="1" s="1"/>
  <c r="ND28" i="1" a="1"/>
  <c r="ND28" i="1" s="1"/>
  <c r="ND36" i="1" a="1"/>
  <c r="ND36" i="1" s="1"/>
  <c r="ND27" i="1" a="1"/>
  <c r="ND27" i="1" s="1"/>
  <c r="ND26" i="1" a="1"/>
  <c r="ND26" i="1" s="1"/>
  <c r="ND45" i="1" a="1"/>
  <c r="ND45" i="1" s="1"/>
  <c r="ND34" i="1" a="1"/>
  <c r="ND34" i="1" s="1"/>
  <c r="ND44" i="1" a="1"/>
  <c r="ND44" i="1" s="1"/>
  <c r="ND31" i="1" a="1"/>
  <c r="ND31" i="1" s="1"/>
  <c r="ND33" i="1" a="1"/>
  <c r="ND33" i="1" s="1"/>
  <c r="ND40" i="1" a="1"/>
  <c r="ND40" i="1" s="1"/>
  <c r="ND23" i="1" a="1"/>
  <c r="ND23" i="1" s="1"/>
  <c r="ND42" i="1" a="1"/>
  <c r="ND42" i="1" s="1"/>
  <c r="ND37" i="1" a="1"/>
  <c r="ND37" i="1" s="1"/>
  <c r="ND24" i="1" a="1"/>
  <c r="ND24" i="1" s="1"/>
  <c r="ND39" i="1" a="1"/>
  <c r="ND39" i="1" s="1"/>
  <c r="NH35" i="1" a="1"/>
  <c r="NH35" i="1" s="1"/>
  <c r="NH47" i="1" a="1"/>
  <c r="NH47" i="1" s="1"/>
  <c r="NH48" i="1" s="1" a="1"/>
  <c r="NH48" i="1" s="1"/>
  <c r="NH22" i="1" a="1"/>
  <c r="NH22" i="1" s="1"/>
  <c r="NH21" i="1" a="1"/>
  <c r="NH21" i="1" s="1"/>
  <c r="NH24" i="1" a="1"/>
  <c r="NH24" i="1" s="1"/>
  <c r="NH26" i="1" a="1"/>
  <c r="NH26" i="1" s="1"/>
  <c r="NH27" i="1" a="1"/>
  <c r="NH27" i="1" s="1"/>
  <c r="NH28" i="1" a="1"/>
  <c r="NH28" i="1" s="1"/>
  <c r="NH34" i="1" a="1"/>
  <c r="NH34" i="1" s="1"/>
  <c r="NH46" i="1" a="1"/>
  <c r="NH46" i="1" s="1"/>
  <c r="NH43" i="1" a="1"/>
  <c r="NH43" i="1" s="1"/>
  <c r="NH23" i="1" a="1"/>
  <c r="NH23" i="1" s="1"/>
  <c r="NH29" i="1" a="1"/>
  <c r="NH29" i="1" s="1"/>
  <c r="NH32" i="1" a="1"/>
  <c r="NH32" i="1" s="1"/>
  <c r="NH36" i="1" a="1"/>
  <c r="NH36" i="1" s="1"/>
  <c r="NH33" i="1" a="1"/>
  <c r="NH33" i="1" s="1"/>
  <c r="NH37" i="1" a="1"/>
  <c r="NH37" i="1" s="1"/>
  <c r="NH45" i="1" a="1"/>
  <c r="NH45" i="1" s="1"/>
  <c r="NH40" i="1" a="1"/>
  <c r="NH40" i="1" s="1"/>
  <c r="NH44" i="1" a="1"/>
  <c r="NH44" i="1" s="1"/>
  <c r="NH31" i="1" a="1"/>
  <c r="NH31" i="1" s="1"/>
  <c r="NH38" i="1" a="1"/>
  <c r="NH38" i="1" s="1"/>
  <c r="NH42" i="1" a="1"/>
  <c r="NH42" i="1" s="1"/>
  <c r="NH39" i="1" a="1"/>
  <c r="NH39" i="1" s="1"/>
  <c r="NH25" i="1" a="1"/>
  <c r="NH25" i="1" s="1"/>
  <c r="NH30" i="1" a="1"/>
  <c r="NH30" i="1" s="1"/>
  <c r="OO35" i="1" a="1"/>
  <c r="OO35" i="1" s="1"/>
  <c r="OO47" i="1" a="1"/>
  <c r="OO47" i="1" s="1"/>
  <c r="OO48" i="1" s="1" a="1"/>
  <c r="OO48" i="1" s="1"/>
  <c r="OO22" i="1" a="1"/>
  <c r="OO22" i="1" s="1"/>
  <c r="OO21" i="1" a="1"/>
  <c r="OO21" i="1" s="1"/>
  <c r="OO30" i="1" a="1"/>
  <c r="OO30" i="1" s="1"/>
  <c r="OO45" i="1" a="1"/>
  <c r="OO45" i="1" s="1"/>
  <c r="OO42" i="1" a="1"/>
  <c r="OO42" i="1" s="1"/>
  <c r="OO40" i="1" a="1"/>
  <c r="OO40" i="1" s="1"/>
  <c r="OO39" i="1" a="1"/>
  <c r="OO39" i="1" s="1"/>
  <c r="OO25" i="1" a="1"/>
  <c r="OO25" i="1" s="1"/>
  <c r="OO38" i="1" a="1"/>
  <c r="OO38" i="1" s="1"/>
  <c r="OO26" i="1" a="1"/>
  <c r="OO26" i="1" s="1"/>
  <c r="OO44" i="1" a="1"/>
  <c r="OO44" i="1" s="1"/>
  <c r="OO24" i="1" a="1"/>
  <c r="OO24" i="1" s="1"/>
  <c r="OO31" i="1" a="1"/>
  <c r="OO31" i="1" s="1"/>
  <c r="OO36" i="1" a="1"/>
  <c r="OO36" i="1" s="1"/>
  <c r="OO29" i="1" a="1"/>
  <c r="OO29" i="1" s="1"/>
  <c r="OO32" i="1" a="1"/>
  <c r="OO32" i="1" s="1"/>
  <c r="OO34" i="1" a="1"/>
  <c r="OO34" i="1" s="1"/>
  <c r="OO33" i="1" a="1"/>
  <c r="OO33" i="1" s="1"/>
  <c r="OO23" i="1" a="1"/>
  <c r="OO23" i="1" s="1"/>
  <c r="OO46" i="1" a="1"/>
  <c r="OO46" i="1" s="1"/>
  <c r="OO28" i="1" a="1"/>
  <c r="OO28" i="1" s="1"/>
  <c r="OO43" i="1" a="1"/>
  <c r="OO43" i="1" s="1"/>
  <c r="OO27" i="1" a="1"/>
  <c r="OO27" i="1" s="1"/>
  <c r="OO37" i="1" a="1"/>
  <c r="OO37" i="1" s="1"/>
  <c r="SD35" i="1" a="1"/>
  <c r="SD35" i="1" s="1"/>
  <c r="SD47" i="1" a="1"/>
  <c r="SD47" i="1" s="1"/>
  <c r="SD48" i="1" s="1" a="1"/>
  <c r="SD48" i="1" s="1"/>
  <c r="SD21" i="1" a="1"/>
  <c r="SD21" i="1" s="1"/>
  <c r="SD22" i="1" a="1"/>
  <c r="SD22" i="1" s="1"/>
  <c r="SD32" i="1" a="1"/>
  <c r="SD32" i="1" s="1"/>
  <c r="SD44" i="1" a="1"/>
  <c r="SD44" i="1" s="1"/>
  <c r="SD37" i="1" a="1"/>
  <c r="SD37" i="1" s="1"/>
  <c r="SD31" i="1" a="1"/>
  <c r="SD31" i="1" s="1"/>
  <c r="SD30" i="1" a="1"/>
  <c r="SD30" i="1" s="1"/>
  <c r="SD39" i="1" a="1"/>
  <c r="SD39" i="1" s="1"/>
  <c r="SD40" i="1" a="1"/>
  <c r="SD40" i="1" s="1"/>
  <c r="SD26" i="1" a="1"/>
  <c r="SD26" i="1" s="1"/>
  <c r="SD45" i="1" a="1"/>
  <c r="SD45" i="1" s="1"/>
  <c r="SD28" i="1" a="1"/>
  <c r="SD28" i="1" s="1"/>
  <c r="SD36" i="1" a="1"/>
  <c r="SD36" i="1" s="1"/>
  <c r="SD34" i="1" a="1"/>
  <c r="SD34" i="1" s="1"/>
  <c r="SD24" i="1" a="1"/>
  <c r="SD24" i="1" s="1"/>
  <c r="SD33" i="1" a="1"/>
  <c r="SD33" i="1" s="1"/>
  <c r="SD38" i="1" a="1"/>
  <c r="SD38" i="1" s="1"/>
  <c r="SD25" i="1" a="1"/>
  <c r="SD25" i="1" s="1"/>
  <c r="SD29" i="1" a="1"/>
  <c r="SD29" i="1" s="1"/>
  <c r="SD42" i="1" a="1"/>
  <c r="SD42" i="1" s="1"/>
  <c r="SD27" i="1" a="1"/>
  <c r="SD27" i="1" s="1"/>
  <c r="SD46" i="1" a="1"/>
  <c r="SD46" i="1" s="1"/>
  <c r="SD23" i="1" a="1"/>
  <c r="SD23" i="1" s="1"/>
  <c r="SD43" i="1" a="1"/>
  <c r="SD43" i="1" s="1"/>
  <c r="PW35" i="1" a="1"/>
  <c r="PW35" i="1" s="1"/>
  <c r="PW47" i="1" a="1"/>
  <c r="PW47" i="1" s="1"/>
  <c r="PW48" i="1" s="1" a="1"/>
  <c r="PW48" i="1" s="1"/>
  <c r="PW21" i="1" a="1"/>
  <c r="PW21" i="1" s="1"/>
  <c r="PW22" i="1" a="1"/>
  <c r="PW22" i="1" s="1"/>
  <c r="PW45" i="1" a="1"/>
  <c r="PW45" i="1" s="1"/>
  <c r="PW39" i="1" a="1"/>
  <c r="PW39" i="1" s="1"/>
  <c r="PW25" i="1" a="1"/>
  <c r="PW25" i="1" s="1"/>
  <c r="PW38" i="1" a="1"/>
  <c r="PW38" i="1" s="1"/>
  <c r="PW40" i="1" a="1"/>
  <c r="PW40" i="1" s="1"/>
  <c r="PW24" i="1" a="1"/>
  <c r="PW24" i="1" s="1"/>
  <c r="PW44" i="1" a="1"/>
  <c r="PW44" i="1" s="1"/>
  <c r="PW43" i="1" a="1"/>
  <c r="PW43" i="1" s="1"/>
  <c r="PW33" i="1" a="1"/>
  <c r="PW33" i="1" s="1"/>
  <c r="PW27" i="1" a="1"/>
  <c r="PW27" i="1" s="1"/>
  <c r="PW46" i="1" a="1"/>
  <c r="PW46" i="1" s="1"/>
  <c r="PW31" i="1" a="1"/>
  <c r="PW31" i="1" s="1"/>
  <c r="PW29" i="1" a="1"/>
  <c r="PW29" i="1" s="1"/>
  <c r="PW32" i="1" a="1"/>
  <c r="PW32" i="1" s="1"/>
  <c r="PW36" i="1" a="1"/>
  <c r="PW36" i="1" s="1"/>
  <c r="PW34" i="1" a="1"/>
  <c r="PW34" i="1" s="1"/>
  <c r="PW30" i="1" a="1"/>
  <c r="PW30" i="1" s="1"/>
  <c r="PW28" i="1" a="1"/>
  <c r="PW28" i="1" s="1"/>
  <c r="PW42" i="1" a="1"/>
  <c r="PW42" i="1" s="1"/>
  <c r="PW23" i="1" a="1"/>
  <c r="PW23" i="1" s="1"/>
  <c r="PW37" i="1" a="1"/>
  <c r="PW37" i="1" s="1"/>
  <c r="PW26" i="1" a="1"/>
  <c r="PW26" i="1" s="1"/>
  <c r="UG35" i="1" a="1"/>
  <c r="UG35" i="1" s="1"/>
  <c r="UG47" i="1" a="1"/>
  <c r="UG47" i="1" s="1"/>
  <c r="UG48" i="1" s="1" a="1"/>
  <c r="UG48" i="1" s="1"/>
  <c r="UG21" i="1" a="1"/>
  <c r="UG21" i="1" s="1"/>
  <c r="UG22" i="1" a="1"/>
  <c r="UG22" i="1" s="1"/>
  <c r="UG46" i="1" a="1"/>
  <c r="UG46" i="1" s="1"/>
  <c r="UG27" i="1" a="1"/>
  <c r="UG27" i="1" s="1"/>
  <c r="UG43" i="1" a="1"/>
  <c r="UG43" i="1" s="1"/>
  <c r="UG44" i="1" a="1"/>
  <c r="UG44" i="1" s="1"/>
  <c r="UG29" i="1" a="1"/>
  <c r="UG29" i="1" s="1"/>
  <c r="UG32" i="1" a="1"/>
  <c r="UG32" i="1" s="1"/>
  <c r="UG39" i="1" a="1"/>
  <c r="UG39" i="1" s="1"/>
  <c r="UG31" i="1" a="1"/>
  <c r="UG31" i="1" s="1"/>
  <c r="UG37" i="1" a="1"/>
  <c r="UG37" i="1" s="1"/>
  <c r="UG30" i="1" a="1"/>
  <c r="UG30" i="1" s="1"/>
  <c r="UG33" i="1" a="1"/>
  <c r="UG33" i="1" s="1"/>
  <c r="UG45" i="1" a="1"/>
  <c r="UG45" i="1" s="1"/>
  <c r="UG38" i="1" a="1"/>
  <c r="UG38" i="1" s="1"/>
  <c r="UG36" i="1" a="1"/>
  <c r="UG36" i="1" s="1"/>
  <c r="UG24" i="1" a="1"/>
  <c r="UG24" i="1" s="1"/>
  <c r="UG34" i="1" a="1"/>
  <c r="UG34" i="1" s="1"/>
  <c r="UG40" i="1" a="1"/>
  <c r="UG40" i="1" s="1"/>
  <c r="UG26" i="1" a="1"/>
  <c r="UG26" i="1" s="1"/>
  <c r="UG23" i="1" a="1"/>
  <c r="UG23" i="1" s="1"/>
  <c r="UG25" i="1" a="1"/>
  <c r="UG25" i="1" s="1"/>
  <c r="UG42" i="1" a="1"/>
  <c r="UG42" i="1" s="1"/>
  <c r="UG28" i="1" a="1"/>
  <c r="UG28" i="1" s="1"/>
  <c r="OF35" i="1" a="1"/>
  <c r="OF35" i="1" s="1"/>
  <c r="OF47" i="1" a="1"/>
  <c r="OF47" i="1" s="1"/>
  <c r="OF48" i="1" s="1" a="1"/>
  <c r="OF48" i="1" s="1"/>
  <c r="OF21" i="1" a="1"/>
  <c r="OF21" i="1" s="1"/>
  <c r="OF22" i="1" a="1"/>
  <c r="OF22" i="1" s="1"/>
  <c r="OF46" i="1" a="1"/>
  <c r="OF46" i="1" s="1"/>
  <c r="OF29" i="1" a="1"/>
  <c r="OF29" i="1" s="1"/>
  <c r="OF32" i="1" a="1"/>
  <c r="OF32" i="1" s="1"/>
  <c r="OF43" i="1" a="1"/>
  <c r="OF43" i="1" s="1"/>
  <c r="OF42" i="1" a="1"/>
  <c r="OF42" i="1" s="1"/>
  <c r="OF34" i="1" a="1"/>
  <c r="OF34" i="1" s="1"/>
  <c r="OF44" i="1" a="1"/>
  <c r="OF44" i="1" s="1"/>
  <c r="OF31" i="1" a="1"/>
  <c r="OF31" i="1" s="1"/>
  <c r="OF39" i="1" a="1"/>
  <c r="OF39" i="1" s="1"/>
  <c r="OF37" i="1" a="1"/>
  <c r="OF37" i="1" s="1"/>
  <c r="OF40" i="1" a="1"/>
  <c r="OF40" i="1" s="1"/>
  <c r="OF33" i="1" a="1"/>
  <c r="OF33" i="1" s="1"/>
  <c r="OF45" i="1" a="1"/>
  <c r="OF45" i="1" s="1"/>
  <c r="OF38" i="1" a="1"/>
  <c r="OF38" i="1" s="1"/>
  <c r="OF36" i="1" a="1"/>
  <c r="OF36" i="1" s="1"/>
  <c r="OF24" i="1" a="1"/>
  <c r="OF24" i="1" s="1"/>
  <c r="OF30" i="1" a="1"/>
  <c r="OF30" i="1" s="1"/>
  <c r="OF23" i="1" a="1"/>
  <c r="OF23" i="1" s="1"/>
  <c r="OF28" i="1" a="1"/>
  <c r="OF28" i="1" s="1"/>
  <c r="OF26" i="1" a="1"/>
  <c r="OF26" i="1" s="1"/>
  <c r="OF27" i="1" a="1"/>
  <c r="OF27" i="1" s="1"/>
  <c r="OF25" i="1" a="1"/>
  <c r="OF25" i="1" s="1"/>
  <c r="OG35" i="1" a="1"/>
  <c r="OG35" i="1" s="1"/>
  <c r="OG47" i="1" a="1"/>
  <c r="OG47" i="1" s="1"/>
  <c r="OG48" i="1" s="1" a="1"/>
  <c r="OG48" i="1" s="1"/>
  <c r="OG22" i="1" a="1"/>
  <c r="OG22" i="1" s="1"/>
  <c r="OG21" i="1" a="1"/>
  <c r="OG21" i="1" s="1"/>
  <c r="OG31" i="1" a="1"/>
  <c r="OG31" i="1" s="1"/>
  <c r="OG37" i="1" a="1"/>
  <c r="OG37" i="1" s="1"/>
  <c r="OG33" i="1" a="1"/>
  <c r="OG33" i="1" s="1"/>
  <c r="OG40" i="1" a="1"/>
  <c r="OG40" i="1" s="1"/>
  <c r="OG23" i="1" a="1"/>
  <c r="OG23" i="1" s="1"/>
  <c r="OG24" i="1" a="1"/>
  <c r="OG24" i="1" s="1"/>
  <c r="OG28" i="1" a="1"/>
  <c r="OG28" i="1" s="1"/>
  <c r="OG36" i="1" a="1"/>
  <c r="OG36" i="1" s="1"/>
  <c r="OG45" i="1" a="1"/>
  <c r="OG45" i="1" s="1"/>
  <c r="OG26" i="1" a="1"/>
  <c r="OG26" i="1" s="1"/>
  <c r="OG38" i="1" a="1"/>
  <c r="OG38" i="1" s="1"/>
  <c r="OG30" i="1" a="1"/>
  <c r="OG30" i="1" s="1"/>
  <c r="OG29" i="1" a="1"/>
  <c r="OG29" i="1" s="1"/>
  <c r="OG32" i="1" a="1"/>
  <c r="OG32" i="1" s="1"/>
  <c r="OG34" i="1" a="1"/>
  <c r="OG34" i="1" s="1"/>
  <c r="OG44" i="1" a="1"/>
  <c r="OG44" i="1" s="1"/>
  <c r="OG27" i="1" a="1"/>
  <c r="OG27" i="1" s="1"/>
  <c r="OG43" i="1" a="1"/>
  <c r="OG43" i="1" s="1"/>
  <c r="OG25" i="1" a="1"/>
  <c r="OG25" i="1" s="1"/>
  <c r="OG42" i="1" a="1"/>
  <c r="OG42" i="1" s="1"/>
  <c r="OG39" i="1" a="1"/>
  <c r="OG39" i="1" s="1"/>
  <c r="OG46" i="1" a="1"/>
  <c r="OG46" i="1" s="1"/>
  <c r="OK35" i="1" a="1"/>
  <c r="OK35" i="1" s="1"/>
  <c r="OK47" i="1" a="1"/>
  <c r="OK47" i="1" s="1"/>
  <c r="OK48" i="1" s="1" a="1"/>
  <c r="OK48" i="1" s="1"/>
  <c r="OK21" i="1" a="1"/>
  <c r="OK21" i="1" s="1"/>
  <c r="OK22" i="1" a="1"/>
  <c r="OK22" i="1" s="1"/>
  <c r="OK45" i="1" a="1"/>
  <c r="OK45" i="1" s="1"/>
  <c r="OK37" i="1" a="1"/>
  <c r="OK37" i="1" s="1"/>
  <c r="OK27" i="1" a="1"/>
  <c r="OK27" i="1" s="1"/>
  <c r="OK31" i="1" a="1"/>
  <c r="OK31" i="1" s="1"/>
  <c r="OK34" i="1" a="1"/>
  <c r="OK34" i="1" s="1"/>
  <c r="OK39" i="1" a="1"/>
  <c r="OK39" i="1" s="1"/>
  <c r="OK42" i="1" a="1"/>
  <c r="OK42" i="1" s="1"/>
  <c r="OK23" i="1" a="1"/>
  <c r="OK23" i="1" s="1"/>
  <c r="OK28" i="1" a="1"/>
  <c r="OK28" i="1" s="1"/>
  <c r="OK40" i="1" a="1"/>
  <c r="OK40" i="1" s="1"/>
  <c r="OK33" i="1" a="1"/>
  <c r="OK33" i="1" s="1"/>
  <c r="OK24" i="1" a="1"/>
  <c r="OK24" i="1" s="1"/>
  <c r="OK36" i="1" a="1"/>
  <c r="OK36" i="1" s="1"/>
  <c r="OK38" i="1" a="1"/>
  <c r="OK38" i="1" s="1"/>
  <c r="OK29" i="1" a="1"/>
  <c r="OK29" i="1" s="1"/>
  <c r="OK32" i="1" a="1"/>
  <c r="OK32" i="1" s="1"/>
  <c r="OK44" i="1" a="1"/>
  <c r="OK44" i="1" s="1"/>
  <c r="OK30" i="1" a="1"/>
  <c r="OK30" i="1" s="1"/>
  <c r="OK46" i="1" a="1"/>
  <c r="OK46" i="1" s="1"/>
  <c r="OK26" i="1" a="1"/>
  <c r="OK26" i="1" s="1"/>
  <c r="OK25" i="1" a="1"/>
  <c r="OK25" i="1" s="1"/>
  <c r="OK43" i="1" a="1"/>
  <c r="OK43" i="1" s="1"/>
  <c r="PS35" i="1" a="1"/>
  <c r="PS35" i="1" s="1"/>
  <c r="PS47" i="1" a="1"/>
  <c r="PS47" i="1" s="1"/>
  <c r="PS48" i="1" s="1" a="1"/>
  <c r="PS48" i="1" s="1"/>
  <c r="PS22" i="1" a="1"/>
  <c r="PS22" i="1" s="1"/>
  <c r="PS21" i="1" a="1"/>
  <c r="PS21" i="1" s="1"/>
  <c r="PS45" i="1" a="1"/>
  <c r="PS45" i="1" s="1"/>
  <c r="PS31" i="1" a="1"/>
  <c r="PS31" i="1" s="1"/>
  <c r="PS40" i="1" a="1"/>
  <c r="PS40" i="1" s="1"/>
  <c r="PS30" i="1" a="1"/>
  <c r="PS30" i="1" s="1"/>
  <c r="PS44" i="1" a="1"/>
  <c r="PS44" i="1" s="1"/>
  <c r="PS26" i="1" a="1"/>
  <c r="PS26" i="1" s="1"/>
  <c r="PS39" i="1" a="1"/>
  <c r="PS39" i="1" s="1"/>
  <c r="PS25" i="1" a="1"/>
  <c r="PS25" i="1" s="1"/>
  <c r="PS42" i="1" a="1"/>
  <c r="PS42" i="1" s="1"/>
  <c r="PS28" i="1" a="1"/>
  <c r="PS28" i="1" s="1"/>
  <c r="PS34" i="1" a="1"/>
  <c r="PS34" i="1" s="1"/>
  <c r="PS46" i="1" a="1"/>
  <c r="PS46" i="1" s="1"/>
  <c r="PS24" i="1" a="1"/>
  <c r="PS24" i="1" s="1"/>
  <c r="PS36" i="1" a="1"/>
  <c r="PS36" i="1" s="1"/>
  <c r="PS38" i="1" a="1"/>
  <c r="PS38" i="1" s="1"/>
  <c r="PS29" i="1" a="1"/>
  <c r="PS29" i="1" s="1"/>
  <c r="PS32" i="1" a="1"/>
  <c r="PS32" i="1" s="1"/>
  <c r="PS33" i="1" a="1"/>
  <c r="PS33" i="1" s="1"/>
  <c r="PS27" i="1" a="1"/>
  <c r="PS27" i="1" s="1"/>
  <c r="PS23" i="1" a="1"/>
  <c r="PS23" i="1" s="1"/>
  <c r="PS43" i="1" a="1"/>
  <c r="PS43" i="1" s="1"/>
  <c r="PS37" i="1" a="1"/>
  <c r="PS37" i="1" s="1"/>
  <c r="TH35" i="1" a="1"/>
  <c r="TH35" i="1" s="1"/>
  <c r="TH47" i="1" a="1"/>
  <c r="TH47" i="1" s="1"/>
  <c r="TH48" i="1" s="1" a="1"/>
  <c r="TH48" i="1" s="1"/>
  <c r="TH21" i="1" a="1"/>
  <c r="TH21" i="1" s="1"/>
  <c r="TH22" i="1" a="1"/>
  <c r="TH22" i="1" s="1"/>
  <c r="TH44" i="1" a="1"/>
  <c r="TH44" i="1" s="1"/>
  <c r="TH31" i="1" a="1"/>
  <c r="TH31" i="1" s="1"/>
  <c r="TH37" i="1" a="1"/>
  <c r="TH37" i="1" s="1"/>
  <c r="TH27" i="1" a="1"/>
  <c r="TH27" i="1" s="1"/>
  <c r="TH39" i="1" a="1"/>
  <c r="TH39" i="1" s="1"/>
  <c r="TH45" i="1" a="1"/>
  <c r="TH45" i="1" s="1"/>
  <c r="TH26" i="1" a="1"/>
  <c r="TH26" i="1" s="1"/>
  <c r="TH23" i="1" a="1"/>
  <c r="TH23" i="1" s="1"/>
  <c r="TH28" i="1" a="1"/>
  <c r="TH28" i="1" s="1"/>
  <c r="TH42" i="1" a="1"/>
  <c r="TH42" i="1" s="1"/>
  <c r="TH33" i="1" a="1"/>
  <c r="TH33" i="1" s="1"/>
  <c r="TH34" i="1" a="1"/>
  <c r="TH34" i="1" s="1"/>
  <c r="TH36" i="1" a="1"/>
  <c r="TH36" i="1" s="1"/>
  <c r="TH24" i="1" a="1"/>
  <c r="TH24" i="1" s="1"/>
  <c r="TH40" i="1" a="1"/>
  <c r="TH40" i="1" s="1"/>
  <c r="TH38" i="1" a="1"/>
  <c r="TH38" i="1" s="1"/>
  <c r="TH30" i="1" a="1"/>
  <c r="TH30" i="1" s="1"/>
  <c r="TH29" i="1" a="1"/>
  <c r="TH29" i="1" s="1"/>
  <c r="TH32" i="1" a="1"/>
  <c r="TH32" i="1" s="1"/>
  <c r="TH25" i="1" a="1"/>
  <c r="TH25" i="1" s="1"/>
  <c r="TH46" i="1" a="1"/>
  <c r="TH46" i="1" s="1"/>
  <c r="TH43" i="1" a="1"/>
  <c r="TH43" i="1" s="1"/>
  <c r="QM35" i="1" a="1"/>
  <c r="QM35" i="1" s="1"/>
  <c r="QM47" i="1" a="1"/>
  <c r="QM47" i="1" s="1"/>
  <c r="QM48" i="1" s="1" a="1"/>
  <c r="QM48" i="1" s="1"/>
  <c r="QM21" i="1" a="1"/>
  <c r="QM21" i="1" s="1"/>
  <c r="QM22" i="1" a="1"/>
  <c r="QM22" i="1" s="1"/>
  <c r="QM40" i="1" a="1"/>
  <c r="QM40" i="1" s="1"/>
  <c r="QM46" i="1" a="1"/>
  <c r="QM46" i="1" s="1"/>
  <c r="QM43" i="1" a="1"/>
  <c r="QM43" i="1" s="1"/>
  <c r="QM44" i="1" a="1"/>
  <c r="QM44" i="1" s="1"/>
  <c r="QM29" i="1" a="1"/>
  <c r="QM29" i="1" s="1"/>
  <c r="QM32" i="1" a="1"/>
  <c r="QM32" i="1" s="1"/>
  <c r="QM31" i="1" a="1"/>
  <c r="QM31" i="1" s="1"/>
  <c r="QM33" i="1" a="1"/>
  <c r="QM33" i="1" s="1"/>
  <c r="QM36" i="1" a="1"/>
  <c r="QM36" i="1" s="1"/>
  <c r="QM45" i="1" a="1"/>
  <c r="QM45" i="1" s="1"/>
  <c r="QM38" i="1" a="1"/>
  <c r="QM38" i="1" s="1"/>
  <c r="QM34" i="1" a="1"/>
  <c r="QM34" i="1" s="1"/>
  <c r="QM24" i="1" a="1"/>
  <c r="QM24" i="1" s="1"/>
  <c r="QM28" i="1" a="1"/>
  <c r="QM28" i="1" s="1"/>
  <c r="QM23" i="1" a="1"/>
  <c r="QM23" i="1" s="1"/>
  <c r="QM37" i="1" a="1"/>
  <c r="QM37" i="1" s="1"/>
  <c r="QM27" i="1" a="1"/>
  <c r="QM27" i="1" s="1"/>
  <c r="QM39" i="1" a="1"/>
  <c r="QM39" i="1" s="1"/>
  <c r="QM25" i="1" a="1"/>
  <c r="QM25" i="1" s="1"/>
  <c r="QM42" i="1" a="1"/>
  <c r="QM42" i="1" s="1"/>
  <c r="QM30" i="1" a="1"/>
  <c r="QM30" i="1" s="1"/>
  <c r="QM26" i="1" a="1"/>
  <c r="QM26" i="1" s="1"/>
  <c r="UW35" i="1" a="1"/>
  <c r="UW35" i="1" s="1"/>
  <c r="UW47" i="1" a="1"/>
  <c r="UW47" i="1" s="1"/>
  <c r="UW48" i="1" s="1" a="1"/>
  <c r="UW48" i="1" s="1"/>
  <c r="UW21" i="1" a="1"/>
  <c r="UW21" i="1" s="1"/>
  <c r="UW22" i="1" a="1"/>
  <c r="UW22" i="1" s="1"/>
  <c r="UW27" i="1" a="1"/>
  <c r="UW27" i="1" s="1"/>
  <c r="UW43" i="1" a="1"/>
  <c r="UW43" i="1" s="1"/>
  <c r="UW44" i="1" a="1"/>
  <c r="UW44" i="1" s="1"/>
  <c r="UW37" i="1" a="1"/>
  <c r="UW37" i="1" s="1"/>
  <c r="UW39" i="1" a="1"/>
  <c r="UW39" i="1" s="1"/>
  <c r="UW23" i="1" a="1"/>
  <c r="UW23" i="1" s="1"/>
  <c r="UW31" i="1" a="1"/>
  <c r="UW31" i="1" s="1"/>
  <c r="UW30" i="1" a="1"/>
  <c r="UW30" i="1" s="1"/>
  <c r="UW45" i="1" a="1"/>
  <c r="UW45" i="1" s="1"/>
  <c r="UW38" i="1" a="1"/>
  <c r="UW38" i="1" s="1"/>
  <c r="UW33" i="1" a="1"/>
  <c r="UW33" i="1" s="1"/>
  <c r="UW24" i="1" a="1"/>
  <c r="UW24" i="1" s="1"/>
  <c r="UW40" i="1" a="1"/>
  <c r="UW40" i="1" s="1"/>
  <c r="UW36" i="1" a="1"/>
  <c r="UW36" i="1" s="1"/>
  <c r="UW34" i="1" a="1"/>
  <c r="UW34" i="1" s="1"/>
  <c r="UW29" i="1" a="1"/>
  <c r="UW29" i="1" s="1"/>
  <c r="UW32" i="1" a="1"/>
  <c r="UW32" i="1" s="1"/>
  <c r="UW26" i="1" a="1"/>
  <c r="UW26" i="1" s="1"/>
  <c r="UW42" i="1" a="1"/>
  <c r="UW42" i="1" s="1"/>
  <c r="UW25" i="1" a="1"/>
  <c r="UW25" i="1" s="1"/>
  <c r="UW28" i="1" a="1"/>
  <c r="UW28" i="1" s="1"/>
  <c r="UW46" i="1" a="1"/>
  <c r="UW46" i="1" s="1"/>
  <c r="OV35" i="1" a="1"/>
  <c r="OV35" i="1" s="1"/>
  <c r="OV47" i="1" a="1"/>
  <c r="OV47" i="1" s="1"/>
  <c r="OV48" i="1" s="1" a="1"/>
  <c r="OV48" i="1" s="1"/>
  <c r="OV21" i="1" a="1"/>
  <c r="OV21" i="1" s="1"/>
  <c r="OV22" i="1" a="1"/>
  <c r="OV22" i="1" s="1"/>
  <c r="OV37" i="1" a="1"/>
  <c r="OV37" i="1" s="1"/>
  <c r="OV31" i="1" a="1"/>
  <c r="OV31" i="1" s="1"/>
  <c r="OV43" i="1" a="1"/>
  <c r="OV43" i="1" s="1"/>
  <c r="OV23" i="1" a="1"/>
  <c r="OV23" i="1" s="1"/>
  <c r="OV45" i="1" a="1"/>
  <c r="OV45" i="1" s="1"/>
  <c r="OV39" i="1" a="1"/>
  <c r="OV39" i="1" s="1"/>
  <c r="OV28" i="1" a="1"/>
  <c r="OV28" i="1" s="1"/>
  <c r="OV38" i="1" a="1"/>
  <c r="OV38" i="1" s="1"/>
  <c r="OV40" i="1" a="1"/>
  <c r="OV40" i="1" s="1"/>
  <c r="OV33" i="1" a="1"/>
  <c r="OV33" i="1" s="1"/>
  <c r="OV27" i="1" a="1"/>
  <c r="OV27" i="1" s="1"/>
  <c r="OV24" i="1" a="1"/>
  <c r="OV24" i="1" s="1"/>
  <c r="OV34" i="1" a="1"/>
  <c r="OV34" i="1" s="1"/>
  <c r="OV36" i="1" a="1"/>
  <c r="OV36" i="1" s="1"/>
  <c r="OV29" i="1" a="1"/>
  <c r="OV29" i="1" s="1"/>
  <c r="OV30" i="1" a="1"/>
  <c r="OV30" i="1" s="1"/>
  <c r="OV32" i="1" a="1"/>
  <c r="OV32" i="1" s="1"/>
  <c r="OV44" i="1" a="1"/>
  <c r="OV44" i="1" s="1"/>
  <c r="OV46" i="1" a="1"/>
  <c r="OV46" i="1" s="1"/>
  <c r="OV26" i="1" a="1"/>
  <c r="OV26" i="1" s="1"/>
  <c r="OV42" i="1" a="1"/>
  <c r="OV42" i="1" s="1"/>
  <c r="OV25" i="1" a="1"/>
  <c r="OV25" i="1" s="1"/>
  <c r="PD35" i="1" a="1"/>
  <c r="PD35" i="1" s="1"/>
  <c r="PD47" i="1" a="1"/>
  <c r="PD47" i="1" s="1"/>
  <c r="PD48" i="1" s="1" a="1"/>
  <c r="PD48" i="1" s="1"/>
  <c r="PD22" i="1" a="1"/>
  <c r="PD22" i="1" s="1"/>
  <c r="PD21" i="1" a="1"/>
  <c r="PD21" i="1" s="1"/>
  <c r="PD26" i="1" a="1"/>
  <c r="PD26" i="1" s="1"/>
  <c r="PD28" i="1" a="1"/>
  <c r="PD28" i="1" s="1"/>
  <c r="PD39" i="1" a="1"/>
  <c r="PD39" i="1" s="1"/>
  <c r="PD38" i="1" a="1"/>
  <c r="PD38" i="1" s="1"/>
  <c r="PD23" i="1" a="1"/>
  <c r="PD23" i="1" s="1"/>
  <c r="PD29" i="1" a="1"/>
  <c r="PD29" i="1" s="1"/>
  <c r="PD32" i="1" a="1"/>
  <c r="PD32" i="1" s="1"/>
  <c r="PD24" i="1" a="1"/>
  <c r="PD24" i="1" s="1"/>
  <c r="PD37" i="1" a="1"/>
  <c r="PD37" i="1" s="1"/>
  <c r="PD25" i="1" a="1"/>
  <c r="PD25" i="1" s="1"/>
  <c r="PD46" i="1" a="1"/>
  <c r="PD46" i="1" s="1"/>
  <c r="PD36" i="1" a="1"/>
  <c r="PD36" i="1" s="1"/>
  <c r="PD45" i="1" a="1"/>
  <c r="PD45" i="1" s="1"/>
  <c r="PD40" i="1" a="1"/>
  <c r="PD40" i="1" s="1"/>
  <c r="PD44" i="1" a="1"/>
  <c r="PD44" i="1" s="1"/>
  <c r="PD33" i="1" a="1"/>
  <c r="PD33" i="1" s="1"/>
  <c r="PD34" i="1" a="1"/>
  <c r="PD34" i="1" s="1"/>
  <c r="PD27" i="1" a="1"/>
  <c r="PD27" i="1" s="1"/>
  <c r="PD30" i="1" a="1"/>
  <c r="PD30" i="1" s="1"/>
  <c r="PD43" i="1" a="1"/>
  <c r="PD43" i="1" s="1"/>
  <c r="PD31" i="1" a="1"/>
  <c r="PD31" i="1" s="1"/>
  <c r="PD42" i="1" a="1"/>
  <c r="PD42" i="1" s="1"/>
  <c r="PO35" i="1" a="1"/>
  <c r="PO35" i="1" s="1"/>
  <c r="PO47" i="1" a="1"/>
  <c r="PO47" i="1" s="1"/>
  <c r="PO48" i="1" s="1" a="1"/>
  <c r="PO48" i="1" s="1"/>
  <c r="PO21" i="1" a="1"/>
  <c r="PO21" i="1" s="1"/>
  <c r="PO22" i="1" a="1"/>
  <c r="PO22" i="1" s="1"/>
  <c r="PO37" i="1" a="1"/>
  <c r="PO37" i="1" s="1"/>
  <c r="PO31" i="1" a="1"/>
  <c r="PO31" i="1" s="1"/>
  <c r="PO39" i="1" a="1"/>
  <c r="PO39" i="1" s="1"/>
  <c r="PO34" i="1" a="1"/>
  <c r="PO34" i="1" s="1"/>
  <c r="PO23" i="1" a="1"/>
  <c r="PO23" i="1" s="1"/>
  <c r="PO33" i="1" a="1"/>
  <c r="PO33" i="1" s="1"/>
  <c r="PO40" i="1" a="1"/>
  <c r="PO40" i="1" s="1"/>
  <c r="PO24" i="1" a="1"/>
  <c r="PO24" i="1" s="1"/>
  <c r="PO28" i="1" a="1"/>
  <c r="PO28" i="1" s="1"/>
  <c r="PO26" i="1" a="1"/>
  <c r="PO26" i="1" s="1"/>
  <c r="PO38" i="1" a="1"/>
  <c r="PO38" i="1" s="1"/>
  <c r="PO30" i="1" a="1"/>
  <c r="PO30" i="1" s="1"/>
  <c r="PO29" i="1" a="1"/>
  <c r="PO29" i="1" s="1"/>
  <c r="PO36" i="1" a="1"/>
  <c r="PO36" i="1" s="1"/>
  <c r="PO32" i="1" a="1"/>
  <c r="PO32" i="1" s="1"/>
  <c r="PO45" i="1" a="1"/>
  <c r="PO45" i="1" s="1"/>
  <c r="PO44" i="1" a="1"/>
  <c r="PO44" i="1" s="1"/>
  <c r="PO46" i="1" a="1"/>
  <c r="PO46" i="1" s="1"/>
  <c r="PO27" i="1" a="1"/>
  <c r="PO27" i="1" s="1"/>
  <c r="PO42" i="1" a="1"/>
  <c r="PO42" i="1" s="1"/>
  <c r="PO25" i="1" a="1"/>
  <c r="PO25" i="1" s="1"/>
  <c r="PO43" i="1" a="1"/>
  <c r="PO43" i="1" s="1"/>
  <c r="QW35" i="1" a="1"/>
  <c r="QW35" i="1" s="1"/>
  <c r="QW47" i="1" a="1"/>
  <c r="QW47" i="1" s="1"/>
  <c r="QW48" i="1" s="1" a="1"/>
  <c r="QW48" i="1" s="1"/>
  <c r="QW21" i="1" a="1"/>
  <c r="QW21" i="1" s="1"/>
  <c r="QW22" i="1" a="1"/>
  <c r="QW22" i="1" s="1"/>
  <c r="QW31" i="1" a="1"/>
  <c r="QW31" i="1" s="1"/>
  <c r="QW34" i="1" a="1"/>
  <c r="QW34" i="1" s="1"/>
  <c r="QW30" i="1" a="1"/>
  <c r="QW30" i="1" s="1"/>
  <c r="QW39" i="1" a="1"/>
  <c r="QW39" i="1" s="1"/>
  <c r="QW25" i="1" a="1"/>
  <c r="QW25" i="1" s="1"/>
  <c r="QW42" i="1" a="1"/>
  <c r="QW42" i="1" s="1"/>
  <c r="QW23" i="1" a="1"/>
  <c r="QW23" i="1" s="1"/>
  <c r="QW28" i="1" a="1"/>
  <c r="QW28" i="1" s="1"/>
  <c r="QW24" i="1" a="1"/>
  <c r="QW24" i="1" s="1"/>
  <c r="QW40" i="1" a="1"/>
  <c r="QW40" i="1" s="1"/>
  <c r="QW33" i="1" a="1"/>
  <c r="QW33" i="1" s="1"/>
  <c r="QW46" i="1" a="1"/>
  <c r="QW46" i="1" s="1"/>
  <c r="QW43" i="1" a="1"/>
  <c r="QW43" i="1" s="1"/>
  <c r="QW38" i="1" a="1"/>
  <c r="QW38" i="1" s="1"/>
  <c r="QW36" i="1" a="1"/>
  <c r="QW36" i="1" s="1"/>
  <c r="QW29" i="1" a="1"/>
  <c r="QW29" i="1" s="1"/>
  <c r="QW32" i="1" a="1"/>
  <c r="QW32" i="1" s="1"/>
  <c r="QW44" i="1" a="1"/>
  <c r="QW44" i="1" s="1"/>
  <c r="QW45" i="1" a="1"/>
  <c r="QW45" i="1" s="1"/>
  <c r="QW37" i="1" a="1"/>
  <c r="QW37" i="1" s="1"/>
  <c r="QW26" i="1" a="1"/>
  <c r="QW26" i="1" s="1"/>
  <c r="QW27" i="1" a="1"/>
  <c r="QW27" i="1" s="1"/>
  <c r="UL35" i="1" a="1"/>
  <c r="UL35" i="1" s="1"/>
  <c r="UL47" i="1" a="1"/>
  <c r="UL47" i="1" s="1"/>
  <c r="UL48" i="1" s="1" a="1"/>
  <c r="UL48" i="1" s="1"/>
  <c r="UL21" i="1" a="1"/>
  <c r="UL21" i="1" s="1"/>
  <c r="UL22" i="1" a="1"/>
  <c r="UL22" i="1" s="1"/>
  <c r="UL44" i="1" a="1"/>
  <c r="UL44" i="1" s="1"/>
  <c r="UL45" i="1" a="1"/>
  <c r="UL45" i="1" s="1"/>
  <c r="UL42" i="1" a="1"/>
  <c r="UL42" i="1" s="1"/>
  <c r="UL31" i="1" a="1"/>
  <c r="UL31" i="1" s="1"/>
  <c r="UL39" i="1" a="1"/>
  <c r="UL39" i="1" s="1"/>
  <c r="UL37" i="1" a="1"/>
  <c r="UL37" i="1" s="1"/>
  <c r="UL26" i="1" a="1"/>
  <c r="UL26" i="1" s="1"/>
  <c r="UL23" i="1" a="1"/>
  <c r="UL23" i="1" s="1"/>
  <c r="UL28" i="1" a="1"/>
  <c r="UL28" i="1" s="1"/>
  <c r="UL40" i="1" a="1"/>
  <c r="UL40" i="1" s="1"/>
  <c r="UL33" i="1" a="1"/>
  <c r="UL33" i="1" s="1"/>
  <c r="UL24" i="1" a="1"/>
  <c r="UL24" i="1" s="1"/>
  <c r="UL34" i="1" a="1"/>
  <c r="UL34" i="1" s="1"/>
  <c r="UL36" i="1" a="1"/>
  <c r="UL36" i="1" s="1"/>
  <c r="UL38" i="1" a="1"/>
  <c r="UL38" i="1" s="1"/>
  <c r="UL30" i="1" a="1"/>
  <c r="UL30" i="1" s="1"/>
  <c r="UL29" i="1" a="1"/>
  <c r="UL29" i="1" s="1"/>
  <c r="UL43" i="1" a="1"/>
  <c r="UL43" i="1" s="1"/>
  <c r="UL25" i="1" a="1"/>
  <c r="UL25" i="1" s="1"/>
  <c r="UL32" i="1" a="1"/>
  <c r="UL32" i="1" s="1"/>
  <c r="UL27" i="1" a="1"/>
  <c r="UL27" i="1" s="1"/>
  <c r="UL46" i="1" a="1"/>
  <c r="UL46" i="1" s="1"/>
  <c r="RC35" i="1" a="1"/>
  <c r="RC35" i="1" s="1"/>
  <c r="RC47" i="1" a="1"/>
  <c r="RC47" i="1" s="1"/>
  <c r="RC48" i="1" s="1" a="1"/>
  <c r="RC48" i="1" s="1"/>
  <c r="RC21" i="1" a="1"/>
  <c r="RC21" i="1" s="1"/>
  <c r="RC22" i="1" a="1"/>
  <c r="RC22" i="1" s="1"/>
  <c r="RC32" i="1" a="1"/>
  <c r="RC32" i="1" s="1"/>
  <c r="RC40" i="1" a="1"/>
  <c r="RC40" i="1" s="1"/>
  <c r="RC44" i="1" a="1"/>
  <c r="RC44" i="1" s="1"/>
  <c r="RC42" i="1" a="1"/>
  <c r="RC42" i="1" s="1"/>
  <c r="RC30" i="1" a="1"/>
  <c r="RC30" i="1" s="1"/>
  <c r="RC26" i="1" a="1"/>
  <c r="RC26" i="1" s="1"/>
  <c r="RC31" i="1" a="1"/>
  <c r="RC31" i="1" s="1"/>
  <c r="RC33" i="1" a="1"/>
  <c r="RC33" i="1" s="1"/>
  <c r="RC45" i="1" a="1"/>
  <c r="RC45" i="1" s="1"/>
  <c r="RC38" i="1" a="1"/>
  <c r="RC38" i="1" s="1"/>
  <c r="RC24" i="1" a="1"/>
  <c r="RC24" i="1" s="1"/>
  <c r="RC36" i="1" a="1"/>
  <c r="RC36" i="1" s="1"/>
  <c r="RC34" i="1" a="1"/>
  <c r="RC34" i="1" s="1"/>
  <c r="RC28" i="1" a="1"/>
  <c r="RC28" i="1" s="1"/>
  <c r="RC23" i="1" a="1"/>
  <c r="RC23" i="1" s="1"/>
  <c r="RC27" i="1" a="1"/>
  <c r="RC27" i="1" s="1"/>
  <c r="RC37" i="1" a="1"/>
  <c r="RC37" i="1" s="1"/>
  <c r="RC25" i="1" a="1"/>
  <c r="RC25" i="1" s="1"/>
  <c r="RC39" i="1" a="1"/>
  <c r="RC39" i="1" s="1"/>
  <c r="RC29" i="1" a="1"/>
  <c r="RC29" i="1" s="1"/>
  <c r="RC46" i="1" a="1"/>
  <c r="RC46" i="1" s="1"/>
  <c r="RC43" i="1" a="1"/>
  <c r="RC43" i="1" s="1"/>
  <c r="MX35" i="1" a="1"/>
  <c r="MX35" i="1" s="1"/>
  <c r="MX47" i="1" a="1"/>
  <c r="MX47" i="1" s="1"/>
  <c r="MX48" i="1" s="1" a="1"/>
  <c r="MX48" i="1" s="1"/>
  <c r="MX21" i="1" a="1"/>
  <c r="MX21" i="1" s="1"/>
  <c r="MX22" i="1" a="1"/>
  <c r="MX22" i="1" s="1"/>
  <c r="MX43" i="1" a="1"/>
  <c r="MX43" i="1" s="1"/>
  <c r="MX27" i="1" a="1"/>
  <c r="MX27" i="1" s="1"/>
  <c r="MX29" i="1" a="1"/>
  <c r="MX29" i="1" s="1"/>
  <c r="MX32" i="1" a="1"/>
  <c r="MX32" i="1" s="1"/>
  <c r="MX39" i="1" a="1"/>
  <c r="MX39" i="1" s="1"/>
  <c r="MX44" i="1" a="1"/>
  <c r="MX44" i="1" s="1"/>
  <c r="MX31" i="1" a="1"/>
  <c r="MX31" i="1" s="1"/>
  <c r="MX37" i="1" a="1"/>
  <c r="MX37" i="1" s="1"/>
  <c r="MX33" i="1" a="1"/>
  <c r="MX33" i="1" s="1"/>
  <c r="MX40" i="1" a="1"/>
  <c r="MX40" i="1" s="1"/>
  <c r="MX34" i="1" a="1"/>
  <c r="MX34" i="1" s="1"/>
  <c r="MX45" i="1" a="1"/>
  <c r="MX45" i="1" s="1"/>
  <c r="MX36" i="1" a="1"/>
  <c r="MX36" i="1" s="1"/>
  <c r="MX38" i="1" a="1"/>
  <c r="MX38" i="1" s="1"/>
  <c r="MX30" i="1" a="1"/>
  <c r="MX30" i="1" s="1"/>
  <c r="MX24" i="1" a="1"/>
  <c r="MX24" i="1" s="1"/>
  <c r="MX42" i="1" a="1"/>
  <c r="MX42" i="1" s="1"/>
  <c r="MX25" i="1" a="1"/>
  <c r="MX25" i="1" s="1"/>
  <c r="MX28" i="1" a="1"/>
  <c r="MX28" i="1" s="1"/>
  <c r="MX46" i="1" a="1"/>
  <c r="MX46" i="1" s="1"/>
  <c r="MX23" i="1" a="1"/>
  <c r="MX23" i="1" s="1"/>
  <c r="MX26" i="1" a="1"/>
  <c r="MX26" i="1" s="1"/>
  <c r="PL35" i="1" a="1"/>
  <c r="PL35" i="1" s="1"/>
  <c r="PL47" i="1" a="1"/>
  <c r="PL47" i="1" s="1"/>
  <c r="PL48" i="1" s="1" a="1"/>
  <c r="PL48" i="1" s="1"/>
  <c r="PL21" i="1" a="1"/>
  <c r="PL21" i="1" s="1"/>
  <c r="PL22" i="1" a="1"/>
  <c r="PL22" i="1" s="1"/>
  <c r="PL43" i="1" a="1"/>
  <c r="PL43" i="1" s="1"/>
  <c r="PL45" i="1" a="1"/>
  <c r="PL45" i="1" s="1"/>
  <c r="PL27" i="1" a="1"/>
  <c r="PL27" i="1" s="1"/>
  <c r="PL38" i="1" a="1"/>
  <c r="PL38" i="1" s="1"/>
  <c r="PL26" i="1" a="1"/>
  <c r="PL26" i="1" s="1"/>
  <c r="PL39" i="1" a="1"/>
  <c r="PL39" i="1" s="1"/>
  <c r="PL24" i="1" a="1"/>
  <c r="PL24" i="1" s="1"/>
  <c r="PL33" i="1" a="1"/>
  <c r="PL33" i="1" s="1"/>
  <c r="PL29" i="1" a="1"/>
  <c r="PL29" i="1" s="1"/>
  <c r="PL32" i="1" a="1"/>
  <c r="PL32" i="1" s="1"/>
  <c r="PL36" i="1" a="1"/>
  <c r="PL36" i="1" s="1"/>
  <c r="PL44" i="1" a="1"/>
  <c r="PL44" i="1" s="1"/>
  <c r="PL31" i="1" a="1"/>
  <c r="PL31" i="1" s="1"/>
  <c r="PL30" i="1" a="1"/>
  <c r="PL30" i="1" s="1"/>
  <c r="PL40" i="1" a="1"/>
  <c r="PL40" i="1" s="1"/>
  <c r="PL34" i="1" a="1"/>
  <c r="PL34" i="1" s="1"/>
  <c r="PL37" i="1" a="1"/>
  <c r="PL37" i="1" s="1"/>
  <c r="PL46" i="1" a="1"/>
  <c r="PL46" i="1" s="1"/>
  <c r="PL28" i="1" a="1"/>
  <c r="PL28" i="1" s="1"/>
  <c r="PL25" i="1" a="1"/>
  <c r="PL25" i="1" s="1"/>
  <c r="PL42" i="1" a="1"/>
  <c r="PL42" i="1" s="1"/>
  <c r="PL23" i="1" a="1"/>
  <c r="PL23" i="1" s="1"/>
  <c r="QH35" i="1" a="1"/>
  <c r="QH35" i="1" s="1"/>
  <c r="QH47" i="1" a="1"/>
  <c r="QH47" i="1" s="1"/>
  <c r="QH48" i="1" s="1" a="1"/>
  <c r="QH48" i="1" s="1"/>
  <c r="QH21" i="1" a="1"/>
  <c r="QH21" i="1" s="1"/>
  <c r="QH22" i="1" a="1"/>
  <c r="QH22" i="1" s="1"/>
  <c r="QH38" i="1" a="1"/>
  <c r="QH38" i="1" s="1"/>
  <c r="QH23" i="1" a="1"/>
  <c r="QH23" i="1" s="1"/>
  <c r="QH40" i="1" a="1"/>
  <c r="QH40" i="1" s="1"/>
  <c r="QH29" i="1" a="1"/>
  <c r="QH29" i="1" s="1"/>
  <c r="QH39" i="1" a="1"/>
  <c r="QH39" i="1" s="1"/>
  <c r="QH32" i="1" a="1"/>
  <c r="QH32" i="1" s="1"/>
  <c r="QH37" i="1" a="1"/>
  <c r="QH37" i="1" s="1"/>
  <c r="QH28" i="1" a="1"/>
  <c r="QH28" i="1" s="1"/>
  <c r="QH27" i="1" a="1"/>
  <c r="QH27" i="1" s="1"/>
  <c r="QH25" i="1" a="1"/>
  <c r="QH25" i="1" s="1"/>
  <c r="QH46" i="1" a="1"/>
  <c r="QH46" i="1" s="1"/>
  <c r="QH43" i="1" a="1"/>
  <c r="QH43" i="1" s="1"/>
  <c r="QH45" i="1" a="1"/>
  <c r="QH45" i="1" s="1"/>
  <c r="QH36" i="1" a="1"/>
  <c r="QH36" i="1" s="1"/>
  <c r="QH33" i="1" a="1"/>
  <c r="QH33" i="1" s="1"/>
  <c r="QH34" i="1" a="1"/>
  <c r="QH34" i="1" s="1"/>
  <c r="QH24" i="1" a="1"/>
  <c r="QH24" i="1" s="1"/>
  <c r="QH44" i="1" a="1"/>
  <c r="QH44" i="1" s="1"/>
  <c r="QH30" i="1" a="1"/>
  <c r="QH30" i="1" s="1"/>
  <c r="QH31" i="1" a="1"/>
  <c r="QH31" i="1" s="1"/>
  <c r="QH42" i="1" a="1"/>
  <c r="QH42" i="1" s="1"/>
  <c r="QH26" i="1" a="1"/>
  <c r="QH26" i="1" s="1"/>
  <c r="QS35" i="1" a="1"/>
  <c r="QS35" i="1" s="1"/>
  <c r="QS47" i="1" a="1"/>
  <c r="QS47" i="1" s="1"/>
  <c r="QS48" i="1" s="1" a="1"/>
  <c r="QS48" i="1" s="1"/>
  <c r="QS22" i="1" a="1"/>
  <c r="QS22" i="1" s="1"/>
  <c r="QS21" i="1" a="1"/>
  <c r="QS21" i="1" s="1"/>
  <c r="QS31" i="1" a="1"/>
  <c r="QS31" i="1" s="1"/>
  <c r="QS24" i="1" a="1"/>
  <c r="QS24" i="1" s="1"/>
  <c r="QS23" i="1" a="1"/>
  <c r="QS23" i="1" s="1"/>
  <c r="QS36" i="1" a="1"/>
  <c r="QS36" i="1" s="1"/>
  <c r="QS40" i="1" a="1"/>
  <c r="QS40" i="1" s="1"/>
  <c r="QS38" i="1" a="1"/>
  <c r="QS38" i="1" s="1"/>
  <c r="QS30" i="1" a="1"/>
  <c r="QS30" i="1" s="1"/>
  <c r="QS26" i="1" a="1"/>
  <c r="QS26" i="1" s="1"/>
  <c r="QS45" i="1" a="1"/>
  <c r="QS45" i="1" s="1"/>
  <c r="QS33" i="1" a="1"/>
  <c r="QS33" i="1" s="1"/>
  <c r="QS28" i="1" a="1"/>
  <c r="QS28" i="1" s="1"/>
  <c r="QS25" i="1" a="1"/>
  <c r="QS25" i="1" s="1"/>
  <c r="QS42" i="1" a="1"/>
  <c r="QS42" i="1" s="1"/>
  <c r="QS34" i="1" a="1"/>
  <c r="QS34" i="1" s="1"/>
  <c r="QS29" i="1" a="1"/>
  <c r="QS29" i="1" s="1"/>
  <c r="QS32" i="1" a="1"/>
  <c r="QS32" i="1" s="1"/>
  <c r="QS44" i="1" a="1"/>
  <c r="QS44" i="1" s="1"/>
  <c r="QS27" i="1" a="1"/>
  <c r="QS27" i="1" s="1"/>
  <c r="QS43" i="1" a="1"/>
  <c r="QS43" i="1" s="1"/>
  <c r="QS39" i="1" a="1"/>
  <c r="QS39" i="1" s="1"/>
  <c r="QS46" i="1" a="1"/>
  <c r="QS46" i="1" s="1"/>
  <c r="QS37" i="1" a="1"/>
  <c r="QS37" i="1" s="1"/>
  <c r="SA35" i="1" a="1"/>
  <c r="SA35" i="1" s="1"/>
  <c r="SA47" i="1" a="1"/>
  <c r="SA47" i="1" s="1"/>
  <c r="SA48" i="1" s="1" a="1"/>
  <c r="SA48" i="1" s="1"/>
  <c r="SA22" i="1" a="1"/>
  <c r="SA22" i="1" s="1"/>
  <c r="SA21" i="1" a="1"/>
  <c r="SA21" i="1" s="1"/>
  <c r="SA39" i="1" a="1"/>
  <c r="SA39" i="1" s="1"/>
  <c r="SA23" i="1" a="1"/>
  <c r="SA23" i="1" s="1"/>
  <c r="SA33" i="1" a="1"/>
  <c r="SA33" i="1" s="1"/>
  <c r="SA24" i="1" a="1"/>
  <c r="SA24" i="1" s="1"/>
  <c r="SA28" i="1" a="1"/>
  <c r="SA28" i="1" s="1"/>
  <c r="SA25" i="1" a="1"/>
  <c r="SA25" i="1" s="1"/>
  <c r="SA40" i="1" a="1"/>
  <c r="SA40" i="1" s="1"/>
  <c r="SA38" i="1" a="1"/>
  <c r="SA38" i="1" s="1"/>
  <c r="SA30" i="1" a="1"/>
  <c r="SA30" i="1" s="1"/>
  <c r="SA34" i="1" a="1"/>
  <c r="SA34" i="1" s="1"/>
  <c r="SA29" i="1" a="1"/>
  <c r="SA29" i="1" s="1"/>
  <c r="SA43" i="1" a="1"/>
  <c r="SA43" i="1" s="1"/>
  <c r="SA36" i="1" a="1"/>
  <c r="SA36" i="1" s="1"/>
  <c r="SA45" i="1" a="1"/>
  <c r="SA45" i="1" s="1"/>
  <c r="SA32" i="1" a="1"/>
  <c r="SA32" i="1" s="1"/>
  <c r="SA44" i="1" a="1"/>
  <c r="SA44" i="1" s="1"/>
  <c r="SA37" i="1" a="1"/>
  <c r="SA37" i="1" s="1"/>
  <c r="SA27" i="1" a="1"/>
  <c r="SA27" i="1" s="1"/>
  <c r="SA42" i="1" a="1"/>
  <c r="SA42" i="1" s="1"/>
  <c r="SA26" i="1" a="1"/>
  <c r="SA26" i="1" s="1"/>
  <c r="SA31" i="1" a="1"/>
  <c r="SA31" i="1" s="1"/>
  <c r="SA46" i="1" a="1"/>
  <c r="SA46" i="1" s="1"/>
  <c r="VI35" i="1" a="1"/>
  <c r="VI35" i="1" s="1"/>
  <c r="VI47" i="1" a="1"/>
  <c r="VI47" i="1" s="1"/>
  <c r="VI48" i="1" s="1" a="1"/>
  <c r="VI48" i="1" s="1"/>
  <c r="VI21" i="1" a="1"/>
  <c r="VI21" i="1" s="1"/>
  <c r="VI22" i="1" a="1"/>
  <c r="VI22" i="1" s="1"/>
  <c r="VI30" i="1" a="1"/>
  <c r="VI30" i="1" s="1"/>
  <c r="VI25" i="1" a="1"/>
  <c r="VI25" i="1" s="1"/>
  <c r="VI31" i="1" a="1"/>
  <c r="VI31" i="1" s="1"/>
  <c r="VI39" i="1" a="1"/>
  <c r="VI39" i="1" s="1"/>
  <c r="VI26" i="1" a="1"/>
  <c r="VI26" i="1" s="1"/>
  <c r="VI42" i="1" a="1"/>
  <c r="VI42" i="1" s="1"/>
  <c r="VI45" i="1" a="1"/>
  <c r="VI45" i="1" s="1"/>
  <c r="VI38" i="1" a="1"/>
  <c r="VI38" i="1" s="1"/>
  <c r="VI28" i="1" a="1"/>
  <c r="VI28" i="1" s="1"/>
  <c r="VI24" i="1" a="1"/>
  <c r="VI24" i="1" s="1"/>
  <c r="VI23" i="1" a="1"/>
  <c r="VI23" i="1" s="1"/>
  <c r="VI29" i="1" a="1"/>
  <c r="VI29" i="1" s="1"/>
  <c r="VI46" i="1" a="1"/>
  <c r="VI46" i="1" s="1"/>
  <c r="VI32" i="1" a="1"/>
  <c r="VI32" i="1" s="1"/>
  <c r="VI34" i="1" a="1"/>
  <c r="VI34" i="1" s="1"/>
  <c r="VI36" i="1" a="1"/>
  <c r="VI36" i="1" s="1"/>
  <c r="VI33" i="1" a="1"/>
  <c r="VI33" i="1" s="1"/>
  <c r="VI44" i="1" a="1"/>
  <c r="VI44" i="1" s="1"/>
  <c r="VI40" i="1" a="1"/>
  <c r="VI40" i="1" s="1"/>
  <c r="VI27" i="1" a="1"/>
  <c r="VI27" i="1" s="1"/>
  <c r="VI37" i="1" a="1"/>
  <c r="VI37" i="1" s="1"/>
  <c r="VI43" i="1" a="1"/>
  <c r="VI43" i="1" s="1"/>
  <c r="RS35" i="1" a="1"/>
  <c r="RS35" i="1" s="1"/>
  <c r="RS47" i="1" a="1"/>
  <c r="RS47" i="1" s="1"/>
  <c r="RS48" i="1" s="1" a="1"/>
  <c r="RS48" i="1" s="1"/>
  <c r="RS21" i="1" a="1"/>
  <c r="RS21" i="1" s="1"/>
  <c r="RS22" i="1" a="1"/>
  <c r="RS22" i="1" s="1"/>
  <c r="RS33" i="1" a="1"/>
  <c r="RS33" i="1" s="1"/>
  <c r="RS42" i="1" a="1"/>
  <c r="RS42" i="1" s="1"/>
  <c r="RS40" i="1" a="1"/>
  <c r="RS40" i="1" s="1"/>
  <c r="RS44" i="1" a="1"/>
  <c r="RS44" i="1" s="1"/>
  <c r="RS30" i="1" a="1"/>
  <c r="RS30" i="1" s="1"/>
  <c r="RS26" i="1" a="1"/>
  <c r="RS26" i="1" s="1"/>
  <c r="RS45" i="1" a="1"/>
  <c r="RS45" i="1" s="1"/>
  <c r="RS39" i="1" a="1"/>
  <c r="RS39" i="1" s="1"/>
  <c r="RS38" i="1" a="1"/>
  <c r="RS38" i="1" s="1"/>
  <c r="RS27" i="1" a="1"/>
  <c r="RS27" i="1" s="1"/>
  <c r="RS31" i="1" a="1"/>
  <c r="RS31" i="1" s="1"/>
  <c r="RS24" i="1" a="1"/>
  <c r="RS24" i="1" s="1"/>
  <c r="RS36" i="1" a="1"/>
  <c r="RS36" i="1" s="1"/>
  <c r="RS29" i="1" a="1"/>
  <c r="RS29" i="1" s="1"/>
  <c r="RS32" i="1" a="1"/>
  <c r="RS32" i="1" s="1"/>
  <c r="RS34" i="1" a="1"/>
  <c r="RS34" i="1" s="1"/>
  <c r="RS28" i="1" a="1"/>
  <c r="RS28" i="1" s="1"/>
  <c r="RS23" i="1" a="1"/>
  <c r="RS23" i="1" s="1"/>
  <c r="RS37" i="1" a="1"/>
  <c r="RS37" i="1" s="1"/>
  <c r="RS46" i="1" a="1"/>
  <c r="RS46" i="1" s="1"/>
  <c r="RS43" i="1" a="1"/>
  <c r="RS43" i="1" s="1"/>
  <c r="RS25" i="1" a="1"/>
  <c r="RS25" i="1" s="1"/>
  <c r="NN35" i="1" a="1"/>
  <c r="NN35" i="1" s="1"/>
  <c r="NN47" i="1" a="1"/>
  <c r="NN47" i="1" s="1"/>
  <c r="NN48" i="1" s="1" a="1"/>
  <c r="NN48" i="1" s="1"/>
  <c r="NN21" i="1" a="1"/>
  <c r="NN21" i="1" s="1"/>
  <c r="NN22" i="1" a="1"/>
  <c r="NN22" i="1" s="1"/>
  <c r="NN43" i="1" a="1"/>
  <c r="NN43" i="1" s="1"/>
  <c r="NN37" i="1" a="1"/>
  <c r="NN37" i="1" s="1"/>
  <c r="NN42" i="1" a="1"/>
  <c r="NN42" i="1" s="1"/>
  <c r="NN39" i="1" a="1"/>
  <c r="NN39" i="1" s="1"/>
  <c r="NN23" i="1" a="1"/>
  <c r="NN23" i="1" s="1"/>
  <c r="NN31" i="1" a="1"/>
  <c r="NN31" i="1" s="1"/>
  <c r="NN40" i="1" a="1"/>
  <c r="NN40" i="1" s="1"/>
  <c r="NN45" i="1" a="1"/>
  <c r="NN45" i="1" s="1"/>
  <c r="NN27" i="1" a="1"/>
  <c r="NN27" i="1" s="1"/>
  <c r="NN34" i="1" a="1"/>
  <c r="NN34" i="1" s="1"/>
  <c r="NN38" i="1" a="1"/>
  <c r="NN38" i="1" s="1"/>
  <c r="NN33" i="1" a="1"/>
  <c r="NN33" i="1" s="1"/>
  <c r="NN24" i="1" a="1"/>
  <c r="NN24" i="1" s="1"/>
  <c r="NN36" i="1" a="1"/>
  <c r="NN36" i="1" s="1"/>
  <c r="NN30" i="1" a="1"/>
  <c r="NN30" i="1" s="1"/>
  <c r="NN29" i="1" a="1"/>
  <c r="NN29" i="1" s="1"/>
  <c r="NN32" i="1" a="1"/>
  <c r="NN32" i="1" s="1"/>
  <c r="NN25" i="1" a="1"/>
  <c r="NN25" i="1" s="1"/>
  <c r="NN28" i="1" a="1"/>
  <c r="NN28" i="1" s="1"/>
  <c r="NN46" i="1" a="1"/>
  <c r="NN46" i="1" s="1"/>
  <c r="NN44" i="1" a="1"/>
  <c r="NN44" i="1" s="1"/>
  <c r="NN26" i="1" a="1"/>
  <c r="NN26" i="1" s="1"/>
  <c r="QB35" i="1" a="1"/>
  <c r="QB35" i="1" s="1"/>
  <c r="QB47" i="1" a="1"/>
  <c r="QB47" i="1" s="1"/>
  <c r="QB48" i="1" s="1" a="1"/>
  <c r="QB48" i="1" s="1"/>
  <c r="QB21" i="1" a="1"/>
  <c r="QB21" i="1" s="1"/>
  <c r="QB22" i="1" a="1"/>
  <c r="QB22" i="1" s="1"/>
  <c r="QB43" i="1" a="1"/>
  <c r="QB43" i="1" s="1"/>
  <c r="QB39" i="1" a="1"/>
  <c r="QB39" i="1" s="1"/>
  <c r="QB42" i="1" a="1"/>
  <c r="QB42" i="1" s="1"/>
  <c r="QB29" i="1" a="1"/>
  <c r="QB29" i="1" s="1"/>
  <c r="QB32" i="1" a="1"/>
  <c r="QB32" i="1" s="1"/>
  <c r="QB44" i="1" a="1"/>
  <c r="QB44" i="1" s="1"/>
  <c r="QB31" i="1" a="1"/>
  <c r="QB31" i="1" s="1"/>
  <c r="QB40" i="1" a="1"/>
  <c r="QB40" i="1" s="1"/>
  <c r="QB36" i="1" a="1"/>
  <c r="QB36" i="1" s="1"/>
  <c r="QB30" i="1" a="1"/>
  <c r="QB30" i="1" s="1"/>
  <c r="QB45" i="1" a="1"/>
  <c r="QB45" i="1" s="1"/>
  <c r="QB33" i="1" a="1"/>
  <c r="QB33" i="1" s="1"/>
  <c r="QB38" i="1" a="1"/>
  <c r="QB38" i="1" s="1"/>
  <c r="QB24" i="1" a="1"/>
  <c r="QB24" i="1" s="1"/>
  <c r="QB34" i="1" a="1"/>
  <c r="QB34" i="1" s="1"/>
  <c r="QB28" i="1" a="1"/>
  <c r="QB28" i="1" s="1"/>
  <c r="QB25" i="1" a="1"/>
  <c r="QB25" i="1" s="1"/>
  <c r="QB37" i="1" a="1"/>
  <c r="QB37" i="1" s="1"/>
  <c r="QB26" i="1" a="1"/>
  <c r="QB26" i="1" s="1"/>
  <c r="QB23" i="1" a="1"/>
  <c r="QB23" i="1" s="1"/>
  <c r="QB27" i="1" a="1"/>
  <c r="QB27" i="1" s="1"/>
  <c r="QB46" i="1" a="1"/>
  <c r="QB46" i="1" s="1"/>
  <c r="RL35" i="1" a="1"/>
  <c r="RL35" i="1" s="1"/>
  <c r="RL47" i="1" a="1"/>
  <c r="RL47" i="1" s="1"/>
  <c r="RL48" i="1" s="1" a="1"/>
  <c r="RL48" i="1" s="1"/>
  <c r="RL21" i="1" a="1"/>
  <c r="RL21" i="1" s="1"/>
  <c r="RL22" i="1" a="1"/>
  <c r="RL22" i="1" s="1"/>
  <c r="RL40" i="1" a="1"/>
  <c r="RL40" i="1" s="1"/>
  <c r="RL39" i="1" a="1"/>
  <c r="RL39" i="1" s="1"/>
  <c r="RL23" i="1" a="1"/>
  <c r="RL23" i="1" s="1"/>
  <c r="RL28" i="1" a="1"/>
  <c r="RL28" i="1" s="1"/>
  <c r="RL33" i="1" a="1"/>
  <c r="RL33" i="1" s="1"/>
  <c r="RL25" i="1" a="1"/>
  <c r="RL25" i="1" s="1"/>
  <c r="RL45" i="1" a="1"/>
  <c r="RL45" i="1" s="1"/>
  <c r="RL46" i="1" a="1"/>
  <c r="RL46" i="1" s="1"/>
  <c r="RL43" i="1" a="1"/>
  <c r="RL43" i="1" s="1"/>
  <c r="RL26" i="1" a="1"/>
  <c r="RL26" i="1" s="1"/>
  <c r="RL36" i="1" a="1"/>
  <c r="RL36" i="1" s="1"/>
  <c r="RL34" i="1" a="1"/>
  <c r="RL34" i="1" s="1"/>
  <c r="RL24" i="1" a="1"/>
  <c r="RL24" i="1" s="1"/>
  <c r="RL44" i="1" a="1"/>
  <c r="RL44" i="1" s="1"/>
  <c r="RL38" i="1" a="1"/>
  <c r="RL38" i="1" s="1"/>
  <c r="RL31" i="1" a="1"/>
  <c r="RL31" i="1" s="1"/>
  <c r="RL30" i="1" a="1"/>
  <c r="RL30" i="1" s="1"/>
  <c r="RL32" i="1" a="1"/>
  <c r="RL32" i="1" s="1"/>
  <c r="RL37" i="1" a="1"/>
  <c r="RL37" i="1" s="1"/>
  <c r="RL29" i="1" a="1"/>
  <c r="RL29" i="1" s="1"/>
  <c r="RL27" i="1" a="1"/>
  <c r="RL27" i="1" s="1"/>
  <c r="RL42" i="1" a="1"/>
  <c r="RL42" i="1" s="1"/>
  <c r="RP35" i="1" a="1"/>
  <c r="RP35" i="1" s="1"/>
  <c r="RP47" i="1" a="1"/>
  <c r="RP47" i="1" s="1"/>
  <c r="RP48" i="1" s="1" a="1"/>
  <c r="RP48" i="1" s="1"/>
  <c r="RP22" i="1" a="1"/>
  <c r="RP22" i="1" s="1"/>
  <c r="RP21" i="1" a="1"/>
  <c r="RP21" i="1" s="1"/>
  <c r="RP42" i="1" a="1"/>
  <c r="RP42" i="1" s="1"/>
  <c r="RP39" i="1" a="1"/>
  <c r="RP39" i="1" s="1"/>
  <c r="RP23" i="1" a="1"/>
  <c r="RP23" i="1" s="1"/>
  <c r="RP38" i="1" a="1"/>
  <c r="RP38" i="1" s="1"/>
  <c r="RP29" i="1" a="1"/>
  <c r="RP29" i="1" s="1"/>
  <c r="RP32" i="1" a="1"/>
  <c r="RP32" i="1" s="1"/>
  <c r="RP24" i="1" a="1"/>
  <c r="RP24" i="1" s="1"/>
  <c r="RP34" i="1" a="1"/>
  <c r="RP34" i="1" s="1"/>
  <c r="RP37" i="1" a="1"/>
  <c r="RP37" i="1" s="1"/>
  <c r="RP27" i="1" a="1"/>
  <c r="RP27" i="1" s="1"/>
  <c r="RP46" i="1" a="1"/>
  <c r="RP46" i="1" s="1"/>
  <c r="RP43" i="1" a="1"/>
  <c r="RP43" i="1" s="1"/>
  <c r="RP36" i="1" a="1"/>
  <c r="RP36" i="1" s="1"/>
  <c r="RP45" i="1" a="1"/>
  <c r="RP45" i="1" s="1"/>
  <c r="RP40" i="1" a="1"/>
  <c r="RP40" i="1" s="1"/>
  <c r="RP44" i="1" a="1"/>
  <c r="RP44" i="1" s="1"/>
  <c r="RP30" i="1" a="1"/>
  <c r="RP30" i="1" s="1"/>
  <c r="RP33" i="1" a="1"/>
  <c r="RP33" i="1" s="1"/>
  <c r="RP26" i="1" a="1"/>
  <c r="RP26" i="1" s="1"/>
  <c r="RP28" i="1" a="1"/>
  <c r="RP28" i="1" s="1"/>
  <c r="RP25" i="1" a="1"/>
  <c r="RP25" i="1" s="1"/>
  <c r="RP31" i="1" a="1"/>
  <c r="RP31" i="1" s="1"/>
  <c r="TE35" i="1" a="1"/>
  <c r="TE35" i="1" s="1"/>
  <c r="TE47" i="1" a="1"/>
  <c r="TE47" i="1" s="1"/>
  <c r="TE48" i="1" s="1" a="1"/>
  <c r="TE48" i="1" s="1"/>
  <c r="TE22" i="1" a="1"/>
  <c r="TE22" i="1" s="1"/>
  <c r="TE21" i="1" a="1"/>
  <c r="TE21" i="1" s="1"/>
  <c r="TE36" i="1" a="1"/>
  <c r="TE36" i="1" s="1"/>
  <c r="TE23" i="1" a="1"/>
  <c r="TE23" i="1" s="1"/>
  <c r="TE38" i="1" a="1"/>
  <c r="TE38" i="1" s="1"/>
  <c r="TE30" i="1" a="1"/>
  <c r="TE30" i="1" s="1"/>
  <c r="TE28" i="1" a="1"/>
  <c r="TE28" i="1" s="1"/>
  <c r="TE25" i="1" a="1"/>
  <c r="TE25" i="1" s="1"/>
  <c r="TE34" i="1" a="1"/>
  <c r="TE34" i="1" s="1"/>
  <c r="TE45" i="1" a="1"/>
  <c r="TE45" i="1" s="1"/>
  <c r="TE46" i="1" a="1"/>
  <c r="TE46" i="1" s="1"/>
  <c r="TE27" i="1" a="1"/>
  <c r="TE27" i="1" s="1"/>
  <c r="TE43" i="1" a="1"/>
  <c r="TE43" i="1" s="1"/>
  <c r="TE29" i="1" a="1"/>
  <c r="TE29" i="1" s="1"/>
  <c r="TE40" i="1" a="1"/>
  <c r="TE40" i="1" s="1"/>
  <c r="TE32" i="1" a="1"/>
  <c r="TE32" i="1" s="1"/>
  <c r="TE44" i="1" a="1"/>
  <c r="TE44" i="1" s="1"/>
  <c r="TE33" i="1" a="1"/>
  <c r="TE33" i="1" s="1"/>
  <c r="TE31" i="1" a="1"/>
  <c r="TE31" i="1" s="1"/>
  <c r="TE37" i="1" a="1"/>
  <c r="TE37" i="1" s="1"/>
  <c r="TE39" i="1" a="1"/>
  <c r="TE39" i="1" s="1"/>
  <c r="TE24" i="1" a="1"/>
  <c r="TE24" i="1" s="1"/>
  <c r="TE42" i="1" a="1"/>
  <c r="TE42" i="1" s="1"/>
  <c r="TE26" i="1" a="1"/>
  <c r="TE26" i="1" s="1"/>
  <c r="MS35" i="1" a="1"/>
  <c r="MS35" i="1" s="1"/>
  <c r="MS47" i="1" a="1"/>
  <c r="MS47" i="1" s="1"/>
  <c r="MS48" i="1" s="1" a="1"/>
  <c r="MS48" i="1" s="1"/>
  <c r="MS22" i="1" a="1"/>
  <c r="MS22" i="1" s="1"/>
  <c r="MS21" i="1" a="1"/>
  <c r="MS21" i="1" s="1"/>
  <c r="MS24" i="1" a="1"/>
  <c r="MS24" i="1" s="1"/>
  <c r="MS33" i="1" a="1"/>
  <c r="MS33" i="1" s="1"/>
  <c r="MS43" i="1" a="1"/>
  <c r="MS43" i="1" s="1"/>
  <c r="MS42" i="1" a="1"/>
  <c r="MS42" i="1" s="1"/>
  <c r="MS40" i="1" a="1"/>
  <c r="MS40" i="1" s="1"/>
  <c r="MS36" i="1" a="1"/>
  <c r="MS36" i="1" s="1"/>
  <c r="MS46" i="1" a="1"/>
  <c r="MS46" i="1" s="1"/>
  <c r="MS44" i="1" a="1"/>
  <c r="MS44" i="1" s="1"/>
  <c r="MS26" i="1" a="1"/>
  <c r="MS26" i="1" s="1"/>
  <c r="MS31" i="1" a="1"/>
  <c r="MS31" i="1" s="1"/>
  <c r="MS30" i="1" a="1"/>
  <c r="MS30" i="1" s="1"/>
  <c r="MS29" i="1" a="1"/>
  <c r="MS29" i="1" s="1"/>
  <c r="MS32" i="1" a="1"/>
  <c r="MS32" i="1" s="1"/>
  <c r="MS45" i="1" a="1"/>
  <c r="MS45" i="1" s="1"/>
  <c r="MS38" i="1" a="1"/>
  <c r="MS38" i="1" s="1"/>
  <c r="MS34" i="1" a="1"/>
  <c r="MS34" i="1" s="1"/>
  <c r="MS28" i="1" a="1"/>
  <c r="MS28" i="1" s="1"/>
  <c r="MS37" i="1" a="1"/>
  <c r="MS37" i="1" s="1"/>
  <c r="MS27" i="1" a="1"/>
  <c r="MS27" i="1" s="1"/>
  <c r="MS23" i="1" a="1"/>
  <c r="MS23" i="1" s="1"/>
  <c r="MS25" i="1" a="1"/>
  <c r="MS25" i="1" s="1"/>
  <c r="MS39" i="1" a="1"/>
  <c r="MS39" i="1" s="1"/>
  <c r="SI35" i="1" a="1"/>
  <c r="SI35" i="1" s="1"/>
  <c r="SI47" i="1" a="1"/>
  <c r="SI47" i="1" s="1"/>
  <c r="SI48" i="1" s="1" a="1"/>
  <c r="SI48" i="1" s="1"/>
  <c r="SI22" i="1" a="1"/>
  <c r="SI22" i="1" s="1"/>
  <c r="SI21" i="1" a="1"/>
  <c r="SI21" i="1" s="1"/>
  <c r="SI39" i="1" a="1"/>
  <c r="SI39" i="1" s="1"/>
  <c r="SI38" i="1" a="1"/>
  <c r="SI38" i="1" s="1"/>
  <c r="SI40" i="1" a="1"/>
  <c r="SI40" i="1" s="1"/>
  <c r="SI44" i="1" a="1"/>
  <c r="SI44" i="1" s="1"/>
  <c r="SI24" i="1" a="1"/>
  <c r="SI24" i="1" s="1"/>
  <c r="SI27" i="1" a="1"/>
  <c r="SI27" i="1" s="1"/>
  <c r="SI26" i="1" a="1"/>
  <c r="SI26" i="1" s="1"/>
  <c r="SI46" i="1" a="1"/>
  <c r="SI46" i="1" s="1"/>
  <c r="SI31" i="1" a="1"/>
  <c r="SI31" i="1" s="1"/>
  <c r="SI43" i="1" a="1"/>
  <c r="SI43" i="1" s="1"/>
  <c r="SI29" i="1" a="1"/>
  <c r="SI29" i="1" s="1"/>
  <c r="SI32" i="1" a="1"/>
  <c r="SI32" i="1" s="1"/>
  <c r="SI33" i="1" a="1"/>
  <c r="SI33" i="1" s="1"/>
  <c r="SI36" i="1" a="1"/>
  <c r="SI36" i="1" s="1"/>
  <c r="SI34" i="1" a="1"/>
  <c r="SI34" i="1" s="1"/>
  <c r="SI30" i="1" a="1"/>
  <c r="SI30" i="1" s="1"/>
  <c r="SI42" i="1" a="1"/>
  <c r="SI42" i="1" s="1"/>
  <c r="SI45" i="1" a="1"/>
  <c r="SI45" i="1" s="1"/>
  <c r="SI37" i="1" a="1"/>
  <c r="SI37" i="1" s="1"/>
  <c r="SI23" i="1" a="1"/>
  <c r="SI23" i="1" s="1"/>
  <c r="SI25" i="1" a="1"/>
  <c r="SI25" i="1" s="1"/>
  <c r="SI28" i="1" a="1"/>
  <c r="SI28" i="1" s="1"/>
  <c r="OD35" i="1" a="1"/>
  <c r="OD35" i="1" s="1"/>
  <c r="OD47" i="1" a="1"/>
  <c r="OD47" i="1" s="1"/>
  <c r="OD48" i="1" s="1" a="1"/>
  <c r="OD48" i="1" s="1"/>
  <c r="OD22" i="1" a="1"/>
  <c r="OD22" i="1" s="1"/>
  <c r="OD21" i="1" a="1"/>
  <c r="OD21" i="1" s="1"/>
  <c r="OD45" i="1" a="1"/>
  <c r="OD45" i="1" s="1"/>
  <c r="OD27" i="1" a="1"/>
  <c r="OD27" i="1" s="1"/>
  <c r="OD39" i="1" a="1"/>
  <c r="OD39" i="1" s="1"/>
  <c r="OD38" i="1" a="1"/>
  <c r="OD38" i="1" s="1"/>
  <c r="OD24" i="1" a="1"/>
  <c r="OD24" i="1" s="1"/>
  <c r="OD31" i="1" a="1"/>
  <c r="OD31" i="1" s="1"/>
  <c r="OD33" i="1" a="1"/>
  <c r="OD33" i="1" s="1"/>
  <c r="OD29" i="1" a="1"/>
  <c r="OD29" i="1" s="1"/>
  <c r="OD36" i="1" a="1"/>
  <c r="OD36" i="1" s="1"/>
  <c r="OD32" i="1" a="1"/>
  <c r="OD32" i="1" s="1"/>
  <c r="OD34" i="1" a="1"/>
  <c r="OD34" i="1" s="1"/>
  <c r="OD44" i="1" a="1"/>
  <c r="OD44" i="1" s="1"/>
  <c r="OD30" i="1" a="1"/>
  <c r="OD30" i="1" s="1"/>
  <c r="OD40" i="1" a="1"/>
  <c r="OD40" i="1" s="1"/>
  <c r="OD43" i="1" a="1"/>
  <c r="OD43" i="1" s="1"/>
  <c r="OD25" i="1" a="1"/>
  <c r="OD25" i="1" s="1"/>
  <c r="OD28" i="1" a="1"/>
  <c r="OD28" i="1" s="1"/>
  <c r="OD46" i="1" a="1"/>
  <c r="OD46" i="1" s="1"/>
  <c r="OD26" i="1" a="1"/>
  <c r="OD26" i="1" s="1"/>
  <c r="OD23" i="1" a="1"/>
  <c r="OD23" i="1" s="1"/>
  <c r="OD37" i="1" a="1"/>
  <c r="OD37" i="1" s="1"/>
  <c r="OD42" i="1" a="1"/>
  <c r="OD42" i="1" s="1"/>
  <c r="QR35" i="1" a="1"/>
  <c r="QR35" i="1" s="1"/>
  <c r="QR47" i="1" a="1"/>
  <c r="QR47" i="1" s="1"/>
  <c r="QR48" i="1" s="1" a="1"/>
  <c r="QR48" i="1" s="1"/>
  <c r="QR21" i="1" a="1"/>
  <c r="QR21" i="1" s="1"/>
  <c r="QR22" i="1" a="1"/>
  <c r="QR22" i="1" s="1"/>
  <c r="QR32" i="1" a="1"/>
  <c r="QR32" i="1" s="1"/>
  <c r="QR27" i="1" a="1"/>
  <c r="QR27" i="1" s="1"/>
  <c r="QR44" i="1" a="1"/>
  <c r="QR44" i="1" s="1"/>
  <c r="QR39" i="1" a="1"/>
  <c r="QR39" i="1" s="1"/>
  <c r="QR37" i="1" a="1"/>
  <c r="QR37" i="1" s="1"/>
  <c r="QR31" i="1" a="1"/>
  <c r="QR31" i="1" s="1"/>
  <c r="QR23" i="1" a="1"/>
  <c r="QR23" i="1" s="1"/>
  <c r="QR28" i="1" a="1"/>
  <c r="QR28" i="1" s="1"/>
  <c r="QR40" i="1" a="1"/>
  <c r="QR40" i="1" s="1"/>
  <c r="QR45" i="1" a="1"/>
  <c r="QR45" i="1" s="1"/>
  <c r="QR38" i="1" a="1"/>
  <c r="QR38" i="1" s="1"/>
  <c r="QR36" i="1" a="1"/>
  <c r="QR36" i="1" s="1"/>
  <c r="QR24" i="1" a="1"/>
  <c r="QR24" i="1" s="1"/>
  <c r="QR30" i="1" a="1"/>
  <c r="QR30" i="1" s="1"/>
  <c r="QR33" i="1" a="1"/>
  <c r="QR33" i="1" s="1"/>
  <c r="QR34" i="1" a="1"/>
  <c r="QR34" i="1" s="1"/>
  <c r="QR42" i="1" a="1"/>
  <c r="QR42" i="1" s="1"/>
  <c r="QR29" i="1" a="1"/>
  <c r="QR29" i="1" s="1"/>
  <c r="QR43" i="1" a="1"/>
  <c r="QR43" i="1" s="1"/>
  <c r="QR25" i="1" a="1"/>
  <c r="QR25" i="1" s="1"/>
  <c r="QR26" i="1" a="1"/>
  <c r="QR26" i="1" s="1"/>
  <c r="QR46" i="1" a="1"/>
  <c r="QR46" i="1" s="1"/>
  <c r="SP35" i="1" a="1"/>
  <c r="SP35" i="1" s="1"/>
  <c r="SP47" i="1" a="1"/>
  <c r="SP47" i="1" s="1"/>
  <c r="SP48" i="1" s="1" a="1"/>
  <c r="SP48" i="1" s="1"/>
  <c r="SP21" i="1" a="1"/>
  <c r="SP21" i="1" s="1"/>
  <c r="SP22" i="1" a="1"/>
  <c r="SP22" i="1" s="1"/>
  <c r="SP40" i="1" a="1"/>
  <c r="SP40" i="1" s="1"/>
  <c r="SP43" i="1" a="1"/>
  <c r="SP43" i="1" s="1"/>
  <c r="SP23" i="1" a="1"/>
  <c r="SP23" i="1" s="1"/>
  <c r="SP28" i="1" a="1"/>
  <c r="SP28" i="1" s="1"/>
  <c r="SP45" i="1" a="1"/>
  <c r="SP45" i="1" s="1"/>
  <c r="SP33" i="1" a="1"/>
  <c r="SP33" i="1" s="1"/>
  <c r="SP42" i="1" a="1"/>
  <c r="SP42" i="1" s="1"/>
  <c r="SP39" i="1" a="1"/>
  <c r="SP39" i="1" s="1"/>
  <c r="SP36" i="1" a="1"/>
  <c r="SP36" i="1" s="1"/>
  <c r="SP24" i="1" a="1"/>
  <c r="SP24" i="1" s="1"/>
  <c r="SP34" i="1" a="1"/>
  <c r="SP34" i="1" s="1"/>
  <c r="SP29" i="1" a="1"/>
  <c r="SP29" i="1" s="1"/>
  <c r="SP32" i="1" a="1"/>
  <c r="SP32" i="1" s="1"/>
  <c r="SP38" i="1" a="1"/>
  <c r="SP38" i="1" s="1"/>
  <c r="SP30" i="1" a="1"/>
  <c r="SP30" i="1" s="1"/>
  <c r="SP44" i="1" a="1"/>
  <c r="SP44" i="1" s="1"/>
  <c r="SP31" i="1" a="1"/>
  <c r="SP31" i="1" s="1"/>
  <c r="SP25" i="1" a="1"/>
  <c r="SP25" i="1" s="1"/>
  <c r="SP26" i="1" a="1"/>
  <c r="SP26" i="1" s="1"/>
  <c r="SP37" i="1" a="1"/>
  <c r="SP37" i="1" s="1"/>
  <c r="SP46" i="1" a="1"/>
  <c r="SP46" i="1" s="1"/>
  <c r="SP27" i="1" a="1"/>
  <c r="SP27" i="1" s="1"/>
  <c r="ST35" i="1" a="1"/>
  <c r="ST35" i="1" s="1"/>
  <c r="ST47" i="1" a="1"/>
  <c r="ST47" i="1" s="1"/>
  <c r="ST48" i="1" s="1" a="1"/>
  <c r="ST48" i="1" s="1"/>
  <c r="ST21" i="1" a="1"/>
  <c r="ST21" i="1" s="1"/>
  <c r="ST22" i="1" a="1"/>
  <c r="ST22" i="1" s="1"/>
  <c r="ST39" i="1" a="1"/>
  <c r="ST39" i="1" s="1"/>
  <c r="ST37" i="1" a="1"/>
  <c r="ST37" i="1" s="1"/>
  <c r="ST26" i="1" a="1"/>
  <c r="ST26" i="1" s="1"/>
  <c r="ST40" i="1" a="1"/>
  <c r="ST40" i="1" s="1"/>
  <c r="ST28" i="1" a="1"/>
  <c r="ST28" i="1" s="1"/>
  <c r="ST45" i="1" a="1"/>
  <c r="ST45" i="1" s="1"/>
  <c r="ST46" i="1" a="1"/>
  <c r="ST46" i="1" s="1"/>
  <c r="ST43" i="1" a="1"/>
  <c r="ST43" i="1" s="1"/>
  <c r="ST36" i="1" a="1"/>
  <c r="ST36" i="1" s="1"/>
  <c r="ST33" i="1" a="1"/>
  <c r="ST33" i="1" s="1"/>
  <c r="ST34" i="1" a="1"/>
  <c r="ST34" i="1" s="1"/>
  <c r="ST24" i="1" a="1"/>
  <c r="ST24" i="1" s="1"/>
  <c r="ST44" i="1" a="1"/>
  <c r="ST44" i="1" s="1"/>
  <c r="ST30" i="1" a="1"/>
  <c r="ST30" i="1" s="1"/>
  <c r="ST38" i="1" a="1"/>
  <c r="ST38" i="1" s="1"/>
  <c r="ST31" i="1" a="1"/>
  <c r="ST31" i="1" s="1"/>
  <c r="ST32" i="1" a="1"/>
  <c r="ST32" i="1" s="1"/>
  <c r="ST27" i="1" a="1"/>
  <c r="ST27" i="1" s="1"/>
  <c r="ST25" i="1" a="1"/>
  <c r="ST25" i="1" s="1"/>
  <c r="ST29" i="1" a="1"/>
  <c r="ST29" i="1" s="1"/>
  <c r="ST42" i="1" a="1"/>
  <c r="ST42" i="1" s="1"/>
  <c r="ST23" i="1" a="1"/>
  <c r="ST23" i="1" s="1"/>
  <c r="UB35" i="1" a="1"/>
  <c r="UB35" i="1" s="1"/>
  <c r="UB47" i="1" a="1"/>
  <c r="UB47" i="1" s="1"/>
  <c r="UB48" i="1" s="1" a="1"/>
  <c r="UB48" i="1" s="1"/>
  <c r="UB22" i="1" a="1"/>
  <c r="UB22" i="1" s="1"/>
  <c r="UB21" i="1" a="1"/>
  <c r="UB21" i="1" s="1"/>
  <c r="UB38" i="1" a="1"/>
  <c r="UB38" i="1" s="1"/>
  <c r="UB34" i="1" a="1"/>
  <c r="UB34" i="1" s="1"/>
  <c r="UB37" i="1" a="1"/>
  <c r="UB37" i="1" s="1"/>
  <c r="UB24" i="1" a="1"/>
  <c r="UB24" i="1" s="1"/>
  <c r="UB42" i="1" a="1"/>
  <c r="UB42" i="1" s="1"/>
  <c r="UB46" i="1" a="1"/>
  <c r="UB46" i="1" s="1"/>
  <c r="UB25" i="1" a="1"/>
  <c r="UB25" i="1" s="1"/>
  <c r="UB45" i="1" a="1"/>
  <c r="UB45" i="1" s="1"/>
  <c r="UB43" i="1" a="1"/>
  <c r="UB43" i="1" s="1"/>
  <c r="UB40" i="1" a="1"/>
  <c r="UB40" i="1" s="1"/>
  <c r="UB36" i="1" a="1"/>
  <c r="UB36" i="1" s="1"/>
  <c r="UB44" i="1" a="1"/>
  <c r="UB44" i="1" s="1"/>
  <c r="UB33" i="1" a="1"/>
  <c r="UB33" i="1" s="1"/>
  <c r="UB31" i="1" a="1"/>
  <c r="UB31" i="1" s="1"/>
  <c r="UB30" i="1" a="1"/>
  <c r="UB30" i="1" s="1"/>
  <c r="UB32" i="1" a="1"/>
  <c r="UB32" i="1" s="1"/>
  <c r="UB27" i="1" a="1"/>
  <c r="UB27" i="1" s="1"/>
  <c r="UB29" i="1" a="1"/>
  <c r="UB29" i="1" s="1"/>
  <c r="UB39" i="1" a="1"/>
  <c r="UB39" i="1" s="1"/>
  <c r="UB23" i="1" a="1"/>
  <c r="UB23" i="1" s="1"/>
  <c r="UB28" i="1" a="1"/>
  <c r="UB28" i="1" s="1"/>
  <c r="UB26" i="1" a="1"/>
  <c r="UB26" i="1" s="1"/>
  <c r="NV35" i="1" a="1"/>
  <c r="NV35" i="1" s="1"/>
  <c r="NV47" i="1" a="1"/>
  <c r="NV47" i="1" s="1"/>
  <c r="NV48" i="1" s="1" a="1"/>
  <c r="NV48" i="1" s="1"/>
  <c r="NV21" i="1" a="1"/>
  <c r="NV21" i="1" s="1"/>
  <c r="NV22" i="1" a="1"/>
  <c r="NV22" i="1" s="1"/>
  <c r="NV24" i="1" a="1"/>
  <c r="NV24" i="1" s="1"/>
  <c r="NV31" i="1" a="1"/>
  <c r="NV31" i="1" s="1"/>
  <c r="NV26" i="1" a="1"/>
  <c r="NV26" i="1" s="1"/>
  <c r="NV40" i="1" a="1"/>
  <c r="NV40" i="1" s="1"/>
  <c r="NV39" i="1" a="1"/>
  <c r="NV39" i="1" s="1"/>
  <c r="NV25" i="1" a="1"/>
  <c r="NV25" i="1" s="1"/>
  <c r="NV38" i="1" a="1"/>
  <c r="NV38" i="1" s="1"/>
  <c r="NV23" i="1" a="1"/>
  <c r="NV23" i="1" s="1"/>
  <c r="NV29" i="1" a="1"/>
  <c r="NV29" i="1" s="1"/>
  <c r="NV32" i="1" a="1"/>
  <c r="NV32" i="1" s="1"/>
  <c r="NV33" i="1" a="1"/>
  <c r="NV33" i="1" s="1"/>
  <c r="NV37" i="1" a="1"/>
  <c r="NV37" i="1" s="1"/>
  <c r="NV27" i="1" a="1"/>
  <c r="NV27" i="1" s="1"/>
  <c r="NV43" i="1" a="1"/>
  <c r="NV43" i="1" s="1"/>
  <c r="NV36" i="1" a="1"/>
  <c r="NV36" i="1" s="1"/>
  <c r="NV45" i="1" a="1"/>
  <c r="NV45" i="1" s="1"/>
  <c r="NV34" i="1" a="1"/>
  <c r="NV34" i="1" s="1"/>
  <c r="NV44" i="1" a="1"/>
  <c r="NV44" i="1" s="1"/>
  <c r="NV28" i="1" a="1"/>
  <c r="NV28" i="1" s="1"/>
  <c r="NV30" i="1" a="1"/>
  <c r="NV30" i="1" s="1"/>
  <c r="NV42" i="1" a="1"/>
  <c r="NV42" i="1" s="1"/>
  <c r="NV46" i="1" a="1"/>
  <c r="NV46" i="1" s="1"/>
  <c r="SY35" i="1" a="1"/>
  <c r="SY35" i="1" s="1"/>
  <c r="SY47" i="1" a="1"/>
  <c r="SY47" i="1" s="1"/>
  <c r="SY48" i="1" s="1" a="1"/>
  <c r="SY48" i="1" s="1"/>
  <c r="SY21" i="1" a="1"/>
  <c r="SY21" i="1" s="1"/>
  <c r="SY22" i="1" a="1"/>
  <c r="SY22" i="1" s="1"/>
  <c r="SY46" i="1" a="1"/>
  <c r="SY46" i="1" s="1"/>
  <c r="SY26" i="1" a="1"/>
  <c r="SY26" i="1" s="1"/>
  <c r="SY44" i="1" a="1"/>
  <c r="SY44" i="1" s="1"/>
  <c r="SY43" i="1" a="1"/>
  <c r="SY43" i="1" s="1"/>
  <c r="SY29" i="1" a="1"/>
  <c r="SY29" i="1" s="1"/>
  <c r="SY32" i="1" a="1"/>
  <c r="SY32" i="1" s="1"/>
  <c r="SY42" i="1" a="1"/>
  <c r="SY42" i="1" s="1"/>
  <c r="SY33" i="1" a="1"/>
  <c r="SY33" i="1" s="1"/>
  <c r="SY31" i="1" a="1"/>
  <c r="SY31" i="1" s="1"/>
  <c r="SY40" i="1" a="1"/>
  <c r="SY40" i="1" s="1"/>
  <c r="SY36" i="1" a="1"/>
  <c r="SY36" i="1" s="1"/>
  <c r="SY30" i="1" a="1"/>
  <c r="SY30" i="1" s="1"/>
  <c r="SY34" i="1" a="1"/>
  <c r="SY34" i="1" s="1"/>
  <c r="SY45" i="1" a="1"/>
  <c r="SY45" i="1" s="1"/>
  <c r="SY38" i="1" a="1"/>
  <c r="SY38" i="1" s="1"/>
  <c r="SY24" i="1" a="1"/>
  <c r="SY24" i="1" s="1"/>
  <c r="SY39" i="1" a="1"/>
  <c r="SY39" i="1" s="1"/>
  <c r="SY27" i="1" a="1"/>
  <c r="SY27" i="1" s="1"/>
  <c r="SY37" i="1" a="1"/>
  <c r="SY37" i="1" s="1"/>
  <c r="SY23" i="1" a="1"/>
  <c r="SY23" i="1" s="1"/>
  <c r="SY25" i="1" a="1"/>
  <c r="SY25" i="1" s="1"/>
  <c r="SY28" i="1" a="1"/>
  <c r="SY28" i="1" s="1"/>
  <c r="OT35" i="1" a="1"/>
  <c r="OT35" i="1" s="1"/>
  <c r="OT47" i="1" a="1"/>
  <c r="OT47" i="1" s="1"/>
  <c r="OT48" i="1" s="1" a="1"/>
  <c r="OT48" i="1" s="1"/>
  <c r="OT22" i="1" a="1"/>
  <c r="OT22" i="1" s="1"/>
  <c r="OT21" i="1" a="1"/>
  <c r="OT21" i="1" s="1"/>
  <c r="OT33" i="1" a="1"/>
  <c r="OT33" i="1" s="1"/>
  <c r="OT39" i="1" a="1"/>
  <c r="OT39" i="1" s="1"/>
  <c r="OT42" i="1" a="1"/>
  <c r="OT42" i="1" s="1"/>
  <c r="OT34" i="1" a="1"/>
  <c r="OT34" i="1" s="1"/>
  <c r="OT31" i="1" a="1"/>
  <c r="OT31" i="1" s="1"/>
  <c r="OT29" i="1" a="1"/>
  <c r="OT29" i="1" s="1"/>
  <c r="OT32" i="1" a="1"/>
  <c r="OT32" i="1" s="1"/>
  <c r="OT26" i="1" a="1"/>
  <c r="OT26" i="1" s="1"/>
  <c r="OT44" i="1" a="1"/>
  <c r="OT44" i="1" s="1"/>
  <c r="OT36" i="1" a="1"/>
  <c r="OT36" i="1" s="1"/>
  <c r="OT30" i="1" a="1"/>
  <c r="OT30" i="1" s="1"/>
  <c r="OT40" i="1" a="1"/>
  <c r="OT40" i="1" s="1"/>
  <c r="OT45" i="1" a="1"/>
  <c r="OT45" i="1" s="1"/>
  <c r="OT38" i="1" a="1"/>
  <c r="OT38" i="1" s="1"/>
  <c r="OT27" i="1" a="1"/>
  <c r="OT27" i="1" s="1"/>
  <c r="OT46" i="1" a="1"/>
  <c r="OT46" i="1" s="1"/>
  <c r="OT43" i="1" a="1"/>
  <c r="OT43" i="1" s="1"/>
  <c r="OT23" i="1" a="1"/>
  <c r="OT23" i="1" s="1"/>
  <c r="OT25" i="1" a="1"/>
  <c r="OT25" i="1" s="1"/>
  <c r="OT28" i="1" a="1"/>
  <c r="OT28" i="1" s="1"/>
  <c r="OT37" i="1" a="1"/>
  <c r="OT37" i="1" s="1"/>
  <c r="OT24" i="1" a="1"/>
  <c r="OT24" i="1" s="1"/>
  <c r="RH35" i="1" a="1"/>
  <c r="RH35" i="1" s="1"/>
  <c r="RH47" i="1" a="1"/>
  <c r="RH47" i="1" s="1"/>
  <c r="RH48" i="1" s="1" a="1"/>
  <c r="RH48" i="1" s="1"/>
  <c r="RH21" i="1" a="1"/>
  <c r="RH21" i="1" s="1"/>
  <c r="RH22" i="1" a="1"/>
  <c r="RH22" i="1" s="1"/>
  <c r="RH40" i="1" a="1"/>
  <c r="RH40" i="1" s="1"/>
  <c r="RH39" i="1" a="1"/>
  <c r="RH39" i="1" s="1"/>
  <c r="RH23" i="1" a="1"/>
  <c r="RH23" i="1" s="1"/>
  <c r="RH28" i="1" a="1"/>
  <c r="RH28" i="1" s="1"/>
  <c r="RH45" i="1" a="1"/>
  <c r="RH45" i="1" s="1"/>
  <c r="RH38" i="1" a="1"/>
  <c r="RH38" i="1" s="1"/>
  <c r="RH34" i="1" a="1"/>
  <c r="RH34" i="1" s="1"/>
  <c r="RH24" i="1" a="1"/>
  <c r="RH24" i="1" s="1"/>
  <c r="RH36" i="1" a="1"/>
  <c r="RH36" i="1" s="1"/>
  <c r="RH30" i="1" a="1"/>
  <c r="RH30" i="1" s="1"/>
  <c r="RH29" i="1" a="1"/>
  <c r="RH29" i="1" s="1"/>
  <c r="RH33" i="1" a="1"/>
  <c r="RH33" i="1" s="1"/>
  <c r="RH32" i="1" a="1"/>
  <c r="RH32" i="1" s="1"/>
  <c r="RH44" i="1" a="1"/>
  <c r="RH44" i="1" s="1"/>
  <c r="RH31" i="1" a="1"/>
  <c r="RH31" i="1" s="1"/>
  <c r="RH27" i="1" a="1"/>
  <c r="RH27" i="1" s="1"/>
  <c r="RH43" i="1" a="1"/>
  <c r="RH43" i="1" s="1"/>
  <c r="RH25" i="1" a="1"/>
  <c r="RH25" i="1" s="1"/>
  <c r="RH26" i="1" a="1"/>
  <c r="RH26" i="1" s="1"/>
  <c r="RH37" i="1" a="1"/>
  <c r="RH37" i="1" s="1"/>
  <c r="RH46" i="1" a="1"/>
  <c r="RH46" i="1" s="1"/>
  <c r="RH42" i="1" a="1"/>
  <c r="RH42" i="1" s="1"/>
  <c r="TM35" i="1" a="1"/>
  <c r="TM35" i="1" s="1"/>
  <c r="TM47" i="1" a="1"/>
  <c r="TM47" i="1" s="1"/>
  <c r="TM48" i="1" s="1" a="1"/>
  <c r="TM48" i="1" s="1"/>
  <c r="TM22" i="1" a="1"/>
  <c r="TM22" i="1" s="1"/>
  <c r="TM21" i="1" a="1"/>
  <c r="TM21" i="1" s="1"/>
  <c r="TM38" i="1" a="1"/>
  <c r="TM38" i="1" s="1"/>
  <c r="TM24" i="1" a="1"/>
  <c r="TM24" i="1" s="1"/>
  <c r="TM25" i="1" a="1"/>
  <c r="TM25" i="1" s="1"/>
  <c r="TM31" i="1" a="1"/>
  <c r="TM31" i="1" s="1"/>
  <c r="TM42" i="1" a="1"/>
  <c r="TM42" i="1" s="1"/>
  <c r="TM46" i="1" a="1"/>
  <c r="TM46" i="1" s="1"/>
  <c r="TM43" i="1" a="1"/>
  <c r="TM43" i="1" s="1"/>
  <c r="TM36" i="1" a="1"/>
  <c r="TM36" i="1" s="1"/>
  <c r="TM28" i="1" a="1"/>
  <c r="TM28" i="1" s="1"/>
  <c r="TM29" i="1" a="1"/>
  <c r="TM29" i="1" s="1"/>
  <c r="TM32" i="1" a="1"/>
  <c r="TM32" i="1" s="1"/>
  <c r="TM34" i="1" a="1"/>
  <c r="TM34" i="1" s="1"/>
  <c r="TM40" i="1" a="1"/>
  <c r="TM40" i="1" s="1"/>
  <c r="TM30" i="1" a="1"/>
  <c r="TM30" i="1" s="1"/>
  <c r="TM33" i="1" a="1"/>
  <c r="TM33" i="1" s="1"/>
  <c r="TM44" i="1" a="1"/>
  <c r="TM44" i="1" s="1"/>
  <c r="TM45" i="1" a="1"/>
  <c r="TM45" i="1" s="1"/>
  <c r="TM39" i="1" a="1"/>
  <c r="TM39" i="1" s="1"/>
  <c r="TM26" i="1" a="1"/>
  <c r="TM26" i="1" s="1"/>
  <c r="TM37" i="1" a="1"/>
  <c r="TM37" i="1" s="1"/>
  <c r="TM23" i="1" a="1"/>
  <c r="TM23" i="1" s="1"/>
  <c r="TM27" i="1" a="1"/>
  <c r="TM27" i="1" s="1"/>
  <c r="TX35" i="1" a="1"/>
  <c r="TX35" i="1" s="1"/>
  <c r="TX47" i="1" a="1"/>
  <c r="TX47" i="1" s="1"/>
  <c r="TX48" i="1" s="1" a="1"/>
  <c r="TX48" i="1" s="1"/>
  <c r="TX21" i="1" a="1"/>
  <c r="TX21" i="1" s="1"/>
  <c r="TX22" i="1" a="1"/>
  <c r="TX22" i="1" s="1"/>
  <c r="TX23" i="1" a="1"/>
  <c r="TX23" i="1" s="1"/>
  <c r="TX27" i="1" a="1"/>
  <c r="TX27" i="1" s="1"/>
  <c r="TX40" i="1" a="1"/>
  <c r="TX40" i="1" s="1"/>
  <c r="TX45" i="1" a="1"/>
  <c r="TX45" i="1" s="1"/>
  <c r="TX28" i="1" a="1"/>
  <c r="TX28" i="1" s="1"/>
  <c r="TX26" i="1" a="1"/>
  <c r="TX26" i="1" s="1"/>
  <c r="TX46" i="1" a="1"/>
  <c r="TX46" i="1" s="1"/>
  <c r="TX43" i="1" a="1"/>
  <c r="TX43" i="1" s="1"/>
  <c r="TX36" i="1" a="1"/>
  <c r="TX36" i="1" s="1"/>
  <c r="TX42" i="1" a="1"/>
  <c r="TX42" i="1" s="1"/>
  <c r="TX34" i="1" a="1"/>
  <c r="TX34" i="1" s="1"/>
  <c r="TX24" i="1" a="1"/>
  <c r="TX24" i="1" s="1"/>
  <c r="TX38" i="1" a="1"/>
  <c r="TX38" i="1" s="1"/>
  <c r="TX44" i="1" a="1"/>
  <c r="TX44" i="1" s="1"/>
  <c r="TX30" i="1" a="1"/>
  <c r="TX30" i="1" s="1"/>
  <c r="TX29" i="1" a="1"/>
  <c r="TX29" i="1" s="1"/>
  <c r="TX32" i="1" a="1"/>
  <c r="TX32" i="1" s="1"/>
  <c r="TX31" i="1" a="1"/>
  <c r="TX31" i="1" s="1"/>
  <c r="TX25" i="1" a="1"/>
  <c r="TX25" i="1" s="1"/>
  <c r="TX37" i="1" a="1"/>
  <c r="TX37" i="1" s="1"/>
  <c r="TX39" i="1" a="1"/>
  <c r="TX39" i="1" s="1"/>
  <c r="TX33" i="1" a="1"/>
  <c r="TX33" i="1" s="1"/>
  <c r="VF35" i="1" a="1"/>
  <c r="VF35" i="1" s="1"/>
  <c r="VF47" i="1" a="1"/>
  <c r="VF47" i="1" s="1"/>
  <c r="VF48" i="1" s="1" a="1"/>
  <c r="VF48" i="1" s="1"/>
  <c r="VF21" i="1" a="1"/>
  <c r="VF21" i="1" s="1"/>
  <c r="VF22" i="1" a="1"/>
  <c r="VF22" i="1" s="1"/>
  <c r="VF28" i="1" a="1"/>
  <c r="VF28" i="1" s="1"/>
  <c r="VF45" i="1" a="1"/>
  <c r="VF45" i="1" s="1"/>
  <c r="VF46" i="1" a="1"/>
  <c r="VF46" i="1" s="1"/>
  <c r="VF43" i="1" a="1"/>
  <c r="VF43" i="1" s="1"/>
  <c r="VF36" i="1" a="1"/>
  <c r="VF36" i="1" s="1"/>
  <c r="VF42" i="1" a="1"/>
  <c r="VF42" i="1" s="1"/>
  <c r="VF34" i="1" a="1"/>
  <c r="VF34" i="1" s="1"/>
  <c r="VF24" i="1" a="1"/>
  <c r="VF24" i="1" s="1"/>
  <c r="VF44" i="1" a="1"/>
  <c r="VF44" i="1" s="1"/>
  <c r="VF38" i="1" a="1"/>
  <c r="VF38" i="1" s="1"/>
  <c r="VF33" i="1" a="1"/>
  <c r="VF33" i="1" s="1"/>
  <c r="VF29" i="1" a="1"/>
  <c r="VF29" i="1" s="1"/>
  <c r="VF32" i="1" a="1"/>
  <c r="VF32" i="1" s="1"/>
  <c r="VF31" i="1" a="1"/>
  <c r="VF31" i="1" s="1"/>
  <c r="VF40" i="1" a="1"/>
  <c r="VF40" i="1" s="1"/>
  <c r="VF30" i="1" a="1"/>
  <c r="VF30" i="1" s="1"/>
  <c r="VF25" i="1" a="1"/>
  <c r="VF25" i="1" s="1"/>
  <c r="VF39" i="1" a="1"/>
  <c r="VF39" i="1" s="1"/>
  <c r="VF27" i="1" a="1"/>
  <c r="VF27" i="1" s="1"/>
  <c r="VF37" i="1" a="1"/>
  <c r="VF37" i="1" s="1"/>
  <c r="VF26" i="1" a="1"/>
  <c r="VF26" i="1" s="1"/>
  <c r="VF23" i="1" a="1"/>
  <c r="VF23" i="1" s="1"/>
  <c r="MW35" i="1" a="1"/>
  <c r="MW35" i="1" s="1"/>
  <c r="MW47" i="1" a="1"/>
  <c r="MW47" i="1" s="1"/>
  <c r="MW48" i="1" s="1" a="1"/>
  <c r="MW48" i="1" s="1"/>
  <c r="MW22" i="1" a="1"/>
  <c r="MW22" i="1" s="1"/>
  <c r="MW21" i="1" a="1"/>
  <c r="MW21" i="1" s="1"/>
  <c r="MW24" i="1" a="1"/>
  <c r="MW24" i="1" s="1"/>
  <c r="MW28" i="1" a="1"/>
  <c r="MW28" i="1" s="1"/>
  <c r="MW36" i="1" a="1"/>
  <c r="MW36" i="1" s="1"/>
  <c r="MW27" i="1" a="1"/>
  <c r="MW27" i="1" s="1"/>
  <c r="MW25" i="1" a="1"/>
  <c r="MW25" i="1" s="1"/>
  <c r="MW29" i="1" a="1"/>
  <c r="MW29" i="1" s="1"/>
  <c r="MW42" i="1" a="1"/>
  <c r="MW42" i="1" s="1"/>
  <c r="MW46" i="1" a="1"/>
  <c r="MW46" i="1" s="1"/>
  <c r="MW32" i="1" a="1"/>
  <c r="MW32" i="1" s="1"/>
  <c r="MW40" i="1" a="1"/>
  <c r="MW40" i="1" s="1"/>
  <c r="MW44" i="1" a="1"/>
  <c r="MW44" i="1" s="1"/>
  <c r="MW33" i="1" a="1"/>
  <c r="MW33" i="1" s="1"/>
  <c r="MW31" i="1" a="1"/>
  <c r="MW31" i="1" s="1"/>
  <c r="MW30" i="1" a="1"/>
  <c r="MW30" i="1" s="1"/>
  <c r="MW34" i="1" a="1"/>
  <c r="MW34" i="1" s="1"/>
  <c r="MW45" i="1" a="1"/>
  <c r="MW45" i="1" s="1"/>
  <c r="MW38" i="1" a="1"/>
  <c r="MW38" i="1" s="1"/>
  <c r="MW43" i="1" a="1"/>
  <c r="MW43" i="1" s="1"/>
  <c r="MW39" i="1" a="1"/>
  <c r="MW39" i="1" s="1"/>
  <c r="MW37" i="1" a="1"/>
  <c r="MW37" i="1" s="1"/>
  <c r="MW26" i="1" a="1"/>
  <c r="MW26" i="1" s="1"/>
  <c r="MW23" i="1" a="1"/>
  <c r="MW23" i="1" s="1"/>
  <c r="TO35" i="1" a="1"/>
  <c r="TO35" i="1" s="1"/>
  <c r="TO47" i="1" a="1"/>
  <c r="TO47" i="1" s="1"/>
  <c r="TO48" i="1" s="1" a="1"/>
  <c r="TO48" i="1" s="1"/>
  <c r="TO21" i="1" a="1"/>
  <c r="TO21" i="1" s="1"/>
  <c r="TO22" i="1" a="1"/>
  <c r="TO22" i="1" s="1"/>
  <c r="TO32" i="1" a="1"/>
  <c r="TO32" i="1" s="1"/>
  <c r="TO44" i="1" a="1"/>
  <c r="TO44" i="1" s="1"/>
  <c r="TO31" i="1" a="1"/>
  <c r="TO31" i="1" s="1"/>
  <c r="TO30" i="1" a="1"/>
  <c r="TO30" i="1" s="1"/>
  <c r="TO33" i="1" a="1"/>
  <c r="TO33" i="1" s="1"/>
  <c r="TO45" i="1" a="1"/>
  <c r="TO45" i="1" s="1"/>
  <c r="TO38" i="1" a="1"/>
  <c r="TO38" i="1" s="1"/>
  <c r="TO24" i="1" a="1"/>
  <c r="TO24" i="1" s="1"/>
  <c r="TO36" i="1" a="1"/>
  <c r="TO36" i="1" s="1"/>
  <c r="TO34" i="1" a="1"/>
  <c r="TO34" i="1" s="1"/>
  <c r="TO40" i="1" a="1"/>
  <c r="TO40" i="1" s="1"/>
  <c r="TO29" i="1" a="1"/>
  <c r="TO29" i="1" s="1"/>
  <c r="TO46" i="1" a="1"/>
  <c r="TO46" i="1" s="1"/>
  <c r="TO37" i="1" a="1"/>
  <c r="TO37" i="1" s="1"/>
  <c r="TO43" i="1" a="1"/>
  <c r="TO43" i="1" s="1"/>
  <c r="TO26" i="1" a="1"/>
  <c r="TO26" i="1" s="1"/>
  <c r="TO23" i="1" a="1"/>
  <c r="TO23" i="1" s="1"/>
  <c r="TO27" i="1" a="1"/>
  <c r="TO27" i="1" s="1"/>
  <c r="TO42" i="1" a="1"/>
  <c r="TO42" i="1" s="1"/>
  <c r="TO25" i="1" a="1"/>
  <c r="TO25" i="1" s="1"/>
  <c r="TO39" i="1" a="1"/>
  <c r="TO39" i="1" s="1"/>
  <c r="TO28" i="1" a="1"/>
  <c r="TO28" i="1" s="1"/>
  <c r="PJ35" i="1" a="1"/>
  <c r="PJ35" i="1" s="1"/>
  <c r="PJ47" i="1" a="1"/>
  <c r="PJ47" i="1" s="1"/>
  <c r="PJ48" i="1" s="1" a="1"/>
  <c r="PJ48" i="1" s="1"/>
  <c r="PJ21" i="1" a="1"/>
  <c r="PJ21" i="1" s="1"/>
  <c r="PJ22" i="1" a="1"/>
  <c r="PJ22" i="1" s="1"/>
  <c r="PJ29" i="1" a="1"/>
  <c r="PJ29" i="1" s="1"/>
  <c r="PJ32" i="1" a="1"/>
  <c r="PJ32" i="1" s="1"/>
  <c r="PJ39" i="1" a="1"/>
  <c r="PJ39" i="1" s="1"/>
  <c r="PJ44" i="1" a="1"/>
  <c r="PJ44" i="1" s="1"/>
  <c r="PJ31" i="1" a="1"/>
  <c r="PJ31" i="1" s="1"/>
  <c r="PJ33" i="1" a="1"/>
  <c r="PJ33" i="1" s="1"/>
  <c r="PJ37" i="1" a="1"/>
  <c r="PJ37" i="1" s="1"/>
  <c r="PJ42" i="1" a="1"/>
  <c r="PJ42" i="1" s="1"/>
  <c r="PJ40" i="1" a="1"/>
  <c r="PJ40" i="1" s="1"/>
  <c r="PJ27" i="1" a="1"/>
  <c r="PJ27" i="1" s="1"/>
  <c r="PJ23" i="1" a="1"/>
  <c r="PJ23" i="1" s="1"/>
  <c r="PJ34" i="1" a="1"/>
  <c r="PJ34" i="1" s="1"/>
  <c r="PJ36" i="1" a="1"/>
  <c r="PJ36" i="1" s="1"/>
  <c r="PJ45" i="1" a="1"/>
  <c r="PJ45" i="1" s="1"/>
  <c r="PJ38" i="1" a="1"/>
  <c r="PJ38" i="1" s="1"/>
  <c r="PJ30" i="1" a="1"/>
  <c r="PJ30" i="1" s="1"/>
  <c r="PJ24" i="1" a="1"/>
  <c r="PJ24" i="1" s="1"/>
  <c r="PJ43" i="1" a="1"/>
  <c r="PJ43" i="1" s="1"/>
  <c r="PJ25" i="1" a="1"/>
  <c r="PJ25" i="1" s="1"/>
  <c r="PJ28" i="1" a="1"/>
  <c r="PJ28" i="1" s="1"/>
  <c r="PJ46" i="1" a="1"/>
  <c r="PJ46" i="1" s="1"/>
  <c r="PJ26" i="1" a="1"/>
  <c r="PJ26" i="1" s="1"/>
  <c r="RX35" i="1" a="1"/>
  <c r="RX35" i="1" s="1"/>
  <c r="RX47" i="1" a="1"/>
  <c r="RX47" i="1" s="1"/>
  <c r="RX48" i="1" s="1" a="1"/>
  <c r="RX48" i="1" s="1"/>
  <c r="RX21" i="1" a="1"/>
  <c r="RX21" i="1" s="1"/>
  <c r="RX22" i="1" a="1"/>
  <c r="RX22" i="1" s="1"/>
  <c r="RX45" i="1" a="1"/>
  <c r="RX45" i="1" s="1"/>
  <c r="RX28" i="1" a="1"/>
  <c r="RX28" i="1" s="1"/>
  <c r="RX38" i="1" a="1"/>
  <c r="RX38" i="1" s="1"/>
  <c r="RX39" i="1" a="1"/>
  <c r="RX39" i="1" s="1"/>
  <c r="RX24" i="1" a="1"/>
  <c r="RX24" i="1" s="1"/>
  <c r="RX34" i="1" a="1"/>
  <c r="RX34" i="1" s="1"/>
  <c r="RX26" i="1" a="1"/>
  <c r="RX26" i="1" s="1"/>
  <c r="RX29" i="1" a="1"/>
  <c r="RX29" i="1" s="1"/>
  <c r="RX32" i="1" a="1"/>
  <c r="RX32" i="1" s="1"/>
  <c r="RX36" i="1" a="1"/>
  <c r="RX36" i="1" s="1"/>
  <c r="RX44" i="1" a="1"/>
  <c r="RX44" i="1" s="1"/>
  <c r="RX30" i="1" a="1"/>
  <c r="RX30" i="1" s="1"/>
  <c r="RX31" i="1" a="1"/>
  <c r="RX31" i="1" s="1"/>
  <c r="RX33" i="1" a="1"/>
  <c r="RX33" i="1" s="1"/>
  <c r="RX40" i="1" a="1"/>
  <c r="RX40" i="1" s="1"/>
  <c r="RX27" i="1" a="1"/>
  <c r="RX27" i="1" s="1"/>
  <c r="RX23" i="1" a="1"/>
  <c r="RX23" i="1" s="1"/>
  <c r="RX37" i="1" a="1"/>
  <c r="RX37" i="1" s="1"/>
  <c r="RX43" i="1" a="1"/>
  <c r="RX43" i="1" s="1"/>
  <c r="RX25" i="1" a="1"/>
  <c r="RX25" i="1" s="1"/>
  <c r="RX42" i="1" a="1"/>
  <c r="RX42" i="1" s="1"/>
  <c r="RX46" i="1" a="1"/>
  <c r="RX46" i="1" s="1"/>
  <c r="NW35" i="1" a="1"/>
  <c r="NW35" i="1" s="1"/>
  <c r="NW47" i="1" a="1"/>
  <c r="NW47" i="1" s="1"/>
  <c r="NW48" i="1" s="1" a="1"/>
  <c r="NW48" i="1" s="1"/>
  <c r="NW22" i="1" a="1"/>
  <c r="NW22" i="1" s="1"/>
  <c r="NW21" i="1" a="1"/>
  <c r="NW21" i="1" s="1"/>
  <c r="NW27" i="1" a="1"/>
  <c r="NW27" i="1" s="1"/>
  <c r="NW33" i="1" a="1"/>
  <c r="NW33" i="1" s="1"/>
  <c r="NW45" i="1" a="1"/>
  <c r="NW45" i="1" s="1"/>
  <c r="NW40" i="1" a="1"/>
  <c r="NW40" i="1" s="1"/>
  <c r="NW43" i="1" a="1"/>
  <c r="NW43" i="1" s="1"/>
  <c r="NW44" i="1" a="1"/>
  <c r="NW44" i="1" s="1"/>
  <c r="NW26" i="1" a="1"/>
  <c r="NW26" i="1" s="1"/>
  <c r="NW36" i="1" a="1"/>
  <c r="NW36" i="1" s="1"/>
  <c r="NW46" i="1" a="1"/>
  <c r="NW46" i="1" s="1"/>
  <c r="NW28" i="1" a="1"/>
  <c r="NW28" i="1" s="1"/>
  <c r="NW42" i="1" a="1"/>
  <c r="NW42" i="1" s="1"/>
  <c r="NW24" i="1" a="1"/>
  <c r="NW24" i="1" s="1"/>
  <c r="NW34" i="1" a="1"/>
  <c r="NW34" i="1" s="1"/>
  <c r="NW38" i="1" a="1"/>
  <c r="NW38" i="1" s="1"/>
  <c r="NW29" i="1" a="1"/>
  <c r="NW29" i="1" s="1"/>
  <c r="NW30" i="1" a="1"/>
  <c r="NW30" i="1" s="1"/>
  <c r="NW32" i="1" a="1"/>
  <c r="NW32" i="1" s="1"/>
  <c r="NW31" i="1" a="1"/>
  <c r="NW31" i="1" s="1"/>
  <c r="NW37" i="1" a="1"/>
  <c r="NW37" i="1" s="1"/>
  <c r="NW23" i="1" a="1"/>
  <c r="NW23" i="1" s="1"/>
  <c r="NW25" i="1" a="1"/>
  <c r="NW25" i="1" s="1"/>
  <c r="NW39" i="1" a="1"/>
  <c r="NW39" i="1" s="1"/>
  <c r="UQ35" i="1" a="1"/>
  <c r="UQ35" i="1" s="1"/>
  <c r="UQ47" i="1" a="1"/>
  <c r="UQ47" i="1" s="1"/>
  <c r="UQ48" i="1" s="1" a="1"/>
  <c r="UQ48" i="1" s="1"/>
  <c r="UQ22" i="1" a="1"/>
  <c r="UQ22" i="1" s="1"/>
  <c r="UQ21" i="1" a="1"/>
  <c r="UQ21" i="1" s="1"/>
  <c r="UQ40" i="1" a="1"/>
  <c r="UQ40" i="1" s="1"/>
  <c r="UQ28" i="1" a="1"/>
  <c r="UQ28" i="1" s="1"/>
  <c r="UQ33" i="1" a="1"/>
  <c r="UQ33" i="1" s="1"/>
  <c r="UQ27" i="1" a="1"/>
  <c r="UQ27" i="1" s="1"/>
  <c r="UQ24" i="1" a="1"/>
  <c r="UQ24" i="1" s="1"/>
  <c r="UQ46" i="1" a="1"/>
  <c r="UQ46" i="1" s="1"/>
  <c r="UQ34" i="1" a="1"/>
  <c r="UQ34" i="1" s="1"/>
  <c r="UQ43" i="1" a="1"/>
  <c r="UQ43" i="1" s="1"/>
  <c r="UQ38" i="1" a="1"/>
  <c r="UQ38" i="1" s="1"/>
  <c r="UQ36" i="1" a="1"/>
  <c r="UQ36" i="1" s="1"/>
  <c r="UQ23" i="1" a="1"/>
  <c r="UQ23" i="1" s="1"/>
  <c r="UQ29" i="1" a="1"/>
  <c r="UQ29" i="1" s="1"/>
  <c r="UQ32" i="1" a="1"/>
  <c r="UQ32" i="1" s="1"/>
  <c r="UQ25" i="1" a="1"/>
  <c r="UQ25" i="1" s="1"/>
  <c r="UQ45" i="1" a="1"/>
  <c r="UQ45" i="1" s="1"/>
  <c r="UQ30" i="1" a="1"/>
  <c r="UQ30" i="1" s="1"/>
  <c r="UQ31" i="1" a="1"/>
  <c r="UQ31" i="1" s="1"/>
  <c r="UQ44" i="1" a="1"/>
  <c r="UQ44" i="1" s="1"/>
  <c r="UQ37" i="1" a="1"/>
  <c r="UQ37" i="1" s="1"/>
  <c r="UQ26" i="1" a="1"/>
  <c r="UQ26" i="1" s="1"/>
  <c r="UQ42" i="1" a="1"/>
  <c r="UQ42" i="1" s="1"/>
  <c r="UQ39" i="1" a="1"/>
  <c r="UQ39" i="1" s="1"/>
  <c r="VB35" i="1" a="1"/>
  <c r="VB35" i="1" s="1"/>
  <c r="VB47" i="1" a="1"/>
  <c r="VB47" i="1" s="1"/>
  <c r="VB48" i="1" s="1" a="1"/>
  <c r="VB48" i="1" s="1"/>
  <c r="VB21" i="1" a="1"/>
  <c r="VB21" i="1" s="1"/>
  <c r="VB22" i="1" a="1"/>
  <c r="VB22" i="1" s="1"/>
  <c r="VB45" i="1" a="1"/>
  <c r="VB45" i="1" s="1"/>
  <c r="VB42" i="1" a="1"/>
  <c r="VB42" i="1" s="1"/>
  <c r="VB23" i="1" a="1"/>
  <c r="VB23" i="1" s="1"/>
  <c r="VB39" i="1" a="1"/>
  <c r="VB39" i="1" s="1"/>
  <c r="VB28" i="1" a="1"/>
  <c r="VB28" i="1" s="1"/>
  <c r="VB33" i="1" a="1"/>
  <c r="VB33" i="1" s="1"/>
  <c r="VB26" i="1" a="1"/>
  <c r="VB26" i="1" s="1"/>
  <c r="VB36" i="1" a="1"/>
  <c r="VB36" i="1" s="1"/>
  <c r="VB34" i="1" a="1"/>
  <c r="VB34" i="1" s="1"/>
  <c r="VB24" i="1" a="1"/>
  <c r="VB24" i="1" s="1"/>
  <c r="VB40" i="1" a="1"/>
  <c r="VB40" i="1" s="1"/>
  <c r="VB29" i="1" a="1"/>
  <c r="VB29" i="1" s="1"/>
  <c r="VB38" i="1" a="1"/>
  <c r="VB38" i="1" s="1"/>
  <c r="VB30" i="1" a="1"/>
  <c r="VB30" i="1" s="1"/>
  <c r="VB32" i="1" a="1"/>
  <c r="VB32" i="1" s="1"/>
  <c r="VB44" i="1" a="1"/>
  <c r="VB44" i="1" s="1"/>
  <c r="VB31" i="1" a="1"/>
  <c r="VB31" i="1" s="1"/>
  <c r="VB25" i="1" a="1"/>
  <c r="VB25" i="1" s="1"/>
  <c r="VB43" i="1" a="1"/>
  <c r="VB43" i="1" s="1"/>
  <c r="VB27" i="1" a="1"/>
  <c r="VB27" i="1" s="1"/>
  <c r="VB46" i="1" a="1"/>
  <c r="VB46" i="1" s="1"/>
  <c r="VB37" i="1" a="1"/>
  <c r="VB37" i="1" s="1"/>
  <c r="RQ35" i="1" a="1"/>
  <c r="RQ35" i="1" s="1"/>
  <c r="RQ47" i="1" a="1"/>
  <c r="RQ47" i="1" s="1"/>
  <c r="RQ48" i="1" s="1" a="1"/>
  <c r="RQ48" i="1" s="1"/>
  <c r="RQ22" i="1" a="1"/>
  <c r="RQ22" i="1" s="1"/>
  <c r="RQ21" i="1" a="1"/>
  <c r="RQ21" i="1" s="1"/>
  <c r="RQ26" i="1" a="1"/>
  <c r="RQ26" i="1" s="1"/>
  <c r="RQ44" i="1" a="1"/>
  <c r="RQ44" i="1" s="1"/>
  <c r="RQ46" i="1" a="1"/>
  <c r="RQ46" i="1" s="1"/>
  <c r="RQ43" i="1" a="1"/>
  <c r="RQ43" i="1" s="1"/>
  <c r="RQ36" i="1" a="1"/>
  <c r="RQ36" i="1" s="1"/>
  <c r="RQ31" i="1" a="1"/>
  <c r="RQ31" i="1" s="1"/>
  <c r="RQ33" i="1" a="1"/>
  <c r="RQ33" i="1" s="1"/>
  <c r="RQ29" i="1" a="1"/>
  <c r="RQ29" i="1" s="1"/>
  <c r="RQ32" i="1" a="1"/>
  <c r="RQ32" i="1" s="1"/>
  <c r="RQ34" i="1" a="1"/>
  <c r="RQ34" i="1" s="1"/>
  <c r="RQ45" i="1" a="1"/>
  <c r="RQ45" i="1" s="1"/>
  <c r="RQ38" i="1" a="1"/>
  <c r="RQ38" i="1" s="1"/>
  <c r="RQ24" i="1" a="1"/>
  <c r="RQ24" i="1" s="1"/>
  <c r="RQ27" i="1" a="1"/>
  <c r="RQ27" i="1" s="1"/>
  <c r="RQ40" i="1" a="1"/>
  <c r="RQ40" i="1" s="1"/>
  <c r="RQ28" i="1" a="1"/>
  <c r="RQ28" i="1" s="1"/>
  <c r="RQ39" i="1" a="1"/>
  <c r="RQ39" i="1" s="1"/>
  <c r="RQ25" i="1" a="1"/>
  <c r="RQ25" i="1" s="1"/>
  <c r="RQ42" i="1" a="1"/>
  <c r="RQ42" i="1" s="1"/>
  <c r="RQ37" i="1" a="1"/>
  <c r="RQ37" i="1" s="1"/>
  <c r="RQ30" i="1" a="1"/>
  <c r="RQ30" i="1" s="1"/>
  <c r="RQ23" i="1" a="1"/>
  <c r="RQ23" i="1" s="1"/>
  <c r="OZ35" i="1" a="1"/>
  <c r="OZ35" i="1" s="1"/>
  <c r="OZ47" i="1" a="1"/>
  <c r="OZ47" i="1" s="1"/>
  <c r="OZ48" i="1" s="1" a="1"/>
  <c r="OZ48" i="1" s="1"/>
  <c r="OZ21" i="1" a="1"/>
  <c r="OZ21" i="1" s="1"/>
  <c r="OZ22" i="1" a="1"/>
  <c r="OZ22" i="1" s="1"/>
  <c r="OZ37" i="1" a="1"/>
  <c r="OZ37" i="1" s="1"/>
  <c r="OZ38" i="1" a="1"/>
  <c r="OZ38" i="1" s="1"/>
  <c r="OZ30" i="1" a="1"/>
  <c r="OZ30" i="1" s="1"/>
  <c r="OZ29" i="1" a="1"/>
  <c r="OZ29" i="1" s="1"/>
  <c r="OZ32" i="1" a="1"/>
  <c r="OZ32" i="1" s="1"/>
  <c r="OZ40" i="1" a="1"/>
  <c r="OZ40" i="1" s="1"/>
  <c r="OZ39" i="1" a="1"/>
  <c r="OZ39" i="1" s="1"/>
  <c r="OZ25" i="1" a="1"/>
  <c r="OZ25" i="1" s="1"/>
  <c r="OZ23" i="1" a="1"/>
  <c r="OZ23" i="1" s="1"/>
  <c r="OZ28" i="1" a="1"/>
  <c r="OZ28" i="1" s="1"/>
  <c r="OZ43" i="1" a="1"/>
  <c r="OZ43" i="1" s="1"/>
  <c r="OZ34" i="1" a="1"/>
  <c r="OZ34" i="1" s="1"/>
  <c r="OZ36" i="1" a="1"/>
  <c r="OZ36" i="1" s="1"/>
  <c r="OZ46" i="1" a="1"/>
  <c r="OZ46" i="1" s="1"/>
  <c r="OZ45" i="1" a="1"/>
  <c r="OZ45" i="1" s="1"/>
  <c r="OZ33" i="1" a="1"/>
  <c r="OZ33" i="1" s="1"/>
  <c r="OZ24" i="1" a="1"/>
  <c r="OZ24" i="1" s="1"/>
  <c r="OZ44" i="1" a="1"/>
  <c r="OZ44" i="1" s="1"/>
  <c r="OZ42" i="1" a="1"/>
  <c r="OZ42" i="1" s="1"/>
  <c r="OZ26" i="1" a="1"/>
  <c r="OZ26" i="1" s="1"/>
  <c r="OZ31" i="1" a="1"/>
  <c r="OZ31" i="1" s="1"/>
  <c r="OZ27" i="1" a="1"/>
  <c r="OZ27" i="1" s="1"/>
  <c r="UE35" i="1" a="1"/>
  <c r="UE35" i="1" s="1"/>
  <c r="UE47" i="1" a="1"/>
  <c r="UE47" i="1" s="1"/>
  <c r="UE48" i="1" s="1" a="1"/>
  <c r="UE48" i="1" s="1"/>
  <c r="UE21" i="1" a="1"/>
  <c r="UE21" i="1" s="1"/>
  <c r="UE22" i="1" a="1"/>
  <c r="UE22" i="1" s="1"/>
  <c r="UE44" i="1" a="1"/>
  <c r="UE44" i="1" s="1"/>
  <c r="UE33" i="1" a="1"/>
  <c r="UE33" i="1" s="1"/>
  <c r="UE27" i="1" a="1"/>
  <c r="UE27" i="1" s="1"/>
  <c r="UE30" i="1" a="1"/>
  <c r="UE30" i="1" s="1"/>
  <c r="UE39" i="1" a="1"/>
  <c r="UE39" i="1" s="1"/>
  <c r="UE45" i="1" a="1"/>
  <c r="UE45" i="1" s="1"/>
  <c r="UE38" i="1" a="1"/>
  <c r="UE38" i="1" s="1"/>
  <c r="UE31" i="1" a="1"/>
  <c r="UE31" i="1" s="1"/>
  <c r="UE24" i="1" a="1"/>
  <c r="UE24" i="1" s="1"/>
  <c r="UE36" i="1" a="1"/>
  <c r="UE36" i="1" s="1"/>
  <c r="UE29" i="1" a="1"/>
  <c r="UE29" i="1" s="1"/>
  <c r="UE34" i="1" a="1"/>
  <c r="UE34" i="1" s="1"/>
  <c r="UE32" i="1" a="1"/>
  <c r="UE32" i="1" s="1"/>
  <c r="UE40" i="1" a="1"/>
  <c r="UE40" i="1" s="1"/>
  <c r="UE42" i="1" a="1"/>
  <c r="UE42" i="1" s="1"/>
  <c r="UE37" i="1" a="1"/>
  <c r="UE37" i="1" s="1"/>
  <c r="UE23" i="1" a="1"/>
  <c r="UE23" i="1" s="1"/>
  <c r="UE26" i="1" a="1"/>
  <c r="UE26" i="1" s="1"/>
  <c r="UE46" i="1" a="1"/>
  <c r="UE46" i="1" s="1"/>
  <c r="UE25" i="1" a="1"/>
  <c r="UE25" i="1" s="1"/>
  <c r="UE43" i="1" a="1"/>
  <c r="UE43" i="1" s="1"/>
  <c r="UE28" i="1" a="1"/>
  <c r="UE28" i="1" s="1"/>
  <c r="PZ35" i="1" a="1"/>
  <c r="PZ35" i="1" s="1"/>
  <c r="PZ47" i="1" a="1"/>
  <c r="PZ47" i="1" s="1"/>
  <c r="PZ48" i="1" s="1" a="1"/>
  <c r="PZ48" i="1" s="1"/>
  <c r="PZ21" i="1" a="1"/>
  <c r="PZ21" i="1" s="1"/>
  <c r="PZ22" i="1" a="1"/>
  <c r="PZ22" i="1" s="1"/>
  <c r="PZ33" i="1" a="1"/>
  <c r="PZ33" i="1" s="1"/>
  <c r="PZ37" i="1" a="1"/>
  <c r="PZ37" i="1" s="1"/>
  <c r="PZ39" i="1" a="1"/>
  <c r="PZ39" i="1" s="1"/>
  <c r="PZ23" i="1" a="1"/>
  <c r="PZ23" i="1" s="1"/>
  <c r="PZ31" i="1" a="1"/>
  <c r="PZ31" i="1" s="1"/>
  <c r="PZ45" i="1" a="1"/>
  <c r="PZ45" i="1" s="1"/>
  <c r="PZ38" i="1" a="1"/>
  <c r="PZ38" i="1" s="1"/>
  <c r="PZ40" i="1" a="1"/>
  <c r="PZ40" i="1" s="1"/>
  <c r="PZ24" i="1" a="1"/>
  <c r="PZ24" i="1" s="1"/>
  <c r="PZ34" i="1" a="1"/>
  <c r="PZ34" i="1" s="1"/>
  <c r="PZ36" i="1" a="1"/>
  <c r="PZ36" i="1" s="1"/>
  <c r="PZ30" i="1" a="1"/>
  <c r="PZ30" i="1" s="1"/>
  <c r="PZ29" i="1" a="1"/>
  <c r="PZ29" i="1" s="1"/>
  <c r="PZ32" i="1" a="1"/>
  <c r="PZ32" i="1" s="1"/>
  <c r="PZ44" i="1" a="1"/>
  <c r="PZ44" i="1" s="1"/>
  <c r="PZ27" i="1" a="1"/>
  <c r="PZ27" i="1" s="1"/>
  <c r="PZ26" i="1" a="1"/>
  <c r="PZ26" i="1" s="1"/>
  <c r="PZ43" i="1" a="1"/>
  <c r="PZ43" i="1" s="1"/>
  <c r="PZ25" i="1" a="1"/>
  <c r="PZ25" i="1" s="1"/>
  <c r="PZ28" i="1" a="1"/>
  <c r="PZ28" i="1" s="1"/>
  <c r="PZ46" i="1" a="1"/>
  <c r="PZ46" i="1" s="1"/>
  <c r="PZ42" i="1" a="1"/>
  <c r="PZ42" i="1" s="1"/>
  <c r="SN35" i="1" a="1"/>
  <c r="SN35" i="1" s="1"/>
  <c r="SN47" i="1" a="1"/>
  <c r="SN47" i="1" s="1"/>
  <c r="SN48" i="1" s="1" a="1"/>
  <c r="SN48" i="1" s="1"/>
  <c r="SN21" i="1" a="1"/>
  <c r="SN21" i="1" s="1"/>
  <c r="SN22" i="1" a="1"/>
  <c r="SN22" i="1" s="1"/>
  <c r="SN39" i="1" a="1"/>
  <c r="SN39" i="1" s="1"/>
  <c r="SN29" i="1" a="1"/>
  <c r="SN29" i="1" s="1"/>
  <c r="SN26" i="1" a="1"/>
  <c r="SN26" i="1" s="1"/>
  <c r="SN34" i="1" a="1"/>
  <c r="SN34" i="1" s="1"/>
  <c r="SN32" i="1" a="1"/>
  <c r="SN32" i="1" s="1"/>
  <c r="SN44" i="1" a="1"/>
  <c r="SN44" i="1" s="1"/>
  <c r="SN31" i="1" a="1"/>
  <c r="SN31" i="1" s="1"/>
  <c r="SN37" i="1" a="1"/>
  <c r="SN37" i="1" s="1"/>
  <c r="SN40" i="1" a="1"/>
  <c r="SN40" i="1" s="1"/>
  <c r="SN36" i="1" a="1"/>
  <c r="SN36" i="1" s="1"/>
  <c r="SN30" i="1" a="1"/>
  <c r="SN30" i="1" s="1"/>
  <c r="SN33" i="1" a="1"/>
  <c r="SN33" i="1" s="1"/>
  <c r="SN45" i="1" a="1"/>
  <c r="SN45" i="1" s="1"/>
  <c r="SN38" i="1" a="1"/>
  <c r="SN38" i="1" s="1"/>
  <c r="SN24" i="1" a="1"/>
  <c r="SN24" i="1" s="1"/>
  <c r="SN23" i="1" a="1"/>
  <c r="SN23" i="1" s="1"/>
  <c r="SN28" i="1" a="1"/>
  <c r="SN28" i="1" s="1"/>
  <c r="SN27" i="1" a="1"/>
  <c r="SN27" i="1" s="1"/>
  <c r="SN43" i="1" a="1"/>
  <c r="SN43" i="1" s="1"/>
  <c r="SN25" i="1" a="1"/>
  <c r="SN25" i="1" s="1"/>
  <c r="SN42" i="1" a="1"/>
  <c r="SN42" i="1" s="1"/>
  <c r="SN46" i="1" a="1"/>
  <c r="SN46" i="1" s="1"/>
  <c r="NA35" i="1" a="1"/>
  <c r="NA35" i="1" s="1"/>
  <c r="NA47" i="1" a="1"/>
  <c r="NA47" i="1" s="1"/>
  <c r="NA48" i="1" s="1" a="1"/>
  <c r="NA48" i="1" s="1"/>
  <c r="NA21" i="1" a="1"/>
  <c r="NA21" i="1" s="1"/>
  <c r="NA22" i="1" a="1"/>
  <c r="NA22" i="1" s="1"/>
  <c r="NA28" i="1" a="1"/>
  <c r="NA28" i="1" s="1"/>
  <c r="NA33" i="1" a="1"/>
  <c r="NA33" i="1" s="1"/>
  <c r="NA24" i="1" a="1"/>
  <c r="NA24" i="1" s="1"/>
  <c r="NA36" i="1" a="1"/>
  <c r="NA36" i="1" s="1"/>
  <c r="NA29" i="1" a="1"/>
  <c r="NA29" i="1" s="1"/>
  <c r="NA42" i="1" a="1"/>
  <c r="NA42" i="1" s="1"/>
  <c r="NA32" i="1" a="1"/>
  <c r="NA32" i="1" s="1"/>
  <c r="NA38" i="1" a="1"/>
  <c r="NA38" i="1" s="1"/>
  <c r="NA30" i="1" a="1"/>
  <c r="NA30" i="1" s="1"/>
  <c r="NA44" i="1" a="1"/>
  <c r="NA44" i="1" s="1"/>
  <c r="NA31" i="1" a="1"/>
  <c r="NA31" i="1" s="1"/>
  <c r="NA34" i="1" a="1"/>
  <c r="NA34" i="1" s="1"/>
  <c r="NA40" i="1" a="1"/>
  <c r="NA40" i="1" s="1"/>
  <c r="NA45" i="1" a="1"/>
  <c r="NA45" i="1" s="1"/>
  <c r="NA27" i="1" a="1"/>
  <c r="NA27" i="1" s="1"/>
  <c r="NA26" i="1" a="1"/>
  <c r="NA26" i="1" s="1"/>
  <c r="NA23" i="1" a="1"/>
  <c r="NA23" i="1" s="1"/>
  <c r="NA43" i="1" a="1"/>
  <c r="NA43" i="1" s="1"/>
  <c r="NA25" i="1" a="1"/>
  <c r="NA25" i="1" s="1"/>
  <c r="NA39" i="1" a="1"/>
  <c r="NA39" i="1" s="1"/>
  <c r="NA37" i="1" a="1"/>
  <c r="NA37" i="1" s="1"/>
  <c r="NA46" i="1" a="1"/>
  <c r="NA46" i="1" s="1"/>
  <c r="NE35" i="1" a="1"/>
  <c r="NE35" i="1" s="1"/>
  <c r="NE47" i="1" a="1"/>
  <c r="NE47" i="1" s="1"/>
  <c r="NE48" i="1" s="1" a="1"/>
  <c r="NE48" i="1" s="1"/>
  <c r="NE21" i="1" a="1"/>
  <c r="NE21" i="1" s="1"/>
  <c r="NE22" i="1" a="1"/>
  <c r="NE22" i="1" s="1"/>
  <c r="NE43" i="1" a="1"/>
  <c r="NE43" i="1" s="1"/>
  <c r="NE28" i="1" a="1"/>
  <c r="NE28" i="1" s="1"/>
  <c r="NE27" i="1" a="1"/>
  <c r="NE27" i="1" s="1"/>
  <c r="NE36" i="1" a="1"/>
  <c r="NE36" i="1" s="1"/>
  <c r="NE45" i="1" a="1"/>
  <c r="NE45" i="1" s="1"/>
  <c r="NE26" i="1" a="1"/>
  <c r="NE26" i="1" s="1"/>
  <c r="NE25" i="1" a="1"/>
  <c r="NE25" i="1" s="1"/>
  <c r="NE34" i="1" a="1"/>
  <c r="NE34" i="1" s="1"/>
  <c r="NE42" i="1" a="1"/>
  <c r="NE42" i="1" s="1"/>
  <c r="NE44" i="1" a="1"/>
  <c r="NE44" i="1" s="1"/>
  <c r="NE33" i="1" a="1"/>
  <c r="NE33" i="1" s="1"/>
  <c r="NE24" i="1" a="1"/>
  <c r="NE24" i="1" s="1"/>
  <c r="NE30" i="1" a="1"/>
  <c r="NE30" i="1" s="1"/>
  <c r="NE31" i="1" a="1"/>
  <c r="NE31" i="1" s="1"/>
  <c r="NE38" i="1" a="1"/>
  <c r="NE38" i="1" s="1"/>
  <c r="NE29" i="1" a="1"/>
  <c r="NE29" i="1" s="1"/>
  <c r="NE32" i="1" a="1"/>
  <c r="NE32" i="1" s="1"/>
  <c r="NE40" i="1" a="1"/>
  <c r="NE40" i="1" s="1"/>
  <c r="NE39" i="1" a="1"/>
  <c r="NE39" i="1" s="1"/>
  <c r="NE46" i="1" a="1"/>
  <c r="NE46" i="1" s="1"/>
  <c r="NE23" i="1" a="1"/>
  <c r="NE23" i="1" s="1"/>
  <c r="NE37" i="1" a="1"/>
  <c r="NE37" i="1" s="1"/>
  <c r="VC35" i="1" a="1"/>
  <c r="VC35" i="1" s="1"/>
  <c r="VC47" i="1" a="1"/>
  <c r="VC47" i="1" s="1"/>
  <c r="VC48" i="1" s="1" a="1"/>
  <c r="VC48" i="1" s="1"/>
  <c r="VC22" i="1" a="1"/>
  <c r="VC22" i="1" s="1"/>
  <c r="VC21" i="1" a="1"/>
  <c r="VC21" i="1" s="1"/>
  <c r="VC24" i="1" a="1"/>
  <c r="VC24" i="1" s="1"/>
  <c r="VC43" i="1" a="1"/>
  <c r="VC43" i="1" s="1"/>
  <c r="VC34" i="1" a="1"/>
  <c r="VC34" i="1" s="1"/>
  <c r="VC36" i="1" a="1"/>
  <c r="VC36" i="1" s="1"/>
  <c r="VC38" i="1" a="1"/>
  <c r="VC38" i="1" s="1"/>
  <c r="VC30" i="1" a="1"/>
  <c r="VC30" i="1" s="1"/>
  <c r="VC29" i="1" a="1"/>
  <c r="VC29" i="1" s="1"/>
  <c r="VC40" i="1" a="1"/>
  <c r="VC40" i="1" s="1"/>
  <c r="VC46" i="1" a="1"/>
  <c r="VC46" i="1" s="1"/>
  <c r="VC27" i="1" a="1"/>
  <c r="VC27" i="1" s="1"/>
  <c r="VC32" i="1" a="1"/>
  <c r="VC32" i="1" s="1"/>
  <c r="VC44" i="1" a="1"/>
  <c r="VC44" i="1" s="1"/>
  <c r="VC45" i="1" a="1"/>
  <c r="VC45" i="1" s="1"/>
  <c r="VC31" i="1" a="1"/>
  <c r="VC31" i="1" s="1"/>
  <c r="VC28" i="1" a="1"/>
  <c r="VC28" i="1" s="1"/>
  <c r="VC25" i="1" a="1"/>
  <c r="VC25" i="1" s="1"/>
  <c r="VC42" i="1" a="1"/>
  <c r="VC42" i="1" s="1"/>
  <c r="VC23" i="1" a="1"/>
  <c r="VC23" i="1" s="1"/>
  <c r="VC26" i="1" a="1"/>
  <c r="VC26" i="1" s="1"/>
  <c r="VC37" i="1" a="1"/>
  <c r="VC37" i="1" s="1"/>
  <c r="VC39" i="1" a="1"/>
  <c r="VC39" i="1" s="1"/>
  <c r="VC33" i="1" a="1"/>
  <c r="VC33" i="1" s="1"/>
  <c r="MP35" i="1" a="1"/>
  <c r="MP35" i="1" s="1"/>
  <c r="MP47" i="1" a="1"/>
  <c r="MP47" i="1" s="1"/>
  <c r="MP48" i="1" s="1" a="1"/>
  <c r="MP48" i="1" s="1"/>
  <c r="MP22" i="1" a="1"/>
  <c r="MP22" i="1" s="1"/>
  <c r="MP21" i="1" a="1"/>
  <c r="MP21" i="1" s="1"/>
  <c r="MP36" i="1" a="1"/>
  <c r="MP36" i="1" s="1"/>
  <c r="MP24" i="1" a="1"/>
  <c r="MP24" i="1" s="1"/>
  <c r="MP27" i="1" a="1"/>
  <c r="MP27" i="1" s="1"/>
  <c r="MP38" i="1" a="1"/>
  <c r="MP38" i="1" s="1"/>
  <c r="MP23" i="1" a="1"/>
  <c r="MP23" i="1" s="1"/>
  <c r="MP29" i="1" a="1"/>
  <c r="MP29" i="1" s="1"/>
  <c r="MP32" i="1" a="1"/>
  <c r="MP32" i="1" s="1"/>
  <c r="MP28" i="1" a="1"/>
  <c r="MP28" i="1" s="1"/>
  <c r="MP37" i="1" a="1"/>
  <c r="MP37" i="1" s="1"/>
  <c r="MP44" i="1" a="1"/>
  <c r="MP44" i="1" s="1"/>
  <c r="MP31" i="1" a="1"/>
  <c r="MP31" i="1" s="1"/>
  <c r="MP30" i="1" a="1"/>
  <c r="MP30" i="1" s="1"/>
  <c r="MP34" i="1" a="1"/>
  <c r="MP34" i="1" s="1"/>
  <c r="MP45" i="1" a="1"/>
  <c r="MP45" i="1" s="1"/>
  <c r="MP40" i="1" a="1"/>
  <c r="MP40" i="1" s="1"/>
  <c r="MP33" i="1" a="1"/>
  <c r="MP33" i="1" s="1"/>
  <c r="MP46" i="1" a="1"/>
  <c r="MP46" i="1" s="1"/>
  <c r="MP26" i="1" a="1"/>
  <c r="MP26" i="1" s="1"/>
  <c r="MP43" i="1" a="1"/>
  <c r="MP43" i="1" s="1"/>
  <c r="MP42" i="1" a="1"/>
  <c r="MP42" i="1" s="1"/>
  <c r="MP25" i="1" a="1"/>
  <c r="MP25" i="1" s="1"/>
  <c r="MP39" i="1" a="1"/>
  <c r="MP39" i="1" s="1"/>
  <c r="QD35" i="1" a="1"/>
  <c r="QD35" i="1" s="1"/>
  <c r="QD47" i="1" a="1"/>
  <c r="QD47" i="1" s="1"/>
  <c r="QD48" i="1" s="1" a="1"/>
  <c r="QD48" i="1" s="1"/>
  <c r="QD21" i="1" a="1"/>
  <c r="QD21" i="1" s="1"/>
  <c r="QD22" i="1" a="1"/>
  <c r="QD22" i="1" s="1"/>
  <c r="QD46" i="1" a="1"/>
  <c r="QD46" i="1" s="1"/>
  <c r="QD40" i="1" a="1"/>
  <c r="QD40" i="1" s="1"/>
  <c r="QD27" i="1" a="1"/>
  <c r="QD27" i="1" s="1"/>
  <c r="QD43" i="1" a="1"/>
  <c r="QD43" i="1" s="1"/>
  <c r="QD23" i="1" a="1"/>
  <c r="QD23" i="1" s="1"/>
  <c r="QD28" i="1" a="1"/>
  <c r="QD28" i="1" s="1"/>
  <c r="QD45" i="1" a="1"/>
  <c r="QD45" i="1" s="1"/>
  <c r="QD26" i="1" a="1"/>
  <c r="QD26" i="1" s="1"/>
  <c r="QD42" i="1" a="1"/>
  <c r="QD42" i="1" s="1"/>
  <c r="QD39" i="1" a="1"/>
  <c r="QD39" i="1" s="1"/>
  <c r="QD36" i="1" a="1"/>
  <c r="QD36" i="1" s="1"/>
  <c r="QD34" i="1" a="1"/>
  <c r="QD34" i="1" s="1"/>
  <c r="QD24" i="1" a="1"/>
  <c r="QD24" i="1" s="1"/>
  <c r="QD33" i="1" a="1"/>
  <c r="QD33" i="1" s="1"/>
  <c r="QD29" i="1" a="1"/>
  <c r="QD29" i="1" s="1"/>
  <c r="QD32" i="1" a="1"/>
  <c r="QD32" i="1" s="1"/>
  <c r="QD38" i="1" a="1"/>
  <c r="QD38" i="1" s="1"/>
  <c r="QD30" i="1" a="1"/>
  <c r="QD30" i="1" s="1"/>
  <c r="QD44" i="1" a="1"/>
  <c r="QD44" i="1" s="1"/>
  <c r="QD31" i="1" a="1"/>
  <c r="QD31" i="1" s="1"/>
  <c r="QD25" i="1" a="1"/>
  <c r="QD25" i="1" s="1"/>
  <c r="QD37" i="1" a="1"/>
  <c r="QD37" i="1" s="1"/>
  <c r="UU35" i="1" a="1"/>
  <c r="UU35" i="1" s="1"/>
  <c r="UU47" i="1" a="1"/>
  <c r="UU47" i="1" s="1"/>
  <c r="UU48" i="1" s="1" a="1"/>
  <c r="UU48" i="1" s="1"/>
  <c r="UU22" i="1" a="1"/>
  <c r="UU22" i="1" s="1"/>
  <c r="UU21" i="1" a="1"/>
  <c r="UU21" i="1" s="1"/>
  <c r="UU24" i="1" a="1"/>
  <c r="UU24" i="1" s="1"/>
  <c r="UU42" i="1" a="1"/>
  <c r="UU42" i="1" s="1"/>
  <c r="UU31" i="1" a="1"/>
  <c r="UU31" i="1" s="1"/>
  <c r="UU46" i="1" a="1"/>
  <c r="UU46" i="1" s="1"/>
  <c r="UU43" i="1" a="1"/>
  <c r="UU43" i="1" s="1"/>
  <c r="UU29" i="1" a="1"/>
  <c r="UU29" i="1" s="1"/>
  <c r="UU32" i="1" a="1"/>
  <c r="UU32" i="1" s="1"/>
  <c r="UU36" i="1" a="1"/>
  <c r="UU36" i="1" s="1"/>
  <c r="UU34" i="1" a="1"/>
  <c r="UU34" i="1" s="1"/>
  <c r="UU33" i="1" a="1"/>
  <c r="UU33" i="1" s="1"/>
  <c r="UU30" i="1" a="1"/>
  <c r="UU30" i="1" s="1"/>
  <c r="UU40" i="1" a="1"/>
  <c r="UU40" i="1" s="1"/>
  <c r="UU45" i="1" a="1"/>
  <c r="UU45" i="1" s="1"/>
  <c r="UU37" i="1" a="1"/>
  <c r="UU37" i="1" s="1"/>
  <c r="UU23" i="1" a="1"/>
  <c r="UU23" i="1" s="1"/>
  <c r="UU27" i="1" a="1"/>
  <c r="UU27" i="1" s="1"/>
  <c r="UU26" i="1" a="1"/>
  <c r="UU26" i="1" s="1"/>
  <c r="UU44" i="1" a="1"/>
  <c r="UU44" i="1" s="1"/>
  <c r="UU38" i="1" a="1"/>
  <c r="UU38" i="1" s="1"/>
  <c r="UU25" i="1" a="1"/>
  <c r="UU25" i="1" s="1"/>
  <c r="UU39" i="1" a="1"/>
  <c r="UU39" i="1" s="1"/>
  <c r="UU28" i="1" a="1"/>
  <c r="UU28" i="1" s="1"/>
  <c r="QP35" i="1" a="1"/>
  <c r="QP35" i="1" s="1"/>
  <c r="QP47" i="1" a="1"/>
  <c r="QP47" i="1" s="1"/>
  <c r="QP48" i="1" s="1" a="1"/>
  <c r="QP48" i="1" s="1"/>
  <c r="QP22" i="1" a="1"/>
  <c r="QP22" i="1" s="1"/>
  <c r="QP21" i="1" a="1"/>
  <c r="QP21" i="1" s="1"/>
  <c r="QP39" i="1" a="1"/>
  <c r="QP39" i="1" s="1"/>
  <c r="QP45" i="1" a="1"/>
  <c r="QP45" i="1" s="1"/>
  <c r="QP38" i="1" a="1"/>
  <c r="QP38" i="1" s="1"/>
  <c r="QP31" i="1" a="1"/>
  <c r="QP31" i="1" s="1"/>
  <c r="QP24" i="1" a="1"/>
  <c r="QP24" i="1" s="1"/>
  <c r="QP42" i="1" a="1"/>
  <c r="QP42" i="1" s="1"/>
  <c r="QP27" i="1" a="1"/>
  <c r="QP27" i="1" s="1"/>
  <c r="QP34" i="1" a="1"/>
  <c r="QP34" i="1" s="1"/>
  <c r="QP29" i="1" a="1"/>
  <c r="QP29" i="1" s="1"/>
  <c r="QP33" i="1" a="1"/>
  <c r="QP33" i="1" s="1"/>
  <c r="QP36" i="1" a="1"/>
  <c r="QP36" i="1" s="1"/>
  <c r="QP32" i="1" a="1"/>
  <c r="QP32" i="1" s="1"/>
  <c r="QP30" i="1" a="1"/>
  <c r="QP30" i="1" s="1"/>
  <c r="QP44" i="1" a="1"/>
  <c r="QP44" i="1" s="1"/>
  <c r="QP40" i="1" a="1"/>
  <c r="QP40" i="1" s="1"/>
  <c r="QP43" i="1" a="1"/>
  <c r="QP43" i="1" s="1"/>
  <c r="QP37" i="1" a="1"/>
  <c r="QP37" i="1" s="1"/>
  <c r="QP26" i="1" a="1"/>
  <c r="QP26" i="1" s="1"/>
  <c r="QP25" i="1" a="1"/>
  <c r="QP25" i="1" s="1"/>
  <c r="QP28" i="1" a="1"/>
  <c r="QP28" i="1" s="1"/>
  <c r="QP46" i="1" a="1"/>
  <c r="QP46" i="1" s="1"/>
  <c r="QP23" i="1" a="1"/>
  <c r="QP23" i="1" s="1"/>
  <c r="TD35" i="1" a="1"/>
  <c r="TD35" i="1" s="1"/>
  <c r="TD47" i="1" a="1"/>
  <c r="TD47" i="1" s="1"/>
  <c r="TD48" i="1" s="1" a="1"/>
  <c r="TD48" i="1" s="1"/>
  <c r="TD21" i="1" a="1"/>
  <c r="TD21" i="1" s="1"/>
  <c r="TD22" i="1" a="1"/>
  <c r="TD22" i="1" s="1"/>
  <c r="TD32" i="1" a="1"/>
  <c r="TD32" i="1" s="1"/>
  <c r="TD39" i="1" a="1"/>
  <c r="TD39" i="1" s="1"/>
  <c r="TD44" i="1" a="1"/>
  <c r="TD44" i="1" s="1"/>
  <c r="TD37" i="1" a="1"/>
  <c r="TD37" i="1" s="1"/>
  <c r="TD31" i="1" a="1"/>
  <c r="TD31" i="1" s="1"/>
  <c r="TD26" i="1" a="1"/>
  <c r="TD26" i="1" s="1"/>
  <c r="TD27" i="1" a="1"/>
  <c r="TD27" i="1" s="1"/>
  <c r="TD23" i="1" a="1"/>
  <c r="TD23" i="1" s="1"/>
  <c r="TD28" i="1" a="1"/>
  <c r="TD28" i="1" s="1"/>
  <c r="TD36" i="1" a="1"/>
  <c r="TD36" i="1" s="1"/>
  <c r="TD45" i="1" a="1"/>
  <c r="TD45" i="1" s="1"/>
  <c r="TD38" i="1" a="1"/>
  <c r="TD38" i="1" s="1"/>
  <c r="TD34" i="1" a="1"/>
  <c r="TD34" i="1" s="1"/>
  <c r="TD30" i="1" a="1"/>
  <c r="TD30" i="1" s="1"/>
  <c r="TD24" i="1" a="1"/>
  <c r="TD24" i="1" s="1"/>
  <c r="TD33" i="1" a="1"/>
  <c r="TD33" i="1" s="1"/>
  <c r="TD40" i="1" a="1"/>
  <c r="TD40" i="1" s="1"/>
  <c r="TD29" i="1" a="1"/>
  <c r="TD29" i="1" s="1"/>
  <c r="TD42" i="1" a="1"/>
  <c r="TD42" i="1" s="1"/>
  <c r="TD43" i="1" a="1"/>
  <c r="TD43" i="1" s="1"/>
  <c r="TD25" i="1" a="1"/>
  <c r="TD25" i="1" s="1"/>
  <c r="TD46" i="1" a="1"/>
  <c r="TD46" i="1" s="1"/>
  <c r="PA35" i="1" a="1"/>
  <c r="PA35" i="1" s="1"/>
  <c r="PA47" i="1" a="1"/>
  <c r="PA47" i="1" s="1"/>
  <c r="PA48" i="1" s="1" a="1"/>
  <c r="PA48" i="1" s="1"/>
  <c r="PA21" i="1" a="1"/>
  <c r="PA21" i="1" s="1"/>
  <c r="PA22" i="1" a="1"/>
  <c r="PA22" i="1" s="1"/>
  <c r="PA34" i="1" a="1"/>
  <c r="PA34" i="1" s="1"/>
  <c r="PA43" i="1" a="1"/>
  <c r="PA43" i="1" s="1"/>
  <c r="PA36" i="1" a="1"/>
  <c r="PA36" i="1" s="1"/>
  <c r="PA46" i="1" a="1"/>
  <c r="PA46" i="1" s="1"/>
  <c r="PA42" i="1" a="1"/>
  <c r="PA42" i="1" s="1"/>
  <c r="PA33" i="1" a="1"/>
  <c r="PA33" i="1" s="1"/>
  <c r="PA24" i="1" a="1"/>
  <c r="PA24" i="1" s="1"/>
  <c r="PA26" i="1" a="1"/>
  <c r="PA26" i="1" s="1"/>
  <c r="PA38" i="1" a="1"/>
  <c r="PA38" i="1" s="1"/>
  <c r="PA29" i="1" a="1"/>
  <c r="PA29" i="1" s="1"/>
  <c r="PA32" i="1" a="1"/>
  <c r="PA32" i="1" s="1"/>
  <c r="PA44" i="1" a="1"/>
  <c r="PA44" i="1" s="1"/>
  <c r="PA30" i="1" a="1"/>
  <c r="PA30" i="1" s="1"/>
  <c r="PA31" i="1" a="1"/>
  <c r="PA31" i="1" s="1"/>
  <c r="PA40" i="1" a="1"/>
  <c r="PA40" i="1" s="1"/>
  <c r="PA27" i="1" a="1"/>
  <c r="PA27" i="1" s="1"/>
  <c r="PA23" i="1" a="1"/>
  <c r="PA23" i="1" s="1"/>
  <c r="PA25" i="1" a="1"/>
  <c r="PA25" i="1" s="1"/>
  <c r="PA37" i="1" a="1"/>
  <c r="PA37" i="1" s="1"/>
  <c r="PA39" i="1" a="1"/>
  <c r="PA39" i="1" s="1"/>
  <c r="PA45" i="1" a="1"/>
  <c r="PA45" i="1" s="1"/>
  <c r="PA28" i="1" a="1"/>
  <c r="PA28" i="1" s="1"/>
  <c r="OH35" i="1" a="1"/>
  <c r="OH35" i="1" s="1"/>
  <c r="OH47" i="1" a="1"/>
  <c r="OH47" i="1" s="1"/>
  <c r="OH48" i="1" s="1" a="1"/>
  <c r="OH48" i="1" s="1"/>
  <c r="OH21" i="1" a="1"/>
  <c r="OH21" i="1" s="1"/>
  <c r="OH22" i="1" a="1"/>
  <c r="OH22" i="1" s="1"/>
  <c r="OH25" i="1" a="1"/>
  <c r="OH25" i="1" s="1"/>
  <c r="OH46" i="1" a="1"/>
  <c r="OH46" i="1" s="1"/>
  <c r="OH26" i="1" a="1"/>
  <c r="OH26" i="1" s="1"/>
  <c r="OH27" i="1" a="1"/>
  <c r="OH27" i="1" s="1"/>
  <c r="OH43" i="1" a="1"/>
  <c r="OH43" i="1" s="1"/>
  <c r="OH36" i="1" a="1"/>
  <c r="OH36" i="1" s="1"/>
  <c r="OH45" i="1" a="1"/>
  <c r="OH45" i="1" s="1"/>
  <c r="OH42" i="1" a="1"/>
  <c r="OH42" i="1" s="1"/>
  <c r="OH39" i="1" a="1"/>
  <c r="OH39" i="1" s="1"/>
  <c r="OH29" i="1" a="1"/>
  <c r="OH29" i="1" s="1"/>
  <c r="OH32" i="1" a="1"/>
  <c r="OH32" i="1" s="1"/>
  <c r="OH34" i="1" a="1"/>
  <c r="OH34" i="1" s="1"/>
  <c r="OH44" i="1" a="1"/>
  <c r="OH44" i="1" s="1"/>
  <c r="OH33" i="1" a="1"/>
  <c r="OH33" i="1" s="1"/>
  <c r="OH31" i="1" a="1"/>
  <c r="OH31" i="1" s="1"/>
  <c r="OH24" i="1" a="1"/>
  <c r="OH24" i="1" s="1"/>
  <c r="OH40" i="1" a="1"/>
  <c r="OH40" i="1" s="1"/>
  <c r="OH38" i="1" a="1"/>
  <c r="OH38" i="1" s="1"/>
  <c r="OH37" i="1" a="1"/>
  <c r="OH37" i="1" s="1"/>
  <c r="OH30" i="1" a="1"/>
  <c r="OH30" i="1" s="1"/>
  <c r="OH23" i="1" a="1"/>
  <c r="OH23" i="1" s="1"/>
  <c r="OH28" i="1" a="1"/>
  <c r="OH28" i="1" s="1"/>
  <c r="TY35" i="1" a="1"/>
  <c r="TY35" i="1" s="1"/>
  <c r="TY47" i="1" a="1"/>
  <c r="TY47" i="1" s="1"/>
  <c r="TY48" i="1" s="1" a="1"/>
  <c r="TY48" i="1" s="1"/>
  <c r="TY22" i="1" a="1"/>
  <c r="TY22" i="1" s="1"/>
  <c r="TY21" i="1" a="1"/>
  <c r="TY21" i="1" s="1"/>
  <c r="TY46" i="1" a="1"/>
  <c r="TY46" i="1" s="1"/>
  <c r="TY43" i="1" a="1"/>
  <c r="TY43" i="1" s="1"/>
  <c r="TY26" i="1" a="1"/>
  <c r="TY26" i="1" s="1"/>
  <c r="TY36" i="1" a="1"/>
  <c r="TY36" i="1" s="1"/>
  <c r="TY24" i="1" a="1"/>
  <c r="TY24" i="1" s="1"/>
  <c r="TY38" i="1" a="1"/>
  <c r="TY38" i="1" s="1"/>
  <c r="TY29" i="1" a="1"/>
  <c r="TY29" i="1" s="1"/>
  <c r="TY32" i="1" a="1"/>
  <c r="TY32" i="1" s="1"/>
  <c r="TY44" i="1" a="1"/>
  <c r="TY44" i="1" s="1"/>
  <c r="TY31" i="1" a="1"/>
  <c r="TY31" i="1" s="1"/>
  <c r="TY45" i="1" a="1"/>
  <c r="TY45" i="1" s="1"/>
  <c r="TY33" i="1" a="1"/>
  <c r="TY33" i="1" s="1"/>
  <c r="TY34" i="1" a="1"/>
  <c r="TY34" i="1" s="1"/>
  <c r="TY28" i="1" a="1"/>
  <c r="TY28" i="1" s="1"/>
  <c r="TY27" i="1" a="1"/>
  <c r="TY27" i="1" s="1"/>
  <c r="TY40" i="1" a="1"/>
  <c r="TY40" i="1" s="1"/>
  <c r="TY23" i="1" a="1"/>
  <c r="TY23" i="1" s="1"/>
  <c r="TY25" i="1" a="1"/>
  <c r="TY25" i="1" s="1"/>
  <c r="TY37" i="1" a="1"/>
  <c r="TY37" i="1" s="1"/>
  <c r="TY39" i="1" a="1"/>
  <c r="TY39" i="1" s="1"/>
  <c r="TY30" i="1" a="1"/>
  <c r="TY30" i="1" s="1"/>
  <c r="TY42" i="1" a="1"/>
  <c r="TY42" i="1" s="1"/>
  <c r="NS35" i="1" a="1"/>
  <c r="NS35" i="1" s="1"/>
  <c r="NS47" i="1" a="1"/>
  <c r="NS47" i="1" s="1"/>
  <c r="NS48" i="1" s="1" a="1"/>
  <c r="NS48" i="1" s="1"/>
  <c r="NS21" i="1" a="1"/>
  <c r="NS21" i="1" s="1"/>
  <c r="NS22" i="1" a="1"/>
  <c r="NS22" i="1" s="1"/>
  <c r="NS43" i="1" a="1"/>
  <c r="NS43" i="1" s="1"/>
  <c r="NS36" i="1" a="1"/>
  <c r="NS36" i="1" s="1"/>
  <c r="NS33" i="1" a="1"/>
  <c r="NS33" i="1" s="1"/>
  <c r="NS28" i="1" a="1"/>
  <c r="NS28" i="1" s="1"/>
  <c r="NS24" i="1" a="1"/>
  <c r="NS24" i="1" s="1"/>
  <c r="NS26" i="1" a="1"/>
  <c r="NS26" i="1" s="1"/>
  <c r="NS34" i="1" a="1"/>
  <c r="NS34" i="1" s="1"/>
  <c r="NS38" i="1" a="1"/>
  <c r="NS38" i="1" s="1"/>
  <c r="NS30" i="1" a="1"/>
  <c r="NS30" i="1" s="1"/>
  <c r="NS29" i="1" a="1"/>
  <c r="NS29" i="1" s="1"/>
  <c r="NS32" i="1" a="1"/>
  <c r="NS32" i="1" s="1"/>
  <c r="NS44" i="1" a="1"/>
  <c r="NS44" i="1" s="1"/>
  <c r="NS31" i="1" a="1"/>
  <c r="NS31" i="1" s="1"/>
  <c r="NS40" i="1" a="1"/>
  <c r="NS40" i="1" s="1"/>
  <c r="NS25" i="1" a="1"/>
  <c r="NS25" i="1" s="1"/>
  <c r="NS37" i="1" a="1"/>
  <c r="NS37" i="1" s="1"/>
  <c r="NS23" i="1" a="1"/>
  <c r="NS23" i="1" s="1"/>
  <c r="NS39" i="1" a="1"/>
  <c r="NS39" i="1" s="1"/>
  <c r="NS46" i="1" a="1"/>
  <c r="NS46" i="1" s="1"/>
  <c r="NS27" i="1" a="1"/>
  <c r="NS27" i="1" s="1"/>
  <c r="NS42" i="1" a="1"/>
  <c r="NS42" i="1" s="1"/>
  <c r="NS45" i="1" a="1"/>
  <c r="NS45" i="1" s="1"/>
  <c r="RA35" i="1" a="1"/>
  <c r="RA35" i="1" s="1"/>
  <c r="RA47" i="1" a="1"/>
  <c r="RA47" i="1" s="1"/>
  <c r="RA48" i="1" s="1" a="1"/>
  <c r="RA48" i="1" s="1"/>
  <c r="RA22" i="1" a="1"/>
  <c r="RA22" i="1" s="1"/>
  <c r="RA21" i="1" a="1"/>
  <c r="RA21" i="1" s="1"/>
  <c r="RA40" i="1" a="1"/>
  <c r="RA40" i="1" s="1"/>
  <c r="RA45" i="1" a="1"/>
  <c r="RA45" i="1" s="1"/>
  <c r="RA39" i="1" a="1"/>
  <c r="RA39" i="1" s="1"/>
  <c r="RA25" i="1" a="1"/>
  <c r="RA25" i="1" s="1"/>
  <c r="RA38" i="1" a="1"/>
  <c r="RA38" i="1" s="1"/>
  <c r="RA44" i="1" a="1"/>
  <c r="RA44" i="1" s="1"/>
  <c r="RA26" i="1" a="1"/>
  <c r="RA26" i="1" s="1"/>
  <c r="RA24" i="1" a="1"/>
  <c r="RA24" i="1" s="1"/>
  <c r="RA27" i="1" a="1"/>
  <c r="RA27" i="1" s="1"/>
  <c r="RA43" i="1" a="1"/>
  <c r="RA43" i="1" s="1"/>
  <c r="RA31" i="1" a="1"/>
  <c r="RA31" i="1" s="1"/>
  <c r="RA36" i="1" a="1"/>
  <c r="RA36" i="1" s="1"/>
  <c r="RA46" i="1" a="1"/>
  <c r="RA46" i="1" s="1"/>
  <c r="RA29" i="1" a="1"/>
  <c r="RA29" i="1" s="1"/>
  <c r="RA32" i="1" a="1"/>
  <c r="RA32" i="1" s="1"/>
  <c r="RA34" i="1" a="1"/>
  <c r="RA34" i="1" s="1"/>
  <c r="RA30" i="1" a="1"/>
  <c r="RA30" i="1" s="1"/>
  <c r="RA28" i="1" a="1"/>
  <c r="RA28" i="1" s="1"/>
  <c r="RA33" i="1" a="1"/>
  <c r="RA33" i="1" s="1"/>
  <c r="RA37" i="1" a="1"/>
  <c r="RA37" i="1" s="1"/>
  <c r="RA42" i="1" a="1"/>
  <c r="RA42" i="1" s="1"/>
  <c r="RA23" i="1" a="1"/>
  <c r="RA23" i="1" s="1"/>
  <c r="MV35" i="1" a="1"/>
  <c r="MV35" i="1" s="1"/>
  <c r="MV47" i="1" a="1"/>
  <c r="MV47" i="1" s="1"/>
  <c r="MV48" i="1" s="1" a="1"/>
  <c r="MV48" i="1" s="1"/>
  <c r="MV21" i="1" a="1"/>
  <c r="MV21" i="1" s="1"/>
  <c r="MV22" i="1" a="1"/>
  <c r="MV22" i="1" s="1"/>
  <c r="MV30" i="1" a="1"/>
  <c r="MV30" i="1" s="1"/>
  <c r="MV34" i="1" a="1"/>
  <c r="MV34" i="1" s="1"/>
  <c r="MV39" i="1" a="1"/>
  <c r="MV39" i="1" s="1"/>
  <c r="MV45" i="1" a="1"/>
  <c r="MV45" i="1" s="1"/>
  <c r="MV38" i="1" a="1"/>
  <c r="MV38" i="1" s="1"/>
  <c r="MV31" i="1" a="1"/>
  <c r="MV31" i="1" s="1"/>
  <c r="MV26" i="1" a="1"/>
  <c r="MV26" i="1" s="1"/>
  <c r="MV24" i="1" a="1"/>
  <c r="MV24" i="1" s="1"/>
  <c r="MV27" i="1" a="1"/>
  <c r="MV27" i="1" s="1"/>
  <c r="MV36" i="1" a="1"/>
  <c r="MV36" i="1" s="1"/>
  <c r="MV29" i="1" a="1"/>
  <c r="MV29" i="1" s="1"/>
  <c r="MV32" i="1" a="1"/>
  <c r="MV32" i="1" s="1"/>
  <c r="MV33" i="1" a="1"/>
  <c r="MV33" i="1" s="1"/>
  <c r="MV40" i="1" a="1"/>
  <c r="MV40" i="1" s="1"/>
  <c r="MV44" i="1" a="1"/>
  <c r="MV44" i="1" s="1"/>
  <c r="MV37" i="1" a="1"/>
  <c r="MV37" i="1" s="1"/>
  <c r="MV23" i="1" a="1"/>
  <c r="MV23" i="1" s="1"/>
  <c r="MV46" i="1" a="1"/>
  <c r="MV46" i="1" s="1"/>
  <c r="MV43" i="1" a="1"/>
  <c r="MV43" i="1" s="1"/>
  <c r="MV25" i="1" a="1"/>
  <c r="MV25" i="1" s="1"/>
  <c r="MV28" i="1" a="1"/>
  <c r="MV28" i="1" s="1"/>
  <c r="MV42" i="1" a="1"/>
  <c r="MV42" i="1" s="1"/>
  <c r="RF35" i="1" a="1"/>
  <c r="RF35" i="1" s="1"/>
  <c r="RF47" i="1" a="1"/>
  <c r="RF47" i="1" s="1"/>
  <c r="RF48" i="1" s="1" a="1"/>
  <c r="RF48" i="1" s="1"/>
  <c r="RF22" i="1" a="1"/>
  <c r="RF22" i="1" s="1"/>
  <c r="RF21" i="1" a="1"/>
  <c r="RF21" i="1" s="1"/>
  <c r="RF27" i="1" a="1"/>
  <c r="RF27" i="1" s="1"/>
  <c r="RF31" i="1" a="1"/>
  <c r="RF31" i="1" s="1"/>
  <c r="RF29" i="1" a="1"/>
  <c r="RF29" i="1" s="1"/>
  <c r="RF32" i="1" a="1"/>
  <c r="RF32" i="1" s="1"/>
  <c r="RF26" i="1" a="1"/>
  <c r="RF26" i="1" s="1"/>
  <c r="RF44" i="1" a="1"/>
  <c r="RF44" i="1" s="1"/>
  <c r="RF28" i="1" a="1"/>
  <c r="RF28" i="1" s="1"/>
  <c r="RF36" i="1" a="1"/>
  <c r="RF36" i="1" s="1"/>
  <c r="RF40" i="1" a="1"/>
  <c r="RF40" i="1" s="1"/>
  <c r="RF30" i="1" a="1"/>
  <c r="RF30" i="1" s="1"/>
  <c r="RF33" i="1" a="1"/>
  <c r="RF33" i="1" s="1"/>
  <c r="RF45" i="1" a="1"/>
  <c r="RF45" i="1" s="1"/>
  <c r="RF38" i="1" a="1"/>
  <c r="RF38" i="1" s="1"/>
  <c r="RF34" i="1" a="1"/>
  <c r="RF34" i="1" s="1"/>
  <c r="RF24" i="1" a="1"/>
  <c r="RF24" i="1" s="1"/>
  <c r="RF43" i="1" a="1"/>
  <c r="RF43" i="1" s="1"/>
  <c r="RF25" i="1" a="1"/>
  <c r="RF25" i="1" s="1"/>
  <c r="RF42" i="1" a="1"/>
  <c r="RF42" i="1" s="1"/>
  <c r="RF39" i="1" a="1"/>
  <c r="RF39" i="1" s="1"/>
  <c r="RF46" i="1" a="1"/>
  <c r="RF46" i="1" s="1"/>
  <c r="RF37" i="1" a="1"/>
  <c r="RF37" i="1" s="1"/>
  <c r="RF23" i="1" a="1"/>
  <c r="RF23" i="1" s="1"/>
  <c r="TT35" i="1" a="1"/>
  <c r="TT35" i="1" s="1"/>
  <c r="TT47" i="1" a="1"/>
  <c r="TT47" i="1" s="1"/>
  <c r="TT48" i="1" s="1" a="1"/>
  <c r="TT48" i="1" s="1"/>
  <c r="TT21" i="1" a="1"/>
  <c r="TT21" i="1" s="1"/>
  <c r="TT22" i="1" a="1"/>
  <c r="TT22" i="1" s="1"/>
  <c r="TT26" i="1" a="1"/>
  <c r="TT26" i="1" s="1"/>
  <c r="TT23" i="1" a="1"/>
  <c r="TT23" i="1" s="1"/>
  <c r="TT28" i="1" a="1"/>
  <c r="TT28" i="1" s="1"/>
  <c r="TT45" i="1" a="1"/>
  <c r="TT45" i="1" s="1"/>
  <c r="TT38" i="1" a="1"/>
  <c r="TT38" i="1" s="1"/>
  <c r="TT24" i="1" a="1"/>
  <c r="TT24" i="1" s="1"/>
  <c r="TT36" i="1" a="1"/>
  <c r="TT36" i="1" s="1"/>
  <c r="TT30" i="1" a="1"/>
  <c r="TT30" i="1" s="1"/>
  <c r="TT34" i="1" a="1"/>
  <c r="TT34" i="1" s="1"/>
  <c r="TT33" i="1" a="1"/>
  <c r="TT33" i="1" s="1"/>
  <c r="TT29" i="1" a="1"/>
  <c r="TT29" i="1" s="1"/>
  <c r="TT32" i="1" a="1"/>
  <c r="TT32" i="1" s="1"/>
  <c r="TT44" i="1" a="1"/>
  <c r="TT44" i="1" s="1"/>
  <c r="TT31" i="1" a="1"/>
  <c r="TT31" i="1" s="1"/>
  <c r="TT40" i="1" a="1"/>
  <c r="TT40" i="1" s="1"/>
  <c r="TT25" i="1" a="1"/>
  <c r="TT25" i="1" s="1"/>
  <c r="TT37" i="1" a="1"/>
  <c r="TT37" i="1" s="1"/>
  <c r="TT42" i="1" a="1"/>
  <c r="TT42" i="1" s="1"/>
  <c r="TT27" i="1" a="1"/>
  <c r="TT27" i="1" s="1"/>
  <c r="TT43" i="1" a="1"/>
  <c r="TT43" i="1" s="1"/>
  <c r="TT39" i="1" a="1"/>
  <c r="TT39" i="1" s="1"/>
  <c r="TT46" i="1" a="1"/>
  <c r="TT46" i="1" s="1"/>
  <c r="QE35" i="1" a="1"/>
  <c r="QE35" i="1" s="1"/>
  <c r="QE47" i="1" a="1"/>
  <c r="QE47" i="1" s="1"/>
  <c r="QE48" i="1" s="1" a="1"/>
  <c r="QE48" i="1" s="1"/>
  <c r="QE21" i="1" a="1"/>
  <c r="QE21" i="1" s="1"/>
  <c r="QE22" i="1" a="1"/>
  <c r="QE22" i="1" s="1"/>
  <c r="QE43" i="1" a="1"/>
  <c r="QE43" i="1" s="1"/>
  <c r="QE36" i="1" a="1"/>
  <c r="QE36" i="1" s="1"/>
  <c r="QE26" i="1" a="1"/>
  <c r="QE26" i="1" s="1"/>
  <c r="QE24" i="1" a="1"/>
  <c r="QE24" i="1" s="1"/>
  <c r="QE38" i="1" a="1"/>
  <c r="QE38" i="1" s="1"/>
  <c r="QE30" i="1" a="1"/>
  <c r="QE30" i="1" s="1"/>
  <c r="QE29" i="1" a="1"/>
  <c r="QE29" i="1" s="1"/>
  <c r="QE34" i="1" a="1"/>
  <c r="QE34" i="1" s="1"/>
  <c r="QE32" i="1" a="1"/>
  <c r="QE32" i="1" s="1"/>
  <c r="QE44" i="1" a="1"/>
  <c r="QE44" i="1" s="1"/>
  <c r="QE31" i="1" a="1"/>
  <c r="QE31" i="1" s="1"/>
  <c r="QE33" i="1" a="1"/>
  <c r="QE33" i="1" s="1"/>
  <c r="QE40" i="1" a="1"/>
  <c r="QE40" i="1" s="1"/>
  <c r="QE45" i="1" a="1"/>
  <c r="QE45" i="1" s="1"/>
  <c r="QE46" i="1" a="1"/>
  <c r="QE46" i="1" s="1"/>
  <c r="QE27" i="1" a="1"/>
  <c r="QE27" i="1" s="1"/>
  <c r="QE42" i="1" a="1"/>
  <c r="QE42" i="1" s="1"/>
  <c r="QE23" i="1" a="1"/>
  <c r="QE23" i="1" s="1"/>
  <c r="QE25" i="1" a="1"/>
  <c r="QE25" i="1" s="1"/>
  <c r="QE37" i="1" a="1"/>
  <c r="QE37" i="1" s="1"/>
  <c r="QE39" i="1" a="1"/>
  <c r="QE39" i="1" s="1"/>
  <c r="QE28" i="1" a="1"/>
  <c r="QE28" i="1" s="1"/>
  <c r="PE35" i="1" a="1"/>
  <c r="PE35" i="1" s="1"/>
  <c r="PE47" i="1" a="1"/>
  <c r="PE47" i="1" s="1"/>
  <c r="PE48" i="1" s="1" a="1"/>
  <c r="PE48" i="1" s="1"/>
  <c r="PE22" i="1" a="1"/>
  <c r="PE22" i="1" s="1"/>
  <c r="PE21" i="1" a="1"/>
  <c r="PE21" i="1" s="1"/>
  <c r="PE40" i="1" a="1"/>
  <c r="PE40" i="1" s="1"/>
  <c r="PE44" i="1" a="1"/>
  <c r="PE44" i="1" s="1"/>
  <c r="PE46" i="1" a="1"/>
  <c r="PE46" i="1" s="1"/>
  <c r="PE43" i="1" a="1"/>
  <c r="PE43" i="1" s="1"/>
  <c r="PE25" i="1" a="1"/>
  <c r="PE25" i="1" s="1"/>
  <c r="PE36" i="1" a="1"/>
  <c r="PE36" i="1" s="1"/>
  <c r="PE27" i="1" a="1"/>
  <c r="PE27" i="1" s="1"/>
  <c r="PE31" i="1" a="1"/>
  <c r="PE31" i="1" s="1"/>
  <c r="PE33" i="1" a="1"/>
  <c r="PE33" i="1" s="1"/>
  <c r="PE30" i="1" a="1"/>
  <c r="PE30" i="1" s="1"/>
  <c r="PE29" i="1" a="1"/>
  <c r="PE29" i="1" s="1"/>
  <c r="PE32" i="1" a="1"/>
  <c r="PE32" i="1" s="1"/>
  <c r="PE34" i="1" a="1"/>
  <c r="PE34" i="1" s="1"/>
  <c r="PE45" i="1" a="1"/>
  <c r="PE45" i="1" s="1"/>
  <c r="PE38" i="1" a="1"/>
  <c r="PE38" i="1" s="1"/>
  <c r="PE23" i="1" a="1"/>
  <c r="PE23" i="1" s="1"/>
  <c r="PE26" i="1" a="1"/>
  <c r="PE26" i="1" s="1"/>
  <c r="PE39" i="1" a="1"/>
  <c r="PE39" i="1" s="1"/>
  <c r="PE28" i="1" a="1"/>
  <c r="PE28" i="1" s="1"/>
  <c r="PE24" i="1" a="1"/>
  <c r="PE24" i="1" s="1"/>
  <c r="PE42" i="1" a="1"/>
  <c r="PE42" i="1" s="1"/>
  <c r="PE37" i="1" a="1"/>
  <c r="PE37" i="1" s="1"/>
  <c r="NM35" i="1" a="1"/>
  <c r="NM35" i="1" s="1"/>
  <c r="NM47" i="1" a="1"/>
  <c r="NM47" i="1" s="1"/>
  <c r="NM48" i="1" s="1" a="1"/>
  <c r="NM48" i="1" s="1"/>
  <c r="NM22" i="1" a="1"/>
  <c r="NM22" i="1" s="1"/>
  <c r="NM21" i="1" a="1"/>
  <c r="NM21" i="1" s="1"/>
  <c r="NM29" i="1" a="1"/>
  <c r="NM29" i="1" s="1"/>
  <c r="NM28" i="1" a="1"/>
  <c r="NM28" i="1" s="1"/>
  <c r="NM36" i="1" a="1"/>
  <c r="NM36" i="1" s="1"/>
  <c r="NM32" i="1" a="1"/>
  <c r="NM32" i="1" s="1"/>
  <c r="NM26" i="1" a="1"/>
  <c r="NM26" i="1" s="1"/>
  <c r="NM25" i="1" a="1"/>
  <c r="NM25" i="1" s="1"/>
  <c r="NM37" i="1" a="1"/>
  <c r="NM37" i="1" s="1"/>
  <c r="NM46" i="1" a="1"/>
  <c r="NM46" i="1" s="1"/>
  <c r="NM42" i="1" a="1"/>
  <c r="NM42" i="1" s="1"/>
  <c r="NM40" i="1" a="1"/>
  <c r="NM40" i="1" s="1"/>
  <c r="NM44" i="1" a="1"/>
  <c r="NM44" i="1" s="1"/>
  <c r="NM30" i="1" a="1"/>
  <c r="NM30" i="1" s="1"/>
  <c r="NM45" i="1" a="1"/>
  <c r="NM45" i="1" s="1"/>
  <c r="NM33" i="1" a="1"/>
  <c r="NM33" i="1" s="1"/>
  <c r="NM34" i="1" a="1"/>
  <c r="NM34" i="1" s="1"/>
  <c r="NM38" i="1" a="1"/>
  <c r="NM38" i="1" s="1"/>
  <c r="NM31" i="1" a="1"/>
  <c r="NM31" i="1" s="1"/>
  <c r="NM24" i="1" a="1"/>
  <c r="NM24" i="1" s="1"/>
  <c r="NM23" i="1" a="1"/>
  <c r="NM23" i="1" s="1"/>
  <c r="NM43" i="1" a="1"/>
  <c r="NM43" i="1" s="1"/>
  <c r="NM39" i="1" a="1"/>
  <c r="NM39" i="1" s="1"/>
  <c r="NM27" i="1" a="1"/>
  <c r="NM27" i="1" s="1"/>
  <c r="OW35" i="1" a="1"/>
  <c r="OW35" i="1" s="1"/>
  <c r="OW47" i="1" a="1"/>
  <c r="OW47" i="1" s="1"/>
  <c r="OW48" i="1" s="1" a="1"/>
  <c r="OW48" i="1" s="1"/>
  <c r="OW22" i="1" a="1"/>
  <c r="OW22" i="1" s="1"/>
  <c r="OW21" i="1" a="1"/>
  <c r="OW21" i="1" s="1"/>
  <c r="OW33" i="1" a="1"/>
  <c r="OW33" i="1" s="1"/>
  <c r="OW45" i="1" a="1"/>
  <c r="OW45" i="1" s="1"/>
  <c r="OW26" i="1" a="1"/>
  <c r="OW26" i="1" s="1"/>
  <c r="OW24" i="1" a="1"/>
  <c r="OW24" i="1" s="1"/>
  <c r="OW34" i="1" a="1"/>
  <c r="OW34" i="1" s="1"/>
  <c r="OW36" i="1" a="1"/>
  <c r="OW36" i="1" s="1"/>
  <c r="OW27" i="1" a="1"/>
  <c r="OW27" i="1" s="1"/>
  <c r="OW42" i="1" a="1"/>
  <c r="OW42" i="1" s="1"/>
  <c r="OW38" i="1" a="1"/>
  <c r="OW38" i="1" s="1"/>
  <c r="OW30" i="1" a="1"/>
  <c r="OW30" i="1" s="1"/>
  <c r="OW25" i="1" a="1"/>
  <c r="OW25" i="1" s="1"/>
  <c r="OW29" i="1" a="1"/>
  <c r="OW29" i="1" s="1"/>
  <c r="OW32" i="1" a="1"/>
  <c r="OW32" i="1" s="1"/>
  <c r="OW44" i="1" a="1"/>
  <c r="OW44" i="1" s="1"/>
  <c r="OW31" i="1" a="1"/>
  <c r="OW31" i="1" s="1"/>
  <c r="OW40" i="1" a="1"/>
  <c r="OW40" i="1" s="1"/>
  <c r="OW37" i="1" a="1"/>
  <c r="OW37" i="1" s="1"/>
  <c r="OW28" i="1" a="1"/>
  <c r="OW28" i="1" s="1"/>
  <c r="OW23" i="1" a="1"/>
  <c r="OW23" i="1" s="1"/>
  <c r="OW43" i="1" a="1"/>
  <c r="OW43" i="1" s="1"/>
  <c r="OW39" i="1" a="1"/>
  <c r="OW39" i="1" s="1"/>
  <c r="OW46" i="1" a="1"/>
  <c r="OW46" i="1" s="1"/>
  <c r="SE35" i="1" a="1"/>
  <c r="SE35" i="1" s="1"/>
  <c r="SE47" i="1" a="1"/>
  <c r="SE47" i="1" s="1"/>
  <c r="SE48" i="1" s="1" a="1"/>
  <c r="SE48" i="1" s="1"/>
  <c r="SE22" i="1" a="1"/>
  <c r="SE22" i="1" s="1"/>
  <c r="SE21" i="1" a="1"/>
  <c r="SE21" i="1" s="1"/>
  <c r="SE39" i="1" a="1"/>
  <c r="SE39" i="1" s="1"/>
  <c r="SE42" i="1" a="1"/>
  <c r="SE42" i="1" s="1"/>
  <c r="SE28" i="1" a="1"/>
  <c r="SE28" i="1" s="1"/>
  <c r="SE33" i="1" a="1"/>
  <c r="SE33" i="1" s="1"/>
  <c r="SE43" i="1" a="1"/>
  <c r="SE43" i="1" s="1"/>
  <c r="SE27" i="1" a="1"/>
  <c r="SE27" i="1" s="1"/>
  <c r="SE24" i="1" a="1"/>
  <c r="SE24" i="1" s="1"/>
  <c r="SE36" i="1" a="1"/>
  <c r="SE36" i="1" s="1"/>
  <c r="SE46" i="1" a="1"/>
  <c r="SE46" i="1" s="1"/>
  <c r="SE34" i="1" a="1"/>
  <c r="SE34" i="1" s="1"/>
  <c r="SE38" i="1" a="1"/>
  <c r="SE38" i="1" s="1"/>
  <c r="SE29" i="1" a="1"/>
  <c r="SE29" i="1" s="1"/>
  <c r="SE32" i="1" a="1"/>
  <c r="SE32" i="1" s="1"/>
  <c r="SE30" i="1" a="1"/>
  <c r="SE30" i="1" s="1"/>
  <c r="SE31" i="1" a="1"/>
  <c r="SE31" i="1" s="1"/>
  <c r="SE45" i="1" a="1"/>
  <c r="SE45" i="1" s="1"/>
  <c r="SE40" i="1" a="1"/>
  <c r="SE40" i="1" s="1"/>
  <c r="SE44" i="1" a="1"/>
  <c r="SE44" i="1" s="1"/>
  <c r="SE37" i="1" a="1"/>
  <c r="SE37" i="1" s="1"/>
  <c r="SE26" i="1" a="1"/>
  <c r="SE26" i="1" s="1"/>
  <c r="SE23" i="1" a="1"/>
  <c r="SE23" i="1" s="1"/>
  <c r="SE25" i="1" a="1"/>
  <c r="SE25" i="1" s="1"/>
  <c r="NL35" i="1" a="1"/>
  <c r="NL35" i="1" s="1"/>
  <c r="NL47" i="1" a="1"/>
  <c r="NL47" i="1" s="1"/>
  <c r="NL48" i="1" s="1" a="1"/>
  <c r="NL48" i="1" s="1"/>
  <c r="NL22" i="1" a="1"/>
  <c r="NL22" i="1" s="1"/>
  <c r="NL21" i="1" a="1"/>
  <c r="NL21" i="1" s="1"/>
  <c r="NL24" i="1" a="1"/>
  <c r="NL24" i="1" s="1"/>
  <c r="NL39" i="1" a="1"/>
  <c r="NL39" i="1" s="1"/>
  <c r="NL31" i="1" a="1"/>
  <c r="NL31" i="1" s="1"/>
  <c r="NL46" i="1" a="1"/>
  <c r="NL46" i="1" s="1"/>
  <c r="NL29" i="1" a="1"/>
  <c r="NL29" i="1" s="1"/>
  <c r="NL32" i="1" a="1"/>
  <c r="NL32" i="1" s="1"/>
  <c r="NL36" i="1" a="1"/>
  <c r="NL36" i="1" s="1"/>
  <c r="NL33" i="1" a="1"/>
  <c r="NL33" i="1" s="1"/>
  <c r="NL30" i="1" a="1"/>
  <c r="NL30" i="1" s="1"/>
  <c r="NL40" i="1" a="1"/>
  <c r="NL40" i="1" s="1"/>
  <c r="NL45" i="1" a="1"/>
  <c r="NL45" i="1" s="1"/>
  <c r="NL34" i="1" a="1"/>
  <c r="NL34" i="1" s="1"/>
  <c r="NL44" i="1" a="1"/>
  <c r="NL44" i="1" s="1"/>
  <c r="NL38" i="1" a="1"/>
  <c r="NL38" i="1" s="1"/>
  <c r="NL37" i="1" a="1"/>
  <c r="NL37" i="1" s="1"/>
  <c r="NL26" i="1" a="1"/>
  <c r="NL26" i="1" s="1"/>
  <c r="NL42" i="1" a="1"/>
  <c r="NL42" i="1" s="1"/>
  <c r="NL23" i="1" a="1"/>
  <c r="NL23" i="1" s="1"/>
  <c r="NL27" i="1" a="1"/>
  <c r="NL27" i="1" s="1"/>
  <c r="NL43" i="1" a="1"/>
  <c r="NL43" i="1" s="1"/>
  <c r="NL25" i="1" a="1"/>
  <c r="NL25" i="1" s="1"/>
  <c r="NL28" i="1" a="1"/>
  <c r="NL28" i="1" s="1"/>
  <c r="RV35" i="1" a="1"/>
  <c r="RV35" i="1" s="1"/>
  <c r="RV47" i="1" a="1"/>
  <c r="RV47" i="1" s="1"/>
  <c r="RV48" i="1" s="1" a="1"/>
  <c r="RV48" i="1" s="1"/>
  <c r="RV21" i="1" a="1"/>
  <c r="RV21" i="1" s="1"/>
  <c r="RV22" i="1" a="1"/>
  <c r="RV22" i="1" s="1"/>
  <c r="RV32" i="1" a="1"/>
  <c r="RV32" i="1" s="1"/>
  <c r="RV31" i="1" a="1"/>
  <c r="RV31" i="1" s="1"/>
  <c r="RV26" i="1" a="1"/>
  <c r="RV26" i="1" s="1"/>
  <c r="RV44" i="1" a="1"/>
  <c r="RV44" i="1" s="1"/>
  <c r="RV37" i="1" a="1"/>
  <c r="RV37" i="1" s="1"/>
  <c r="RV42" i="1" a="1"/>
  <c r="RV42" i="1" s="1"/>
  <c r="RV33" i="1" a="1"/>
  <c r="RV33" i="1" s="1"/>
  <c r="RV23" i="1" a="1"/>
  <c r="RV23" i="1" s="1"/>
  <c r="RV28" i="1" a="1"/>
  <c r="RV28" i="1" s="1"/>
  <c r="RV40" i="1" a="1"/>
  <c r="RV40" i="1" s="1"/>
  <c r="RV36" i="1" a="1"/>
  <c r="RV36" i="1" s="1"/>
  <c r="RV45" i="1" a="1"/>
  <c r="RV45" i="1" s="1"/>
  <c r="RV30" i="1" a="1"/>
  <c r="RV30" i="1" s="1"/>
  <c r="RV38" i="1" a="1"/>
  <c r="RV38" i="1" s="1"/>
  <c r="RV24" i="1" a="1"/>
  <c r="RV24" i="1" s="1"/>
  <c r="RV34" i="1" a="1"/>
  <c r="RV34" i="1" s="1"/>
  <c r="RV29" i="1" a="1"/>
  <c r="RV29" i="1" s="1"/>
  <c r="RV43" i="1" a="1"/>
  <c r="RV43" i="1" s="1"/>
  <c r="RV25" i="1" a="1"/>
  <c r="RV25" i="1" s="1"/>
  <c r="RV39" i="1" a="1"/>
  <c r="RV39" i="1" s="1"/>
  <c r="RV27" i="1" a="1"/>
  <c r="RV27" i="1" s="1"/>
  <c r="RV46" i="1" a="1"/>
  <c r="RV46" i="1" s="1"/>
  <c r="UJ35" i="1" a="1"/>
  <c r="UJ35" i="1" s="1"/>
  <c r="UJ47" i="1" a="1"/>
  <c r="UJ47" i="1" s="1"/>
  <c r="UJ48" i="1" s="1" a="1"/>
  <c r="UJ48" i="1" s="1"/>
  <c r="UJ21" i="1" a="1"/>
  <c r="UJ21" i="1" s="1"/>
  <c r="UJ22" i="1" a="1"/>
  <c r="UJ22" i="1" s="1"/>
  <c r="UJ34" i="1" a="1"/>
  <c r="UJ34" i="1" s="1"/>
  <c r="UJ24" i="1" a="1"/>
  <c r="UJ24" i="1" s="1"/>
  <c r="UJ42" i="1" a="1"/>
  <c r="UJ42" i="1" s="1"/>
  <c r="UJ40" i="1" a="1"/>
  <c r="UJ40" i="1" s="1"/>
  <c r="UJ29" i="1" a="1"/>
  <c r="UJ29" i="1" s="1"/>
  <c r="UJ36" i="1" a="1"/>
  <c r="UJ36" i="1" s="1"/>
  <c r="UJ27" i="1" a="1"/>
  <c r="UJ27" i="1" s="1"/>
  <c r="UJ32" i="1" a="1"/>
  <c r="UJ32" i="1" s="1"/>
  <c r="UJ44" i="1" a="1"/>
  <c r="UJ44" i="1" s="1"/>
  <c r="UJ30" i="1" a="1"/>
  <c r="UJ30" i="1" s="1"/>
  <c r="UJ33" i="1" a="1"/>
  <c r="UJ33" i="1" s="1"/>
  <c r="UJ31" i="1" a="1"/>
  <c r="UJ31" i="1" s="1"/>
  <c r="UJ45" i="1" a="1"/>
  <c r="UJ45" i="1" s="1"/>
  <c r="UJ25" i="1" a="1"/>
  <c r="UJ25" i="1" s="1"/>
  <c r="UJ26" i="1" a="1"/>
  <c r="UJ26" i="1" s="1"/>
  <c r="UJ28" i="1" a="1"/>
  <c r="UJ28" i="1" s="1"/>
  <c r="UJ43" i="1" a="1"/>
  <c r="UJ43" i="1" s="1"/>
  <c r="UJ39" i="1" a="1"/>
  <c r="UJ39" i="1" s="1"/>
  <c r="UJ38" i="1" a="1"/>
  <c r="UJ38" i="1" s="1"/>
  <c r="UJ46" i="1" a="1"/>
  <c r="UJ46" i="1" s="1"/>
  <c r="UJ37" i="1" a="1"/>
  <c r="UJ37" i="1" s="1"/>
  <c r="UJ23" i="1" a="1"/>
  <c r="UJ23" i="1" s="1"/>
  <c r="RI35" i="1" a="1"/>
  <c r="RI35" i="1" s="1"/>
  <c r="RI47" i="1" a="1"/>
  <c r="RI47" i="1" s="1"/>
  <c r="RI48" i="1" s="1" a="1"/>
  <c r="RI48" i="1" s="1"/>
  <c r="RI22" i="1" a="1"/>
  <c r="RI22" i="1" s="1"/>
  <c r="RI21" i="1" a="1"/>
  <c r="RI21" i="1" s="1"/>
  <c r="RI45" i="1" a="1"/>
  <c r="RI45" i="1" s="1"/>
  <c r="RI24" i="1" a="1"/>
  <c r="RI24" i="1" s="1"/>
  <c r="RI36" i="1" a="1"/>
  <c r="RI36" i="1" s="1"/>
  <c r="RI38" i="1" a="1"/>
  <c r="RI38" i="1" s="1"/>
  <c r="RI30" i="1" a="1"/>
  <c r="RI30" i="1" s="1"/>
  <c r="RI26" i="1" a="1"/>
  <c r="RI26" i="1" s="1"/>
  <c r="RI33" i="1" a="1"/>
  <c r="RI33" i="1" s="1"/>
  <c r="RI25" i="1" a="1"/>
  <c r="RI25" i="1" s="1"/>
  <c r="RI46" i="1" a="1"/>
  <c r="RI46" i="1" s="1"/>
  <c r="RI29" i="1" a="1"/>
  <c r="RI29" i="1" s="1"/>
  <c r="RI32" i="1" a="1"/>
  <c r="RI32" i="1" s="1"/>
  <c r="RI44" i="1" a="1"/>
  <c r="RI44" i="1" s="1"/>
  <c r="RI31" i="1" a="1"/>
  <c r="RI31" i="1" s="1"/>
  <c r="RI34" i="1" a="1"/>
  <c r="RI34" i="1" s="1"/>
  <c r="RI40" i="1" a="1"/>
  <c r="RI40" i="1" s="1"/>
  <c r="RI23" i="1" a="1"/>
  <c r="RI23" i="1" s="1"/>
  <c r="RI43" i="1" a="1"/>
  <c r="RI43" i="1" s="1"/>
  <c r="RI27" i="1" a="1"/>
  <c r="RI27" i="1" s="1"/>
  <c r="RI39" i="1" a="1"/>
  <c r="RI39" i="1" s="1"/>
  <c r="RI37" i="1" a="1"/>
  <c r="RI37" i="1" s="1"/>
  <c r="RI42" i="1" a="1"/>
  <c r="RI42" i="1" s="1"/>
  <c r="RI28" i="1" a="1"/>
  <c r="RI28" i="1" s="1"/>
  <c r="QI35" i="1" a="1"/>
  <c r="QI35" i="1" s="1"/>
  <c r="QI47" i="1" a="1"/>
  <c r="QI47" i="1" s="1"/>
  <c r="QI48" i="1" s="1" a="1"/>
  <c r="QI48" i="1" s="1"/>
  <c r="QI22" i="1" a="1"/>
  <c r="QI22" i="1" s="1"/>
  <c r="QI21" i="1" a="1"/>
  <c r="QI21" i="1" s="1"/>
  <c r="QI40" i="1" a="1"/>
  <c r="QI40" i="1" s="1"/>
  <c r="QI44" i="1" a="1"/>
  <c r="QI44" i="1" s="1"/>
  <c r="QI26" i="1" a="1"/>
  <c r="QI26" i="1" s="1"/>
  <c r="QI34" i="1" a="1"/>
  <c r="QI34" i="1" s="1"/>
  <c r="QI46" i="1" a="1"/>
  <c r="QI46" i="1" s="1"/>
  <c r="QI33" i="1" a="1"/>
  <c r="QI33" i="1" s="1"/>
  <c r="QI43" i="1" a="1"/>
  <c r="QI43" i="1" s="1"/>
  <c r="QI25" i="1" a="1"/>
  <c r="QI25" i="1" s="1"/>
  <c r="QI42" i="1" a="1"/>
  <c r="QI42" i="1" s="1"/>
  <c r="QI36" i="1" a="1"/>
  <c r="QI36" i="1" s="1"/>
  <c r="QI27" i="1" a="1"/>
  <c r="QI27" i="1" s="1"/>
  <c r="QI24" i="1" a="1"/>
  <c r="QI24" i="1" s="1"/>
  <c r="QI38" i="1" a="1"/>
  <c r="QI38" i="1" s="1"/>
  <c r="QI29" i="1" a="1"/>
  <c r="QI29" i="1" s="1"/>
  <c r="QI32" i="1" a="1"/>
  <c r="QI32" i="1" s="1"/>
  <c r="QI30" i="1" a="1"/>
  <c r="QI30" i="1" s="1"/>
  <c r="QI31" i="1" a="1"/>
  <c r="QI31" i="1" s="1"/>
  <c r="QI39" i="1" a="1"/>
  <c r="QI39" i="1" s="1"/>
  <c r="QI23" i="1" a="1"/>
  <c r="QI23" i="1" s="1"/>
  <c r="QI28" i="1" a="1"/>
  <c r="QI28" i="1" s="1"/>
  <c r="QI37" i="1" a="1"/>
  <c r="QI37" i="1" s="1"/>
  <c r="QI45" i="1" a="1"/>
  <c r="QI45" i="1" s="1"/>
  <c r="QT35" i="1" a="1"/>
  <c r="QT35" i="1" s="1"/>
  <c r="QT47" i="1" a="1"/>
  <c r="QT47" i="1" s="1"/>
  <c r="QT48" i="1" s="1" a="1"/>
  <c r="QT48" i="1" s="1"/>
  <c r="QT21" i="1" a="1"/>
  <c r="QT21" i="1" s="1"/>
  <c r="QT22" i="1" a="1"/>
  <c r="QT22" i="1" s="1"/>
  <c r="QT46" i="1" a="1"/>
  <c r="QT46" i="1" s="1"/>
  <c r="QT26" i="1" a="1"/>
  <c r="QT26" i="1" s="1"/>
  <c r="QT28" i="1" a="1"/>
  <c r="QT28" i="1" s="1"/>
  <c r="QT27" i="1" a="1"/>
  <c r="QT27" i="1" s="1"/>
  <c r="QT43" i="1" a="1"/>
  <c r="QT43" i="1" s="1"/>
  <c r="QT34" i="1" a="1"/>
  <c r="QT34" i="1" s="1"/>
  <c r="QT36" i="1" a="1"/>
  <c r="QT36" i="1" s="1"/>
  <c r="QT45" i="1" a="1"/>
  <c r="QT45" i="1" s="1"/>
  <c r="QT42" i="1" a="1"/>
  <c r="QT42" i="1" s="1"/>
  <c r="QT39" i="1" a="1"/>
  <c r="QT39" i="1" s="1"/>
  <c r="QT29" i="1" a="1"/>
  <c r="QT29" i="1" s="1"/>
  <c r="QT32" i="1" a="1"/>
  <c r="QT32" i="1" s="1"/>
  <c r="QT33" i="1" a="1"/>
  <c r="QT33" i="1" s="1"/>
  <c r="QT44" i="1" a="1"/>
  <c r="QT44" i="1" s="1"/>
  <c r="QT24" i="1" a="1"/>
  <c r="QT24" i="1" s="1"/>
  <c r="QT31" i="1" a="1"/>
  <c r="QT31" i="1" s="1"/>
  <c r="QT38" i="1" a="1"/>
  <c r="QT38" i="1" s="1"/>
  <c r="QT30" i="1" a="1"/>
  <c r="QT30" i="1" s="1"/>
  <c r="QT40" i="1" a="1"/>
  <c r="QT40" i="1" s="1"/>
  <c r="QT25" i="1" a="1"/>
  <c r="QT25" i="1" s="1"/>
  <c r="QT23" i="1" a="1"/>
  <c r="QT23" i="1" s="1"/>
  <c r="QT37" i="1" a="1"/>
  <c r="QT37" i="1" s="1"/>
  <c r="PT35" i="1" a="1"/>
  <c r="PT35" i="1" s="1"/>
  <c r="PT47" i="1" a="1"/>
  <c r="PT47" i="1" s="1"/>
  <c r="PT48" i="1" s="1" a="1"/>
  <c r="PT48" i="1" s="1"/>
  <c r="PT22" i="1" a="1"/>
  <c r="PT22" i="1" s="1"/>
  <c r="PT21" i="1" a="1"/>
  <c r="PT21" i="1" s="1"/>
  <c r="PT28" i="1" a="1"/>
  <c r="PT28" i="1" s="1"/>
  <c r="PT46" i="1" a="1"/>
  <c r="PT46" i="1" s="1"/>
  <c r="PT23" i="1" a="1"/>
  <c r="PT23" i="1" s="1"/>
  <c r="PT29" i="1" a="1"/>
  <c r="PT29" i="1" s="1"/>
  <c r="PT43" i="1" a="1"/>
  <c r="PT43" i="1" s="1"/>
  <c r="PT32" i="1" a="1"/>
  <c r="PT32" i="1" s="1"/>
  <c r="PT34" i="1" a="1"/>
  <c r="PT34" i="1" s="1"/>
  <c r="PT36" i="1" a="1"/>
  <c r="PT36" i="1" s="1"/>
  <c r="PT37" i="1" a="1"/>
  <c r="PT37" i="1" s="1"/>
  <c r="PT27" i="1" a="1"/>
  <c r="PT27" i="1" s="1"/>
  <c r="PT42" i="1" a="1"/>
  <c r="PT42" i="1" s="1"/>
  <c r="PT45" i="1" a="1"/>
  <c r="PT45" i="1" s="1"/>
  <c r="PT40" i="1" a="1"/>
  <c r="PT40" i="1" s="1"/>
  <c r="PT44" i="1" a="1"/>
  <c r="PT44" i="1" s="1"/>
  <c r="PT31" i="1" a="1"/>
  <c r="PT31" i="1" s="1"/>
  <c r="PT33" i="1" a="1"/>
  <c r="PT33" i="1" s="1"/>
  <c r="PT30" i="1" a="1"/>
  <c r="PT30" i="1" s="1"/>
  <c r="PT38" i="1" a="1"/>
  <c r="PT38" i="1" s="1"/>
  <c r="PT39" i="1" a="1"/>
  <c r="PT39" i="1" s="1"/>
  <c r="PT24" i="1" a="1"/>
  <c r="PT24" i="1" s="1"/>
  <c r="PT26" i="1" a="1"/>
  <c r="PT26" i="1" s="1"/>
  <c r="PT25" i="1" a="1"/>
  <c r="PT25" i="1" s="1"/>
  <c r="TI35" i="1" a="1"/>
  <c r="TI35" i="1" s="1"/>
  <c r="TI47" i="1" a="1"/>
  <c r="TI47" i="1" s="1"/>
  <c r="TI48" i="1" s="1" a="1"/>
  <c r="TI48" i="1" s="1"/>
  <c r="TI22" i="1" a="1"/>
  <c r="TI22" i="1" s="1"/>
  <c r="TI21" i="1" a="1"/>
  <c r="TI21" i="1" s="1"/>
  <c r="TI23" i="1" a="1"/>
  <c r="TI23" i="1" s="1"/>
  <c r="TI28" i="1" a="1"/>
  <c r="TI28" i="1" s="1"/>
  <c r="TI24" i="1" a="1"/>
  <c r="TI24" i="1" s="1"/>
  <c r="TI43" i="1" a="1"/>
  <c r="TI43" i="1" s="1"/>
  <c r="TI26" i="1" a="1"/>
  <c r="TI26" i="1" s="1"/>
  <c r="TI33" i="1" a="1"/>
  <c r="TI33" i="1" s="1"/>
  <c r="TI36" i="1" a="1"/>
  <c r="TI36" i="1" s="1"/>
  <c r="TI46" i="1" a="1"/>
  <c r="TI46" i="1" s="1"/>
  <c r="TI38" i="1" a="1"/>
  <c r="TI38" i="1" s="1"/>
  <c r="TI29" i="1" a="1"/>
  <c r="TI29" i="1" s="1"/>
  <c r="TI32" i="1" a="1"/>
  <c r="TI32" i="1" s="1"/>
  <c r="TI40" i="1" a="1"/>
  <c r="TI40" i="1" s="1"/>
  <c r="TI45" i="1" a="1"/>
  <c r="TI45" i="1" s="1"/>
  <c r="TI44" i="1" a="1"/>
  <c r="TI44" i="1" s="1"/>
  <c r="TI30" i="1" a="1"/>
  <c r="TI30" i="1" s="1"/>
  <c r="TI31" i="1" a="1"/>
  <c r="TI31" i="1" s="1"/>
  <c r="TI34" i="1" a="1"/>
  <c r="TI34" i="1" s="1"/>
  <c r="TI27" i="1" a="1"/>
  <c r="TI27" i="1" s="1"/>
  <c r="TI25" i="1" a="1"/>
  <c r="TI25" i="1" s="1"/>
  <c r="TI37" i="1" a="1"/>
  <c r="TI37" i="1" s="1"/>
  <c r="TI42" i="1" a="1"/>
  <c r="TI42" i="1" s="1"/>
  <c r="TI39" i="1" a="1"/>
  <c r="TI39" i="1" s="1"/>
  <c r="OB35" i="1" a="1"/>
  <c r="OB35" i="1" s="1"/>
  <c r="OB47" i="1" a="1"/>
  <c r="OB47" i="1" s="1"/>
  <c r="OB48" i="1" s="1" a="1"/>
  <c r="OB48" i="1" s="1"/>
  <c r="OB21" i="1" a="1"/>
  <c r="OB21" i="1" s="1"/>
  <c r="OB22" i="1" a="1"/>
  <c r="OB22" i="1" s="1"/>
  <c r="OB39" i="1" a="1"/>
  <c r="OB39" i="1" s="1"/>
  <c r="OB29" i="1" a="1"/>
  <c r="OB29" i="1" s="1"/>
  <c r="OB31" i="1" a="1"/>
  <c r="OB31" i="1" s="1"/>
  <c r="OB32" i="1" a="1"/>
  <c r="OB32" i="1" s="1"/>
  <c r="OB42" i="1" a="1"/>
  <c r="OB42" i="1" s="1"/>
  <c r="OB26" i="1" a="1"/>
  <c r="OB26" i="1" s="1"/>
  <c r="OB34" i="1" a="1"/>
  <c r="OB34" i="1" s="1"/>
  <c r="OB33" i="1" a="1"/>
  <c r="OB33" i="1" s="1"/>
  <c r="OB23" i="1" a="1"/>
  <c r="OB23" i="1" s="1"/>
  <c r="OB27" i="1" a="1"/>
  <c r="OB27" i="1" s="1"/>
  <c r="OB36" i="1" a="1"/>
  <c r="OB36" i="1" s="1"/>
  <c r="OB30" i="1" a="1"/>
  <c r="OB30" i="1" s="1"/>
  <c r="OB45" i="1" a="1"/>
  <c r="OB45" i="1" s="1"/>
  <c r="OB38" i="1" a="1"/>
  <c r="OB38" i="1" s="1"/>
  <c r="OB24" i="1" a="1"/>
  <c r="OB24" i="1" s="1"/>
  <c r="OB40" i="1" a="1"/>
  <c r="OB40" i="1" s="1"/>
  <c r="OB44" i="1" a="1"/>
  <c r="OB44" i="1" s="1"/>
  <c r="OB37" i="1" a="1"/>
  <c r="OB37" i="1" s="1"/>
  <c r="OB46" i="1" a="1"/>
  <c r="OB46" i="1" s="1"/>
  <c r="OB43" i="1" a="1"/>
  <c r="OB43" i="1" s="1"/>
  <c r="OB25" i="1" a="1"/>
  <c r="OB25" i="1" s="1"/>
  <c r="OB28" i="1" a="1"/>
  <c r="OB28" i="1" s="1"/>
  <c r="SL35" i="1" a="1"/>
  <c r="SL35" i="1" s="1"/>
  <c r="SL47" i="1" a="1"/>
  <c r="SL47" i="1" s="1"/>
  <c r="SL48" i="1" s="1" a="1"/>
  <c r="SL48" i="1" s="1"/>
  <c r="SL21" i="1" a="1"/>
  <c r="SL21" i="1" s="1"/>
  <c r="SL22" i="1" a="1"/>
  <c r="SL22" i="1" s="1"/>
  <c r="SL40" i="1" a="1"/>
  <c r="SL40" i="1" s="1"/>
  <c r="SL31" i="1" a="1"/>
  <c r="SL31" i="1" s="1"/>
  <c r="SL23" i="1" a="1"/>
  <c r="SL23" i="1" s="1"/>
  <c r="SL45" i="1" a="1"/>
  <c r="SL45" i="1" s="1"/>
  <c r="SL38" i="1" a="1"/>
  <c r="SL38" i="1" s="1"/>
  <c r="SL34" i="1" a="1"/>
  <c r="SL34" i="1" s="1"/>
  <c r="SL28" i="1" a="1"/>
  <c r="SL28" i="1" s="1"/>
  <c r="SL24" i="1" a="1"/>
  <c r="SL24" i="1" s="1"/>
  <c r="SL36" i="1" a="1"/>
  <c r="SL36" i="1" s="1"/>
  <c r="SL30" i="1" a="1"/>
  <c r="SL30" i="1" s="1"/>
  <c r="SL33" i="1" a="1"/>
  <c r="SL33" i="1" s="1"/>
  <c r="SL29" i="1" a="1"/>
  <c r="SL29" i="1" s="1"/>
  <c r="SL32" i="1" a="1"/>
  <c r="SL32" i="1" s="1"/>
  <c r="SL44" i="1" a="1"/>
  <c r="SL44" i="1" s="1"/>
  <c r="SL25" i="1" a="1"/>
  <c r="SL25" i="1" s="1"/>
  <c r="SL39" i="1" a="1"/>
  <c r="SL39" i="1" s="1"/>
  <c r="SL26" i="1" a="1"/>
  <c r="SL26" i="1" s="1"/>
  <c r="SL27" i="1" a="1"/>
  <c r="SL27" i="1" s="1"/>
  <c r="SL46" i="1" a="1"/>
  <c r="SL46" i="1" s="1"/>
  <c r="SL43" i="1" a="1"/>
  <c r="SL43" i="1" s="1"/>
  <c r="SL42" i="1" a="1"/>
  <c r="SL42" i="1" s="1"/>
  <c r="SL37" i="1" a="1"/>
  <c r="SL37" i="1" s="1"/>
  <c r="UZ35" i="1" a="1"/>
  <c r="UZ35" i="1" s="1"/>
  <c r="UZ47" i="1" a="1"/>
  <c r="UZ47" i="1" s="1"/>
  <c r="UZ48" i="1" s="1" a="1"/>
  <c r="UZ48" i="1" s="1"/>
  <c r="UZ21" i="1" a="1"/>
  <c r="UZ21" i="1" s="1"/>
  <c r="UZ22" i="1" a="1"/>
  <c r="UZ22" i="1" s="1"/>
  <c r="UZ29" i="1" a="1"/>
  <c r="UZ29" i="1" s="1"/>
  <c r="UZ32" i="1" a="1"/>
  <c r="UZ32" i="1" s="1"/>
  <c r="UZ44" i="1" a="1"/>
  <c r="UZ44" i="1" s="1"/>
  <c r="UZ37" i="1" a="1"/>
  <c r="UZ37" i="1" s="1"/>
  <c r="UZ31" i="1" a="1"/>
  <c r="UZ31" i="1" s="1"/>
  <c r="UZ36" i="1" a="1"/>
  <c r="UZ36" i="1" s="1"/>
  <c r="UZ30" i="1" a="1"/>
  <c r="UZ30" i="1" s="1"/>
  <c r="UZ33" i="1" a="1"/>
  <c r="UZ33" i="1" s="1"/>
  <c r="UZ45" i="1" a="1"/>
  <c r="UZ45" i="1" s="1"/>
  <c r="UZ38" i="1" a="1"/>
  <c r="UZ38" i="1" s="1"/>
  <c r="UZ24" i="1" a="1"/>
  <c r="UZ24" i="1" s="1"/>
  <c r="UZ34" i="1" a="1"/>
  <c r="UZ34" i="1" s="1"/>
  <c r="UZ23" i="1" a="1"/>
  <c r="UZ23" i="1" s="1"/>
  <c r="UZ25" i="1" a="1"/>
  <c r="UZ25" i="1" s="1"/>
  <c r="UZ27" i="1" a="1"/>
  <c r="UZ27" i="1" s="1"/>
  <c r="UZ40" i="1" a="1"/>
  <c r="UZ40" i="1" s="1"/>
  <c r="UZ26" i="1" a="1"/>
  <c r="UZ26" i="1" s="1"/>
  <c r="UZ43" i="1" a="1"/>
  <c r="UZ43" i="1" s="1"/>
  <c r="UZ39" i="1" a="1"/>
  <c r="UZ39" i="1" s="1"/>
  <c r="UZ46" i="1" a="1"/>
  <c r="UZ46" i="1" s="1"/>
  <c r="UZ42" i="1" a="1"/>
  <c r="UZ42" i="1" s="1"/>
  <c r="UZ28" i="1" a="1"/>
  <c r="UZ28" i="1" s="1"/>
  <c r="UZ12" i="1"/>
  <c r="SF35" i="1" a="1"/>
  <c r="SF35" i="1" s="1"/>
  <c r="SF47" i="1" a="1"/>
  <c r="SF47" i="1" s="1"/>
  <c r="SF48" i="1" s="1" a="1"/>
  <c r="SF48" i="1" s="1"/>
  <c r="SF21" i="1" a="1"/>
  <c r="SF21" i="1" s="1"/>
  <c r="SF22" i="1" a="1"/>
  <c r="SF22" i="1" s="1"/>
  <c r="SF43" i="1" a="1"/>
  <c r="SF43" i="1" s="1"/>
  <c r="SF23" i="1" a="1"/>
  <c r="SF23" i="1" s="1"/>
  <c r="SF29" i="1" a="1"/>
  <c r="SF29" i="1" s="1"/>
  <c r="SF32" i="1" a="1"/>
  <c r="SF32" i="1" s="1"/>
  <c r="SF36" i="1" a="1"/>
  <c r="SF36" i="1" s="1"/>
  <c r="SF46" i="1" a="1"/>
  <c r="SF46" i="1" s="1"/>
  <c r="SF34" i="1" a="1"/>
  <c r="SF34" i="1" s="1"/>
  <c r="SF37" i="1" a="1"/>
  <c r="SF37" i="1" s="1"/>
  <c r="SF27" i="1" a="1"/>
  <c r="SF27" i="1" s="1"/>
  <c r="SF42" i="1" a="1"/>
  <c r="SF42" i="1" s="1"/>
  <c r="SF45" i="1" a="1"/>
  <c r="SF45" i="1" s="1"/>
  <c r="SF40" i="1" a="1"/>
  <c r="SF40" i="1" s="1"/>
  <c r="SF44" i="1" a="1"/>
  <c r="SF44" i="1" s="1"/>
  <c r="SF30" i="1" a="1"/>
  <c r="SF30" i="1" s="1"/>
  <c r="SF31" i="1" a="1"/>
  <c r="SF31" i="1" s="1"/>
  <c r="SF33" i="1" a="1"/>
  <c r="SF33" i="1" s="1"/>
  <c r="SF38" i="1" a="1"/>
  <c r="SF38" i="1" s="1"/>
  <c r="SF24" i="1" a="1"/>
  <c r="SF24" i="1" s="1"/>
  <c r="SF26" i="1" a="1"/>
  <c r="SF26" i="1" s="1"/>
  <c r="SF39" i="1" a="1"/>
  <c r="SF39" i="1" s="1"/>
  <c r="SF28" i="1" a="1"/>
  <c r="SF28" i="1" s="1"/>
  <c r="SF25" i="1" a="1"/>
  <c r="SF25" i="1" s="1"/>
  <c r="RM35" i="1" a="1"/>
  <c r="RM35" i="1" s="1"/>
  <c r="RM47" i="1" a="1"/>
  <c r="RM47" i="1" s="1"/>
  <c r="RM48" i="1" s="1" a="1"/>
  <c r="RM48" i="1" s="1"/>
  <c r="RM21" i="1" a="1"/>
  <c r="RM21" i="1" s="1"/>
  <c r="RM22" i="1" a="1"/>
  <c r="RM22" i="1" s="1"/>
  <c r="RM42" i="1" a="1"/>
  <c r="RM42" i="1" s="1"/>
  <c r="RM46" i="1" a="1"/>
  <c r="RM46" i="1" s="1"/>
  <c r="RM43" i="1" a="1"/>
  <c r="RM43" i="1" s="1"/>
  <c r="RM25" i="1" a="1"/>
  <c r="RM25" i="1" s="1"/>
  <c r="RM36" i="1" a="1"/>
  <c r="RM36" i="1" s="1"/>
  <c r="RM27" i="1" a="1"/>
  <c r="RM27" i="1" s="1"/>
  <c r="RM24" i="1" a="1"/>
  <c r="RM24" i="1" s="1"/>
  <c r="RM38" i="1" a="1"/>
  <c r="RM38" i="1" s="1"/>
  <c r="RM29" i="1" a="1"/>
  <c r="RM29" i="1" s="1"/>
  <c r="RM32" i="1" a="1"/>
  <c r="RM32" i="1" s="1"/>
  <c r="RM44" i="1" a="1"/>
  <c r="RM44" i="1" s="1"/>
  <c r="RM30" i="1" a="1"/>
  <c r="RM30" i="1" s="1"/>
  <c r="RM31" i="1" a="1"/>
  <c r="RM31" i="1" s="1"/>
  <c r="RM40" i="1" a="1"/>
  <c r="RM40" i="1" s="1"/>
  <c r="RM45" i="1" a="1"/>
  <c r="RM45" i="1" s="1"/>
  <c r="RM33" i="1" a="1"/>
  <c r="RM33" i="1" s="1"/>
  <c r="RM37" i="1" a="1"/>
  <c r="RM37" i="1" s="1"/>
  <c r="RM39" i="1" a="1"/>
  <c r="RM39" i="1" s="1"/>
  <c r="RM26" i="1" a="1"/>
  <c r="RM26" i="1" s="1"/>
  <c r="RM28" i="1" a="1"/>
  <c r="RM28" i="1" s="1"/>
  <c r="RM23" i="1" a="1"/>
  <c r="RM23" i="1" s="1"/>
  <c r="RM34" i="1" a="1"/>
  <c r="RM34" i="1" s="1"/>
  <c r="OM35" i="1" a="1"/>
  <c r="OM35" i="1" s="1"/>
  <c r="OM47" i="1" a="1"/>
  <c r="OM47" i="1" s="1"/>
  <c r="OM48" i="1" s="1" a="1"/>
  <c r="OM48" i="1" s="1"/>
  <c r="OM22" i="1" a="1"/>
  <c r="OM22" i="1" s="1"/>
  <c r="OM21" i="1" a="1"/>
  <c r="OM21" i="1" s="1"/>
  <c r="OM36" i="1" a="1"/>
  <c r="OM36" i="1" s="1"/>
  <c r="OM45" i="1" a="1"/>
  <c r="OM45" i="1" s="1"/>
  <c r="OM40" i="1" a="1"/>
  <c r="OM40" i="1" s="1"/>
  <c r="OM34" i="1" a="1"/>
  <c r="OM34" i="1" s="1"/>
  <c r="OM44" i="1" a="1"/>
  <c r="OM44" i="1" s="1"/>
  <c r="OM26" i="1" a="1"/>
  <c r="OM26" i="1" s="1"/>
  <c r="OM33" i="1" a="1"/>
  <c r="OM33" i="1" s="1"/>
  <c r="OM42" i="1" a="1"/>
  <c r="OM42" i="1" s="1"/>
  <c r="OM27" i="1" a="1"/>
  <c r="OM27" i="1" s="1"/>
  <c r="OM25" i="1" a="1"/>
  <c r="OM25" i="1" s="1"/>
  <c r="OM24" i="1" a="1"/>
  <c r="OM24" i="1" s="1"/>
  <c r="OM31" i="1" a="1"/>
  <c r="OM31" i="1" s="1"/>
  <c r="OM38" i="1" a="1"/>
  <c r="OM38" i="1" s="1"/>
  <c r="OM29" i="1" a="1"/>
  <c r="OM29" i="1" s="1"/>
  <c r="OM32" i="1" a="1"/>
  <c r="OM32" i="1" s="1"/>
  <c r="OM28" i="1" a="1"/>
  <c r="OM28" i="1" s="1"/>
  <c r="OM37" i="1" a="1"/>
  <c r="OM37" i="1" s="1"/>
  <c r="OM39" i="1" a="1"/>
  <c r="OM39" i="1" s="1"/>
  <c r="OM23" i="1" a="1"/>
  <c r="OM23" i="1" s="1"/>
  <c r="OM30" i="1" a="1"/>
  <c r="OM30" i="1" s="1"/>
  <c r="OM46" i="1" a="1"/>
  <c r="OM46" i="1" s="1"/>
  <c r="OM43" i="1" a="1"/>
  <c r="OM43" i="1" s="1"/>
  <c r="QX35" i="1" a="1"/>
  <c r="QX35" i="1" s="1"/>
  <c r="QX47" i="1" a="1"/>
  <c r="QX47" i="1" s="1"/>
  <c r="QX48" i="1" s="1" a="1"/>
  <c r="QX48" i="1" s="1"/>
  <c r="QX22" i="1" a="1"/>
  <c r="QX22" i="1" s="1"/>
  <c r="QX21" i="1" a="1"/>
  <c r="QX21" i="1" s="1"/>
  <c r="QX38" i="1" a="1"/>
  <c r="QX38" i="1" s="1"/>
  <c r="QX23" i="1" a="1"/>
  <c r="QX23" i="1" s="1"/>
  <c r="QX29" i="1" a="1"/>
  <c r="QX29" i="1" s="1"/>
  <c r="QX32" i="1" a="1"/>
  <c r="QX32" i="1" s="1"/>
  <c r="QX46" i="1" a="1"/>
  <c r="QX46" i="1" s="1"/>
  <c r="QX43" i="1" a="1"/>
  <c r="QX43" i="1" s="1"/>
  <c r="QX37" i="1" a="1"/>
  <c r="QX37" i="1" s="1"/>
  <c r="QX36" i="1" a="1"/>
  <c r="QX36" i="1" s="1"/>
  <c r="QX27" i="1" a="1"/>
  <c r="QX27" i="1" s="1"/>
  <c r="QX45" i="1" a="1"/>
  <c r="QX45" i="1" s="1"/>
  <c r="QX33" i="1" a="1"/>
  <c r="QX33" i="1" s="1"/>
  <c r="QX44" i="1" a="1"/>
  <c r="QX44" i="1" s="1"/>
  <c r="QX31" i="1" a="1"/>
  <c r="QX31" i="1" s="1"/>
  <c r="QX34" i="1" a="1"/>
  <c r="QX34" i="1" s="1"/>
  <c r="QX30" i="1" a="1"/>
  <c r="QX30" i="1" s="1"/>
  <c r="QX40" i="1" a="1"/>
  <c r="QX40" i="1" s="1"/>
  <c r="QX24" i="1" a="1"/>
  <c r="QX24" i="1" s="1"/>
  <c r="QX28" i="1" a="1"/>
  <c r="QX28" i="1" s="1"/>
  <c r="QX26" i="1" a="1"/>
  <c r="QX26" i="1" s="1"/>
  <c r="QX39" i="1" a="1"/>
  <c r="QX39" i="1" s="1"/>
  <c r="QX42" i="1" a="1"/>
  <c r="QX42" i="1" s="1"/>
  <c r="QX25" i="1" a="1"/>
  <c r="QX25" i="1" s="1"/>
  <c r="UM35" i="1" a="1"/>
  <c r="UM35" i="1" s="1"/>
  <c r="UM47" i="1" a="1"/>
  <c r="UM47" i="1" s="1"/>
  <c r="UM48" i="1" s="1" a="1"/>
  <c r="UM48" i="1" s="1"/>
  <c r="UM22" i="1" a="1"/>
  <c r="UM22" i="1" s="1"/>
  <c r="UM21" i="1" a="1"/>
  <c r="UM21" i="1" s="1"/>
  <c r="UM33" i="1" a="1"/>
  <c r="UM33" i="1" s="1"/>
  <c r="UM23" i="1" a="1"/>
  <c r="UM23" i="1" s="1"/>
  <c r="UM24" i="1" a="1"/>
  <c r="UM24" i="1" s="1"/>
  <c r="UM28" i="1" a="1"/>
  <c r="UM28" i="1" s="1"/>
  <c r="UM38" i="1" a="1"/>
  <c r="UM38" i="1" s="1"/>
  <c r="UM30" i="1" a="1"/>
  <c r="UM30" i="1" s="1"/>
  <c r="UM43" i="1" a="1"/>
  <c r="UM43" i="1" s="1"/>
  <c r="UM34" i="1" a="1"/>
  <c r="UM34" i="1" s="1"/>
  <c r="UM29" i="1" a="1"/>
  <c r="UM29" i="1" s="1"/>
  <c r="UM36" i="1" a="1"/>
  <c r="UM36" i="1" s="1"/>
  <c r="UM46" i="1" a="1"/>
  <c r="UM46" i="1" s="1"/>
  <c r="UM27" i="1" a="1"/>
  <c r="UM27" i="1" s="1"/>
  <c r="UM45" i="1" a="1"/>
  <c r="UM45" i="1" s="1"/>
  <c r="UM32" i="1" a="1"/>
  <c r="UM32" i="1" s="1"/>
  <c r="UM44" i="1" a="1"/>
  <c r="UM44" i="1" s="1"/>
  <c r="UM31" i="1" a="1"/>
  <c r="UM31" i="1" s="1"/>
  <c r="UM40" i="1" a="1"/>
  <c r="UM40" i="1" s="1"/>
  <c r="UM42" i="1" a="1"/>
  <c r="UM42" i="1" s="1"/>
  <c r="UM25" i="1" a="1"/>
  <c r="UM25" i="1" s="1"/>
  <c r="UM37" i="1" a="1"/>
  <c r="UM37" i="1" s="1"/>
  <c r="UM39" i="1" a="1"/>
  <c r="UM39" i="1" s="1"/>
  <c r="UM26" i="1" a="1"/>
  <c r="UM26" i="1" s="1"/>
  <c r="OR35" i="1" a="1"/>
  <c r="OR35" i="1" s="1"/>
  <c r="OR47" i="1" a="1"/>
  <c r="OR47" i="1" s="1"/>
  <c r="OR48" i="1" s="1" a="1"/>
  <c r="OR48" i="1" s="1"/>
  <c r="OR21" i="1" a="1"/>
  <c r="OR21" i="1" s="1"/>
  <c r="OR22" i="1" a="1"/>
  <c r="OR22" i="1" s="1"/>
  <c r="OR26" i="1" a="1"/>
  <c r="OR26" i="1" s="1"/>
  <c r="OR27" i="1" a="1"/>
  <c r="OR27" i="1" s="1"/>
  <c r="OR31" i="1" a="1"/>
  <c r="OR31" i="1" s="1"/>
  <c r="OR30" i="1" a="1"/>
  <c r="OR30" i="1" s="1"/>
  <c r="OR45" i="1" a="1"/>
  <c r="OR45" i="1" s="1"/>
  <c r="OR23" i="1" a="1"/>
  <c r="OR23" i="1" s="1"/>
  <c r="OR38" i="1" a="1"/>
  <c r="OR38" i="1" s="1"/>
  <c r="OR33" i="1" a="1"/>
  <c r="OR33" i="1" s="1"/>
  <c r="OR28" i="1" a="1"/>
  <c r="OR28" i="1" s="1"/>
  <c r="OR36" i="1" a="1"/>
  <c r="OR36" i="1" s="1"/>
  <c r="OR24" i="1" a="1"/>
  <c r="OR24" i="1" s="1"/>
  <c r="OR34" i="1" a="1"/>
  <c r="OR34" i="1" s="1"/>
  <c r="OR29" i="1" a="1"/>
  <c r="OR29" i="1" s="1"/>
  <c r="OR40" i="1" a="1"/>
  <c r="OR40" i="1" s="1"/>
  <c r="OR32" i="1" a="1"/>
  <c r="OR32" i="1" s="1"/>
  <c r="OR44" i="1" a="1"/>
  <c r="OR44" i="1" s="1"/>
  <c r="OR37" i="1" a="1"/>
  <c r="OR37" i="1" s="1"/>
  <c r="OR43" i="1" a="1"/>
  <c r="OR43" i="1" s="1"/>
  <c r="OR25" i="1" a="1"/>
  <c r="OR25" i="1" s="1"/>
  <c r="OR39" i="1" a="1"/>
  <c r="OR39" i="1" s="1"/>
  <c r="OR46" i="1" a="1"/>
  <c r="OR46" i="1" s="1"/>
  <c r="OR42" i="1" a="1"/>
  <c r="OR42" i="1" s="1"/>
  <c r="TB35" i="1" a="1"/>
  <c r="TB35" i="1" s="1"/>
  <c r="TB47" i="1" a="1"/>
  <c r="TB47" i="1" s="1"/>
  <c r="TB48" i="1" s="1" a="1"/>
  <c r="TB48" i="1" s="1"/>
  <c r="TB22" i="1" a="1"/>
  <c r="TB22" i="1" s="1"/>
  <c r="TB21" i="1" a="1"/>
  <c r="TB21" i="1" s="1"/>
  <c r="TB38" i="1" a="1"/>
  <c r="TB38" i="1" s="1"/>
  <c r="TB31" i="1" a="1"/>
  <c r="TB31" i="1" s="1"/>
  <c r="TB33" i="1" a="1"/>
  <c r="TB33" i="1" s="1"/>
  <c r="TB24" i="1" a="1"/>
  <c r="TB24" i="1" s="1"/>
  <c r="TB34" i="1" a="1"/>
  <c r="TB34" i="1" s="1"/>
  <c r="TB28" i="1" a="1"/>
  <c r="TB28" i="1" s="1"/>
  <c r="TB36" i="1" a="1"/>
  <c r="TB36" i="1" s="1"/>
  <c r="TB29" i="1" a="1"/>
  <c r="TB29" i="1" s="1"/>
  <c r="TB30" i="1" a="1"/>
  <c r="TB30" i="1" s="1"/>
  <c r="TB32" i="1" a="1"/>
  <c r="TB32" i="1" s="1"/>
  <c r="TB44" i="1" a="1"/>
  <c r="TB44" i="1" s="1"/>
  <c r="TB40" i="1" a="1"/>
  <c r="TB40" i="1" s="1"/>
  <c r="TB45" i="1" a="1"/>
  <c r="TB45" i="1" s="1"/>
  <c r="TB39" i="1" a="1"/>
  <c r="TB39" i="1" s="1"/>
  <c r="TB37" i="1" a="1"/>
  <c r="TB37" i="1" s="1"/>
  <c r="TB26" i="1" a="1"/>
  <c r="TB26" i="1" s="1"/>
  <c r="TB25" i="1" a="1"/>
  <c r="TB25" i="1" s="1"/>
  <c r="TB46" i="1" a="1"/>
  <c r="TB46" i="1" s="1"/>
  <c r="TB23" i="1" a="1"/>
  <c r="TB23" i="1" s="1"/>
  <c r="TB27" i="1" a="1"/>
  <c r="TB27" i="1" s="1"/>
  <c r="TB42" i="1" a="1"/>
  <c r="TB42" i="1" s="1"/>
  <c r="TB43" i="1" a="1"/>
  <c r="TB43" i="1" s="1"/>
  <c r="DE35" i="1" a="1"/>
  <c r="DE35" i="1" s="1"/>
  <c r="DD22" i="1" a="1"/>
  <c r="DD22" i="1" s="1"/>
  <c r="DD35" i="1" a="1"/>
  <c r="DD35" i="1" s="1"/>
  <c r="BS47" i="1" a="1"/>
  <c r="BS47" i="1" s="1"/>
  <c r="BS48" i="1" s="1" a="1"/>
  <c r="BS48" i="1" s="1"/>
  <c r="BS35" i="1" a="1"/>
  <c r="BS35" i="1" s="1"/>
  <c r="XN26" i="1" a="1"/>
  <c r="XN26" i="1" s="1"/>
  <c r="XN35" i="1" a="1"/>
  <c r="XN35" i="1" s="1"/>
  <c r="BX47" i="1" a="1"/>
  <c r="BX47" i="1" s="1"/>
  <c r="BX48" i="1" s="1" a="1"/>
  <c r="BX48" i="1" s="1"/>
  <c r="BX35" i="1" a="1"/>
  <c r="BX35" i="1" s="1"/>
  <c r="XQ22" i="1" a="1"/>
  <c r="XQ22" i="1" s="1"/>
  <c r="XQ35" i="1" a="1"/>
  <c r="XQ35" i="1" s="1"/>
  <c r="HI35" i="1" a="1"/>
  <c r="HI35" i="1" s="1"/>
  <c r="WS22" i="1" a="1"/>
  <c r="WS22" i="1" s="1"/>
  <c r="WS35" i="1" a="1"/>
  <c r="WS35" i="1" s="1"/>
  <c r="BO47" i="1" a="1"/>
  <c r="BO47" i="1" s="1"/>
  <c r="BO48" i="1" s="1" a="1"/>
  <c r="BO48" i="1" s="1"/>
  <c r="BO35" i="1" a="1"/>
  <c r="BO35" i="1" s="1"/>
  <c r="ZL22" i="1" a="1"/>
  <c r="ZL22" i="1" s="1"/>
  <c r="ZL35" i="1" a="1"/>
  <c r="ZL35" i="1" s="1"/>
  <c r="HW35" i="1" a="1"/>
  <c r="HW35" i="1" s="1"/>
  <c r="WB35" i="1" a="1"/>
  <c r="WB35" i="1" s="1"/>
  <c r="BT47" i="1" a="1"/>
  <c r="BT47" i="1" s="1"/>
  <c r="BT48" i="1" s="1" a="1"/>
  <c r="BT48" i="1" s="1"/>
  <c r="BT35" i="1" a="1"/>
  <c r="BT35" i="1" s="1"/>
  <c r="YO35" i="1" a="1"/>
  <c r="YO35" i="1" s="1"/>
  <c r="HN22" i="1" a="1"/>
  <c r="HN22" i="1" s="1"/>
  <c r="HN35" i="1" a="1"/>
  <c r="HN35" i="1" s="1"/>
  <c r="GA22" i="1" a="1"/>
  <c r="GA22" i="1" s="1"/>
  <c r="GA35" i="1" a="1"/>
  <c r="GA35" i="1" s="1"/>
  <c r="AM35" i="1" a="1"/>
  <c r="AM35" i="1" s="1"/>
  <c r="YK35" i="1" a="1"/>
  <c r="YK35" i="1" s="1"/>
  <c r="VM22" i="1" a="1"/>
  <c r="VM22" i="1" s="1"/>
  <c r="VM35" i="1" a="1"/>
  <c r="VM35" i="1" s="1"/>
  <c r="BY47" i="1" a="1"/>
  <c r="BY47" i="1" s="1"/>
  <c r="BY48" i="1" s="1" a="1"/>
  <c r="BY48" i="1" s="1"/>
  <c r="BY35" i="1" a="1"/>
  <c r="BY35" i="1" s="1"/>
  <c r="YM35" i="1" a="1"/>
  <c r="YM35" i="1" s="1"/>
  <c r="ZQ47" i="1" a="1"/>
  <c r="ZQ47" i="1" s="1"/>
  <c r="ZQ48" i="1" s="1" a="1"/>
  <c r="ZQ48" i="1" s="1"/>
  <c r="ZQ35" i="1" a="1"/>
  <c r="ZQ35" i="1" s="1"/>
  <c r="GX35" i="1" a="1"/>
  <c r="GX35" i="1" s="1"/>
  <c r="BP47" i="1" a="1"/>
  <c r="BP47" i="1" s="1"/>
  <c r="BP48" i="1" s="1" a="1"/>
  <c r="BP48" i="1" s="1"/>
  <c r="BP35" i="1" a="1"/>
  <c r="BP35" i="1" s="1"/>
  <c r="XK22" i="1" a="1"/>
  <c r="XK22" i="1" s="1"/>
  <c r="XK35" i="1" a="1"/>
  <c r="XK35" i="1" s="1"/>
  <c r="IR22" i="1" a="1"/>
  <c r="IR22" i="1" s="1"/>
  <c r="IR35" i="1" a="1"/>
  <c r="IR35" i="1" s="1"/>
  <c r="AK22" i="1" a="1"/>
  <c r="AK22" i="1" s="1"/>
  <c r="FU22" i="1" s="1"/>
  <c r="AK35" i="1" a="1"/>
  <c r="AK35" i="1" s="1"/>
  <c r="AAG22" i="1" a="1"/>
  <c r="AAG22" i="1" s="1"/>
  <c r="AAG35" i="1" a="1"/>
  <c r="AAG35" i="1" s="1"/>
  <c r="BZ47" i="1" a="1"/>
  <c r="BZ47" i="1" s="1"/>
  <c r="BZ48" i="1" s="1" a="1"/>
  <c r="BZ48" i="1" s="1"/>
  <c r="BZ35" i="1" a="1"/>
  <c r="BZ35" i="1" s="1"/>
  <c r="DM22" i="1" a="1"/>
  <c r="DM22" i="1" s="1"/>
  <c r="DM35" i="1" a="1"/>
  <c r="DM35" i="1" s="1"/>
  <c r="BQ47" i="1" a="1"/>
  <c r="BQ47" i="1" s="1"/>
  <c r="BQ48" i="1" s="1" a="1"/>
  <c r="BQ48" i="1" s="1"/>
  <c r="BQ35" i="1" a="1"/>
  <c r="BQ35" i="1" s="1"/>
  <c r="IJ35" i="1" a="1"/>
  <c r="IJ35" i="1" s="1"/>
  <c r="XY22" i="1" a="1"/>
  <c r="XY22" i="1" s="1"/>
  <c r="XY35" i="1" a="1"/>
  <c r="XY35" i="1" s="1"/>
  <c r="AAY22" i="1" a="1"/>
  <c r="AAY22" i="1" s="1"/>
  <c r="AAY35" i="1" a="1"/>
  <c r="AAY35" i="1" s="1"/>
  <c r="DI22" i="1" a="1"/>
  <c r="DI22" i="1" s="1"/>
  <c r="DI35" i="1" a="1"/>
  <c r="DI35" i="1" s="1"/>
  <c r="FX35" i="1" a="1"/>
  <c r="FX35" i="1" s="1"/>
  <c r="IS22" i="1" a="1"/>
  <c r="IS22" i="1" s="1"/>
  <c r="IS35" i="1" a="1"/>
  <c r="IS35" i="1" s="1"/>
  <c r="GS22" i="1" a="1"/>
  <c r="GS22" i="1" s="1"/>
  <c r="GS35" i="1" a="1"/>
  <c r="GS35" i="1" s="1"/>
  <c r="GY35" i="1" a="1"/>
  <c r="GY35" i="1" s="1"/>
  <c r="CC22" i="1" a="1"/>
  <c r="CC22" i="1" s="1"/>
  <c r="CC35" i="1" a="1"/>
  <c r="CC35" i="1" s="1"/>
  <c r="AO22" i="1" a="1"/>
  <c r="AO22" i="1" s="1"/>
  <c r="AO35" i="1" a="1"/>
  <c r="AO35" i="1" s="1"/>
  <c r="VO35" i="1" a="1"/>
  <c r="VO35" i="1" s="1"/>
  <c r="HZ35" i="1" a="1"/>
  <c r="HZ35" i="1" s="1"/>
  <c r="DS22" i="1" a="1"/>
  <c r="DS22" i="1" s="1"/>
  <c r="DS35" i="1" a="1"/>
  <c r="DS35" i="1" s="1"/>
  <c r="WD22" i="1" a="1"/>
  <c r="WD22" i="1" s="1"/>
  <c r="WD35" i="1" a="1"/>
  <c r="WD35" i="1" s="1"/>
  <c r="WP22" i="1" a="1"/>
  <c r="WP22" i="1" s="1"/>
  <c r="WP35" i="1" a="1"/>
  <c r="WP35" i="1" s="1"/>
  <c r="HB22" i="1" a="1"/>
  <c r="HB22" i="1" s="1"/>
  <c r="HB35" i="1" a="1"/>
  <c r="HB35" i="1" s="1"/>
  <c r="VJ35" i="1" a="1"/>
  <c r="VJ35" i="1" s="1"/>
  <c r="WV22" i="1" a="1"/>
  <c r="WV22" i="1" s="1"/>
  <c r="WV35" i="1" a="1"/>
  <c r="WV35" i="1" s="1"/>
  <c r="VU22" i="1" a="1"/>
  <c r="VU22" i="1" s="1"/>
  <c r="VU35" i="1" a="1"/>
  <c r="VU35" i="1" s="1"/>
  <c r="BV47" i="1" a="1"/>
  <c r="BV47" i="1" s="1"/>
  <c r="BV48" i="1" s="1" a="1"/>
  <c r="BV48" i="1" s="1"/>
  <c r="BV35" i="1" a="1"/>
  <c r="BV35" i="1" s="1"/>
  <c r="ZM22" i="1" a="1"/>
  <c r="ZM22" i="1" s="1"/>
  <c r="ZM35" i="1" a="1"/>
  <c r="ZM35" i="1" s="1"/>
  <c r="GU35" i="1" a="1"/>
  <c r="GU35" i="1" s="1"/>
  <c r="S35" i="1" a="1"/>
  <c r="S35" i="1" s="1"/>
  <c r="U22" i="1" a="1"/>
  <c r="U22" i="1" s="1"/>
  <c r="DP22" i="1" s="1"/>
  <c r="U35" i="1" a="1"/>
  <c r="U35" i="1" s="1"/>
  <c r="CA47" i="1" a="1"/>
  <c r="CA47" i="1" s="1"/>
  <c r="CA48" i="1" s="1" a="1"/>
  <c r="CA48" i="1" s="1"/>
  <c r="CA35" i="1" a="1"/>
  <c r="CA35" i="1" s="1"/>
  <c r="BU47" i="1" a="1"/>
  <c r="BU47" i="1" s="1"/>
  <c r="BU48" i="1" s="1" a="1"/>
  <c r="BU48" i="1" s="1"/>
  <c r="BU35" i="1" a="1"/>
  <c r="BU35" i="1" s="1"/>
  <c r="WG22" i="1" a="1"/>
  <c r="WG22" i="1" s="1"/>
  <c r="WG35" i="1" a="1"/>
  <c r="WG35" i="1" s="1"/>
  <c r="JA22" i="1" a="1"/>
  <c r="JA22" i="1" s="1"/>
  <c r="JA35" i="1" a="1"/>
  <c r="JA35" i="1" s="1"/>
  <c r="BR47" i="1" a="1"/>
  <c r="BR47" i="1" s="1"/>
  <c r="BR48" i="1" s="1" a="1"/>
  <c r="BR48" i="1" s="1"/>
  <c r="BR35" i="1" a="1"/>
  <c r="BR35" i="1" s="1"/>
  <c r="EX35" i="1" a="1"/>
  <c r="EX35" i="1" s="1"/>
  <c r="T35" i="1" a="1"/>
  <c r="T35" i="1" s="1"/>
  <c r="WL35" i="1" a="1"/>
  <c r="WL35" i="1" s="1"/>
  <c r="IT35" i="1" a="1"/>
  <c r="IT35" i="1" s="1"/>
  <c r="WK35" i="1" a="1"/>
  <c r="WK35" i="1" s="1"/>
  <c r="WY22" i="1" a="1"/>
  <c r="WY22" i="1" s="1"/>
  <c r="WY35" i="1" a="1"/>
  <c r="WY35" i="1" s="1"/>
  <c r="IA22" i="1" a="1"/>
  <c r="IA22" i="1" s="1"/>
  <c r="IA35" i="1" a="1"/>
  <c r="IA35" i="1" s="1"/>
  <c r="XM22" i="1" a="1"/>
  <c r="XM22" i="1" s="1"/>
  <c r="XM35" i="1" a="1"/>
  <c r="XM35" i="1" s="1"/>
  <c r="WE22" i="1" a="1"/>
  <c r="WE22" i="1" s="1"/>
  <c r="WE35" i="1" a="1"/>
  <c r="WE35" i="1" s="1"/>
  <c r="WU35" i="1" a="1"/>
  <c r="WU35" i="1" s="1"/>
  <c r="I47" i="1" a="1"/>
  <c r="I47" i="1" s="1"/>
  <c r="I48" i="1" s="1" a="1"/>
  <c r="I48" i="1" s="1"/>
  <c r="I35" i="1" a="1"/>
  <c r="I35" i="1" s="1"/>
  <c r="XZ35" i="1" a="1"/>
  <c r="XZ35" i="1" s="1"/>
  <c r="VV35" i="1" a="1"/>
  <c r="VV35" i="1" s="1"/>
  <c r="YH47" i="1" a="1"/>
  <c r="YH47" i="1" s="1"/>
  <c r="YH48" i="1" s="1" a="1"/>
  <c r="YH48" i="1" s="1"/>
  <c r="YH35" i="1" a="1"/>
  <c r="YH35" i="1" s="1"/>
  <c r="VT35" i="1" a="1"/>
  <c r="VT35" i="1" s="1"/>
  <c r="HC22" i="1" a="1"/>
  <c r="HC22" i="1" s="1"/>
  <c r="HC35" i="1" a="1"/>
  <c r="HC35" i="1" s="1"/>
  <c r="HL35" i="1" a="1"/>
  <c r="HL35" i="1" s="1"/>
  <c r="BW47" i="1" a="1"/>
  <c r="BW47" i="1" s="1"/>
  <c r="BW48" i="1" s="1" a="1"/>
  <c r="BW48" i="1" s="1"/>
  <c r="BW35" i="1" a="1"/>
  <c r="BW35" i="1" s="1"/>
  <c r="ZN21" i="1" a="1"/>
  <c r="ZN21" i="1" s="1"/>
  <c r="ZN35" i="1" a="1"/>
  <c r="ZN35" i="1" s="1"/>
  <c r="HH47" i="1" a="1"/>
  <c r="HH47" i="1" s="1"/>
  <c r="HH48" i="1" s="1" a="1"/>
  <c r="HH48" i="1" s="1"/>
  <c r="HH35" i="1" a="1"/>
  <c r="HH35" i="1" s="1"/>
  <c r="VK35" i="1" a="1"/>
  <c r="VK35" i="1" s="1"/>
  <c r="WZ22" i="1" a="1"/>
  <c r="WZ22" i="1" s="1"/>
  <c r="WZ35" i="1" a="1"/>
  <c r="WZ35" i="1" s="1"/>
  <c r="GV22" i="1" a="1"/>
  <c r="GV22" i="1" s="1"/>
  <c r="GV35" i="1" a="1"/>
  <c r="GV35" i="1" s="1"/>
  <c r="ZT47" i="1" a="1"/>
  <c r="ZT47" i="1" s="1"/>
  <c r="ZT48" i="1" s="1" a="1"/>
  <c r="ZT48" i="1" s="1"/>
  <c r="ZT35" i="1" a="1"/>
  <c r="ZT35" i="1" s="1"/>
  <c r="BN47" i="1" a="1"/>
  <c r="BN47" i="1" s="1"/>
  <c r="BN48" i="1" s="1" a="1"/>
  <c r="BN48" i="1" s="1"/>
  <c r="BN35" i="1" a="1"/>
  <c r="BN35" i="1" s="1"/>
  <c r="AJ35" i="1" a="1"/>
  <c r="AJ35" i="1" s="1"/>
  <c r="IF22" i="1" a="1"/>
  <c r="IF22" i="1" s="1"/>
  <c r="IF35" i="1" a="1"/>
  <c r="IF35" i="1" s="1"/>
  <c r="WM22" i="1" a="1"/>
  <c r="WM22" i="1" s="1"/>
  <c r="WM35" i="1" a="1"/>
  <c r="WM35" i="1" s="1"/>
  <c r="HA35" i="1" a="1"/>
  <c r="HA35" i="1" s="1"/>
  <c r="HV35" i="1" a="1"/>
  <c r="HV35" i="1" s="1"/>
  <c r="FZ22" i="1" a="1"/>
  <c r="FZ22" i="1" s="1"/>
  <c r="FZ35" i="1" a="1"/>
  <c r="FZ35" i="1" s="1"/>
  <c r="DA75" i="1" a="1"/>
  <c r="DA75" i="1" s="1"/>
  <c r="DA74" i="1" a="1"/>
  <c r="DA74" i="1" s="1"/>
  <c r="DA73" i="1" a="1"/>
  <c r="DA73" i="1" s="1"/>
  <c r="DA70" i="1" a="1"/>
  <c r="DA70" i="1" s="1"/>
  <c r="DA69" i="1" a="1"/>
  <c r="DA69" i="1" s="1"/>
  <c r="DA68" i="1" a="1"/>
  <c r="DA68" i="1" s="1"/>
  <c r="DA67" i="1" a="1"/>
  <c r="DA67" i="1" s="1"/>
  <c r="DA66" i="1" a="1"/>
  <c r="DA66" i="1" s="1"/>
  <c r="DA65" i="1" a="1"/>
  <c r="DA65" i="1" s="1"/>
  <c r="DA72" i="1" a="1"/>
  <c r="DA72" i="1" s="1"/>
  <c r="XN21" i="1" a="1"/>
  <c r="XN21" i="1" s="1"/>
  <c r="XN47" i="1" a="1"/>
  <c r="XN47" i="1" s="1"/>
  <c r="XN48" i="1" s="1" a="1"/>
  <c r="XN48" i="1" s="1"/>
  <c r="XN42" i="1" a="1"/>
  <c r="XN42" i="1" s="1"/>
  <c r="XN37" i="1" a="1"/>
  <c r="XN37" i="1" s="1"/>
  <c r="XN38" i="1" a="1"/>
  <c r="XN38" i="1" s="1"/>
  <c r="CW107" i="1" a="1"/>
  <c r="CW107"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XN46" i="1" a="1"/>
  <c r="XN46" i="1" s="1"/>
  <c r="XN39" i="1" a="1"/>
  <c r="XN39" i="1" s="1"/>
  <c r="XN45" i="1" a="1"/>
  <c r="XN45" i="1" s="1"/>
  <c r="XN43" i="1" a="1"/>
  <c r="XN43" i="1" s="1"/>
  <c r="XN24" i="1" a="1"/>
  <c r="XN24" i="1" s="1"/>
  <c r="XN33" i="1" a="1"/>
  <c r="XN33" i="1" s="1"/>
  <c r="XN34" i="1" a="1"/>
  <c r="XN34" i="1" s="1"/>
  <c r="XN31" i="1" a="1"/>
  <c r="XN31" i="1" s="1"/>
  <c r="XN23" i="1" a="1"/>
  <c r="XN23" i="1" s="1"/>
  <c r="XN22" i="1" a="1"/>
  <c r="XN22" i="1" s="1"/>
  <c r="XN40" i="1" a="1"/>
  <c r="XN40" i="1" s="1"/>
  <c r="XN36" i="1" a="1"/>
  <c r="XN36" i="1" s="1"/>
  <c r="XN44" i="1" a="1"/>
  <c r="XN44" i="1" s="1"/>
  <c r="XN27" i="1" a="1"/>
  <c r="XN27" i="1" s="1"/>
  <c r="XN30" i="1" a="1"/>
  <c r="XN30" i="1" s="1"/>
  <c r="XN29" i="1" a="1"/>
  <c r="XN29" i="1" s="1"/>
  <c r="XN25" i="1" a="1"/>
  <c r="XN25" i="1" s="1"/>
  <c r="XN28" i="1" a="1"/>
  <c r="XN28" i="1" s="1"/>
  <c r="XN32" i="1" a="1"/>
  <c r="XN32" i="1" s="1"/>
  <c r="ZJ65" i="1" a="1"/>
  <c r="ZJ65"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DH47" i="1" a="1"/>
  <c r="DH47" i="1" s="1"/>
  <c r="DH48" i="1" s="1" a="1"/>
  <c r="DH48" i="1" s="1"/>
  <c r="DH21" i="1" a="1"/>
  <c r="DH21" i="1" s="1"/>
  <c r="DH22" i="1" a="1"/>
  <c r="DH22" i="1" s="1"/>
  <c r="DH24" i="1" a="1"/>
  <c r="DH24" i="1" s="1"/>
  <c r="DH44" i="1" a="1"/>
  <c r="DH44" i="1" s="1"/>
  <c r="DH46" i="1" a="1"/>
  <c r="DH46" i="1" s="1"/>
  <c r="DH40" i="1" a="1"/>
  <c r="DH40" i="1" s="1"/>
  <c r="DH43" i="1" a="1"/>
  <c r="DH43" i="1" s="1"/>
  <c r="DH31" i="1" a="1"/>
  <c r="DH31" i="1" s="1"/>
  <c r="DH42" i="1" a="1"/>
  <c r="DH42" i="1" s="1"/>
  <c r="DH23" i="1" a="1"/>
  <c r="DH23" i="1" s="1"/>
  <c r="DH30" i="1" a="1"/>
  <c r="DH30" i="1" s="1"/>
  <c r="DH26" i="1" a="1"/>
  <c r="DH26" i="1" s="1"/>
  <c r="DH33" i="1" a="1"/>
  <c r="DH33" i="1" s="1"/>
  <c r="DH45" i="1" a="1"/>
  <c r="DH45" i="1" s="1"/>
  <c r="DH25" i="1" a="1"/>
  <c r="DH25" i="1" s="1"/>
  <c r="DH32" i="1" a="1"/>
  <c r="DH32" i="1" s="1"/>
  <c r="DH38" i="1" a="1"/>
  <c r="DH38" i="1" s="1"/>
  <c r="DH29" i="1" a="1"/>
  <c r="DH29" i="1" s="1"/>
  <c r="DH28" i="1" a="1"/>
  <c r="DH28" i="1" s="1"/>
  <c r="DH27" i="1" a="1"/>
  <c r="DH27" i="1" s="1"/>
  <c r="DH34" i="1" a="1"/>
  <c r="DH34" i="1" s="1"/>
  <c r="DH39" i="1" a="1"/>
  <c r="DH39" i="1" s="1"/>
  <c r="D47" i="1" a="1"/>
  <c r="D47" i="1" s="1"/>
  <c r="D48" i="1" s="1" a="1"/>
  <c r="D48" i="1" s="1"/>
  <c r="D21" i="1" a="1"/>
  <c r="D21" i="1" s="1"/>
  <c r="D22" i="1" a="1"/>
  <c r="D22" i="1" s="1"/>
  <c r="D44" i="1" a="1"/>
  <c r="D44" i="1" s="1"/>
  <c r="D46" i="1" a="1"/>
  <c r="D46" i="1" s="1"/>
  <c r="D43" i="1" a="1"/>
  <c r="D43" i="1" s="1"/>
  <c r="D40" i="1" a="1"/>
  <c r="D40" i="1" s="1"/>
  <c r="D31" i="1" a="1"/>
  <c r="D31" i="1" s="1"/>
  <c r="D42" i="1" a="1"/>
  <c r="D42" i="1" s="1"/>
  <c r="D37" i="1" a="1"/>
  <c r="D37" i="1" s="1"/>
  <c r="D30" i="1" a="1"/>
  <c r="D30" i="1" s="1"/>
  <c r="D26" i="1" a="1"/>
  <c r="D26" i="1" s="1"/>
  <c r="D33" i="1" a="1"/>
  <c r="D33" i="1" s="1"/>
  <c r="D39" i="1" a="1"/>
  <c r="D39" i="1" s="1"/>
  <c r="D45" i="1" a="1"/>
  <c r="D45" i="1" s="1"/>
  <c r="D32" i="1" a="1"/>
  <c r="D32" i="1" s="1"/>
  <c r="D38" i="1" a="1"/>
  <c r="D38" i="1" s="1"/>
  <c r="D29" i="1" a="1"/>
  <c r="D29" i="1" s="1"/>
  <c r="D36" i="1" a="1"/>
  <c r="D36" i="1" s="1"/>
  <c r="D28" i="1" a="1"/>
  <c r="D28" i="1" s="1"/>
  <c r="D27" i="1" a="1"/>
  <c r="D27" i="1" s="1"/>
  <c r="D34" i="1" a="1"/>
  <c r="D34" i="1" s="1"/>
  <c r="CZ64" i="1"/>
  <c r="KU47" i="1" a="1"/>
  <c r="KU47" i="1" s="1"/>
  <c r="KU48" i="1" s="1" a="1"/>
  <c r="KU48" i="1" s="1"/>
  <c r="KU21" i="1" a="1"/>
  <c r="KU21" i="1" s="1"/>
  <c r="KU22" i="1" a="1"/>
  <c r="KU22" i="1" s="1"/>
  <c r="KU23" i="1" a="1"/>
  <c r="KU23" i="1" s="1"/>
  <c r="KU43" i="1" a="1"/>
  <c r="KU43" i="1" s="1"/>
  <c r="KU37" i="1" a="1"/>
  <c r="KU37" i="1" s="1"/>
  <c r="KU32" i="1" a="1"/>
  <c r="KU32" i="1" s="1"/>
  <c r="KU24" i="1" a="1"/>
  <c r="KU24" i="1" s="1"/>
  <c r="KU46" i="1" a="1"/>
  <c r="KU46" i="1" s="1"/>
  <c r="KU25" i="1" a="1"/>
  <c r="KU25" i="1" s="1"/>
  <c r="KU42" i="1" a="1"/>
  <c r="KU42" i="1" s="1"/>
  <c r="KU34" i="1" a="1"/>
  <c r="KU34" i="1" s="1"/>
  <c r="KU39" i="1" a="1"/>
  <c r="KU39" i="1" s="1"/>
  <c r="KU45" i="1" a="1"/>
  <c r="KU45" i="1" s="1"/>
  <c r="KU28" i="1" a="1"/>
  <c r="KU28" i="1" s="1"/>
  <c r="KU33" i="1" a="1"/>
  <c r="KU33" i="1" s="1"/>
  <c r="KU27" i="1" a="1"/>
  <c r="KU27" i="1" s="1"/>
  <c r="KU31" i="1" a="1"/>
  <c r="KU31" i="1" s="1"/>
  <c r="KU44" i="1" a="1"/>
  <c r="KU44" i="1" s="1"/>
  <c r="KU29" i="1" a="1"/>
  <c r="KU29" i="1" s="1"/>
  <c r="KU36" i="1" a="1"/>
  <c r="KU36" i="1" s="1"/>
  <c r="KU38" i="1" a="1"/>
  <c r="KU38" i="1" s="1"/>
  <c r="KU40" i="1" a="1"/>
  <c r="KU40" i="1" s="1"/>
  <c r="KU30" i="1" a="1"/>
  <c r="KU30" i="1" s="1"/>
  <c r="KU26" i="1" a="1"/>
  <c r="KU26" i="1" s="1"/>
  <c r="MA47" i="1" a="1"/>
  <c r="MA47" i="1" s="1"/>
  <c r="MA48" i="1" s="1" a="1"/>
  <c r="MA48" i="1" s="1"/>
  <c r="MA21" i="1" a="1"/>
  <c r="MA21" i="1" s="1"/>
  <c r="MA22" i="1" a="1"/>
  <c r="MA22" i="1" s="1"/>
  <c r="MA36" i="1" a="1"/>
  <c r="MA36" i="1" s="1"/>
  <c r="MA43" i="1" a="1"/>
  <c r="MA43" i="1" s="1"/>
  <c r="MA30" i="1" a="1"/>
  <c r="MA30" i="1" s="1"/>
  <c r="MA25" i="1" a="1"/>
  <c r="MA25" i="1" s="1"/>
  <c r="MA39" i="1" a="1"/>
  <c r="MA39" i="1" s="1"/>
  <c r="MA31" i="1" a="1"/>
  <c r="MA31" i="1" s="1"/>
  <c r="MA42" i="1" a="1"/>
  <c r="MA42" i="1" s="1"/>
  <c r="MA29" i="1" a="1"/>
  <c r="MA29" i="1" s="1"/>
  <c r="MA27" i="1" a="1"/>
  <c r="MA27" i="1" s="1"/>
  <c r="MA26" i="1" a="1"/>
  <c r="MA26" i="1" s="1"/>
  <c r="MA40" i="1" a="1"/>
  <c r="MA40" i="1" s="1"/>
  <c r="MA37" i="1" a="1"/>
  <c r="MA37" i="1" s="1"/>
  <c r="MA44" i="1" a="1"/>
  <c r="MA44" i="1" s="1"/>
  <c r="MA32" i="1" a="1"/>
  <c r="MA32" i="1" s="1"/>
  <c r="MA33" i="1" a="1"/>
  <c r="MA33" i="1" s="1"/>
  <c r="MA46" i="1" a="1"/>
  <c r="MA46" i="1" s="1"/>
  <c r="MA45" i="1" a="1"/>
  <c r="MA45" i="1" s="1"/>
  <c r="MA24" i="1" a="1"/>
  <c r="MA24" i="1" s="1"/>
  <c r="MA28" i="1" a="1"/>
  <c r="MA28" i="1" s="1"/>
  <c r="MA38" i="1" a="1"/>
  <c r="MA38" i="1" s="1"/>
  <c r="MA34" i="1" a="1"/>
  <c r="MA34" i="1" s="1"/>
  <c r="MA23" i="1" a="1"/>
  <c r="MA23" i="1" s="1"/>
  <c r="JV47" i="1" a="1"/>
  <c r="JV47" i="1" s="1"/>
  <c r="JV48" i="1" s="1" a="1"/>
  <c r="JV48" i="1" s="1"/>
  <c r="JV21" i="1" a="1"/>
  <c r="JV21" i="1" s="1"/>
  <c r="JV22" i="1" a="1"/>
  <c r="JV22" i="1" s="1"/>
  <c r="JV37" i="1" a="1"/>
  <c r="JV37" i="1" s="1"/>
  <c r="JV28" i="1" a="1"/>
  <c r="JV28" i="1" s="1"/>
  <c r="JV45" i="1" a="1"/>
  <c r="JV45" i="1" s="1"/>
  <c r="JV40" i="1" a="1"/>
  <c r="JV40" i="1" s="1"/>
  <c r="JV34" i="1" a="1"/>
  <c r="JV34" i="1" s="1"/>
  <c r="JV38" i="1" a="1"/>
  <c r="JV38" i="1" s="1"/>
  <c r="JV43" i="1" a="1"/>
  <c r="JV43" i="1" s="1"/>
  <c r="JV24" i="1" a="1"/>
  <c r="JV24" i="1" s="1"/>
  <c r="JV32" i="1" a="1"/>
  <c r="JV32" i="1" s="1"/>
  <c r="JV29" i="1" a="1"/>
  <c r="JV29" i="1" s="1"/>
  <c r="JV26" i="1" a="1"/>
  <c r="JV26" i="1" s="1"/>
  <c r="JV25" i="1" a="1"/>
  <c r="JV25" i="1" s="1"/>
  <c r="JV44" i="1" a="1"/>
  <c r="JV44" i="1" s="1"/>
  <c r="JV23" i="1" a="1"/>
  <c r="JV23" i="1" s="1"/>
  <c r="JV36" i="1" a="1"/>
  <c r="JV36" i="1" s="1"/>
  <c r="JV42" i="1" a="1"/>
  <c r="JV42" i="1" s="1"/>
  <c r="JV33" i="1" a="1"/>
  <c r="JV33" i="1" s="1"/>
  <c r="JV27" i="1" a="1"/>
  <c r="JV27" i="1" s="1"/>
  <c r="JV31" i="1" a="1"/>
  <c r="JV31" i="1" s="1"/>
  <c r="JV39" i="1" a="1"/>
  <c r="JV39" i="1" s="1"/>
  <c r="JV46" i="1" a="1"/>
  <c r="JV46" i="1" s="1"/>
  <c r="JV30" i="1" a="1"/>
  <c r="JV30" i="1" s="1"/>
  <c r="LK47" i="1" a="1"/>
  <c r="LK47" i="1" s="1"/>
  <c r="LK48" i="1" s="1" a="1"/>
  <c r="LK48" i="1" s="1"/>
  <c r="LK22" i="1" a="1"/>
  <c r="LK22" i="1" s="1"/>
  <c r="LK21" i="1" a="1"/>
  <c r="LK21" i="1" s="1"/>
  <c r="LK25" i="1" a="1"/>
  <c r="LK25" i="1" s="1"/>
  <c r="LK23" i="1" a="1"/>
  <c r="LK23" i="1" s="1"/>
  <c r="LK33" i="1" a="1"/>
  <c r="LK33" i="1" s="1"/>
  <c r="LK30" i="1" a="1"/>
  <c r="LK30" i="1" s="1"/>
  <c r="LK43" i="1" a="1"/>
  <c r="LK43" i="1" s="1"/>
  <c r="LK32" i="1" a="1"/>
  <c r="LK32" i="1" s="1"/>
  <c r="LK29" i="1" a="1"/>
  <c r="LK29" i="1" s="1"/>
  <c r="LK39" i="1" a="1"/>
  <c r="LK39" i="1" s="1"/>
  <c r="LK27" i="1" a="1"/>
  <c r="LK27" i="1" s="1"/>
  <c r="LK45" i="1" a="1"/>
  <c r="LK45" i="1" s="1"/>
  <c r="LK34" i="1" a="1"/>
  <c r="LK34" i="1" s="1"/>
  <c r="LK37" i="1" a="1"/>
  <c r="LK37" i="1" s="1"/>
  <c r="LK26" i="1" a="1"/>
  <c r="LK26" i="1" s="1"/>
  <c r="LK46" i="1" a="1"/>
  <c r="LK46" i="1" s="1"/>
  <c r="LK36" i="1" a="1"/>
  <c r="LK36" i="1" s="1"/>
  <c r="LK31" i="1" a="1"/>
  <c r="LK31" i="1" s="1"/>
  <c r="LK42" i="1" a="1"/>
  <c r="LK42" i="1" s="1"/>
  <c r="LK44" i="1" a="1"/>
  <c r="LK44" i="1" s="1"/>
  <c r="LK24" i="1" a="1"/>
  <c r="LK24" i="1" s="1"/>
  <c r="LK28" i="1" a="1"/>
  <c r="LK28" i="1" s="1"/>
  <c r="LK40" i="1" a="1"/>
  <c r="LK40" i="1" s="1"/>
  <c r="LK38" i="1" a="1"/>
  <c r="LK38" i="1" s="1"/>
  <c r="LO47" i="1" a="1"/>
  <c r="LO47" i="1" s="1"/>
  <c r="LO48" i="1" s="1" a="1"/>
  <c r="LO48" i="1" s="1"/>
  <c r="LO22" i="1" a="1"/>
  <c r="LO22" i="1" s="1"/>
  <c r="LO21" i="1" a="1"/>
  <c r="LO21" i="1" s="1"/>
  <c r="LO46" i="1" a="1"/>
  <c r="LO46" i="1" s="1"/>
  <c r="LO43" i="1" a="1"/>
  <c r="LO43" i="1" s="1"/>
  <c r="LO31" i="1" a="1"/>
  <c r="LO31" i="1" s="1"/>
  <c r="LO45" i="1" a="1"/>
  <c r="LO45" i="1" s="1"/>
  <c r="LO34" i="1" a="1"/>
  <c r="LO34" i="1" s="1"/>
  <c r="LO39" i="1" a="1"/>
  <c r="LO39" i="1" s="1"/>
  <c r="LO24" i="1" a="1"/>
  <c r="LO24" i="1" s="1"/>
  <c r="LO33" i="1" a="1"/>
  <c r="LO33" i="1" s="1"/>
  <c r="LO27" i="1" a="1"/>
  <c r="LO27" i="1" s="1"/>
  <c r="LO36" i="1" a="1"/>
  <c r="LO36" i="1" s="1"/>
  <c r="LO28" i="1" a="1"/>
  <c r="LO28" i="1" s="1"/>
  <c r="LO42" i="1" a="1"/>
  <c r="LO42" i="1" s="1"/>
  <c r="LO23" i="1" a="1"/>
  <c r="LO23" i="1" s="1"/>
  <c r="LO44" i="1" a="1"/>
  <c r="LO44" i="1" s="1"/>
  <c r="LO25" i="1" a="1"/>
  <c r="LO25" i="1" s="1"/>
  <c r="LO38" i="1" a="1"/>
  <c r="LO38" i="1" s="1"/>
  <c r="LO29" i="1" a="1"/>
  <c r="LO29" i="1" s="1"/>
  <c r="LO40" i="1" a="1"/>
  <c r="LO40" i="1" s="1"/>
  <c r="LO32" i="1" a="1"/>
  <c r="LO32" i="1" s="1"/>
  <c r="LO30" i="1" a="1"/>
  <c r="LO30" i="1" s="1"/>
  <c r="LO26" i="1" a="1"/>
  <c r="LO26" i="1" s="1"/>
  <c r="LO37" i="1" a="1"/>
  <c r="LO37" i="1" s="1"/>
  <c r="MB47" i="1" a="1"/>
  <c r="MB47" i="1" s="1"/>
  <c r="MB48" i="1" s="1" a="1"/>
  <c r="MB48" i="1" s="1"/>
  <c r="MB21" i="1" a="1"/>
  <c r="MB21" i="1" s="1"/>
  <c r="MB22" i="1" a="1"/>
  <c r="MB22" i="1" s="1"/>
  <c r="MB36" i="1" a="1"/>
  <c r="MB36" i="1" s="1"/>
  <c r="MB46" i="1" a="1"/>
  <c r="MB46" i="1" s="1"/>
  <c r="MB39" i="1" a="1"/>
  <c r="MB39" i="1" s="1"/>
  <c r="MB32" i="1" a="1"/>
  <c r="MB32" i="1" s="1"/>
  <c r="MB31" i="1" a="1"/>
  <c r="MB31" i="1" s="1"/>
  <c r="MB27" i="1" a="1"/>
  <c r="MB27" i="1" s="1"/>
  <c r="MB26" i="1" a="1"/>
  <c r="MB26" i="1" s="1"/>
  <c r="MB40" i="1" a="1"/>
  <c r="MB40" i="1" s="1"/>
  <c r="MB44" i="1" a="1"/>
  <c r="MB44" i="1" s="1"/>
  <c r="MB33" i="1" a="1"/>
  <c r="MB33" i="1" s="1"/>
  <c r="MB25" i="1" a="1"/>
  <c r="MB25" i="1" s="1"/>
  <c r="MB37" i="1" a="1"/>
  <c r="MB37" i="1" s="1"/>
  <c r="MB38" i="1" a="1"/>
  <c r="MB38" i="1" s="1"/>
  <c r="MB30" i="1" a="1"/>
  <c r="MB30" i="1" s="1"/>
  <c r="MB24" i="1" a="1"/>
  <c r="MB24" i="1" s="1"/>
  <c r="MB28" i="1" a="1"/>
  <c r="MB28" i="1" s="1"/>
  <c r="MB42" i="1" a="1"/>
  <c r="MB42" i="1" s="1"/>
  <c r="MB45" i="1" a="1"/>
  <c r="MB45" i="1" s="1"/>
  <c r="MB23" i="1" a="1"/>
  <c r="MB23" i="1" s="1"/>
  <c r="MB43" i="1" a="1"/>
  <c r="MB43" i="1" s="1"/>
  <c r="MB29" i="1" a="1"/>
  <c r="MB29" i="1" s="1"/>
  <c r="MB34" i="1" a="1"/>
  <c r="MB34" i="1" s="1"/>
  <c r="KB47" i="1" a="1"/>
  <c r="KB47" i="1" s="1"/>
  <c r="KB48" i="1" s="1" a="1"/>
  <c r="KB48" i="1" s="1"/>
  <c r="KB21" i="1" a="1"/>
  <c r="KB21" i="1" s="1"/>
  <c r="KB22" i="1" a="1"/>
  <c r="KB22" i="1" s="1"/>
  <c r="KB25" i="1" a="1"/>
  <c r="KB25" i="1" s="1"/>
  <c r="KB40" i="1" a="1"/>
  <c r="KB40" i="1" s="1"/>
  <c r="KB43" i="1" a="1"/>
  <c r="KB43" i="1" s="1"/>
  <c r="KB38" i="1" a="1"/>
  <c r="KB38" i="1" s="1"/>
  <c r="KB36" i="1" a="1"/>
  <c r="KB36" i="1" s="1"/>
  <c r="KB26" i="1" a="1"/>
  <c r="KB26" i="1" s="1"/>
  <c r="KB37" i="1" a="1"/>
  <c r="KB37" i="1" s="1"/>
  <c r="KB28" i="1" a="1"/>
  <c r="KB28" i="1" s="1"/>
  <c r="KB39" i="1" a="1"/>
  <c r="KB39" i="1" s="1"/>
  <c r="KB34" i="1" a="1"/>
  <c r="KB34" i="1" s="1"/>
  <c r="KB27" i="1" a="1"/>
  <c r="KB27" i="1" s="1"/>
  <c r="KB29" i="1" a="1"/>
  <c r="KB29" i="1" s="1"/>
  <c r="KB44" i="1" a="1"/>
  <c r="KB44" i="1" s="1"/>
  <c r="KB33" i="1" a="1"/>
  <c r="KB33" i="1" s="1"/>
  <c r="KB30" i="1" a="1"/>
  <c r="KB30" i="1" s="1"/>
  <c r="KB46" i="1" a="1"/>
  <c r="KB46" i="1" s="1"/>
  <c r="KB23" i="1" a="1"/>
  <c r="KB23" i="1" s="1"/>
  <c r="KB31" i="1" a="1"/>
  <c r="KB31" i="1" s="1"/>
  <c r="KB45" i="1" a="1"/>
  <c r="KB45" i="1" s="1"/>
  <c r="KB32" i="1" a="1"/>
  <c r="KB32" i="1" s="1"/>
  <c r="KB42" i="1" a="1"/>
  <c r="KB42" i="1" s="1"/>
  <c r="KB24" i="1" a="1"/>
  <c r="KB24" i="1" s="1"/>
  <c r="KK47" i="1" a="1"/>
  <c r="KK47" i="1" s="1"/>
  <c r="KK48" i="1" s="1" a="1"/>
  <c r="KK48" i="1" s="1"/>
  <c r="KK22" i="1" a="1"/>
  <c r="KK22" i="1" s="1"/>
  <c r="KK21" i="1" a="1"/>
  <c r="KK21" i="1" s="1"/>
  <c r="KK38" i="1" a="1"/>
  <c r="KK38" i="1" s="1"/>
  <c r="KK33" i="1" a="1"/>
  <c r="KK33" i="1" s="1"/>
  <c r="KK26" i="1" a="1"/>
  <c r="KK26" i="1" s="1"/>
  <c r="KK34" i="1" a="1"/>
  <c r="KK34" i="1" s="1"/>
  <c r="KK43" i="1" a="1"/>
  <c r="KK43" i="1" s="1"/>
  <c r="KK42" i="1" a="1"/>
  <c r="KK42" i="1" s="1"/>
  <c r="KK46" i="1" a="1"/>
  <c r="KK46" i="1" s="1"/>
  <c r="KK32" i="1" a="1"/>
  <c r="KK32" i="1" s="1"/>
  <c r="KK37" i="1" a="1"/>
  <c r="KK37" i="1" s="1"/>
  <c r="KK28" i="1" a="1"/>
  <c r="KK28" i="1" s="1"/>
  <c r="KK30" i="1" a="1"/>
  <c r="KK30" i="1" s="1"/>
  <c r="KK45" i="1" a="1"/>
  <c r="KK45" i="1" s="1"/>
  <c r="KK23" i="1" a="1"/>
  <c r="KK23" i="1" s="1"/>
  <c r="KK31" i="1" a="1"/>
  <c r="KK31" i="1" s="1"/>
  <c r="KK40" i="1" a="1"/>
  <c r="KK40" i="1" s="1"/>
  <c r="KK24" i="1" a="1"/>
  <c r="KK24" i="1" s="1"/>
  <c r="KK29" i="1" a="1"/>
  <c r="KK29" i="1" s="1"/>
  <c r="KK27" i="1" a="1"/>
  <c r="KK27" i="1" s="1"/>
  <c r="KK39" i="1" a="1"/>
  <c r="KK39" i="1" s="1"/>
  <c r="KK25" i="1" a="1"/>
  <c r="KK25" i="1" s="1"/>
  <c r="KK36" i="1" a="1"/>
  <c r="KK36" i="1" s="1"/>
  <c r="KK44" i="1" a="1"/>
  <c r="KK44" i="1" s="1"/>
  <c r="JW47" i="1" a="1"/>
  <c r="JW47" i="1" s="1"/>
  <c r="JW48" i="1" s="1" a="1"/>
  <c r="JW48" i="1" s="1"/>
  <c r="JW22" i="1" a="1"/>
  <c r="JW22" i="1" s="1"/>
  <c r="JW21" i="1" a="1"/>
  <c r="JW21" i="1" s="1"/>
  <c r="JW24" i="1" a="1"/>
  <c r="JW24" i="1" s="1"/>
  <c r="JW28" i="1" a="1"/>
  <c r="JW28" i="1" s="1"/>
  <c r="JW45" i="1" a="1"/>
  <c r="JW45" i="1" s="1"/>
  <c r="JW43" i="1" a="1"/>
  <c r="JW43" i="1" s="1"/>
  <c r="JW29" i="1" a="1"/>
  <c r="JW29" i="1" s="1"/>
  <c r="JW34" i="1" a="1"/>
  <c r="JW34" i="1" s="1"/>
  <c r="JW40" i="1" a="1"/>
  <c r="JW40" i="1" s="1"/>
  <c r="JW25" i="1" a="1"/>
  <c r="JW25" i="1" s="1"/>
  <c r="JW32" i="1" a="1"/>
  <c r="JW32" i="1" s="1"/>
  <c r="JW26" i="1" a="1"/>
  <c r="JW26" i="1" s="1"/>
  <c r="JW39" i="1" a="1"/>
  <c r="JW39" i="1" s="1"/>
  <c r="JW36" i="1" a="1"/>
  <c r="JW36" i="1" s="1"/>
  <c r="JW42" i="1" a="1"/>
  <c r="JW42" i="1" s="1"/>
  <c r="JW23" i="1" a="1"/>
  <c r="JW23" i="1" s="1"/>
  <c r="JW33" i="1" a="1"/>
  <c r="JW33" i="1" s="1"/>
  <c r="JW37" i="1" a="1"/>
  <c r="JW37" i="1" s="1"/>
  <c r="JW46" i="1" a="1"/>
  <c r="JW46" i="1" s="1"/>
  <c r="JW31" i="1" a="1"/>
  <c r="JW31" i="1" s="1"/>
  <c r="JW44" i="1" a="1"/>
  <c r="JW44" i="1" s="1"/>
  <c r="JW27" i="1" a="1"/>
  <c r="JW27" i="1" s="1"/>
  <c r="JW38" i="1" a="1"/>
  <c r="JW38" i="1" s="1"/>
  <c r="JW30" i="1" a="1"/>
  <c r="JW30" i="1" s="1"/>
  <c r="KT47" i="1" a="1"/>
  <c r="KT47" i="1" s="1"/>
  <c r="KT48" i="1" s="1" a="1"/>
  <c r="KT48" i="1" s="1"/>
  <c r="KT21" i="1" a="1"/>
  <c r="KT21" i="1" s="1"/>
  <c r="KT22" i="1" a="1"/>
  <c r="KT22" i="1" s="1"/>
  <c r="KT38" i="1" a="1"/>
  <c r="KT38" i="1" s="1"/>
  <c r="KT33" i="1" a="1"/>
  <c r="KT33" i="1" s="1"/>
  <c r="KT40" i="1" a="1"/>
  <c r="KT40" i="1" s="1"/>
  <c r="KT30" i="1" a="1"/>
  <c r="KT30" i="1" s="1"/>
  <c r="KT26" i="1" a="1"/>
  <c r="KT26" i="1" s="1"/>
  <c r="KT23" i="1" a="1"/>
  <c r="KT23" i="1" s="1"/>
  <c r="KT24" i="1" a="1"/>
  <c r="KT24" i="1" s="1"/>
  <c r="KT32" i="1" a="1"/>
  <c r="KT32" i="1" s="1"/>
  <c r="KT37" i="1" a="1"/>
  <c r="KT37" i="1" s="1"/>
  <c r="KT42" i="1" a="1"/>
  <c r="KT42" i="1" s="1"/>
  <c r="KT43" i="1" a="1"/>
  <c r="KT43" i="1" s="1"/>
  <c r="KT45" i="1" a="1"/>
  <c r="KT45" i="1" s="1"/>
  <c r="KT28" i="1" a="1"/>
  <c r="KT28" i="1" s="1"/>
  <c r="KT34" i="1" a="1"/>
  <c r="KT34" i="1" s="1"/>
  <c r="KT29" i="1" a="1"/>
  <c r="KT29" i="1" s="1"/>
  <c r="KT27" i="1" a="1"/>
  <c r="KT27" i="1" s="1"/>
  <c r="KT31" i="1" a="1"/>
  <c r="KT31" i="1" s="1"/>
  <c r="KT39" i="1" a="1"/>
  <c r="KT39" i="1" s="1"/>
  <c r="KT25" i="1" a="1"/>
  <c r="KT25" i="1" s="1"/>
  <c r="KT46" i="1" a="1"/>
  <c r="KT46" i="1" s="1"/>
  <c r="KT44" i="1" a="1"/>
  <c r="KT44" i="1" s="1"/>
  <c r="KT36" i="1" a="1"/>
  <c r="KT36" i="1" s="1"/>
  <c r="KV47" i="1" a="1"/>
  <c r="KV47" i="1" s="1"/>
  <c r="KV48" i="1" s="1" a="1"/>
  <c r="KV48" i="1" s="1"/>
  <c r="KV21" i="1" a="1"/>
  <c r="KV21" i="1" s="1"/>
  <c r="KV22" i="1" a="1"/>
  <c r="KV22" i="1" s="1"/>
  <c r="KV30" i="1" a="1"/>
  <c r="KV30" i="1" s="1"/>
  <c r="KV38" i="1" a="1"/>
  <c r="KV38" i="1" s="1"/>
  <c r="KV32" i="1" a="1"/>
  <c r="KV32" i="1" s="1"/>
  <c r="KV37" i="1" a="1"/>
  <c r="KV37" i="1" s="1"/>
  <c r="KV40" i="1" a="1"/>
  <c r="KV40" i="1" s="1"/>
  <c r="KV36" i="1" a="1"/>
  <c r="KV36" i="1" s="1"/>
  <c r="KV24" i="1" a="1"/>
  <c r="KV24" i="1" s="1"/>
  <c r="KV33" i="1" a="1"/>
  <c r="KV33" i="1" s="1"/>
  <c r="KV25" i="1" a="1"/>
  <c r="KV25" i="1" s="1"/>
  <c r="KV39" i="1" a="1"/>
  <c r="KV39" i="1" s="1"/>
  <c r="KV42" i="1" a="1"/>
  <c r="KV42" i="1" s="1"/>
  <c r="KV28" i="1" a="1"/>
  <c r="KV28" i="1" s="1"/>
  <c r="KV45" i="1" a="1"/>
  <c r="KV45" i="1" s="1"/>
  <c r="KV23" i="1" a="1"/>
  <c r="KV23" i="1" s="1"/>
  <c r="KV27" i="1" a="1"/>
  <c r="KV27" i="1" s="1"/>
  <c r="KV26" i="1" a="1"/>
  <c r="KV26" i="1" s="1"/>
  <c r="KV44" i="1" a="1"/>
  <c r="KV44" i="1" s="1"/>
  <c r="KV46" i="1" a="1"/>
  <c r="KV46" i="1" s="1"/>
  <c r="KV29" i="1" a="1"/>
  <c r="KV29" i="1" s="1"/>
  <c r="KV31" i="1" a="1"/>
  <c r="KV31" i="1" s="1"/>
  <c r="KV43" i="1" a="1"/>
  <c r="KV43" i="1" s="1"/>
  <c r="KV34" i="1" a="1"/>
  <c r="KV34" i="1" s="1"/>
  <c r="LF47" i="1" a="1"/>
  <c r="LF47" i="1" s="1"/>
  <c r="LF48" i="1" s="1" a="1"/>
  <c r="LF48" i="1" s="1"/>
  <c r="LF21" i="1" a="1"/>
  <c r="LF21" i="1" s="1"/>
  <c r="LF22" i="1" a="1"/>
  <c r="LF22" i="1" s="1"/>
  <c r="LF39" i="1" a="1"/>
  <c r="LF39" i="1" s="1"/>
  <c r="LF43" i="1" a="1"/>
  <c r="LF43" i="1" s="1"/>
  <c r="LF24" i="1" a="1"/>
  <c r="LF24" i="1" s="1"/>
  <c r="LF32" i="1" a="1"/>
  <c r="LF32" i="1" s="1"/>
  <c r="LF29" i="1" a="1"/>
  <c r="LF29" i="1" s="1"/>
  <c r="LF45" i="1" a="1"/>
  <c r="LF45" i="1" s="1"/>
  <c r="LF37" i="1" a="1"/>
  <c r="LF37" i="1" s="1"/>
  <c r="LF44" i="1" a="1"/>
  <c r="LF44" i="1" s="1"/>
  <c r="LF26" i="1" a="1"/>
  <c r="LF26" i="1" s="1"/>
  <c r="LF25" i="1" a="1"/>
  <c r="LF25" i="1" s="1"/>
  <c r="LF23" i="1" a="1"/>
  <c r="LF23" i="1" s="1"/>
  <c r="LF38" i="1" a="1"/>
  <c r="LF38" i="1" s="1"/>
  <c r="LF34" i="1" a="1"/>
  <c r="LF34" i="1" s="1"/>
  <c r="LF40" i="1" a="1"/>
  <c r="LF40" i="1" s="1"/>
  <c r="LF42" i="1" a="1"/>
  <c r="LF42" i="1" s="1"/>
  <c r="LF33" i="1" a="1"/>
  <c r="LF33" i="1" s="1"/>
  <c r="LF36" i="1" a="1"/>
  <c r="LF36" i="1" s="1"/>
  <c r="LF46" i="1" a="1"/>
  <c r="LF46" i="1" s="1"/>
  <c r="LF27" i="1" a="1"/>
  <c r="LF27" i="1" s="1"/>
  <c r="LF30" i="1" a="1"/>
  <c r="LF30" i="1" s="1"/>
  <c r="LF31" i="1" a="1"/>
  <c r="LF31" i="1" s="1"/>
  <c r="LF28" i="1" a="1"/>
  <c r="LF28" i="1" s="1"/>
  <c r="LL47" i="1" a="1"/>
  <c r="LL47" i="1" s="1"/>
  <c r="LL48" i="1" s="1" a="1"/>
  <c r="LL48" i="1" s="1"/>
  <c r="LL22" i="1" a="1"/>
  <c r="LL22" i="1" s="1"/>
  <c r="LL21" i="1" a="1"/>
  <c r="LL21" i="1" s="1"/>
  <c r="LL29" i="1" a="1"/>
  <c r="LL29" i="1" s="1"/>
  <c r="LL32" i="1" a="1"/>
  <c r="LL32" i="1" s="1"/>
  <c r="LL36" i="1" a="1"/>
  <c r="LL36" i="1" s="1"/>
  <c r="LL42" i="1" a="1"/>
  <c r="LL42" i="1" s="1"/>
  <c r="LL37" i="1" a="1"/>
  <c r="LL37" i="1" s="1"/>
  <c r="LL26" i="1" a="1"/>
  <c r="LL26" i="1" s="1"/>
  <c r="LL25" i="1" a="1"/>
  <c r="LL25" i="1" s="1"/>
  <c r="LL45" i="1" a="1"/>
  <c r="LL45" i="1" s="1"/>
  <c r="LL39" i="1" a="1"/>
  <c r="LL39" i="1" s="1"/>
  <c r="LL34" i="1" a="1"/>
  <c r="LL34" i="1" s="1"/>
  <c r="LL46" i="1" a="1"/>
  <c r="LL46" i="1" s="1"/>
  <c r="LL27" i="1" a="1"/>
  <c r="LL27" i="1" s="1"/>
  <c r="LL38" i="1" a="1"/>
  <c r="LL38" i="1" s="1"/>
  <c r="LL44" i="1" a="1"/>
  <c r="LL44" i="1" s="1"/>
  <c r="LL24" i="1" a="1"/>
  <c r="LL24" i="1" s="1"/>
  <c r="LL28" i="1" a="1"/>
  <c r="LL28" i="1" s="1"/>
  <c r="LL43" i="1" a="1"/>
  <c r="LL43" i="1" s="1"/>
  <c r="LL31" i="1" a="1"/>
  <c r="LL31" i="1" s="1"/>
  <c r="LL30" i="1" a="1"/>
  <c r="LL30" i="1" s="1"/>
  <c r="LL40" i="1" a="1"/>
  <c r="LL40" i="1" s="1"/>
  <c r="LL33" i="1" a="1"/>
  <c r="LL33" i="1" s="1"/>
  <c r="LL23" i="1" a="1"/>
  <c r="LL23" i="1" s="1"/>
  <c r="KJ47" i="1" a="1"/>
  <c r="KJ47" i="1" s="1"/>
  <c r="KJ48" i="1" s="1" a="1"/>
  <c r="KJ48" i="1" s="1"/>
  <c r="KJ21" i="1" a="1"/>
  <c r="KJ21" i="1" s="1"/>
  <c r="KJ22" i="1" a="1"/>
  <c r="KJ22" i="1" s="1"/>
  <c r="KJ43" i="1" a="1"/>
  <c r="KJ43" i="1" s="1"/>
  <c r="KJ34" i="1" a="1"/>
  <c r="KJ34" i="1" s="1"/>
  <c r="KJ32" i="1" a="1"/>
  <c r="KJ32" i="1" s="1"/>
  <c r="KJ26" i="1" a="1"/>
  <c r="KJ26" i="1" s="1"/>
  <c r="KJ42" i="1" a="1"/>
  <c r="KJ42" i="1" s="1"/>
  <c r="KJ37" i="1" a="1"/>
  <c r="KJ37" i="1" s="1"/>
  <c r="KJ33" i="1" a="1"/>
  <c r="KJ33" i="1" s="1"/>
  <c r="KJ46" i="1" a="1"/>
  <c r="KJ46" i="1" s="1"/>
  <c r="KJ44" i="1" a="1"/>
  <c r="KJ44" i="1" s="1"/>
  <c r="KJ30" i="1" a="1"/>
  <c r="KJ30" i="1" s="1"/>
  <c r="KJ23" i="1" a="1"/>
  <c r="KJ23" i="1" s="1"/>
  <c r="KJ40" i="1" a="1"/>
  <c r="KJ40" i="1" s="1"/>
  <c r="KJ31" i="1" a="1"/>
  <c r="KJ31" i="1" s="1"/>
  <c r="KJ24" i="1" a="1"/>
  <c r="KJ24" i="1" s="1"/>
  <c r="KJ27" i="1" a="1"/>
  <c r="KJ27" i="1" s="1"/>
  <c r="KJ39" i="1" a="1"/>
  <c r="KJ39" i="1" s="1"/>
  <c r="KJ38" i="1" a="1"/>
  <c r="KJ38" i="1" s="1"/>
  <c r="KJ45" i="1" a="1"/>
  <c r="KJ45" i="1" s="1"/>
  <c r="KJ29" i="1" a="1"/>
  <c r="KJ29" i="1" s="1"/>
  <c r="KJ36" i="1" a="1"/>
  <c r="KJ36" i="1" s="1"/>
  <c r="KJ25" i="1" a="1"/>
  <c r="KJ25" i="1" s="1"/>
  <c r="KJ28" i="1" a="1"/>
  <c r="KJ28" i="1" s="1"/>
  <c r="MC47" i="1" a="1"/>
  <c r="MC47" i="1" s="1"/>
  <c r="MC48" i="1" s="1" a="1"/>
  <c r="MC48" i="1" s="1"/>
  <c r="MC22" i="1" a="1"/>
  <c r="MC22" i="1" s="1"/>
  <c r="MC21" i="1" a="1"/>
  <c r="MC21" i="1" s="1"/>
  <c r="MC31" i="1" a="1"/>
  <c r="MC31" i="1" s="1"/>
  <c r="MC44" i="1" a="1"/>
  <c r="MC44" i="1" s="1"/>
  <c r="MC32" i="1" a="1"/>
  <c r="MC32" i="1" s="1"/>
  <c r="MC38" i="1" a="1"/>
  <c r="MC38" i="1" s="1"/>
  <c r="MC27" i="1" a="1"/>
  <c r="MC27" i="1" s="1"/>
  <c r="MC33" i="1" a="1"/>
  <c r="MC33" i="1" s="1"/>
  <c r="MC30" i="1" a="1"/>
  <c r="MC30" i="1" s="1"/>
  <c r="MC26" i="1" a="1"/>
  <c r="MC26" i="1" s="1"/>
  <c r="MC43" i="1" a="1"/>
  <c r="MC43" i="1" s="1"/>
  <c r="MC24" i="1" a="1"/>
  <c r="MC24" i="1" s="1"/>
  <c r="MC28" i="1" a="1"/>
  <c r="MC28" i="1" s="1"/>
  <c r="MC46" i="1" a="1"/>
  <c r="MC46" i="1" s="1"/>
  <c r="MC45" i="1" a="1"/>
  <c r="MC45" i="1" s="1"/>
  <c r="MC23" i="1" a="1"/>
  <c r="MC23" i="1" s="1"/>
  <c r="MC34" i="1" a="1"/>
  <c r="MC34" i="1" s="1"/>
  <c r="MC40" i="1" a="1"/>
  <c r="MC40" i="1" s="1"/>
  <c r="MC42" i="1" a="1"/>
  <c r="MC42" i="1" s="1"/>
  <c r="MC29" i="1" a="1"/>
  <c r="MC29" i="1" s="1"/>
  <c r="MC37" i="1" a="1"/>
  <c r="MC37" i="1" s="1"/>
  <c r="MC39" i="1" a="1"/>
  <c r="MC39" i="1" s="1"/>
  <c r="MC25" i="1" a="1"/>
  <c r="MC25" i="1" s="1"/>
  <c r="MC36" i="1" a="1"/>
  <c r="MC36" i="1" s="1"/>
  <c r="LP47" i="1" a="1"/>
  <c r="LP47" i="1" s="1"/>
  <c r="LP48" i="1" s="1" a="1"/>
  <c r="LP48" i="1" s="1"/>
  <c r="LP22" i="1" a="1"/>
  <c r="LP22" i="1" s="1"/>
  <c r="LP21" i="1" a="1"/>
  <c r="LP21" i="1" s="1"/>
  <c r="LP34" i="1" a="1"/>
  <c r="LP34" i="1" s="1"/>
  <c r="LP46" i="1" a="1"/>
  <c r="LP46" i="1" s="1"/>
  <c r="LP36" i="1" a="1"/>
  <c r="LP36" i="1" s="1"/>
  <c r="LP45" i="1" a="1"/>
  <c r="LP45" i="1" s="1"/>
  <c r="LP38" i="1" a="1"/>
  <c r="LP38" i="1" s="1"/>
  <c r="LP30" i="1" a="1"/>
  <c r="LP30" i="1" s="1"/>
  <c r="LP43" i="1" a="1"/>
  <c r="LP43" i="1" s="1"/>
  <c r="LP39" i="1" a="1"/>
  <c r="LP39" i="1" s="1"/>
  <c r="LP42" i="1" a="1"/>
  <c r="LP42" i="1" s="1"/>
  <c r="LP24" i="1" a="1"/>
  <c r="LP24" i="1" s="1"/>
  <c r="LP27" i="1" a="1"/>
  <c r="LP27" i="1" s="1"/>
  <c r="LP44" i="1" a="1"/>
  <c r="LP44" i="1" s="1"/>
  <c r="LP28" i="1" a="1"/>
  <c r="LP28" i="1" s="1"/>
  <c r="LP23" i="1" a="1"/>
  <c r="LP23" i="1" s="1"/>
  <c r="LP25" i="1" a="1"/>
  <c r="LP25" i="1" s="1"/>
  <c r="LP31" i="1" a="1"/>
  <c r="LP31" i="1" s="1"/>
  <c r="LP40" i="1" a="1"/>
  <c r="LP40" i="1" s="1"/>
  <c r="LP32" i="1" a="1"/>
  <c r="LP32" i="1" s="1"/>
  <c r="LP29" i="1" a="1"/>
  <c r="LP29" i="1" s="1"/>
  <c r="LP33" i="1" a="1"/>
  <c r="LP33" i="1" s="1"/>
  <c r="LP26" i="1" a="1"/>
  <c r="LP26" i="1" s="1"/>
  <c r="LP37" i="1" a="1"/>
  <c r="LP37" i="1" s="1"/>
  <c r="JX47" i="1" a="1"/>
  <c r="JX47" i="1" s="1"/>
  <c r="JX48" i="1" s="1" a="1"/>
  <c r="JX48" i="1" s="1"/>
  <c r="JX22" i="1" a="1"/>
  <c r="JX22" i="1" s="1"/>
  <c r="JX21" i="1" a="1"/>
  <c r="JX21" i="1" s="1"/>
  <c r="JX45" i="1" a="1"/>
  <c r="JX45" i="1" s="1"/>
  <c r="JX34" i="1" a="1"/>
  <c r="JX34" i="1" s="1"/>
  <c r="JX29" i="1" a="1"/>
  <c r="JX29" i="1" s="1"/>
  <c r="JX37" i="1" a="1"/>
  <c r="JX37" i="1" s="1"/>
  <c r="JX24" i="1" a="1"/>
  <c r="JX24" i="1" s="1"/>
  <c r="JX46" i="1" a="1"/>
  <c r="JX46" i="1" s="1"/>
  <c r="JX40" i="1" a="1"/>
  <c r="JX40" i="1" s="1"/>
  <c r="JX32" i="1" a="1"/>
  <c r="JX32" i="1" s="1"/>
  <c r="JX25" i="1" a="1"/>
  <c r="JX25" i="1" s="1"/>
  <c r="JX39" i="1" a="1"/>
  <c r="JX39" i="1" s="1"/>
  <c r="JX23" i="1" a="1"/>
  <c r="JX23" i="1" s="1"/>
  <c r="JX36" i="1" a="1"/>
  <c r="JX36" i="1" s="1"/>
  <c r="JX42" i="1" a="1"/>
  <c r="JX42" i="1" s="1"/>
  <c r="JX38" i="1" a="1"/>
  <c r="JX38" i="1" s="1"/>
  <c r="JX30" i="1" a="1"/>
  <c r="JX30" i="1" s="1"/>
  <c r="JX31" i="1" a="1"/>
  <c r="JX31" i="1" s="1"/>
  <c r="JX26" i="1" a="1"/>
  <c r="JX26" i="1" s="1"/>
  <c r="JX27" i="1" a="1"/>
  <c r="JX27" i="1" s="1"/>
  <c r="JX28" i="1" a="1"/>
  <c r="JX28" i="1" s="1"/>
  <c r="JX44" i="1" a="1"/>
  <c r="JX44" i="1" s="1"/>
  <c r="JX33" i="1" a="1"/>
  <c r="JX33" i="1" s="1"/>
  <c r="JX43" i="1" a="1"/>
  <c r="JX43" i="1" s="1"/>
  <c r="MD47" i="1" a="1"/>
  <c r="MD47" i="1" s="1"/>
  <c r="MD48" i="1" s="1" a="1"/>
  <c r="MD48" i="1" s="1"/>
  <c r="MD22" i="1" a="1"/>
  <c r="MD22" i="1" s="1"/>
  <c r="MD21" i="1" a="1"/>
  <c r="MD21" i="1" s="1"/>
  <c r="MD38" i="1" a="1"/>
  <c r="MD38" i="1" s="1"/>
  <c r="MD33" i="1" a="1"/>
  <c r="MD33" i="1" s="1"/>
  <c r="MD39" i="1" a="1"/>
  <c r="MD39" i="1" s="1"/>
  <c r="MD37" i="1" a="1"/>
  <c r="MD37" i="1" s="1"/>
  <c r="MD30" i="1" a="1"/>
  <c r="MD30" i="1" s="1"/>
  <c r="MD26" i="1" a="1"/>
  <c r="MD26" i="1" s="1"/>
  <c r="MD32" i="1" a="1"/>
  <c r="MD32" i="1" s="1"/>
  <c r="MD31" i="1" a="1"/>
  <c r="MD31" i="1" s="1"/>
  <c r="MD23" i="1" a="1"/>
  <c r="MD23" i="1" s="1"/>
  <c r="MD34" i="1" a="1"/>
  <c r="MD34" i="1" s="1"/>
  <c r="MD28" i="1" a="1"/>
  <c r="MD28" i="1" s="1"/>
  <c r="MD24" i="1" a="1"/>
  <c r="MD24" i="1" s="1"/>
  <c r="MD43" i="1" a="1"/>
  <c r="MD43" i="1" s="1"/>
  <c r="MD46" i="1" a="1"/>
  <c r="MD46" i="1" s="1"/>
  <c r="MD45" i="1" a="1"/>
  <c r="MD45" i="1" s="1"/>
  <c r="MD29" i="1" a="1"/>
  <c r="MD29" i="1" s="1"/>
  <c r="MD25" i="1" a="1"/>
  <c r="MD25" i="1" s="1"/>
  <c r="MD40" i="1" a="1"/>
  <c r="MD40" i="1" s="1"/>
  <c r="MD42" i="1" a="1"/>
  <c r="MD42" i="1" s="1"/>
  <c r="MD36" i="1" a="1"/>
  <c r="MD36" i="1" s="1"/>
  <c r="MD44" i="1" a="1"/>
  <c r="MD44" i="1" s="1"/>
  <c r="MD27" i="1" a="1"/>
  <c r="MD27" i="1" s="1"/>
  <c r="KC47" i="1" a="1"/>
  <c r="KC47" i="1" s="1"/>
  <c r="KC48" i="1" s="1" a="1"/>
  <c r="KC48" i="1" s="1"/>
  <c r="KC22" i="1" a="1"/>
  <c r="KC22" i="1" s="1"/>
  <c r="KC21" i="1" a="1"/>
  <c r="KC21" i="1" s="1"/>
  <c r="KC38" i="1" a="1"/>
  <c r="KC38" i="1" s="1"/>
  <c r="KC39" i="1" a="1"/>
  <c r="KC39" i="1" s="1"/>
  <c r="KC34" i="1" a="1"/>
  <c r="KC34" i="1" s="1"/>
  <c r="KC28" i="1" a="1"/>
  <c r="KC28" i="1" s="1"/>
  <c r="KC37" i="1" a="1"/>
  <c r="KC37" i="1" s="1"/>
  <c r="KC29" i="1" a="1"/>
  <c r="KC29" i="1" s="1"/>
  <c r="KC27" i="1" a="1"/>
  <c r="KC27" i="1" s="1"/>
  <c r="KC23" i="1" a="1"/>
  <c r="KC23" i="1" s="1"/>
  <c r="KC40" i="1" a="1"/>
  <c r="KC40" i="1" s="1"/>
  <c r="KC32" i="1" a="1"/>
  <c r="KC32" i="1" s="1"/>
  <c r="KC44" i="1" a="1"/>
  <c r="KC44" i="1" s="1"/>
  <c r="KC43" i="1" a="1"/>
  <c r="KC43" i="1" s="1"/>
  <c r="KC45" i="1" a="1"/>
  <c r="KC45" i="1" s="1"/>
  <c r="KC25" i="1" a="1"/>
  <c r="KC25" i="1" s="1"/>
  <c r="KC31" i="1" a="1"/>
  <c r="KC31" i="1" s="1"/>
  <c r="KC33" i="1" a="1"/>
  <c r="KC33" i="1" s="1"/>
  <c r="KC46" i="1" a="1"/>
  <c r="KC46" i="1" s="1"/>
  <c r="KC30" i="1" a="1"/>
  <c r="KC30" i="1" s="1"/>
  <c r="KC26" i="1" a="1"/>
  <c r="KC26" i="1" s="1"/>
  <c r="KC24" i="1" a="1"/>
  <c r="KC24" i="1" s="1"/>
  <c r="KC42" i="1" a="1"/>
  <c r="KC42" i="1" s="1"/>
  <c r="KC36" i="1" a="1"/>
  <c r="KC36" i="1" s="1"/>
  <c r="ME47" i="1" a="1"/>
  <c r="ME47" i="1" s="1"/>
  <c r="ME48" i="1" s="1" a="1"/>
  <c r="ME48" i="1" s="1"/>
  <c r="ME22" i="1" a="1"/>
  <c r="ME22" i="1" s="1"/>
  <c r="ME21" i="1" a="1"/>
  <c r="ME21" i="1" s="1"/>
  <c r="ME43" i="1" a="1"/>
  <c r="ME43" i="1" s="1"/>
  <c r="ME28" i="1" a="1"/>
  <c r="ME28" i="1" s="1"/>
  <c r="ME31" i="1" a="1"/>
  <c r="ME31" i="1" s="1"/>
  <c r="ME24" i="1" a="1"/>
  <c r="ME24" i="1" s="1"/>
  <c r="ME46" i="1" a="1"/>
  <c r="ME46" i="1" s="1"/>
  <c r="ME39" i="1" a="1"/>
  <c r="ME39" i="1" s="1"/>
  <c r="ME36" i="1" a="1"/>
  <c r="ME36" i="1" s="1"/>
  <c r="ME34" i="1" a="1"/>
  <c r="ME34" i="1" s="1"/>
  <c r="ME25" i="1" a="1"/>
  <c r="ME25" i="1" s="1"/>
  <c r="ME23" i="1" a="1"/>
  <c r="ME23" i="1" s="1"/>
  <c r="ME33" i="1" a="1"/>
  <c r="ME33" i="1" s="1"/>
  <c r="ME32" i="1" a="1"/>
  <c r="ME32" i="1" s="1"/>
  <c r="ME45" i="1" a="1"/>
  <c r="ME45" i="1" s="1"/>
  <c r="ME37" i="1" a="1"/>
  <c r="ME37" i="1" s="1"/>
  <c r="ME44" i="1" a="1"/>
  <c r="ME44" i="1" s="1"/>
  <c r="ME40" i="1" a="1"/>
  <c r="ME40" i="1" s="1"/>
  <c r="ME42" i="1" a="1"/>
  <c r="ME42" i="1" s="1"/>
  <c r="ME27" i="1" a="1"/>
  <c r="ME27" i="1" s="1"/>
  <c r="ME29" i="1" a="1"/>
  <c r="ME29" i="1" s="1"/>
  <c r="ME38" i="1" a="1"/>
  <c r="ME38" i="1" s="1"/>
  <c r="ME30" i="1" a="1"/>
  <c r="ME30" i="1" s="1"/>
  <c r="ME26" i="1" a="1"/>
  <c r="ME26" i="1" s="1"/>
  <c r="KZ47" i="1" a="1"/>
  <c r="KZ47" i="1" s="1"/>
  <c r="KZ48" i="1" s="1" a="1"/>
  <c r="KZ48" i="1" s="1"/>
  <c r="KZ22" i="1" a="1"/>
  <c r="KZ22" i="1" s="1"/>
  <c r="KZ21" i="1" a="1"/>
  <c r="KZ21" i="1" s="1"/>
  <c r="KZ28" i="1" a="1"/>
  <c r="KZ28" i="1" s="1"/>
  <c r="KZ29" i="1" a="1"/>
  <c r="KZ29" i="1" s="1"/>
  <c r="KZ44" i="1" a="1"/>
  <c r="KZ44" i="1" s="1"/>
  <c r="KZ43" i="1" a="1"/>
  <c r="KZ43" i="1" s="1"/>
  <c r="KZ26" i="1" a="1"/>
  <c r="KZ26" i="1" s="1"/>
  <c r="KZ27" i="1" a="1"/>
  <c r="KZ27" i="1" s="1"/>
  <c r="KZ24" i="1" a="1"/>
  <c r="KZ24" i="1" s="1"/>
  <c r="KZ32" i="1" a="1"/>
  <c r="KZ32" i="1" s="1"/>
  <c r="KZ31" i="1" a="1"/>
  <c r="KZ31" i="1" s="1"/>
  <c r="KZ37" i="1" a="1"/>
  <c r="KZ37" i="1" s="1"/>
  <c r="KZ42" i="1" a="1"/>
  <c r="KZ42" i="1" s="1"/>
  <c r="KZ23" i="1" a="1"/>
  <c r="KZ23" i="1" s="1"/>
  <c r="KZ30" i="1" a="1"/>
  <c r="KZ30" i="1" s="1"/>
  <c r="KZ38" i="1" a="1"/>
  <c r="KZ38" i="1" s="1"/>
  <c r="KZ46" i="1" a="1"/>
  <c r="KZ46" i="1" s="1"/>
  <c r="KZ40" i="1" a="1"/>
  <c r="KZ40" i="1" s="1"/>
  <c r="KZ34" i="1" a="1"/>
  <c r="KZ34" i="1" s="1"/>
  <c r="KZ25" i="1" a="1"/>
  <c r="KZ25" i="1" s="1"/>
  <c r="KZ33" i="1" a="1"/>
  <c r="KZ33" i="1" s="1"/>
  <c r="KZ36" i="1" a="1"/>
  <c r="KZ36" i="1" s="1"/>
  <c r="KZ45" i="1" a="1"/>
  <c r="KZ45" i="1" s="1"/>
  <c r="KZ39" i="1" a="1"/>
  <c r="KZ39" i="1" s="1"/>
  <c r="LG47" i="1" a="1"/>
  <c r="LG47" i="1" s="1"/>
  <c r="LG48" i="1" s="1" a="1"/>
  <c r="LG48" i="1" s="1"/>
  <c r="LG22" i="1" a="1"/>
  <c r="LG22" i="1" s="1"/>
  <c r="LG21" i="1" a="1"/>
  <c r="LG21" i="1" s="1"/>
  <c r="LG39" i="1" a="1"/>
  <c r="LG39" i="1" s="1"/>
  <c r="LG29" i="1" a="1"/>
  <c r="LG29" i="1" s="1"/>
  <c r="LG37" i="1" a="1"/>
  <c r="LG37" i="1" s="1"/>
  <c r="LG43" i="1" a="1"/>
  <c r="LG43" i="1" s="1"/>
  <c r="LG28" i="1" a="1"/>
  <c r="LG28" i="1" s="1"/>
  <c r="LG25" i="1" a="1"/>
  <c r="LG25" i="1" s="1"/>
  <c r="LG34" i="1" a="1"/>
  <c r="LG34" i="1" s="1"/>
  <c r="LG26" i="1" a="1"/>
  <c r="LG26" i="1" s="1"/>
  <c r="LG23" i="1" a="1"/>
  <c r="LG23" i="1" s="1"/>
  <c r="LG24" i="1" a="1"/>
  <c r="LG24" i="1" s="1"/>
  <c r="LG32" i="1" a="1"/>
  <c r="LG32" i="1" s="1"/>
  <c r="LG42" i="1" a="1"/>
  <c r="LG42" i="1" s="1"/>
  <c r="LG44" i="1" a="1"/>
  <c r="LG44" i="1" s="1"/>
  <c r="LG33" i="1" a="1"/>
  <c r="LG33" i="1" s="1"/>
  <c r="LG40" i="1" a="1"/>
  <c r="LG40" i="1" s="1"/>
  <c r="LG46" i="1" a="1"/>
  <c r="LG46" i="1" s="1"/>
  <c r="LG38" i="1" a="1"/>
  <c r="LG38" i="1" s="1"/>
  <c r="LG36" i="1" a="1"/>
  <c r="LG36" i="1" s="1"/>
  <c r="LG27" i="1" a="1"/>
  <c r="LG27" i="1" s="1"/>
  <c r="LG30" i="1" a="1"/>
  <c r="LG30" i="1" s="1"/>
  <c r="LG45" i="1" a="1"/>
  <c r="LG45" i="1" s="1"/>
  <c r="LG31" i="1" a="1"/>
  <c r="LG31" i="1" s="1"/>
  <c r="KM47" i="1" a="1"/>
  <c r="KM47" i="1" s="1"/>
  <c r="KM48" i="1" s="1" a="1"/>
  <c r="KM48" i="1" s="1"/>
  <c r="KM22" i="1" a="1"/>
  <c r="KM22" i="1" s="1"/>
  <c r="KM21" i="1" a="1"/>
  <c r="KM21" i="1" s="1"/>
  <c r="KM32" i="1" a="1"/>
  <c r="KM32" i="1" s="1"/>
  <c r="KM43" i="1" a="1"/>
  <c r="KM43" i="1" s="1"/>
  <c r="KM30" i="1" a="1"/>
  <c r="KM30" i="1" s="1"/>
  <c r="KM29" i="1" a="1"/>
  <c r="KM29" i="1" s="1"/>
  <c r="KM45" i="1" a="1"/>
  <c r="KM45" i="1" s="1"/>
  <c r="KM23" i="1" a="1"/>
  <c r="KM23" i="1" s="1"/>
  <c r="KM34" i="1" a="1"/>
  <c r="KM34" i="1" s="1"/>
  <c r="KM40" i="1" a="1"/>
  <c r="KM40" i="1" s="1"/>
  <c r="KM25" i="1" a="1"/>
  <c r="KM25" i="1" s="1"/>
  <c r="KM31" i="1" a="1"/>
  <c r="KM31" i="1" s="1"/>
  <c r="KM37" i="1" a="1"/>
  <c r="KM37" i="1" s="1"/>
  <c r="KM39" i="1" a="1"/>
  <c r="KM39" i="1" s="1"/>
  <c r="KM27" i="1" a="1"/>
  <c r="KM27" i="1" s="1"/>
  <c r="KM36" i="1" a="1"/>
  <c r="KM36" i="1" s="1"/>
  <c r="KM24" i="1" a="1"/>
  <c r="KM24" i="1" s="1"/>
  <c r="KM42" i="1" a="1"/>
  <c r="KM42" i="1" s="1"/>
  <c r="KM44" i="1" a="1"/>
  <c r="KM44" i="1" s="1"/>
  <c r="KM33" i="1" a="1"/>
  <c r="KM33" i="1" s="1"/>
  <c r="KM46" i="1" a="1"/>
  <c r="KM46" i="1" s="1"/>
  <c r="KM38" i="1" a="1"/>
  <c r="KM38" i="1" s="1"/>
  <c r="KM26" i="1" a="1"/>
  <c r="KM26" i="1" s="1"/>
  <c r="KM28" i="1" a="1"/>
  <c r="KM28" i="1" s="1"/>
  <c r="LU47" i="1" a="1"/>
  <c r="LU47" i="1" s="1"/>
  <c r="LU48" i="1" s="1" a="1"/>
  <c r="LU48" i="1" s="1"/>
  <c r="LU22" i="1" a="1"/>
  <c r="LU22" i="1" s="1"/>
  <c r="LU21" i="1" a="1"/>
  <c r="LU21" i="1" s="1"/>
  <c r="LU24" i="1" a="1"/>
  <c r="LU24" i="1" s="1"/>
  <c r="LU32" i="1" a="1"/>
  <c r="LU32" i="1" s="1"/>
  <c r="LU29" i="1" a="1"/>
  <c r="LU29" i="1" s="1"/>
  <c r="LU34" i="1" a="1"/>
  <c r="LU34" i="1" s="1"/>
  <c r="LU25" i="1" a="1"/>
  <c r="LU25" i="1" s="1"/>
  <c r="LU36" i="1" a="1"/>
  <c r="LU36" i="1" s="1"/>
  <c r="LU37" i="1" a="1"/>
  <c r="LU37" i="1" s="1"/>
  <c r="LU39" i="1" a="1"/>
  <c r="LU39" i="1" s="1"/>
  <c r="LU40" i="1" a="1"/>
  <c r="LU40" i="1" s="1"/>
  <c r="LU33" i="1" a="1"/>
  <c r="LU33" i="1" s="1"/>
  <c r="LU27" i="1" a="1"/>
  <c r="LU27" i="1" s="1"/>
  <c r="LU23" i="1" a="1"/>
  <c r="LU23" i="1" s="1"/>
  <c r="LU44" i="1" a="1"/>
  <c r="LU44" i="1" s="1"/>
  <c r="LU38" i="1" a="1"/>
  <c r="LU38" i="1" s="1"/>
  <c r="LU45" i="1" a="1"/>
  <c r="LU45" i="1" s="1"/>
  <c r="LU43" i="1" a="1"/>
  <c r="LU43" i="1" s="1"/>
  <c r="LU42" i="1" a="1"/>
  <c r="LU42" i="1" s="1"/>
  <c r="LU30" i="1" a="1"/>
  <c r="LU30" i="1" s="1"/>
  <c r="LU28" i="1" a="1"/>
  <c r="LU28" i="1" s="1"/>
  <c r="LU26" i="1" a="1"/>
  <c r="LU26" i="1" s="1"/>
  <c r="LU46" i="1" a="1"/>
  <c r="LU46" i="1" s="1"/>
  <c r="LU31" i="1" a="1"/>
  <c r="LU31" i="1" s="1"/>
  <c r="KW47" i="1" a="1"/>
  <c r="KW47" i="1" s="1"/>
  <c r="KW48" i="1" s="1" a="1"/>
  <c r="KW48" i="1" s="1"/>
  <c r="KW22" i="1" a="1"/>
  <c r="KW22" i="1" s="1"/>
  <c r="KW21" i="1" a="1"/>
  <c r="KW21" i="1" s="1"/>
  <c r="KW33" i="1" a="1"/>
  <c r="KW33" i="1" s="1"/>
  <c r="KW38" i="1" a="1"/>
  <c r="KW38" i="1" s="1"/>
  <c r="KW39" i="1" a="1"/>
  <c r="KW39" i="1" s="1"/>
  <c r="KW24" i="1" a="1"/>
  <c r="KW24" i="1" s="1"/>
  <c r="KW34" i="1" a="1"/>
  <c r="KW34" i="1" s="1"/>
  <c r="KW27" i="1" a="1"/>
  <c r="KW27" i="1" s="1"/>
  <c r="KW25" i="1" a="1"/>
  <c r="KW25" i="1" s="1"/>
  <c r="KW23" i="1" a="1"/>
  <c r="KW23" i="1" s="1"/>
  <c r="KW40" i="1" a="1"/>
  <c r="KW40" i="1" s="1"/>
  <c r="KW28" i="1" a="1"/>
  <c r="KW28" i="1" s="1"/>
  <c r="KW42" i="1" a="1"/>
  <c r="KW42" i="1" s="1"/>
  <c r="KW44" i="1" a="1"/>
  <c r="KW44" i="1" s="1"/>
  <c r="KW36" i="1" a="1"/>
  <c r="KW36" i="1" s="1"/>
  <c r="KW45" i="1" a="1"/>
  <c r="KW45" i="1" s="1"/>
  <c r="KW31" i="1" a="1"/>
  <c r="KW31" i="1" s="1"/>
  <c r="KW46" i="1" a="1"/>
  <c r="KW46" i="1" s="1"/>
  <c r="KW29" i="1" a="1"/>
  <c r="KW29" i="1" s="1"/>
  <c r="KW37" i="1" a="1"/>
  <c r="KW37" i="1" s="1"/>
  <c r="KW30" i="1" a="1"/>
  <c r="KW30" i="1" s="1"/>
  <c r="KW26" i="1" a="1"/>
  <c r="KW26" i="1" s="1"/>
  <c r="KW43" i="1" a="1"/>
  <c r="KW43" i="1" s="1"/>
  <c r="KW32" i="1" a="1"/>
  <c r="KW32" i="1" s="1"/>
  <c r="LA47" i="1" a="1"/>
  <c r="LA47" i="1" s="1"/>
  <c r="LA48" i="1" s="1" a="1"/>
  <c r="LA48" i="1" s="1"/>
  <c r="LA22" i="1" a="1"/>
  <c r="LA22" i="1" s="1"/>
  <c r="LA21" i="1" a="1"/>
  <c r="LA21" i="1" s="1"/>
  <c r="LA26" i="1" a="1"/>
  <c r="LA26" i="1" s="1"/>
  <c r="LA24" i="1" a="1"/>
  <c r="LA24" i="1" s="1"/>
  <c r="LA32" i="1" a="1"/>
  <c r="LA32" i="1" s="1"/>
  <c r="LA37" i="1" a="1"/>
  <c r="LA37" i="1" s="1"/>
  <c r="LA34" i="1" a="1"/>
  <c r="LA34" i="1" s="1"/>
  <c r="LA36" i="1" a="1"/>
  <c r="LA36" i="1" s="1"/>
  <c r="LA30" i="1" a="1"/>
  <c r="LA30" i="1" s="1"/>
  <c r="LA31" i="1" a="1"/>
  <c r="LA31" i="1" s="1"/>
  <c r="LA40" i="1" a="1"/>
  <c r="LA40" i="1" s="1"/>
  <c r="LA38" i="1" a="1"/>
  <c r="LA38" i="1" s="1"/>
  <c r="LA27" i="1" a="1"/>
  <c r="LA27" i="1" s="1"/>
  <c r="LA25" i="1" a="1"/>
  <c r="LA25" i="1" s="1"/>
  <c r="LA23" i="1" a="1"/>
  <c r="LA23" i="1" s="1"/>
  <c r="LA33" i="1" a="1"/>
  <c r="LA33" i="1" s="1"/>
  <c r="LA45" i="1" a="1"/>
  <c r="LA45" i="1" s="1"/>
  <c r="LA29" i="1" a="1"/>
  <c r="LA29" i="1" s="1"/>
  <c r="LA39" i="1" a="1"/>
  <c r="LA39" i="1" s="1"/>
  <c r="LA42" i="1" a="1"/>
  <c r="LA42" i="1" s="1"/>
  <c r="LA28" i="1" a="1"/>
  <c r="LA28" i="1" s="1"/>
  <c r="LA44" i="1" a="1"/>
  <c r="LA44" i="1" s="1"/>
  <c r="LA46" i="1" a="1"/>
  <c r="LA46" i="1" s="1"/>
  <c r="LA43" i="1" a="1"/>
  <c r="LA43" i="1" s="1"/>
  <c r="LM47" i="1" a="1"/>
  <c r="LM47" i="1" s="1"/>
  <c r="LM48" i="1" s="1" a="1"/>
  <c r="LM48" i="1" s="1"/>
  <c r="LM21" i="1" a="1"/>
  <c r="LM21" i="1" s="1"/>
  <c r="LM22" i="1" a="1"/>
  <c r="LM22" i="1" s="1"/>
  <c r="LM42" i="1" a="1"/>
  <c r="LM42" i="1" s="1"/>
  <c r="LM39" i="1" a="1"/>
  <c r="LM39" i="1" s="1"/>
  <c r="LM34" i="1" a="1"/>
  <c r="LM34" i="1" s="1"/>
  <c r="LM27" i="1" a="1"/>
  <c r="LM27" i="1" s="1"/>
  <c r="LM23" i="1" a="1"/>
  <c r="LM23" i="1" s="1"/>
  <c r="LM37" i="1" a="1"/>
  <c r="LM37" i="1" s="1"/>
  <c r="LM40" i="1" a="1"/>
  <c r="LM40" i="1" s="1"/>
  <c r="LM46" i="1" a="1"/>
  <c r="LM46" i="1" s="1"/>
  <c r="LM38" i="1" a="1"/>
  <c r="LM38" i="1" s="1"/>
  <c r="LM44" i="1" a="1"/>
  <c r="LM44" i="1" s="1"/>
  <c r="LM45" i="1" a="1"/>
  <c r="LM45" i="1" s="1"/>
  <c r="LM24" i="1" a="1"/>
  <c r="LM24" i="1" s="1"/>
  <c r="LM28" i="1" a="1"/>
  <c r="LM28" i="1" s="1"/>
  <c r="LM31" i="1" a="1"/>
  <c r="LM31" i="1" s="1"/>
  <c r="LM43" i="1" a="1"/>
  <c r="LM43" i="1" s="1"/>
  <c r="LM30" i="1" a="1"/>
  <c r="LM30" i="1" s="1"/>
  <c r="LM26" i="1" a="1"/>
  <c r="LM26" i="1" s="1"/>
  <c r="LM33" i="1" a="1"/>
  <c r="LM33" i="1" s="1"/>
  <c r="LM29" i="1" a="1"/>
  <c r="LM29" i="1" s="1"/>
  <c r="LM36" i="1" a="1"/>
  <c r="LM36" i="1" s="1"/>
  <c r="LM25" i="1" a="1"/>
  <c r="LM25" i="1" s="1"/>
  <c r="LM32" i="1" a="1"/>
  <c r="LM32" i="1" s="1"/>
  <c r="LE47" i="1" a="1"/>
  <c r="LE47" i="1" s="1"/>
  <c r="LE48" i="1" s="1" a="1"/>
  <c r="LE48" i="1" s="1"/>
  <c r="LE21" i="1" a="1"/>
  <c r="LE21" i="1" s="1"/>
  <c r="LE22" i="1" a="1"/>
  <c r="LE22" i="1" s="1"/>
  <c r="LE37" i="1" a="1"/>
  <c r="LE37" i="1" s="1"/>
  <c r="LE46" i="1" a="1"/>
  <c r="LE46" i="1" s="1"/>
  <c r="LE33" i="1" a="1"/>
  <c r="LE33" i="1" s="1"/>
  <c r="LE31" i="1" a="1"/>
  <c r="LE31" i="1" s="1"/>
  <c r="LE45" i="1" a="1"/>
  <c r="LE45" i="1" s="1"/>
  <c r="LE42" i="1" a="1"/>
  <c r="LE42" i="1" s="1"/>
  <c r="LE26" i="1" a="1"/>
  <c r="LE26" i="1" s="1"/>
  <c r="LE28" i="1" a="1"/>
  <c r="LE28" i="1" s="1"/>
  <c r="LE32" i="1" a="1"/>
  <c r="LE32" i="1" s="1"/>
  <c r="LE23" i="1" a="1"/>
  <c r="LE23" i="1" s="1"/>
  <c r="LE39" i="1" a="1"/>
  <c r="LE39" i="1" s="1"/>
  <c r="LE43" i="1" a="1"/>
  <c r="LE43" i="1" s="1"/>
  <c r="LE44" i="1" a="1"/>
  <c r="LE44" i="1" s="1"/>
  <c r="LE24" i="1" a="1"/>
  <c r="LE24" i="1" s="1"/>
  <c r="LE29" i="1" a="1"/>
  <c r="LE29" i="1" s="1"/>
  <c r="LE25" i="1" a="1"/>
  <c r="LE25" i="1" s="1"/>
  <c r="LE34" i="1" a="1"/>
  <c r="LE34" i="1" s="1"/>
  <c r="LE30" i="1" a="1"/>
  <c r="LE30" i="1" s="1"/>
  <c r="LE40" i="1" a="1"/>
  <c r="LE40" i="1" s="1"/>
  <c r="LE36" i="1" a="1"/>
  <c r="LE36" i="1" s="1"/>
  <c r="LE27" i="1" a="1"/>
  <c r="LE27" i="1" s="1"/>
  <c r="LE38" i="1" a="1"/>
  <c r="LE38" i="1" s="1"/>
  <c r="JY47" i="1" a="1"/>
  <c r="JY47" i="1" s="1"/>
  <c r="JY48" i="1" s="1" a="1"/>
  <c r="JY48" i="1" s="1"/>
  <c r="JY22" i="1" a="1"/>
  <c r="JY22" i="1" s="1"/>
  <c r="JY21" i="1" a="1"/>
  <c r="JY21" i="1" s="1"/>
  <c r="JY25" i="1" a="1"/>
  <c r="JY25" i="1" s="1"/>
  <c r="JY32" i="1" a="1"/>
  <c r="JY32" i="1" s="1"/>
  <c r="JY33" i="1" a="1"/>
  <c r="JY33" i="1" s="1"/>
  <c r="JY37" i="1" a="1"/>
  <c r="JY37" i="1" s="1"/>
  <c r="JY40" i="1" a="1"/>
  <c r="JY40" i="1" s="1"/>
  <c r="JY29" i="1" a="1"/>
  <c r="JY29" i="1" s="1"/>
  <c r="JY26" i="1" a="1"/>
  <c r="JY26" i="1" s="1"/>
  <c r="JY44" i="1" a="1"/>
  <c r="JY44" i="1" s="1"/>
  <c r="JY27" i="1" a="1"/>
  <c r="JY27" i="1" s="1"/>
  <c r="JY23" i="1" a="1"/>
  <c r="JY23" i="1" s="1"/>
  <c r="JY46" i="1" a="1"/>
  <c r="JY46" i="1" s="1"/>
  <c r="JY38" i="1" a="1"/>
  <c r="JY38" i="1" s="1"/>
  <c r="JY36" i="1" a="1"/>
  <c r="JY36" i="1" s="1"/>
  <c r="JY30" i="1" a="1"/>
  <c r="JY30" i="1" s="1"/>
  <c r="JY42" i="1" a="1"/>
  <c r="JY42" i="1" s="1"/>
  <c r="JY31" i="1" a="1"/>
  <c r="JY31" i="1" s="1"/>
  <c r="JY43" i="1" a="1"/>
  <c r="JY43" i="1" s="1"/>
  <c r="JY24" i="1" a="1"/>
  <c r="JY24" i="1" s="1"/>
  <c r="JY28" i="1" a="1"/>
  <c r="JY28" i="1" s="1"/>
  <c r="JY34" i="1" a="1"/>
  <c r="JY34" i="1" s="1"/>
  <c r="JY45" i="1" a="1"/>
  <c r="JY45" i="1" s="1"/>
  <c r="JY39" i="1" a="1"/>
  <c r="JY39" i="1" s="1"/>
  <c r="LQ47" i="1" a="1"/>
  <c r="LQ47" i="1" s="1"/>
  <c r="LQ48" i="1" s="1" a="1"/>
  <c r="LQ48" i="1" s="1"/>
  <c r="LQ21" i="1" a="1"/>
  <c r="LQ21" i="1" s="1"/>
  <c r="LQ22" i="1" a="1"/>
  <c r="LQ22" i="1" s="1"/>
  <c r="LQ34" i="1" a="1"/>
  <c r="LQ34" i="1" s="1"/>
  <c r="LQ43" i="1" a="1"/>
  <c r="LQ43" i="1" s="1"/>
  <c r="LQ27" i="1" a="1"/>
  <c r="LQ27" i="1" s="1"/>
  <c r="LQ23" i="1" a="1"/>
  <c r="LQ23" i="1" s="1"/>
  <c r="LQ40" i="1" a="1"/>
  <c r="LQ40" i="1" s="1"/>
  <c r="LQ44" i="1" a="1"/>
  <c r="LQ44" i="1" s="1"/>
  <c r="LQ24" i="1" a="1"/>
  <c r="LQ24" i="1" s="1"/>
  <c r="LQ42" i="1" a="1"/>
  <c r="LQ42" i="1" s="1"/>
  <c r="LQ39" i="1" a="1"/>
  <c r="LQ39" i="1" s="1"/>
  <c r="LQ45" i="1" a="1"/>
  <c r="LQ45" i="1" s="1"/>
  <c r="LQ28" i="1" a="1"/>
  <c r="LQ28" i="1" s="1"/>
  <c r="LQ31" i="1" a="1"/>
  <c r="LQ31" i="1" s="1"/>
  <c r="LQ25" i="1" a="1"/>
  <c r="LQ25" i="1" s="1"/>
  <c r="LQ32" i="1" a="1"/>
  <c r="LQ32" i="1" s="1"/>
  <c r="LQ30" i="1" a="1"/>
  <c r="LQ30" i="1" s="1"/>
  <c r="LQ33" i="1" a="1"/>
  <c r="LQ33" i="1" s="1"/>
  <c r="LQ29" i="1" a="1"/>
  <c r="LQ29" i="1" s="1"/>
  <c r="LQ26" i="1" a="1"/>
  <c r="LQ26" i="1" s="1"/>
  <c r="LQ37" i="1" a="1"/>
  <c r="LQ37" i="1" s="1"/>
  <c r="LQ36" i="1" a="1"/>
  <c r="LQ36" i="1" s="1"/>
  <c r="LQ38" i="1" a="1"/>
  <c r="LQ38" i="1" s="1"/>
  <c r="LQ46" i="1" a="1"/>
  <c r="LQ46" i="1" s="1"/>
  <c r="MJ47" i="1" a="1"/>
  <c r="MJ47" i="1" s="1"/>
  <c r="MJ48" i="1" s="1" a="1"/>
  <c r="MJ48" i="1" s="1"/>
  <c r="MJ22" i="1" a="1"/>
  <c r="MJ22" i="1" s="1"/>
  <c r="MJ21" i="1" a="1"/>
  <c r="MJ21" i="1" s="1"/>
  <c r="MJ34" i="1" a="1"/>
  <c r="MJ34" i="1" s="1"/>
  <c r="MJ42" i="1" a="1"/>
  <c r="MJ42" i="1" s="1"/>
  <c r="MJ36" i="1" a="1"/>
  <c r="MJ36" i="1" s="1"/>
  <c r="MJ33" i="1" a="1"/>
  <c r="MJ33" i="1" s="1"/>
  <c r="MJ37" i="1" a="1"/>
  <c r="MJ37" i="1" s="1"/>
  <c r="MJ44" i="1" a="1"/>
  <c r="MJ44" i="1" s="1"/>
  <c r="MJ24" i="1" a="1"/>
  <c r="MJ24" i="1" s="1"/>
  <c r="MJ32" i="1" a="1"/>
  <c r="MJ32" i="1" s="1"/>
  <c r="MJ23" i="1" a="1"/>
  <c r="MJ23" i="1" s="1"/>
  <c r="MJ26" i="1" a="1"/>
  <c r="MJ26" i="1" s="1"/>
  <c r="MJ29" i="1" a="1"/>
  <c r="MJ29" i="1" s="1"/>
  <c r="MJ46" i="1" a="1"/>
  <c r="MJ46" i="1" s="1"/>
  <c r="MJ40" i="1" a="1"/>
  <c r="MJ40" i="1" s="1"/>
  <c r="MJ38" i="1" a="1"/>
  <c r="MJ38" i="1" s="1"/>
  <c r="MJ27" i="1" a="1"/>
  <c r="MJ27" i="1" s="1"/>
  <c r="MJ43" i="1" a="1"/>
  <c r="MJ43" i="1" s="1"/>
  <c r="MJ45" i="1" a="1"/>
  <c r="MJ45" i="1" s="1"/>
  <c r="MJ28" i="1" a="1"/>
  <c r="MJ28" i="1" s="1"/>
  <c r="MJ31" i="1" a="1"/>
  <c r="MJ31" i="1" s="1"/>
  <c r="MJ30" i="1" a="1"/>
  <c r="MJ30" i="1" s="1"/>
  <c r="MJ25" i="1" a="1"/>
  <c r="MJ25" i="1" s="1"/>
  <c r="MJ39" i="1" a="1"/>
  <c r="MJ39" i="1" s="1"/>
  <c r="MG47" i="1" a="1"/>
  <c r="MG47" i="1" s="1"/>
  <c r="MG48" i="1" s="1" a="1"/>
  <c r="MG48" i="1" s="1"/>
  <c r="MG22" i="1" a="1"/>
  <c r="MG22" i="1" s="1"/>
  <c r="MG21" i="1" a="1"/>
  <c r="MG21" i="1" s="1"/>
  <c r="MG34" i="1" a="1"/>
  <c r="MG34" i="1" s="1"/>
  <c r="MG24" i="1" a="1"/>
  <c r="MG24" i="1" s="1"/>
  <c r="MG27" i="1" a="1"/>
  <c r="MG27" i="1" s="1"/>
  <c r="MG23" i="1" a="1"/>
  <c r="MG23" i="1" s="1"/>
  <c r="MG40" i="1" a="1"/>
  <c r="MG40" i="1" s="1"/>
  <c r="MG25" i="1" a="1"/>
  <c r="MG25" i="1" s="1"/>
  <c r="MG33" i="1" a="1"/>
  <c r="MG33" i="1" s="1"/>
  <c r="MG44" i="1" a="1"/>
  <c r="MG44" i="1" s="1"/>
  <c r="MG31" i="1" a="1"/>
  <c r="MG31" i="1" s="1"/>
  <c r="MG28" i="1" a="1"/>
  <c r="MG28" i="1" s="1"/>
  <c r="MG45" i="1" a="1"/>
  <c r="MG45" i="1" s="1"/>
  <c r="MG32" i="1" a="1"/>
  <c r="MG32" i="1" s="1"/>
  <c r="MG37" i="1" a="1"/>
  <c r="MG37" i="1" s="1"/>
  <c r="MG42" i="1" a="1"/>
  <c r="MG42" i="1" s="1"/>
  <c r="MG30" i="1" a="1"/>
  <c r="MG30" i="1" s="1"/>
  <c r="MG29" i="1" a="1"/>
  <c r="MG29" i="1" s="1"/>
  <c r="MG26" i="1" a="1"/>
  <c r="MG26" i="1" s="1"/>
  <c r="MG36" i="1" a="1"/>
  <c r="MG36" i="1" s="1"/>
  <c r="MG46" i="1" a="1"/>
  <c r="MG46" i="1" s="1"/>
  <c r="MG38" i="1" a="1"/>
  <c r="MG38" i="1" s="1"/>
  <c r="MG43" i="1" a="1"/>
  <c r="MG43" i="1" s="1"/>
  <c r="MG39" i="1" a="1"/>
  <c r="MG39" i="1" s="1"/>
  <c r="KS47" i="1" a="1"/>
  <c r="KS47" i="1" s="1"/>
  <c r="KS48" i="1" s="1" a="1"/>
  <c r="KS48" i="1" s="1"/>
  <c r="KS22" i="1" a="1"/>
  <c r="KS22" i="1" s="1"/>
  <c r="KS21" i="1" a="1"/>
  <c r="KS21" i="1" s="1"/>
  <c r="KS36" i="1" a="1"/>
  <c r="KS36" i="1" s="1"/>
  <c r="KS32" i="1" a="1"/>
  <c r="KS32" i="1" s="1"/>
  <c r="KS44" i="1" a="1"/>
  <c r="KS44" i="1" s="1"/>
  <c r="KS28" i="1" a="1"/>
  <c r="KS28" i="1" s="1"/>
  <c r="KS25" i="1" a="1"/>
  <c r="KS25" i="1" s="1"/>
  <c r="KS38" i="1" a="1"/>
  <c r="KS38" i="1" s="1"/>
  <c r="KS24" i="1" a="1"/>
  <c r="KS24" i="1" s="1"/>
  <c r="KS33" i="1" a="1"/>
  <c r="KS33" i="1" s="1"/>
  <c r="KS30" i="1" a="1"/>
  <c r="KS30" i="1" s="1"/>
  <c r="KS42" i="1" a="1"/>
  <c r="KS42" i="1" s="1"/>
  <c r="KS26" i="1" a="1"/>
  <c r="KS26" i="1" s="1"/>
  <c r="KS45" i="1" a="1"/>
  <c r="KS45" i="1" s="1"/>
  <c r="KS23" i="1" a="1"/>
  <c r="KS23" i="1" s="1"/>
  <c r="KS43" i="1" a="1"/>
  <c r="KS43" i="1" s="1"/>
  <c r="KS31" i="1" a="1"/>
  <c r="KS31" i="1" s="1"/>
  <c r="KS34" i="1" a="1"/>
  <c r="KS34" i="1" s="1"/>
  <c r="KS27" i="1" a="1"/>
  <c r="KS27" i="1" s="1"/>
  <c r="KS37" i="1" a="1"/>
  <c r="KS37" i="1" s="1"/>
  <c r="KS29" i="1" a="1"/>
  <c r="KS29" i="1" s="1"/>
  <c r="KS46" i="1" a="1"/>
  <c r="KS46" i="1" s="1"/>
  <c r="KS39" i="1" a="1"/>
  <c r="KS39" i="1" s="1"/>
  <c r="KS40" i="1" a="1"/>
  <c r="KS40" i="1" s="1"/>
  <c r="JS47" i="1" a="1"/>
  <c r="JS47" i="1" s="1"/>
  <c r="JS48" i="1" s="1" a="1"/>
  <c r="JS48" i="1" s="1"/>
  <c r="JS21" i="1" a="1"/>
  <c r="JS21" i="1" s="1"/>
  <c r="JS22" i="1" a="1"/>
  <c r="JS22" i="1" s="1"/>
  <c r="JS31" i="1" a="1"/>
  <c r="JS31" i="1" s="1"/>
  <c r="JS25" i="1" a="1"/>
  <c r="JS25" i="1" s="1"/>
  <c r="JS40" i="1" a="1"/>
  <c r="JS40" i="1" s="1"/>
  <c r="JS37" i="1" a="1"/>
  <c r="JS37" i="1" s="1"/>
  <c r="JS27" i="1" a="1"/>
  <c r="JS27" i="1" s="1"/>
  <c r="JS39" i="1" a="1"/>
  <c r="JS39" i="1" s="1"/>
  <c r="JS29" i="1" a="1"/>
  <c r="JS29" i="1" s="1"/>
  <c r="JS44" i="1" a="1"/>
  <c r="JS44" i="1" s="1"/>
  <c r="JS45" i="1" a="1"/>
  <c r="JS45" i="1" s="1"/>
  <c r="JS36" i="1" a="1"/>
  <c r="JS36" i="1" s="1"/>
  <c r="JS42" i="1" a="1"/>
  <c r="JS42" i="1" s="1"/>
  <c r="JS23" i="1" a="1"/>
  <c r="JS23" i="1" s="1"/>
  <c r="JS28" i="1" a="1"/>
  <c r="JS28" i="1" s="1"/>
  <c r="JS46" i="1" a="1"/>
  <c r="JS46" i="1" s="1"/>
  <c r="JS38" i="1" a="1"/>
  <c r="JS38" i="1" s="1"/>
  <c r="JS26" i="1" a="1"/>
  <c r="JS26" i="1" s="1"/>
  <c r="JS34" i="1" a="1"/>
  <c r="JS34" i="1" s="1"/>
  <c r="JS43" i="1" a="1"/>
  <c r="JS43" i="1" s="1"/>
  <c r="JS24" i="1" a="1"/>
  <c r="JS24" i="1" s="1"/>
  <c r="JS32" i="1" a="1"/>
  <c r="JS32" i="1" s="1"/>
  <c r="JS30" i="1" a="1"/>
  <c r="JS30" i="1" s="1"/>
  <c r="JS33" i="1" a="1"/>
  <c r="JS33" i="1" s="1"/>
  <c r="LH47" i="1" a="1"/>
  <c r="LH47" i="1" s="1"/>
  <c r="LH48" i="1" s="1" a="1"/>
  <c r="LH48" i="1" s="1"/>
  <c r="LH22" i="1" a="1"/>
  <c r="LH22" i="1" s="1"/>
  <c r="LH21" i="1" a="1"/>
  <c r="LH21" i="1" s="1"/>
  <c r="LH28" i="1" a="1"/>
  <c r="LH28" i="1" s="1"/>
  <c r="LH44" i="1" a="1"/>
  <c r="LH44" i="1" s="1"/>
  <c r="LH46" i="1" a="1"/>
  <c r="LH46" i="1" s="1"/>
  <c r="LH42" i="1" a="1"/>
  <c r="LH42" i="1" s="1"/>
  <c r="LH37" i="1" a="1"/>
  <c r="LH37" i="1" s="1"/>
  <c r="LH24" i="1" a="1"/>
  <c r="LH24" i="1" s="1"/>
  <c r="LH25" i="1" a="1"/>
  <c r="LH25" i="1" s="1"/>
  <c r="LH33" i="1" a="1"/>
  <c r="LH33" i="1" s="1"/>
  <c r="LH23" i="1" a="1"/>
  <c r="LH23" i="1" s="1"/>
  <c r="LH29" i="1" a="1"/>
  <c r="LH29" i="1" s="1"/>
  <c r="LH32" i="1" a="1"/>
  <c r="LH32" i="1" s="1"/>
  <c r="LH40" i="1" a="1"/>
  <c r="LH40" i="1" s="1"/>
  <c r="LH38" i="1" a="1"/>
  <c r="LH38" i="1" s="1"/>
  <c r="LH30" i="1" a="1"/>
  <c r="LH30" i="1" s="1"/>
  <c r="LH26" i="1" a="1"/>
  <c r="LH26" i="1" s="1"/>
  <c r="LH36" i="1" a="1"/>
  <c r="LH36" i="1" s="1"/>
  <c r="LH27" i="1" a="1"/>
  <c r="LH27" i="1" s="1"/>
  <c r="LH45" i="1" a="1"/>
  <c r="LH45" i="1" s="1"/>
  <c r="LH43" i="1" a="1"/>
  <c r="LH43" i="1" s="1"/>
  <c r="LH39" i="1" a="1"/>
  <c r="LH39" i="1" s="1"/>
  <c r="LH31" i="1" a="1"/>
  <c r="LH31" i="1" s="1"/>
  <c r="LH34" i="1" a="1"/>
  <c r="LH34" i="1" s="1"/>
  <c r="KN47" i="1" a="1"/>
  <c r="KN47" i="1" s="1"/>
  <c r="KN48" i="1" s="1" a="1"/>
  <c r="KN48" i="1" s="1"/>
  <c r="KN22" i="1" a="1"/>
  <c r="KN22" i="1" s="1"/>
  <c r="KN21" i="1" a="1"/>
  <c r="KN21" i="1" s="1"/>
  <c r="KN45" i="1" a="1"/>
  <c r="KN45" i="1" s="1"/>
  <c r="KN34" i="1" a="1"/>
  <c r="KN34" i="1" s="1"/>
  <c r="KN23" i="1" a="1"/>
  <c r="KN23" i="1" s="1"/>
  <c r="KN29" i="1" a="1"/>
  <c r="KN29" i="1" s="1"/>
  <c r="KN31" i="1" a="1"/>
  <c r="KN31" i="1" s="1"/>
  <c r="KN46" i="1" a="1"/>
  <c r="KN46" i="1" s="1"/>
  <c r="KN39" i="1" a="1"/>
  <c r="KN39" i="1" s="1"/>
  <c r="KN36" i="1" a="1"/>
  <c r="KN36" i="1" s="1"/>
  <c r="KN27" i="1" a="1"/>
  <c r="KN27" i="1" s="1"/>
  <c r="KN44" i="1" a="1"/>
  <c r="KN44" i="1" s="1"/>
  <c r="KN24" i="1" a="1"/>
  <c r="KN24" i="1" s="1"/>
  <c r="KN42" i="1" a="1"/>
  <c r="KN42" i="1" s="1"/>
  <c r="KN38" i="1" a="1"/>
  <c r="KN38" i="1" s="1"/>
  <c r="KN33" i="1" a="1"/>
  <c r="KN33" i="1" s="1"/>
  <c r="KN30" i="1" a="1"/>
  <c r="KN30" i="1" s="1"/>
  <c r="KN26" i="1" a="1"/>
  <c r="KN26" i="1" s="1"/>
  <c r="KN25" i="1" a="1"/>
  <c r="KN25" i="1" s="1"/>
  <c r="KN28" i="1" a="1"/>
  <c r="KN28" i="1" s="1"/>
  <c r="KN40" i="1" a="1"/>
  <c r="KN40" i="1" s="1"/>
  <c r="KN32" i="1" a="1"/>
  <c r="KN32" i="1" s="1"/>
  <c r="KN43" i="1" a="1"/>
  <c r="KN43" i="1" s="1"/>
  <c r="KN37" i="1" a="1"/>
  <c r="KN37" i="1" s="1"/>
  <c r="LV47" i="1" a="1"/>
  <c r="LV47" i="1" s="1"/>
  <c r="LV48" i="1" s="1" a="1"/>
  <c r="LV48" i="1" s="1"/>
  <c r="LV22" i="1" a="1"/>
  <c r="LV22" i="1" s="1"/>
  <c r="LV21" i="1" a="1"/>
  <c r="LV21" i="1" s="1"/>
  <c r="LV36" i="1" a="1"/>
  <c r="LV36" i="1" s="1"/>
  <c r="LV40" i="1" a="1"/>
  <c r="LV40" i="1" s="1"/>
  <c r="LV37" i="1" a="1"/>
  <c r="LV37" i="1" s="1"/>
  <c r="LV39" i="1" a="1"/>
  <c r="LV39" i="1" s="1"/>
  <c r="LV34" i="1" a="1"/>
  <c r="LV34" i="1" s="1"/>
  <c r="LV27" i="1" a="1"/>
  <c r="LV27" i="1" s="1"/>
  <c r="LV23" i="1" a="1"/>
  <c r="LV23" i="1" s="1"/>
  <c r="LV38" i="1" a="1"/>
  <c r="LV38" i="1" s="1"/>
  <c r="LV44" i="1" a="1"/>
  <c r="LV44" i="1" s="1"/>
  <c r="LV33" i="1" a="1"/>
  <c r="LV33" i="1" s="1"/>
  <c r="LV45" i="1" a="1"/>
  <c r="LV45" i="1" s="1"/>
  <c r="LV30" i="1" a="1"/>
  <c r="LV30" i="1" s="1"/>
  <c r="LV25" i="1" a="1"/>
  <c r="LV25" i="1" s="1"/>
  <c r="LV42" i="1" a="1"/>
  <c r="LV42" i="1" s="1"/>
  <c r="LV43" i="1" a="1"/>
  <c r="LV43" i="1" s="1"/>
  <c r="LV28" i="1" a="1"/>
  <c r="LV28" i="1" s="1"/>
  <c r="LV46" i="1" a="1"/>
  <c r="LV46" i="1" s="1"/>
  <c r="LV31" i="1" a="1"/>
  <c r="LV31" i="1" s="1"/>
  <c r="LV26" i="1" a="1"/>
  <c r="LV26" i="1" s="1"/>
  <c r="LV24" i="1" a="1"/>
  <c r="LV24" i="1" s="1"/>
  <c r="LV32" i="1" a="1"/>
  <c r="LV32" i="1" s="1"/>
  <c r="LV29" i="1" a="1"/>
  <c r="LV29" i="1" s="1"/>
  <c r="KD47" i="1" a="1"/>
  <c r="KD47" i="1" s="1"/>
  <c r="KD48" i="1" s="1" a="1"/>
  <c r="KD48" i="1" s="1"/>
  <c r="KD22" i="1" a="1"/>
  <c r="KD22" i="1" s="1"/>
  <c r="KD21" i="1" a="1"/>
  <c r="KD21" i="1" s="1"/>
  <c r="KD27" i="1" a="1"/>
  <c r="KD27" i="1" s="1"/>
  <c r="KD23" i="1" a="1"/>
  <c r="KD23" i="1" s="1"/>
  <c r="KD40" i="1" a="1"/>
  <c r="KD40" i="1" s="1"/>
  <c r="KD37" i="1" a="1"/>
  <c r="KD37" i="1" s="1"/>
  <c r="KD44" i="1" a="1"/>
  <c r="KD44" i="1" s="1"/>
  <c r="KD28" i="1" a="1"/>
  <c r="KD28" i="1" s="1"/>
  <c r="KD46" i="1" a="1"/>
  <c r="KD46" i="1" s="1"/>
  <c r="KD32" i="1" a="1"/>
  <c r="KD32" i="1" s="1"/>
  <c r="KD33" i="1" a="1"/>
  <c r="KD33" i="1" s="1"/>
  <c r="KD45" i="1" a="1"/>
  <c r="KD45" i="1" s="1"/>
  <c r="KD25" i="1" a="1"/>
  <c r="KD25" i="1" s="1"/>
  <c r="KD43" i="1" a="1"/>
  <c r="KD43" i="1" s="1"/>
  <c r="KD29" i="1" a="1"/>
  <c r="KD29" i="1" s="1"/>
  <c r="KD31" i="1" a="1"/>
  <c r="KD31" i="1" s="1"/>
  <c r="KD38" i="1" a="1"/>
  <c r="KD38" i="1" s="1"/>
  <c r="KD30" i="1" a="1"/>
  <c r="KD30" i="1" s="1"/>
  <c r="KD26" i="1" a="1"/>
  <c r="KD26" i="1" s="1"/>
  <c r="KD36" i="1" a="1"/>
  <c r="KD36" i="1" s="1"/>
  <c r="KD24" i="1" a="1"/>
  <c r="KD24" i="1" s="1"/>
  <c r="KD42" i="1" a="1"/>
  <c r="KD42" i="1" s="1"/>
  <c r="KD39" i="1" a="1"/>
  <c r="KD39" i="1" s="1"/>
  <c r="KD34" i="1" a="1"/>
  <c r="KD34" i="1" s="1"/>
  <c r="KF47" i="1" a="1"/>
  <c r="KF47" i="1" s="1"/>
  <c r="KF48" i="1" s="1" a="1"/>
  <c r="KF48" i="1" s="1"/>
  <c r="KF22" i="1" a="1"/>
  <c r="KF22" i="1" s="1"/>
  <c r="KF21" i="1" a="1"/>
  <c r="KF21" i="1" s="1"/>
  <c r="KF34" i="1" a="1"/>
  <c r="KF34" i="1" s="1"/>
  <c r="KF26" i="1" a="1"/>
  <c r="KF26" i="1" s="1"/>
  <c r="KF36" i="1" a="1"/>
  <c r="KF36" i="1" s="1"/>
  <c r="KF28" i="1" a="1"/>
  <c r="KF28" i="1" s="1"/>
  <c r="KF33" i="1" a="1"/>
  <c r="KF33" i="1" s="1"/>
  <c r="KF46" i="1" a="1"/>
  <c r="KF46" i="1" s="1"/>
  <c r="KF43" i="1" a="1"/>
  <c r="KF43" i="1" s="1"/>
  <c r="KF29" i="1" a="1"/>
  <c r="KF29" i="1" s="1"/>
  <c r="KF39" i="1" a="1"/>
  <c r="KF39" i="1" s="1"/>
  <c r="KF37" i="1" a="1"/>
  <c r="KF37" i="1" s="1"/>
  <c r="KF24" i="1" a="1"/>
  <c r="KF24" i="1" s="1"/>
  <c r="KF38" i="1" a="1"/>
  <c r="KF38" i="1" s="1"/>
  <c r="KF32" i="1" a="1"/>
  <c r="KF32" i="1" s="1"/>
  <c r="KF30" i="1" a="1"/>
  <c r="KF30" i="1" s="1"/>
  <c r="KF40" i="1" a="1"/>
  <c r="KF40" i="1" s="1"/>
  <c r="KF44" i="1" a="1"/>
  <c r="KF44" i="1" s="1"/>
  <c r="KF42" i="1" a="1"/>
  <c r="KF42" i="1" s="1"/>
  <c r="KF23" i="1" a="1"/>
  <c r="KF23" i="1" s="1"/>
  <c r="KF31" i="1" a="1"/>
  <c r="KF31" i="1" s="1"/>
  <c r="KF25" i="1" a="1"/>
  <c r="KF25" i="1" s="1"/>
  <c r="KF45" i="1" a="1"/>
  <c r="KF45" i="1" s="1"/>
  <c r="KF27" i="1" a="1"/>
  <c r="KF27" i="1" s="1"/>
  <c r="LB47" i="1" a="1"/>
  <c r="LB47" i="1" s="1"/>
  <c r="LB48" i="1" s="1" a="1"/>
  <c r="LB48" i="1" s="1"/>
  <c r="LB22" i="1" a="1"/>
  <c r="LB22" i="1" s="1"/>
  <c r="LB21" i="1" a="1"/>
  <c r="LB21" i="1" s="1"/>
  <c r="LB37" i="1" a="1"/>
  <c r="LB37" i="1" s="1"/>
  <c r="LB36" i="1" a="1"/>
  <c r="LB36" i="1" s="1"/>
  <c r="LB33" i="1" a="1"/>
  <c r="LB33" i="1" s="1"/>
  <c r="LB30" i="1" a="1"/>
  <c r="LB30" i="1" s="1"/>
  <c r="LB40" i="1" a="1"/>
  <c r="LB40" i="1" s="1"/>
  <c r="LB43" i="1" a="1"/>
  <c r="LB43" i="1" s="1"/>
  <c r="LB27" i="1" a="1"/>
  <c r="LB27" i="1" s="1"/>
  <c r="LB23" i="1" a="1"/>
  <c r="LB23" i="1" s="1"/>
  <c r="LB34" i="1" a="1"/>
  <c r="LB34" i="1" s="1"/>
  <c r="LB25" i="1" a="1"/>
  <c r="LB25" i="1" s="1"/>
  <c r="LB45" i="1" a="1"/>
  <c r="LB45" i="1" s="1"/>
  <c r="LB42" i="1" a="1"/>
  <c r="LB42" i="1" s="1"/>
  <c r="LB29" i="1" a="1"/>
  <c r="LB29" i="1" s="1"/>
  <c r="LB39" i="1" a="1"/>
  <c r="LB39" i="1" s="1"/>
  <c r="LB28" i="1" a="1"/>
  <c r="LB28" i="1" s="1"/>
  <c r="LB46" i="1" a="1"/>
  <c r="LB46" i="1" s="1"/>
  <c r="LB31" i="1" a="1"/>
  <c r="LB31" i="1" s="1"/>
  <c r="LB44" i="1" a="1"/>
  <c r="LB44" i="1" s="1"/>
  <c r="LB24" i="1" a="1"/>
  <c r="LB24" i="1" s="1"/>
  <c r="LB26" i="1" a="1"/>
  <c r="LB26" i="1" s="1"/>
  <c r="LB32" i="1" a="1"/>
  <c r="LB32" i="1" s="1"/>
  <c r="LB38" i="1" a="1"/>
  <c r="LB38" i="1" s="1"/>
  <c r="JZ47" i="1" a="1"/>
  <c r="JZ47" i="1" s="1"/>
  <c r="JZ48" i="1" s="1" a="1"/>
  <c r="JZ48" i="1" s="1"/>
  <c r="JZ21" i="1" a="1"/>
  <c r="JZ21" i="1" s="1"/>
  <c r="JZ22" i="1" a="1"/>
  <c r="JZ22" i="1" s="1"/>
  <c r="JZ44" i="1" a="1"/>
  <c r="JZ44" i="1" s="1"/>
  <c r="JZ39" i="1" a="1"/>
  <c r="JZ39" i="1" s="1"/>
  <c r="JZ43" i="1" a="1"/>
  <c r="JZ43" i="1" s="1"/>
  <c r="JZ40" i="1" a="1"/>
  <c r="JZ40" i="1" s="1"/>
  <c r="JZ23" i="1" a="1"/>
  <c r="JZ23" i="1" s="1"/>
  <c r="JZ42" i="1" a="1"/>
  <c r="JZ42" i="1" s="1"/>
  <c r="JZ38" i="1" a="1"/>
  <c r="JZ38" i="1" s="1"/>
  <c r="JZ37" i="1" a="1"/>
  <c r="JZ37" i="1" s="1"/>
  <c r="JZ32" i="1" a="1"/>
  <c r="JZ32" i="1" s="1"/>
  <c r="JZ27" i="1" a="1"/>
  <c r="JZ27" i="1" s="1"/>
  <c r="JZ33" i="1" a="1"/>
  <c r="JZ33" i="1" s="1"/>
  <c r="JZ30" i="1" a="1"/>
  <c r="JZ30" i="1" s="1"/>
  <c r="JZ26" i="1" a="1"/>
  <c r="JZ26" i="1" s="1"/>
  <c r="JZ36" i="1" a="1"/>
  <c r="JZ36" i="1" s="1"/>
  <c r="JZ46" i="1" a="1"/>
  <c r="JZ46" i="1" s="1"/>
  <c r="JZ45" i="1" a="1"/>
  <c r="JZ45" i="1" s="1"/>
  <c r="JZ31" i="1" a="1"/>
  <c r="JZ31" i="1" s="1"/>
  <c r="JZ24" i="1" a="1"/>
  <c r="JZ24" i="1" s="1"/>
  <c r="JZ28" i="1" a="1"/>
  <c r="JZ28" i="1" s="1"/>
  <c r="JZ34" i="1" a="1"/>
  <c r="JZ34" i="1" s="1"/>
  <c r="JZ29" i="1" a="1"/>
  <c r="JZ29" i="1" s="1"/>
  <c r="JZ25" i="1" a="1"/>
  <c r="JZ25" i="1" s="1"/>
  <c r="KX47" i="1" a="1"/>
  <c r="KX47" i="1" s="1"/>
  <c r="KX48" i="1" s="1" a="1"/>
  <c r="KX48" i="1" s="1"/>
  <c r="KX22" i="1" a="1"/>
  <c r="KX22" i="1" s="1"/>
  <c r="KX21" i="1" a="1"/>
  <c r="KX21" i="1" s="1"/>
  <c r="KX38" i="1" a="1"/>
  <c r="KX38" i="1" s="1"/>
  <c r="KX24" i="1" a="1"/>
  <c r="KX24" i="1" s="1"/>
  <c r="KX44" i="1" a="1"/>
  <c r="KX44" i="1" s="1"/>
  <c r="KX25" i="1" a="1"/>
  <c r="KX25" i="1" s="1"/>
  <c r="KX28" i="1" a="1"/>
  <c r="KX28" i="1" s="1"/>
  <c r="KX45" i="1" a="1"/>
  <c r="KX45" i="1" s="1"/>
  <c r="KX40" i="1" a="1"/>
  <c r="KX40" i="1" s="1"/>
  <c r="KX31" i="1" a="1"/>
  <c r="KX31" i="1" s="1"/>
  <c r="KX30" i="1" a="1"/>
  <c r="KX30" i="1" s="1"/>
  <c r="KX26" i="1" a="1"/>
  <c r="KX26" i="1" s="1"/>
  <c r="KX33" i="1" a="1"/>
  <c r="KX33" i="1" s="1"/>
  <c r="KX42" i="1" a="1"/>
  <c r="KX42" i="1" s="1"/>
  <c r="KX29" i="1" a="1"/>
  <c r="KX29" i="1" s="1"/>
  <c r="KX46" i="1" a="1"/>
  <c r="KX46" i="1" s="1"/>
  <c r="KX43" i="1" a="1"/>
  <c r="KX43" i="1" s="1"/>
  <c r="KX36" i="1" a="1"/>
  <c r="KX36" i="1" s="1"/>
  <c r="KX39" i="1" a="1"/>
  <c r="KX39" i="1" s="1"/>
  <c r="KX34" i="1" a="1"/>
  <c r="KX34" i="1" s="1"/>
  <c r="KX32" i="1" a="1"/>
  <c r="KX32" i="1" s="1"/>
  <c r="KX37" i="1" a="1"/>
  <c r="KX37" i="1" s="1"/>
  <c r="KX27" i="1" a="1"/>
  <c r="KX27" i="1" s="1"/>
  <c r="KX23" i="1" a="1"/>
  <c r="KX23" i="1" s="1"/>
  <c r="MF47" i="1" a="1"/>
  <c r="MF47" i="1" s="1"/>
  <c r="MF48" i="1" s="1" a="1"/>
  <c r="MF48" i="1" s="1"/>
  <c r="MF21" i="1" a="1"/>
  <c r="MF21" i="1" s="1"/>
  <c r="MF22" i="1" a="1"/>
  <c r="MF22" i="1" s="1"/>
  <c r="MF30" i="1" a="1"/>
  <c r="MF30" i="1" s="1"/>
  <c r="MF36" i="1" a="1"/>
  <c r="MF36" i="1" s="1"/>
  <c r="MF24" i="1" a="1"/>
  <c r="MF24" i="1" s="1"/>
  <c r="MF43" i="1" a="1"/>
  <c r="MF43" i="1" s="1"/>
  <c r="MF39" i="1" a="1"/>
  <c r="MF39" i="1" s="1"/>
  <c r="MF33" i="1" a="1"/>
  <c r="MF33" i="1" s="1"/>
  <c r="MF40" i="1" a="1"/>
  <c r="MF40" i="1" s="1"/>
  <c r="MF25" i="1" a="1"/>
  <c r="MF25" i="1" s="1"/>
  <c r="MF37" i="1" a="1"/>
  <c r="MF37" i="1" s="1"/>
  <c r="MF28" i="1" a="1"/>
  <c r="MF28" i="1" s="1"/>
  <c r="MF27" i="1" a="1"/>
  <c r="MF27" i="1" s="1"/>
  <c r="MF23" i="1" a="1"/>
  <c r="MF23" i="1" s="1"/>
  <c r="MF26" i="1" a="1"/>
  <c r="MF26" i="1" s="1"/>
  <c r="MF32" i="1" a="1"/>
  <c r="MF32" i="1" s="1"/>
  <c r="MF44" i="1" a="1"/>
  <c r="MF44" i="1" s="1"/>
  <c r="MF42" i="1" a="1"/>
  <c r="MF42" i="1" s="1"/>
  <c r="MF31" i="1" a="1"/>
  <c r="MF31" i="1" s="1"/>
  <c r="MF29" i="1" a="1"/>
  <c r="MF29" i="1" s="1"/>
  <c r="MF34" i="1" a="1"/>
  <c r="MF34" i="1" s="1"/>
  <c r="MF46" i="1" a="1"/>
  <c r="MF46" i="1" s="1"/>
  <c r="MF38" i="1" a="1"/>
  <c r="MF38" i="1" s="1"/>
  <c r="MF45" i="1" a="1"/>
  <c r="MF45" i="1" s="1"/>
  <c r="KG47" i="1" a="1"/>
  <c r="KG47" i="1" s="1"/>
  <c r="KG48" i="1" s="1" a="1"/>
  <c r="KG48" i="1" s="1"/>
  <c r="KG22" i="1" a="1"/>
  <c r="KG22" i="1" s="1"/>
  <c r="KG21" i="1" a="1"/>
  <c r="KG21" i="1" s="1"/>
  <c r="KG29" i="1" a="1"/>
  <c r="KG29" i="1" s="1"/>
  <c r="KG43" i="1" a="1"/>
  <c r="KG43" i="1" s="1"/>
  <c r="KG26" i="1" a="1"/>
  <c r="KG26" i="1" s="1"/>
  <c r="KG24" i="1" a="1"/>
  <c r="KG24" i="1" s="1"/>
  <c r="KG32" i="1" a="1"/>
  <c r="KG32" i="1" s="1"/>
  <c r="KG31" i="1" a="1"/>
  <c r="KG31" i="1" s="1"/>
  <c r="KG38" i="1" a="1"/>
  <c r="KG38" i="1" s="1"/>
  <c r="KG37" i="1" a="1"/>
  <c r="KG37" i="1" s="1"/>
  <c r="KG36" i="1" a="1"/>
  <c r="KG36" i="1" s="1"/>
  <c r="KG40" i="1" a="1"/>
  <c r="KG40" i="1" s="1"/>
  <c r="KG27" i="1" a="1"/>
  <c r="KG27" i="1" s="1"/>
  <c r="KG23" i="1" a="1"/>
  <c r="KG23" i="1" s="1"/>
  <c r="KG44" i="1" a="1"/>
  <c r="KG44" i="1" s="1"/>
  <c r="KG45" i="1" a="1"/>
  <c r="KG45" i="1" s="1"/>
  <c r="KG30" i="1" a="1"/>
  <c r="KG30" i="1" s="1"/>
  <c r="KG25" i="1" a="1"/>
  <c r="KG25" i="1" s="1"/>
  <c r="KG42" i="1" a="1"/>
  <c r="KG42" i="1" s="1"/>
  <c r="KG39" i="1" a="1"/>
  <c r="KG39" i="1" s="1"/>
  <c r="KG28" i="1" a="1"/>
  <c r="KG28" i="1" s="1"/>
  <c r="KG34" i="1" a="1"/>
  <c r="KG34" i="1" s="1"/>
  <c r="KG46" i="1" a="1"/>
  <c r="KG46" i="1" s="1"/>
  <c r="KG33" i="1" a="1"/>
  <c r="KG33" i="1" s="1"/>
  <c r="MK47" i="1" a="1"/>
  <c r="MK47" i="1" s="1"/>
  <c r="MK48" i="1" s="1" a="1"/>
  <c r="MK48" i="1" s="1"/>
  <c r="MK22" i="1" a="1"/>
  <c r="MK22" i="1" s="1"/>
  <c r="MK21" i="1" a="1"/>
  <c r="MK21" i="1" s="1"/>
  <c r="MK32" i="1" a="1"/>
  <c r="MK32" i="1" s="1"/>
  <c r="MK44" i="1" a="1"/>
  <c r="MK44" i="1" s="1"/>
  <c r="MK43" i="1" a="1"/>
  <c r="MK43" i="1" s="1"/>
  <c r="MK34" i="1" a="1"/>
  <c r="MK34" i="1" s="1"/>
  <c r="MK36" i="1" a="1"/>
  <c r="MK36" i="1" s="1"/>
  <c r="MK26" i="1" a="1"/>
  <c r="MK26" i="1" s="1"/>
  <c r="MK37" i="1" a="1"/>
  <c r="MK37" i="1" s="1"/>
  <c r="MK23" i="1" a="1"/>
  <c r="MK23" i="1" s="1"/>
  <c r="MK29" i="1" a="1"/>
  <c r="MK29" i="1" s="1"/>
  <c r="MK40" i="1" a="1"/>
  <c r="MK40" i="1" s="1"/>
  <c r="MK38" i="1" a="1"/>
  <c r="MK38" i="1" s="1"/>
  <c r="MK39" i="1" a="1"/>
  <c r="MK39" i="1" s="1"/>
  <c r="MK27" i="1" a="1"/>
  <c r="MK27" i="1" s="1"/>
  <c r="MK30" i="1" a="1"/>
  <c r="MK30" i="1" s="1"/>
  <c r="MK45" i="1" a="1"/>
  <c r="MK45" i="1" s="1"/>
  <c r="MK42" i="1" a="1"/>
  <c r="MK42" i="1" s="1"/>
  <c r="MK28" i="1" a="1"/>
  <c r="MK28" i="1" s="1"/>
  <c r="MK25" i="1" a="1"/>
  <c r="MK25" i="1" s="1"/>
  <c r="MK46" i="1" a="1"/>
  <c r="MK46" i="1" s="1"/>
  <c r="MK31" i="1" a="1"/>
  <c r="MK31" i="1" s="1"/>
  <c r="MK24" i="1" a="1"/>
  <c r="MK24" i="1" s="1"/>
  <c r="MK33" i="1" a="1"/>
  <c r="MK33" i="1" s="1"/>
  <c r="LN47" i="1" a="1"/>
  <c r="LN47" i="1" s="1"/>
  <c r="LN48" i="1" s="1" a="1"/>
  <c r="LN48" i="1" s="1"/>
  <c r="LN21" i="1" a="1"/>
  <c r="LN21" i="1" s="1"/>
  <c r="LN22" i="1" a="1"/>
  <c r="LN22" i="1" s="1"/>
  <c r="LN44" i="1" a="1"/>
  <c r="LN44" i="1" s="1"/>
  <c r="LN38" i="1" a="1"/>
  <c r="LN38" i="1" s="1"/>
  <c r="LN42" i="1" a="1"/>
  <c r="LN42" i="1" s="1"/>
  <c r="LN26" i="1" a="1"/>
  <c r="LN26" i="1" s="1"/>
  <c r="LN45" i="1" a="1"/>
  <c r="LN45" i="1" s="1"/>
  <c r="LN37" i="1" a="1"/>
  <c r="LN37" i="1" s="1"/>
  <c r="LN23" i="1" a="1"/>
  <c r="LN23" i="1" s="1"/>
  <c r="LN28" i="1" a="1"/>
  <c r="LN28" i="1" s="1"/>
  <c r="LN31" i="1" a="1"/>
  <c r="LN31" i="1" s="1"/>
  <c r="LN43" i="1" a="1"/>
  <c r="LN43" i="1" s="1"/>
  <c r="LN29" i="1" a="1"/>
  <c r="LN29" i="1" s="1"/>
  <c r="LN30" i="1" a="1"/>
  <c r="LN30" i="1" s="1"/>
  <c r="LN46" i="1" a="1"/>
  <c r="LN46" i="1" s="1"/>
  <c r="LN27" i="1" a="1"/>
  <c r="LN27" i="1" s="1"/>
  <c r="LN36" i="1" a="1"/>
  <c r="LN36" i="1" s="1"/>
  <c r="LN24" i="1" a="1"/>
  <c r="LN24" i="1" s="1"/>
  <c r="LN33" i="1" a="1"/>
  <c r="LN33" i="1" s="1"/>
  <c r="LN39" i="1" a="1"/>
  <c r="LN39" i="1" s="1"/>
  <c r="LN34" i="1" a="1"/>
  <c r="LN34" i="1" s="1"/>
  <c r="LN32" i="1" a="1"/>
  <c r="LN32" i="1" s="1"/>
  <c r="LN25" i="1" a="1"/>
  <c r="LN25" i="1" s="1"/>
  <c r="LN40" i="1" a="1"/>
  <c r="LN40" i="1" s="1"/>
  <c r="IT22" i="1" a="1"/>
  <c r="IT22" i="1" s="1"/>
  <c r="JT47" i="1" a="1"/>
  <c r="JT47" i="1" s="1"/>
  <c r="JT48" i="1" s="1" a="1"/>
  <c r="JT48" i="1" s="1"/>
  <c r="JT21" i="1" a="1"/>
  <c r="JT21" i="1" s="1"/>
  <c r="JT22" i="1" a="1"/>
  <c r="JT22" i="1" s="1"/>
  <c r="JT44" i="1" a="1"/>
  <c r="JT44" i="1" s="1"/>
  <c r="JT39" i="1" a="1"/>
  <c r="JT39" i="1" s="1"/>
  <c r="JT27" i="1" a="1"/>
  <c r="JT27" i="1" s="1"/>
  <c r="JT37" i="1" a="1"/>
  <c r="JT37" i="1" s="1"/>
  <c r="JT31" i="1" a="1"/>
  <c r="JT31" i="1" s="1"/>
  <c r="JT30" i="1" a="1"/>
  <c r="JT30" i="1" s="1"/>
  <c r="JT24" i="1" a="1"/>
  <c r="JT24" i="1" s="1"/>
  <c r="JT28" i="1" a="1"/>
  <c r="JT28" i="1" s="1"/>
  <c r="JT42" i="1" a="1"/>
  <c r="JT42" i="1" s="1"/>
  <c r="JT34" i="1" a="1"/>
  <c r="JT34" i="1" s="1"/>
  <c r="JT33" i="1" a="1"/>
  <c r="JT33" i="1" s="1"/>
  <c r="JT32" i="1" a="1"/>
  <c r="JT32" i="1" s="1"/>
  <c r="JT46" i="1" a="1"/>
  <c r="JT46" i="1" s="1"/>
  <c r="JT23" i="1" a="1"/>
  <c r="JT23" i="1" s="1"/>
  <c r="JT38" i="1" a="1"/>
  <c r="JT38" i="1" s="1"/>
  <c r="JT40" i="1" a="1"/>
  <c r="JT40" i="1" s="1"/>
  <c r="JT25" i="1" a="1"/>
  <c r="JT25" i="1" s="1"/>
  <c r="JT26" i="1" a="1"/>
  <c r="JT26" i="1" s="1"/>
  <c r="JT43" i="1" a="1"/>
  <c r="JT43" i="1" s="1"/>
  <c r="JT45" i="1" a="1"/>
  <c r="JT45" i="1" s="1"/>
  <c r="JT36" i="1" a="1"/>
  <c r="JT36" i="1" s="1"/>
  <c r="JT29" i="1" a="1"/>
  <c r="JT29" i="1" s="1"/>
  <c r="LI47" i="1" a="1"/>
  <c r="LI47" i="1" s="1"/>
  <c r="LI48" i="1" s="1" a="1"/>
  <c r="LI48" i="1" s="1"/>
  <c r="LI22" i="1" a="1"/>
  <c r="LI22" i="1" s="1"/>
  <c r="LI21" i="1" a="1"/>
  <c r="LI21" i="1" s="1"/>
  <c r="LI24" i="1" a="1"/>
  <c r="LI24" i="1" s="1"/>
  <c r="LI28" i="1" a="1"/>
  <c r="LI28" i="1" s="1"/>
  <c r="LI23" i="1" a="1"/>
  <c r="LI23" i="1" s="1"/>
  <c r="LI44" i="1" a="1"/>
  <c r="LI44" i="1" s="1"/>
  <c r="LI37" i="1" a="1"/>
  <c r="LI37" i="1" s="1"/>
  <c r="LI32" i="1" a="1"/>
  <c r="LI32" i="1" s="1"/>
  <c r="LI38" i="1" a="1"/>
  <c r="LI38" i="1" s="1"/>
  <c r="LI33" i="1" a="1"/>
  <c r="LI33" i="1" s="1"/>
  <c r="LI45" i="1" a="1"/>
  <c r="LI45" i="1" s="1"/>
  <c r="LI30" i="1" a="1"/>
  <c r="LI30" i="1" s="1"/>
  <c r="LI26" i="1" a="1"/>
  <c r="LI26" i="1" s="1"/>
  <c r="LI43" i="1" a="1"/>
  <c r="LI43" i="1" s="1"/>
  <c r="LI36" i="1" a="1"/>
  <c r="LI36" i="1" s="1"/>
  <c r="LI27" i="1" a="1"/>
  <c r="LI27" i="1" s="1"/>
  <c r="LI46" i="1" a="1"/>
  <c r="LI46" i="1" s="1"/>
  <c r="LI31" i="1" a="1"/>
  <c r="LI31" i="1" s="1"/>
  <c r="LI34" i="1" a="1"/>
  <c r="LI34" i="1" s="1"/>
  <c r="LI29" i="1" a="1"/>
  <c r="LI29" i="1" s="1"/>
  <c r="LI40" i="1" a="1"/>
  <c r="LI40" i="1" s="1"/>
  <c r="LI39" i="1" a="1"/>
  <c r="LI39" i="1" s="1"/>
  <c r="LI25" i="1" a="1"/>
  <c r="LI25" i="1" s="1"/>
  <c r="LI42" i="1" a="1"/>
  <c r="LI42" i="1" s="1"/>
  <c r="LR47" i="1" a="1"/>
  <c r="LR47" i="1" s="1"/>
  <c r="LR48" i="1" s="1" a="1"/>
  <c r="LR48" i="1" s="1"/>
  <c r="LR22" i="1" a="1"/>
  <c r="LR22" i="1" s="1"/>
  <c r="LR21" i="1" a="1"/>
  <c r="LR21" i="1" s="1"/>
  <c r="LR44" i="1" a="1"/>
  <c r="LR44" i="1" s="1"/>
  <c r="LR38" i="1" a="1"/>
  <c r="LR38" i="1" s="1"/>
  <c r="LR24" i="1" a="1"/>
  <c r="LR24" i="1" s="1"/>
  <c r="LR45" i="1" a="1"/>
  <c r="LR45" i="1" s="1"/>
  <c r="LR32" i="1" a="1"/>
  <c r="LR32" i="1" s="1"/>
  <c r="LR42" i="1" a="1"/>
  <c r="LR42" i="1" s="1"/>
  <c r="LR31" i="1" a="1"/>
  <c r="LR31" i="1" s="1"/>
  <c r="LR28" i="1" a="1"/>
  <c r="LR28" i="1" s="1"/>
  <c r="LR37" i="1" a="1"/>
  <c r="LR37" i="1" s="1"/>
  <c r="LR40" i="1" a="1"/>
  <c r="LR40" i="1" s="1"/>
  <c r="LR25" i="1" a="1"/>
  <c r="LR25" i="1" s="1"/>
  <c r="LR26" i="1" a="1"/>
  <c r="LR26" i="1" s="1"/>
  <c r="LR30" i="1" a="1"/>
  <c r="LR30" i="1" s="1"/>
  <c r="LR33" i="1" a="1"/>
  <c r="LR33" i="1" s="1"/>
  <c r="LR29" i="1" a="1"/>
  <c r="LR29" i="1" s="1"/>
  <c r="LR36" i="1" a="1"/>
  <c r="LR36" i="1" s="1"/>
  <c r="LR39" i="1" a="1"/>
  <c r="LR39" i="1" s="1"/>
  <c r="LR46" i="1" a="1"/>
  <c r="LR46" i="1" s="1"/>
  <c r="LR34" i="1" a="1"/>
  <c r="LR34" i="1" s="1"/>
  <c r="LR27" i="1" a="1"/>
  <c r="LR27" i="1" s="1"/>
  <c r="LR23" i="1" a="1"/>
  <c r="LR23" i="1" s="1"/>
  <c r="LR43" i="1" a="1"/>
  <c r="LR43" i="1" s="1"/>
  <c r="LY47" i="1" a="1"/>
  <c r="LY47" i="1" s="1"/>
  <c r="LY48" i="1" s="1" a="1"/>
  <c r="LY48" i="1" s="1"/>
  <c r="LY21" i="1" a="1"/>
  <c r="LY21" i="1" s="1"/>
  <c r="LY22" i="1" a="1"/>
  <c r="LY22" i="1" s="1"/>
  <c r="LY37" i="1" a="1"/>
  <c r="LY37" i="1" s="1"/>
  <c r="LY28" i="1" a="1"/>
  <c r="LY28" i="1" s="1"/>
  <c r="LY23" i="1" a="1"/>
  <c r="LY23" i="1" s="1"/>
  <c r="LY36" i="1" a="1"/>
  <c r="LY36" i="1" s="1"/>
  <c r="LY29" i="1" a="1"/>
  <c r="LY29" i="1" s="1"/>
  <c r="LY27" i="1" a="1"/>
  <c r="LY27" i="1" s="1"/>
  <c r="LY30" i="1" a="1"/>
  <c r="LY30" i="1" s="1"/>
  <c r="LY31" i="1" a="1"/>
  <c r="LY31" i="1" s="1"/>
  <c r="LY40" i="1" a="1"/>
  <c r="LY40" i="1" s="1"/>
  <c r="LY43" i="1" a="1"/>
  <c r="LY43" i="1" s="1"/>
  <c r="LY24" i="1" a="1"/>
  <c r="LY24" i="1" s="1"/>
  <c r="LY32" i="1" a="1"/>
  <c r="LY32" i="1" s="1"/>
  <c r="LY44" i="1" a="1"/>
  <c r="LY44" i="1" s="1"/>
  <c r="LY33" i="1" a="1"/>
  <c r="LY33" i="1" s="1"/>
  <c r="LY25" i="1" a="1"/>
  <c r="LY25" i="1" s="1"/>
  <c r="LY26" i="1" a="1"/>
  <c r="LY26" i="1" s="1"/>
  <c r="LY39" i="1" a="1"/>
  <c r="LY39" i="1" s="1"/>
  <c r="LY42" i="1" a="1"/>
  <c r="LY42" i="1" s="1"/>
  <c r="LY45" i="1" a="1"/>
  <c r="LY45" i="1" s="1"/>
  <c r="LY38" i="1" a="1"/>
  <c r="LY38" i="1" s="1"/>
  <c r="LY34" i="1" a="1"/>
  <c r="LY34" i="1" s="1"/>
  <c r="LY46" i="1" a="1"/>
  <c r="LY46" i="1" s="1"/>
  <c r="KO47" i="1" a="1"/>
  <c r="KO47" i="1" s="1"/>
  <c r="KO48" i="1" s="1" a="1"/>
  <c r="KO48" i="1" s="1"/>
  <c r="KO22" i="1" a="1"/>
  <c r="KO22" i="1" s="1"/>
  <c r="KO21" i="1" a="1"/>
  <c r="KO21" i="1" s="1"/>
  <c r="KO46" i="1" a="1"/>
  <c r="KO46" i="1" s="1"/>
  <c r="KO25" i="1" a="1"/>
  <c r="KO25" i="1" s="1"/>
  <c r="KO26" i="1" a="1"/>
  <c r="KO26" i="1" s="1"/>
  <c r="KO44" i="1" a="1"/>
  <c r="KO44" i="1" s="1"/>
  <c r="KO39" i="1" a="1"/>
  <c r="KO39" i="1" s="1"/>
  <c r="KO45" i="1" a="1"/>
  <c r="KO45" i="1" s="1"/>
  <c r="KO36" i="1" a="1"/>
  <c r="KO36" i="1" s="1"/>
  <c r="KO42" i="1" a="1"/>
  <c r="KO42" i="1" s="1"/>
  <c r="KO38" i="1" a="1"/>
  <c r="KO38" i="1" s="1"/>
  <c r="KO33" i="1" a="1"/>
  <c r="KO33" i="1" s="1"/>
  <c r="KO31" i="1" a="1"/>
  <c r="KO31" i="1" s="1"/>
  <c r="KO30" i="1" a="1"/>
  <c r="KO30" i="1" s="1"/>
  <c r="KO24" i="1" a="1"/>
  <c r="KO24" i="1" s="1"/>
  <c r="KO27" i="1" a="1"/>
  <c r="KO27" i="1" s="1"/>
  <c r="KO43" i="1" a="1"/>
  <c r="KO43" i="1" s="1"/>
  <c r="KO40" i="1" a="1"/>
  <c r="KO40" i="1" s="1"/>
  <c r="KO32" i="1" a="1"/>
  <c r="KO32" i="1" s="1"/>
  <c r="KO28" i="1" a="1"/>
  <c r="KO28" i="1" s="1"/>
  <c r="KO37" i="1" a="1"/>
  <c r="KO37" i="1" s="1"/>
  <c r="KO34" i="1" a="1"/>
  <c r="KO34" i="1" s="1"/>
  <c r="KO29" i="1" a="1"/>
  <c r="KO29" i="1" s="1"/>
  <c r="KO23" i="1" a="1"/>
  <c r="KO23" i="1" s="1"/>
  <c r="LW47" i="1" a="1"/>
  <c r="LW47" i="1" s="1"/>
  <c r="LW48" i="1" s="1" a="1"/>
  <c r="LW48" i="1" s="1"/>
  <c r="LW22" i="1" a="1"/>
  <c r="LW22" i="1" s="1"/>
  <c r="LW21" i="1" a="1"/>
  <c r="LW21" i="1" s="1"/>
  <c r="LW23" i="1" a="1"/>
  <c r="LW23" i="1" s="1"/>
  <c r="LW34" i="1" a="1"/>
  <c r="LW34" i="1" s="1"/>
  <c r="LW39" i="1" a="1"/>
  <c r="LW39" i="1" s="1"/>
  <c r="LW40" i="1" a="1"/>
  <c r="LW40" i="1" s="1"/>
  <c r="LW45" i="1" a="1"/>
  <c r="LW45" i="1" s="1"/>
  <c r="LW37" i="1" a="1"/>
  <c r="LW37" i="1" s="1"/>
  <c r="LW38" i="1" a="1"/>
  <c r="LW38" i="1" s="1"/>
  <c r="LW25" i="1" a="1"/>
  <c r="LW25" i="1" s="1"/>
  <c r="LW36" i="1" a="1"/>
  <c r="LW36" i="1" s="1"/>
  <c r="LW42" i="1" a="1"/>
  <c r="LW42" i="1" s="1"/>
  <c r="LW43" i="1" a="1"/>
  <c r="LW43" i="1" s="1"/>
  <c r="LW44" i="1" a="1"/>
  <c r="LW44" i="1" s="1"/>
  <c r="LW27" i="1" a="1"/>
  <c r="LW27" i="1" s="1"/>
  <c r="LW28" i="1" a="1"/>
  <c r="LW28" i="1" s="1"/>
  <c r="LW33" i="1" a="1"/>
  <c r="LW33" i="1" s="1"/>
  <c r="LW30" i="1" a="1"/>
  <c r="LW30" i="1" s="1"/>
  <c r="LW46" i="1" a="1"/>
  <c r="LW46" i="1" s="1"/>
  <c r="LW24" i="1" a="1"/>
  <c r="LW24" i="1" s="1"/>
  <c r="LW32" i="1" a="1"/>
  <c r="LW32" i="1" s="1"/>
  <c r="LW26" i="1" a="1"/>
  <c r="LW26" i="1" s="1"/>
  <c r="LW29" i="1" a="1"/>
  <c r="LW29" i="1" s="1"/>
  <c r="LW31" i="1" a="1"/>
  <c r="LW31" i="1" s="1"/>
  <c r="MH47" i="1" a="1"/>
  <c r="MH47" i="1" s="1"/>
  <c r="MH48" i="1" s="1" a="1"/>
  <c r="MH48" i="1" s="1"/>
  <c r="MH22" i="1" a="1"/>
  <c r="MH22" i="1" s="1"/>
  <c r="MH21" i="1" a="1"/>
  <c r="MH21" i="1" s="1"/>
  <c r="MH24" i="1" a="1"/>
  <c r="MH24" i="1" s="1"/>
  <c r="MH25" i="1" a="1"/>
  <c r="MH25" i="1" s="1"/>
  <c r="MH33" i="1" a="1"/>
  <c r="MH33" i="1" s="1"/>
  <c r="MH37" i="1" a="1"/>
  <c r="MH37" i="1" s="1"/>
  <c r="MH45" i="1" a="1"/>
  <c r="MH45" i="1" s="1"/>
  <c r="MH28" i="1" a="1"/>
  <c r="MH28" i="1" s="1"/>
  <c r="MH31" i="1" a="1"/>
  <c r="MH31" i="1" s="1"/>
  <c r="MH32" i="1" a="1"/>
  <c r="MH32" i="1" s="1"/>
  <c r="MH26" i="1" a="1"/>
  <c r="MH26" i="1" s="1"/>
  <c r="MH30" i="1" a="1"/>
  <c r="MH30" i="1" s="1"/>
  <c r="MH42" i="1" a="1"/>
  <c r="MH42" i="1" s="1"/>
  <c r="MH29" i="1" a="1"/>
  <c r="MH29" i="1" s="1"/>
  <c r="MH36" i="1" a="1"/>
  <c r="MH36" i="1" s="1"/>
  <c r="MH39" i="1" a="1"/>
  <c r="MH39" i="1" s="1"/>
  <c r="MH46" i="1" a="1"/>
  <c r="MH46" i="1" s="1"/>
  <c r="MH38" i="1" a="1"/>
  <c r="MH38" i="1" s="1"/>
  <c r="MH43" i="1" a="1"/>
  <c r="MH43" i="1" s="1"/>
  <c r="MH34" i="1" a="1"/>
  <c r="MH34" i="1" s="1"/>
  <c r="MH27" i="1" a="1"/>
  <c r="MH27" i="1" s="1"/>
  <c r="MH23" i="1" a="1"/>
  <c r="MH23" i="1" s="1"/>
  <c r="MH40" i="1" a="1"/>
  <c r="MH40" i="1" s="1"/>
  <c r="MH44" i="1" a="1"/>
  <c r="MH44" i="1" s="1"/>
  <c r="LC47" i="1" a="1"/>
  <c r="LC47" i="1" s="1"/>
  <c r="LC48" i="1" s="1" a="1"/>
  <c r="LC48" i="1" s="1"/>
  <c r="LC22" i="1" a="1"/>
  <c r="LC22" i="1" s="1"/>
  <c r="LC21" i="1" a="1"/>
  <c r="LC21" i="1" s="1"/>
  <c r="LC40" i="1" a="1"/>
  <c r="LC40" i="1" s="1"/>
  <c r="LC30" i="1" a="1"/>
  <c r="LC30" i="1" s="1"/>
  <c r="LC33" i="1" a="1"/>
  <c r="LC33" i="1" s="1"/>
  <c r="LC27" i="1" a="1"/>
  <c r="LC27" i="1" s="1"/>
  <c r="LC29" i="1" a="1"/>
  <c r="LC29" i="1" s="1"/>
  <c r="LC45" i="1" a="1"/>
  <c r="LC45" i="1" s="1"/>
  <c r="LC23" i="1" a="1"/>
  <c r="LC23" i="1" s="1"/>
  <c r="LC39" i="1" a="1"/>
  <c r="LC39" i="1" s="1"/>
  <c r="LC25" i="1" a="1"/>
  <c r="LC25" i="1" s="1"/>
  <c r="LC34" i="1" a="1"/>
  <c r="LC34" i="1" s="1"/>
  <c r="LC36" i="1" a="1"/>
  <c r="LC36" i="1" s="1"/>
  <c r="LC42" i="1" a="1"/>
  <c r="LC42" i="1" s="1"/>
  <c r="LC28" i="1" a="1"/>
  <c r="LC28" i="1" s="1"/>
  <c r="LC46" i="1" a="1"/>
  <c r="LC46" i="1" s="1"/>
  <c r="LC44" i="1" a="1"/>
  <c r="LC44" i="1" s="1"/>
  <c r="LC24" i="1" a="1"/>
  <c r="LC24" i="1" s="1"/>
  <c r="LC32" i="1" a="1"/>
  <c r="LC32" i="1" s="1"/>
  <c r="LC26" i="1" a="1"/>
  <c r="LC26" i="1" s="1"/>
  <c r="LC43" i="1" a="1"/>
  <c r="LC43" i="1" s="1"/>
  <c r="LC38" i="1" a="1"/>
  <c r="LC38" i="1" s="1"/>
  <c r="LC37" i="1" a="1"/>
  <c r="LC37" i="1" s="1"/>
  <c r="LC31" i="1" a="1"/>
  <c r="LC31" i="1" s="1"/>
  <c r="LT47" i="1" a="1"/>
  <c r="LT47" i="1" s="1"/>
  <c r="LT48" i="1" s="1" a="1"/>
  <c r="LT48" i="1" s="1"/>
  <c r="LT21" i="1" a="1"/>
  <c r="LT21" i="1" s="1"/>
  <c r="LT22" i="1" a="1"/>
  <c r="LT22" i="1" s="1"/>
  <c r="LT25" i="1" a="1"/>
  <c r="LT25" i="1" s="1"/>
  <c r="LT24" i="1" a="1"/>
  <c r="LT24" i="1" s="1"/>
  <c r="LT32" i="1" a="1"/>
  <c r="LT32" i="1" s="1"/>
  <c r="LT34" i="1" a="1"/>
  <c r="LT34" i="1" s="1"/>
  <c r="LT36" i="1" a="1"/>
  <c r="LT36" i="1" s="1"/>
  <c r="LT29" i="1" a="1"/>
  <c r="LT29" i="1" s="1"/>
  <c r="LT39" i="1" a="1"/>
  <c r="LT39" i="1" s="1"/>
  <c r="LT37" i="1" a="1"/>
  <c r="LT37" i="1" s="1"/>
  <c r="LT27" i="1" a="1"/>
  <c r="LT27" i="1" s="1"/>
  <c r="LT31" i="1" a="1"/>
  <c r="LT31" i="1" s="1"/>
  <c r="LT33" i="1" a="1"/>
  <c r="LT33" i="1" s="1"/>
  <c r="LT40" i="1" a="1"/>
  <c r="LT40" i="1" s="1"/>
  <c r="LT23" i="1" a="1"/>
  <c r="LT23" i="1" s="1"/>
  <c r="LT46" i="1" a="1"/>
  <c r="LT46" i="1" s="1"/>
  <c r="LT44" i="1" a="1"/>
  <c r="LT44" i="1" s="1"/>
  <c r="LT38" i="1" a="1"/>
  <c r="LT38" i="1" s="1"/>
  <c r="LT45" i="1" a="1"/>
  <c r="LT45" i="1" s="1"/>
  <c r="LT43" i="1" a="1"/>
  <c r="LT43" i="1" s="1"/>
  <c r="LT26" i="1" a="1"/>
  <c r="LT26" i="1" s="1"/>
  <c r="LT30" i="1" a="1"/>
  <c r="LT30" i="1" s="1"/>
  <c r="LT28" i="1" a="1"/>
  <c r="LT28" i="1" s="1"/>
  <c r="LT42" i="1" a="1"/>
  <c r="LT42" i="1" s="1"/>
  <c r="KH47" i="1" a="1"/>
  <c r="KH47" i="1" s="1"/>
  <c r="KH48" i="1" s="1" a="1"/>
  <c r="KH48" i="1" s="1"/>
  <c r="KH21" i="1" a="1"/>
  <c r="KH21" i="1" s="1"/>
  <c r="KH22" i="1" a="1"/>
  <c r="KH22" i="1" s="1"/>
  <c r="KH29" i="1" a="1"/>
  <c r="KH29" i="1" s="1"/>
  <c r="KH37" i="1" a="1"/>
  <c r="KH37" i="1" s="1"/>
  <c r="KH26" i="1" a="1"/>
  <c r="KH26" i="1" s="1"/>
  <c r="KH36" i="1" a="1"/>
  <c r="KH36" i="1" s="1"/>
  <c r="KH38" i="1" a="1"/>
  <c r="KH38" i="1" s="1"/>
  <c r="KH40" i="1" a="1"/>
  <c r="KH40" i="1" s="1"/>
  <c r="KH43" i="1" a="1"/>
  <c r="KH43" i="1" s="1"/>
  <c r="KH23" i="1" a="1"/>
  <c r="KH23" i="1" s="1"/>
  <c r="KH27" i="1" a="1"/>
  <c r="KH27" i="1" s="1"/>
  <c r="KH45" i="1" a="1"/>
  <c r="KH45" i="1" s="1"/>
  <c r="KH44" i="1" a="1"/>
  <c r="KH44" i="1" s="1"/>
  <c r="KH42" i="1" a="1"/>
  <c r="KH42" i="1" s="1"/>
  <c r="KH30" i="1" a="1"/>
  <c r="KH30" i="1" s="1"/>
  <c r="KH28" i="1" a="1"/>
  <c r="KH28" i="1" s="1"/>
  <c r="KH25" i="1" a="1"/>
  <c r="KH25" i="1" s="1"/>
  <c r="KH46" i="1" a="1"/>
  <c r="KH46" i="1" s="1"/>
  <c r="KH34" i="1" a="1"/>
  <c r="KH34" i="1" s="1"/>
  <c r="KH31" i="1" a="1"/>
  <c r="KH31" i="1" s="1"/>
  <c r="KH39" i="1" a="1"/>
  <c r="KH39" i="1" s="1"/>
  <c r="KH33" i="1" a="1"/>
  <c r="KH33" i="1" s="1"/>
  <c r="KH24" i="1" a="1"/>
  <c r="KH24" i="1" s="1"/>
  <c r="KH32" i="1" a="1"/>
  <c r="KH32" i="1" s="1"/>
  <c r="KE47" i="1" a="1"/>
  <c r="KE47" i="1" s="1"/>
  <c r="KE48" i="1" s="1" a="1"/>
  <c r="KE48" i="1" s="1"/>
  <c r="KE21" i="1" a="1"/>
  <c r="KE21" i="1" s="1"/>
  <c r="KE22" i="1" a="1"/>
  <c r="KE22" i="1" s="1"/>
  <c r="KE37" i="1" a="1"/>
  <c r="KE37" i="1" s="1"/>
  <c r="KE28" i="1" a="1"/>
  <c r="KE28" i="1" s="1"/>
  <c r="KE45" i="1" a="1"/>
  <c r="KE45" i="1" s="1"/>
  <c r="KE26" i="1" a="1"/>
  <c r="KE26" i="1" s="1"/>
  <c r="KE32" i="1" a="1"/>
  <c r="KE32" i="1" s="1"/>
  <c r="KE44" i="1" a="1"/>
  <c r="KE44" i="1" s="1"/>
  <c r="KE46" i="1" a="1"/>
  <c r="KE46" i="1" s="1"/>
  <c r="KE31" i="1" a="1"/>
  <c r="KE31" i="1" s="1"/>
  <c r="KE33" i="1" a="1"/>
  <c r="KE33" i="1" s="1"/>
  <c r="KE34" i="1" a="1"/>
  <c r="KE34" i="1" s="1"/>
  <c r="KE29" i="1" a="1"/>
  <c r="KE29" i="1" s="1"/>
  <c r="KE38" i="1" a="1"/>
  <c r="KE38" i="1" s="1"/>
  <c r="KE36" i="1" a="1"/>
  <c r="KE36" i="1" s="1"/>
  <c r="KE39" i="1" a="1"/>
  <c r="KE39" i="1" s="1"/>
  <c r="KE30" i="1" a="1"/>
  <c r="KE30" i="1" s="1"/>
  <c r="KE24" i="1" a="1"/>
  <c r="KE24" i="1" s="1"/>
  <c r="KE42" i="1" a="1"/>
  <c r="KE42" i="1" s="1"/>
  <c r="KE27" i="1" a="1"/>
  <c r="KE27" i="1" s="1"/>
  <c r="KE23" i="1" a="1"/>
  <c r="KE23" i="1" s="1"/>
  <c r="KE40" i="1" a="1"/>
  <c r="KE40" i="1" s="1"/>
  <c r="KE25" i="1" a="1"/>
  <c r="KE25" i="1" s="1"/>
  <c r="KE43" i="1" a="1"/>
  <c r="KE43" i="1" s="1"/>
  <c r="KQ47" i="1" a="1"/>
  <c r="KQ47" i="1" s="1"/>
  <c r="KQ48" i="1" s="1" a="1"/>
  <c r="KQ48" i="1" s="1"/>
  <c r="KQ22" i="1" a="1"/>
  <c r="KQ22" i="1" s="1"/>
  <c r="KQ21" i="1" a="1"/>
  <c r="KQ21" i="1" s="1"/>
  <c r="KQ43" i="1" a="1"/>
  <c r="KQ43" i="1" s="1"/>
  <c r="KQ39" i="1" a="1"/>
  <c r="KQ39" i="1" s="1"/>
  <c r="KQ27" i="1" a="1"/>
  <c r="KQ27" i="1" s="1"/>
  <c r="KQ31" i="1" a="1"/>
  <c r="KQ31" i="1" s="1"/>
  <c r="KQ37" i="1" a="1"/>
  <c r="KQ37" i="1" s="1"/>
  <c r="KQ29" i="1" a="1"/>
  <c r="KQ29" i="1" s="1"/>
  <c r="KQ30" i="1" a="1"/>
  <c r="KQ30" i="1" s="1"/>
  <c r="KQ32" i="1" a="1"/>
  <c r="KQ32" i="1" s="1"/>
  <c r="KQ40" i="1" a="1"/>
  <c r="KQ40" i="1" s="1"/>
  <c r="KQ44" i="1" a="1"/>
  <c r="KQ44" i="1" s="1"/>
  <c r="KQ25" i="1" a="1"/>
  <c r="KQ25" i="1" s="1"/>
  <c r="KQ36" i="1" a="1"/>
  <c r="KQ36" i="1" s="1"/>
  <c r="KQ26" i="1" a="1"/>
  <c r="KQ26" i="1" s="1"/>
  <c r="KQ45" i="1" a="1"/>
  <c r="KQ45" i="1" s="1"/>
  <c r="KQ24" i="1" a="1"/>
  <c r="KQ24" i="1" s="1"/>
  <c r="KQ28" i="1" a="1"/>
  <c r="KQ28" i="1" s="1"/>
  <c r="KQ42" i="1" a="1"/>
  <c r="KQ42" i="1" s="1"/>
  <c r="KQ33" i="1" a="1"/>
  <c r="KQ33" i="1" s="1"/>
  <c r="KQ46" i="1" a="1"/>
  <c r="KQ46" i="1" s="1"/>
  <c r="KQ38" i="1" a="1"/>
  <c r="KQ38" i="1" s="1"/>
  <c r="KQ23" i="1" a="1"/>
  <c r="KQ23" i="1" s="1"/>
  <c r="KQ34" i="1" a="1"/>
  <c r="KQ34" i="1" s="1"/>
  <c r="ML47" i="1" a="1"/>
  <c r="ML47" i="1" s="1"/>
  <c r="ML48" i="1" s="1" a="1"/>
  <c r="ML48" i="1" s="1"/>
  <c r="ML22" i="1" a="1"/>
  <c r="ML22" i="1" s="1"/>
  <c r="ML21" i="1" a="1"/>
  <c r="ML21" i="1" s="1"/>
  <c r="ML36" i="1" a="1"/>
  <c r="ML36" i="1" s="1"/>
  <c r="ML26" i="1" a="1"/>
  <c r="ML26" i="1" s="1"/>
  <c r="ML40" i="1" a="1"/>
  <c r="ML40" i="1" s="1"/>
  <c r="ML39" i="1" a="1"/>
  <c r="ML39" i="1" s="1"/>
  <c r="ML29" i="1" a="1"/>
  <c r="ML29" i="1" s="1"/>
  <c r="ML43" i="1" a="1"/>
  <c r="ML43" i="1" s="1"/>
  <c r="ML27" i="1" a="1"/>
  <c r="ML27" i="1" s="1"/>
  <c r="ML23" i="1" a="1"/>
  <c r="ML23" i="1" s="1"/>
  <c r="ML30" i="1" a="1"/>
  <c r="ML30" i="1" s="1"/>
  <c r="ML38" i="1" a="1"/>
  <c r="ML38" i="1" s="1"/>
  <c r="ML45" i="1" a="1"/>
  <c r="ML45" i="1" s="1"/>
  <c r="ML42" i="1" a="1"/>
  <c r="ML42" i="1" s="1"/>
  <c r="ML44" i="1" a="1"/>
  <c r="ML44" i="1" s="1"/>
  <c r="ML28" i="1" a="1"/>
  <c r="ML28" i="1" s="1"/>
  <c r="ML46" i="1" a="1"/>
  <c r="ML46" i="1" s="1"/>
  <c r="ML25" i="1" a="1"/>
  <c r="ML25" i="1" s="1"/>
  <c r="ML31" i="1" a="1"/>
  <c r="ML31" i="1" s="1"/>
  <c r="ML24" i="1" a="1"/>
  <c r="ML24" i="1" s="1"/>
  <c r="ML34" i="1" a="1"/>
  <c r="ML34" i="1" s="1"/>
  <c r="ML32" i="1" a="1"/>
  <c r="ML32" i="1" s="1"/>
  <c r="ML33" i="1" a="1"/>
  <c r="ML33" i="1" s="1"/>
  <c r="ML37" i="1" a="1"/>
  <c r="ML37" i="1" s="1"/>
  <c r="LJ47" i="1" a="1"/>
  <c r="LJ47" i="1" s="1"/>
  <c r="LJ48" i="1" s="1" a="1"/>
  <c r="LJ48" i="1" s="1"/>
  <c r="LJ21" i="1" a="1"/>
  <c r="LJ21" i="1" s="1"/>
  <c r="LJ22" i="1" a="1"/>
  <c r="LJ22" i="1" s="1"/>
  <c r="LJ38" i="1" a="1"/>
  <c r="LJ38" i="1" s="1"/>
  <c r="LJ33" i="1" a="1"/>
  <c r="LJ33" i="1" s="1"/>
  <c r="LJ30" i="1" a="1"/>
  <c r="LJ30" i="1" s="1"/>
  <c r="LJ26" i="1" a="1"/>
  <c r="LJ26" i="1" s="1"/>
  <c r="LJ37" i="1" a="1"/>
  <c r="LJ37" i="1" s="1"/>
  <c r="LJ23" i="1" a="1"/>
  <c r="LJ23" i="1" s="1"/>
  <c r="LJ32" i="1" a="1"/>
  <c r="LJ32" i="1" s="1"/>
  <c r="LJ44" i="1" a="1"/>
  <c r="LJ44" i="1" s="1"/>
  <c r="LJ45" i="1" a="1"/>
  <c r="LJ45" i="1" s="1"/>
  <c r="LJ43" i="1" a="1"/>
  <c r="LJ43" i="1" s="1"/>
  <c r="LJ34" i="1" a="1"/>
  <c r="LJ34" i="1" s="1"/>
  <c r="LJ46" i="1" a="1"/>
  <c r="LJ46" i="1" s="1"/>
  <c r="LJ27" i="1" a="1"/>
  <c r="LJ27" i="1" s="1"/>
  <c r="LJ36" i="1" a="1"/>
  <c r="LJ36" i="1" s="1"/>
  <c r="LJ29" i="1" a="1"/>
  <c r="LJ29" i="1" s="1"/>
  <c r="LJ31" i="1" a="1"/>
  <c r="LJ31" i="1" s="1"/>
  <c r="LJ39" i="1" a="1"/>
  <c r="LJ39" i="1" s="1"/>
  <c r="LJ25" i="1" a="1"/>
  <c r="LJ25" i="1" s="1"/>
  <c r="LJ40" i="1" a="1"/>
  <c r="LJ40" i="1" s="1"/>
  <c r="LJ24" i="1" a="1"/>
  <c r="LJ24" i="1" s="1"/>
  <c r="LJ28" i="1" a="1"/>
  <c r="LJ28" i="1" s="1"/>
  <c r="LJ42" i="1" a="1"/>
  <c r="LJ42" i="1" s="1"/>
  <c r="JU47" i="1" a="1"/>
  <c r="JU47" i="1" s="1"/>
  <c r="JU48" i="1" s="1" a="1"/>
  <c r="JU48" i="1" s="1"/>
  <c r="JU21" i="1" a="1"/>
  <c r="JU21" i="1" s="1"/>
  <c r="JU22" i="1" a="1"/>
  <c r="JU22" i="1" s="1"/>
  <c r="JU42" i="1" a="1"/>
  <c r="JU42" i="1" s="1"/>
  <c r="JU38" i="1" a="1"/>
  <c r="JU38" i="1" s="1"/>
  <c r="JU34" i="1" a="1"/>
  <c r="JU34" i="1" s="1"/>
  <c r="JU30" i="1" a="1"/>
  <c r="JU30" i="1" s="1"/>
  <c r="JU33" i="1" a="1"/>
  <c r="JU33" i="1" s="1"/>
  <c r="JU44" i="1" a="1"/>
  <c r="JU44" i="1" s="1"/>
  <c r="JU46" i="1" a="1"/>
  <c r="JU46" i="1" s="1"/>
  <c r="JU32" i="1" a="1"/>
  <c r="JU32" i="1" s="1"/>
  <c r="JU37" i="1" a="1"/>
  <c r="JU37" i="1" s="1"/>
  <c r="JU45" i="1" a="1"/>
  <c r="JU45" i="1" s="1"/>
  <c r="JU23" i="1" a="1"/>
  <c r="JU23" i="1" s="1"/>
  <c r="JU31" i="1" a="1"/>
  <c r="JU31" i="1" s="1"/>
  <c r="JU28" i="1" a="1"/>
  <c r="JU28" i="1" s="1"/>
  <c r="JU43" i="1" a="1"/>
  <c r="JU43" i="1" s="1"/>
  <c r="JU40" i="1" a="1"/>
  <c r="JU40" i="1" s="1"/>
  <c r="JU26" i="1" a="1"/>
  <c r="JU26" i="1" s="1"/>
  <c r="JU24" i="1" a="1"/>
  <c r="JU24" i="1" s="1"/>
  <c r="JU29" i="1" a="1"/>
  <c r="JU29" i="1" s="1"/>
  <c r="JU25" i="1" a="1"/>
  <c r="JU25" i="1" s="1"/>
  <c r="JU36" i="1" a="1"/>
  <c r="JU36" i="1" s="1"/>
  <c r="JU39" i="1" a="1"/>
  <c r="JU39" i="1" s="1"/>
  <c r="JU27" i="1" a="1"/>
  <c r="JU27" i="1" s="1"/>
  <c r="LX47" i="1" a="1"/>
  <c r="LX47" i="1" s="1"/>
  <c r="LX48" i="1" s="1" a="1"/>
  <c r="LX48" i="1" s="1"/>
  <c r="LX22" i="1" a="1"/>
  <c r="LX22" i="1" s="1"/>
  <c r="LX21" i="1" a="1"/>
  <c r="LX21" i="1" s="1"/>
  <c r="LX34" i="1" a="1"/>
  <c r="LX34" i="1" s="1"/>
  <c r="LX42" i="1" a="1"/>
  <c r="LX42" i="1" s="1"/>
  <c r="LX38" i="1" a="1"/>
  <c r="LX38" i="1" s="1"/>
  <c r="LX37" i="1" a="1"/>
  <c r="LX37" i="1" s="1"/>
  <c r="LX33" i="1" a="1"/>
  <c r="LX33" i="1" s="1"/>
  <c r="LX46" i="1" a="1"/>
  <c r="LX46" i="1" s="1"/>
  <c r="LX43" i="1" a="1"/>
  <c r="LX43" i="1" s="1"/>
  <c r="LX36" i="1" a="1"/>
  <c r="LX36" i="1" s="1"/>
  <c r="LX27" i="1" a="1"/>
  <c r="LX27" i="1" s="1"/>
  <c r="LX23" i="1" a="1"/>
  <c r="LX23" i="1" s="1"/>
  <c r="LX31" i="1" a="1"/>
  <c r="LX31" i="1" s="1"/>
  <c r="LX30" i="1" a="1"/>
  <c r="LX30" i="1" s="1"/>
  <c r="LX44" i="1" a="1"/>
  <c r="LX44" i="1" s="1"/>
  <c r="LX39" i="1" a="1"/>
  <c r="LX39" i="1" s="1"/>
  <c r="LX40" i="1" a="1"/>
  <c r="LX40" i="1" s="1"/>
  <c r="LX45" i="1" a="1"/>
  <c r="LX45" i="1" s="1"/>
  <c r="LX26" i="1" a="1"/>
  <c r="LX26" i="1" s="1"/>
  <c r="LX29" i="1" a="1"/>
  <c r="LX29" i="1" s="1"/>
  <c r="LX32" i="1" a="1"/>
  <c r="LX32" i="1" s="1"/>
  <c r="LX25" i="1" a="1"/>
  <c r="LX25" i="1" s="1"/>
  <c r="LX24" i="1" a="1"/>
  <c r="LX24" i="1" s="1"/>
  <c r="LX28" i="1" a="1"/>
  <c r="LX28" i="1" s="1"/>
  <c r="KY47" i="1" a="1"/>
  <c r="KY47" i="1" s="1"/>
  <c r="KY48" i="1" s="1" a="1"/>
  <c r="KY48" i="1" s="1"/>
  <c r="KY22" i="1" a="1"/>
  <c r="KY22" i="1" s="1"/>
  <c r="KY21" i="1" a="1"/>
  <c r="KY21" i="1" s="1"/>
  <c r="KY45" i="1" a="1"/>
  <c r="KY45" i="1" s="1"/>
  <c r="KY31" i="1" a="1"/>
  <c r="KY31" i="1" s="1"/>
  <c r="KY28" i="1" a="1"/>
  <c r="KY28" i="1" s="1"/>
  <c r="KY39" i="1" a="1"/>
  <c r="KY39" i="1" s="1"/>
  <c r="KY34" i="1" a="1"/>
  <c r="KY34" i="1" s="1"/>
  <c r="KY43" i="1" a="1"/>
  <c r="KY43" i="1" s="1"/>
  <c r="KY26" i="1" a="1"/>
  <c r="KY26" i="1" s="1"/>
  <c r="KY42" i="1" a="1"/>
  <c r="KY42" i="1" s="1"/>
  <c r="KY36" i="1" a="1"/>
  <c r="KY36" i="1" s="1"/>
  <c r="KY29" i="1" a="1"/>
  <c r="KY29" i="1" s="1"/>
  <c r="KY30" i="1" a="1"/>
  <c r="KY30" i="1" s="1"/>
  <c r="KY46" i="1" a="1"/>
  <c r="KY46" i="1" s="1"/>
  <c r="KY38" i="1" a="1"/>
  <c r="KY38" i="1" s="1"/>
  <c r="KY27" i="1" a="1"/>
  <c r="KY27" i="1" s="1"/>
  <c r="KY23" i="1" a="1"/>
  <c r="KY23" i="1" s="1"/>
  <c r="KY40" i="1" a="1"/>
  <c r="KY40" i="1" s="1"/>
  <c r="KY32" i="1" a="1"/>
  <c r="KY32" i="1" s="1"/>
  <c r="KY25" i="1" a="1"/>
  <c r="KY25" i="1" s="1"/>
  <c r="KY37" i="1" a="1"/>
  <c r="KY37" i="1" s="1"/>
  <c r="KY33" i="1" a="1"/>
  <c r="KY33" i="1" s="1"/>
  <c r="KY44" i="1" a="1"/>
  <c r="KY44" i="1" s="1"/>
  <c r="KY24" i="1" a="1"/>
  <c r="KY24" i="1" s="1"/>
  <c r="LZ47" i="1" a="1"/>
  <c r="LZ47" i="1" s="1"/>
  <c r="LZ48" i="1" s="1" a="1"/>
  <c r="LZ48" i="1" s="1"/>
  <c r="LZ22" i="1" a="1"/>
  <c r="LZ22" i="1" s="1"/>
  <c r="LZ21" i="1" a="1"/>
  <c r="LZ21" i="1" s="1"/>
  <c r="LZ38" i="1" a="1"/>
  <c r="LZ38" i="1" s="1"/>
  <c r="LZ27" i="1" a="1"/>
  <c r="LZ27" i="1" s="1"/>
  <c r="LZ36" i="1" a="1"/>
  <c r="LZ36" i="1" s="1"/>
  <c r="LZ43" i="1" a="1"/>
  <c r="LZ43" i="1" s="1"/>
  <c r="LZ24" i="1" a="1"/>
  <c r="LZ24" i="1" s="1"/>
  <c r="LZ32" i="1" a="1"/>
  <c r="LZ32" i="1" s="1"/>
  <c r="LZ39" i="1" a="1"/>
  <c r="LZ39" i="1" s="1"/>
  <c r="LZ30" i="1" a="1"/>
  <c r="LZ30" i="1" s="1"/>
  <c r="LZ29" i="1" a="1"/>
  <c r="LZ29" i="1" s="1"/>
  <c r="LZ31" i="1" a="1"/>
  <c r="LZ31" i="1" s="1"/>
  <c r="LZ40" i="1" a="1"/>
  <c r="LZ40" i="1" s="1"/>
  <c r="LZ25" i="1" a="1"/>
  <c r="LZ25" i="1" s="1"/>
  <c r="LZ44" i="1" a="1"/>
  <c r="LZ44" i="1" s="1"/>
  <c r="LZ26" i="1" a="1"/>
  <c r="LZ26" i="1" s="1"/>
  <c r="LZ42" i="1" a="1"/>
  <c r="LZ42" i="1" s="1"/>
  <c r="LZ37" i="1" a="1"/>
  <c r="LZ37" i="1" s="1"/>
  <c r="LZ33" i="1" a="1"/>
  <c r="LZ33" i="1" s="1"/>
  <c r="LZ45" i="1" a="1"/>
  <c r="LZ45" i="1" s="1"/>
  <c r="LZ46" i="1" a="1"/>
  <c r="LZ46" i="1" s="1"/>
  <c r="LZ28" i="1" a="1"/>
  <c r="LZ28" i="1" s="1"/>
  <c r="LZ34" i="1" a="1"/>
  <c r="LZ34" i="1" s="1"/>
  <c r="LZ23" i="1" a="1"/>
  <c r="LZ23" i="1" s="1"/>
  <c r="KP47" i="1" a="1"/>
  <c r="KP47" i="1" s="1"/>
  <c r="KP48" i="1" s="1" a="1"/>
  <c r="KP48" i="1" s="1"/>
  <c r="KP22" i="1" a="1"/>
  <c r="KP22" i="1" s="1"/>
  <c r="KP21" i="1" a="1"/>
  <c r="KP21" i="1" s="1"/>
  <c r="KP38" i="1" a="1"/>
  <c r="KP38" i="1" s="1"/>
  <c r="KP33" i="1" a="1"/>
  <c r="KP33" i="1" s="1"/>
  <c r="KP31" i="1" a="1"/>
  <c r="KP31" i="1" s="1"/>
  <c r="KP30" i="1" a="1"/>
  <c r="KP30" i="1" s="1"/>
  <c r="KP26" i="1" a="1"/>
  <c r="KP26" i="1" s="1"/>
  <c r="KP42" i="1" a="1"/>
  <c r="KP42" i="1" s="1"/>
  <c r="KP36" i="1" a="1"/>
  <c r="KP36" i="1" s="1"/>
  <c r="KP43" i="1" a="1"/>
  <c r="KP43" i="1" s="1"/>
  <c r="KP37" i="1" a="1"/>
  <c r="KP37" i="1" s="1"/>
  <c r="KP24" i="1" a="1"/>
  <c r="KP24" i="1" s="1"/>
  <c r="KP27" i="1" a="1"/>
  <c r="KP27" i="1" s="1"/>
  <c r="KP40" i="1" a="1"/>
  <c r="KP40" i="1" s="1"/>
  <c r="KP34" i="1" a="1"/>
  <c r="KP34" i="1" s="1"/>
  <c r="KP28" i="1" a="1"/>
  <c r="KP28" i="1" s="1"/>
  <c r="KP29" i="1" a="1"/>
  <c r="KP29" i="1" s="1"/>
  <c r="KP46" i="1" a="1"/>
  <c r="KP46" i="1" s="1"/>
  <c r="KP39" i="1" a="1"/>
  <c r="KP39" i="1" s="1"/>
  <c r="KP25" i="1" a="1"/>
  <c r="KP25" i="1" s="1"/>
  <c r="KP45" i="1" a="1"/>
  <c r="KP45" i="1" s="1"/>
  <c r="KP32" i="1" a="1"/>
  <c r="KP32" i="1" s="1"/>
  <c r="KP23" i="1" a="1"/>
  <c r="KP23" i="1" s="1"/>
  <c r="KP44" i="1" a="1"/>
  <c r="KP44" i="1" s="1"/>
  <c r="KI47" i="1" a="1"/>
  <c r="KI47" i="1" s="1"/>
  <c r="KI48" i="1" s="1" a="1"/>
  <c r="KI48" i="1" s="1"/>
  <c r="KI22" i="1" a="1"/>
  <c r="KI22" i="1" s="1"/>
  <c r="KI21" i="1" a="1"/>
  <c r="KI21" i="1" s="1"/>
  <c r="KI31" i="1" a="1"/>
  <c r="KI31" i="1" s="1"/>
  <c r="KI40" i="1" a="1"/>
  <c r="KI40" i="1" s="1"/>
  <c r="KI42" i="1" a="1"/>
  <c r="KI42" i="1" s="1"/>
  <c r="KI43" i="1" a="1"/>
  <c r="KI43" i="1" s="1"/>
  <c r="KI29" i="1" a="1"/>
  <c r="KI29" i="1" s="1"/>
  <c r="KI45" i="1" a="1"/>
  <c r="KI45" i="1" s="1"/>
  <c r="KI26" i="1" a="1"/>
  <c r="KI26" i="1" s="1"/>
  <c r="KI36" i="1" a="1"/>
  <c r="KI36" i="1" s="1"/>
  <c r="KI28" i="1" a="1"/>
  <c r="KI28" i="1" s="1"/>
  <c r="KI46" i="1" a="1"/>
  <c r="KI46" i="1" s="1"/>
  <c r="KI30" i="1" a="1"/>
  <c r="KI30" i="1" s="1"/>
  <c r="KI44" i="1" a="1"/>
  <c r="KI44" i="1" s="1"/>
  <c r="KI23" i="1" a="1"/>
  <c r="KI23" i="1" s="1"/>
  <c r="KI38" i="1" a="1"/>
  <c r="KI38" i="1" s="1"/>
  <c r="KI34" i="1" a="1"/>
  <c r="KI34" i="1" s="1"/>
  <c r="KI24" i="1" a="1"/>
  <c r="KI24" i="1" s="1"/>
  <c r="KI33" i="1" a="1"/>
  <c r="KI33" i="1" s="1"/>
  <c r="KI32" i="1" a="1"/>
  <c r="KI32" i="1" s="1"/>
  <c r="KI39" i="1" a="1"/>
  <c r="KI39" i="1" s="1"/>
  <c r="KI27" i="1" a="1"/>
  <c r="KI27" i="1" s="1"/>
  <c r="KI25" i="1" a="1"/>
  <c r="KI25" i="1" s="1"/>
  <c r="KI37" i="1" a="1"/>
  <c r="KI37" i="1" s="1"/>
  <c r="LD47" i="1" a="1"/>
  <c r="LD47" i="1" s="1"/>
  <c r="LD48" i="1" s="1" a="1"/>
  <c r="LD48" i="1" s="1"/>
  <c r="LD22" i="1" a="1"/>
  <c r="LD22" i="1" s="1"/>
  <c r="LD21" i="1" a="1"/>
  <c r="LD21" i="1" s="1"/>
  <c r="LD27" i="1" a="1"/>
  <c r="LD27" i="1" s="1"/>
  <c r="LD42" i="1" a="1"/>
  <c r="LD42" i="1" s="1"/>
  <c r="LD34" i="1" a="1"/>
  <c r="LD34" i="1" s="1"/>
  <c r="LD28" i="1" a="1"/>
  <c r="LD28" i="1" s="1"/>
  <c r="LD33" i="1" a="1"/>
  <c r="LD33" i="1" s="1"/>
  <c r="LD31" i="1" a="1"/>
  <c r="LD31" i="1" s="1"/>
  <c r="LD46" i="1" a="1"/>
  <c r="LD46" i="1" s="1"/>
  <c r="LD30" i="1" a="1"/>
  <c r="LD30" i="1" s="1"/>
  <c r="LD39" i="1" a="1"/>
  <c r="LD39" i="1" s="1"/>
  <c r="LD26" i="1" a="1"/>
  <c r="LD26" i="1" s="1"/>
  <c r="LD36" i="1" a="1"/>
  <c r="LD36" i="1" s="1"/>
  <c r="LD44" i="1" a="1"/>
  <c r="LD44" i="1" s="1"/>
  <c r="LD23" i="1" a="1"/>
  <c r="LD23" i="1" s="1"/>
  <c r="LD45" i="1" a="1"/>
  <c r="LD45" i="1" s="1"/>
  <c r="LD32" i="1" a="1"/>
  <c r="LD32" i="1" s="1"/>
  <c r="LD43" i="1" a="1"/>
  <c r="LD43" i="1" s="1"/>
  <c r="LD38" i="1" a="1"/>
  <c r="LD38" i="1" s="1"/>
  <c r="LD29" i="1" a="1"/>
  <c r="LD29" i="1" s="1"/>
  <c r="LD37" i="1" a="1"/>
  <c r="LD37" i="1" s="1"/>
  <c r="LD25" i="1" a="1"/>
  <c r="LD25" i="1" s="1"/>
  <c r="LD24" i="1" a="1"/>
  <c r="LD24" i="1" s="1"/>
  <c r="LD40" i="1" a="1"/>
  <c r="LD40" i="1" s="1"/>
  <c r="KA47" i="1" a="1"/>
  <c r="KA47" i="1" s="1"/>
  <c r="KA48" i="1" s="1" a="1"/>
  <c r="KA48" i="1" s="1"/>
  <c r="KA21" i="1" a="1"/>
  <c r="KA21" i="1" s="1"/>
  <c r="KA22" i="1" a="1"/>
  <c r="KA22" i="1" s="1"/>
  <c r="KA30" i="1" a="1"/>
  <c r="KA30" i="1" s="1"/>
  <c r="KA40" i="1" a="1"/>
  <c r="KA40" i="1" s="1"/>
  <c r="KA26" i="1" a="1"/>
  <c r="KA26" i="1" s="1"/>
  <c r="KA42" i="1" a="1"/>
  <c r="KA42" i="1" s="1"/>
  <c r="KA45" i="1" a="1"/>
  <c r="KA45" i="1" s="1"/>
  <c r="KA32" i="1" a="1"/>
  <c r="KA32" i="1" s="1"/>
  <c r="KA27" i="1" a="1"/>
  <c r="KA27" i="1" s="1"/>
  <c r="KA25" i="1" a="1"/>
  <c r="KA25" i="1" s="1"/>
  <c r="KA29" i="1" a="1"/>
  <c r="KA29" i="1" s="1"/>
  <c r="KA36" i="1" a="1"/>
  <c r="KA36" i="1" s="1"/>
  <c r="KA43" i="1" a="1"/>
  <c r="KA43" i="1" s="1"/>
  <c r="KA37" i="1" a="1"/>
  <c r="KA37" i="1" s="1"/>
  <c r="KA39" i="1" a="1"/>
  <c r="KA39" i="1" s="1"/>
  <c r="KA34" i="1" a="1"/>
  <c r="KA34" i="1" s="1"/>
  <c r="KA24" i="1" a="1"/>
  <c r="KA24" i="1" s="1"/>
  <c r="KA28" i="1" a="1"/>
  <c r="KA28" i="1" s="1"/>
  <c r="KA33" i="1" a="1"/>
  <c r="KA33" i="1" s="1"/>
  <c r="KA44" i="1" a="1"/>
  <c r="KA44" i="1" s="1"/>
  <c r="KA46" i="1" a="1"/>
  <c r="KA46" i="1" s="1"/>
  <c r="KA31" i="1" a="1"/>
  <c r="KA31" i="1" s="1"/>
  <c r="KA38" i="1" a="1"/>
  <c r="KA38" i="1" s="1"/>
  <c r="KA23" i="1" a="1"/>
  <c r="KA23" i="1" s="1"/>
  <c r="LS47" i="1" a="1"/>
  <c r="LS47" i="1" s="1"/>
  <c r="LS48" i="1" s="1" a="1"/>
  <c r="LS48" i="1" s="1"/>
  <c r="LS21" i="1" a="1"/>
  <c r="LS21" i="1" s="1"/>
  <c r="LS22" i="1" a="1"/>
  <c r="LS22" i="1" s="1"/>
  <c r="LS30" i="1" a="1"/>
  <c r="LS30" i="1" s="1"/>
  <c r="LS39" i="1" a="1"/>
  <c r="LS39" i="1" s="1"/>
  <c r="LS31" i="1" a="1"/>
  <c r="LS31" i="1" s="1"/>
  <c r="LS42" i="1" a="1"/>
  <c r="LS42" i="1" s="1"/>
  <c r="LS34" i="1" a="1"/>
  <c r="LS34" i="1" s="1"/>
  <c r="LS25" i="1" a="1"/>
  <c r="LS25" i="1" s="1"/>
  <c r="LS29" i="1" a="1"/>
  <c r="LS29" i="1" s="1"/>
  <c r="LS37" i="1" a="1"/>
  <c r="LS37" i="1" s="1"/>
  <c r="LS28" i="1" a="1"/>
  <c r="LS28" i="1" s="1"/>
  <c r="LS36" i="1" a="1"/>
  <c r="LS36" i="1" s="1"/>
  <c r="LS33" i="1" a="1"/>
  <c r="LS33" i="1" s="1"/>
  <c r="LS27" i="1" a="1"/>
  <c r="LS27" i="1" s="1"/>
  <c r="LS23" i="1" a="1"/>
  <c r="LS23" i="1" s="1"/>
  <c r="LS46" i="1" a="1"/>
  <c r="LS46" i="1" s="1"/>
  <c r="LS40" i="1" a="1"/>
  <c r="LS40" i="1" s="1"/>
  <c r="LS32" i="1" a="1"/>
  <c r="LS32" i="1" s="1"/>
  <c r="LS26" i="1" a="1"/>
  <c r="LS26" i="1" s="1"/>
  <c r="LS44" i="1" a="1"/>
  <c r="LS44" i="1" s="1"/>
  <c r="LS38" i="1" a="1"/>
  <c r="LS38" i="1" s="1"/>
  <c r="LS43" i="1" a="1"/>
  <c r="LS43" i="1" s="1"/>
  <c r="LS45" i="1" a="1"/>
  <c r="LS45" i="1" s="1"/>
  <c r="LS24" i="1" a="1"/>
  <c r="LS24" i="1" s="1"/>
  <c r="KL47" i="1" a="1"/>
  <c r="KL47" i="1" s="1"/>
  <c r="KL48" i="1" s="1" a="1"/>
  <c r="KL48" i="1" s="1"/>
  <c r="KL22" i="1" a="1"/>
  <c r="KL22" i="1" s="1"/>
  <c r="KL21" i="1" a="1"/>
  <c r="KL21" i="1" s="1"/>
  <c r="KL40" i="1" a="1"/>
  <c r="KL40" i="1" s="1"/>
  <c r="KL28" i="1" a="1"/>
  <c r="KL28" i="1" s="1"/>
  <c r="KL39" i="1" a="1"/>
  <c r="KL39" i="1" s="1"/>
  <c r="KL37" i="1" a="1"/>
  <c r="KL37" i="1" s="1"/>
  <c r="KL30" i="1" a="1"/>
  <c r="KL30" i="1" s="1"/>
  <c r="KL45" i="1" a="1"/>
  <c r="KL45" i="1" s="1"/>
  <c r="KL23" i="1" a="1"/>
  <c r="KL23" i="1" s="1"/>
  <c r="KL43" i="1" a="1"/>
  <c r="KL43" i="1" s="1"/>
  <c r="KL26" i="1" a="1"/>
  <c r="KL26" i="1" s="1"/>
  <c r="KL24" i="1" a="1"/>
  <c r="KL24" i="1" s="1"/>
  <c r="KL32" i="1" a="1"/>
  <c r="KL32" i="1" s="1"/>
  <c r="KL29" i="1" a="1"/>
  <c r="KL29" i="1" s="1"/>
  <c r="KL31" i="1" a="1"/>
  <c r="KL31" i="1" s="1"/>
  <c r="KL34" i="1" a="1"/>
  <c r="KL34" i="1" s="1"/>
  <c r="KL25" i="1" a="1"/>
  <c r="KL25" i="1" s="1"/>
  <c r="KL27" i="1" a="1"/>
  <c r="KL27" i="1" s="1"/>
  <c r="KL36" i="1" a="1"/>
  <c r="KL36" i="1" s="1"/>
  <c r="KL44" i="1" a="1"/>
  <c r="KL44" i="1" s="1"/>
  <c r="KL38" i="1" a="1"/>
  <c r="KL38" i="1" s="1"/>
  <c r="KL42" i="1" a="1"/>
  <c r="KL42" i="1" s="1"/>
  <c r="KL33" i="1" a="1"/>
  <c r="KL33" i="1" s="1"/>
  <c r="KL46" i="1" a="1"/>
  <c r="KL46" i="1" s="1"/>
  <c r="KR47" i="1" a="1"/>
  <c r="KR47" i="1" s="1"/>
  <c r="KR48" i="1" s="1" a="1"/>
  <c r="KR48" i="1" s="1"/>
  <c r="KR22" i="1" a="1"/>
  <c r="KR22" i="1" s="1"/>
  <c r="KR21" i="1" a="1"/>
  <c r="KR21" i="1" s="1"/>
  <c r="KR46" i="1" a="1"/>
  <c r="KR46" i="1" s="1"/>
  <c r="KR34" i="1" a="1"/>
  <c r="KR34" i="1" s="1"/>
  <c r="KR36" i="1" a="1"/>
  <c r="KR36" i="1" s="1"/>
  <c r="KR44" i="1" a="1"/>
  <c r="KR44" i="1" s="1"/>
  <c r="KR33" i="1" a="1"/>
  <c r="KR33" i="1" s="1"/>
  <c r="KR42" i="1" a="1"/>
  <c r="KR42" i="1" s="1"/>
  <c r="KR45" i="1" a="1"/>
  <c r="KR45" i="1" s="1"/>
  <c r="KR28" i="1" a="1"/>
  <c r="KR28" i="1" s="1"/>
  <c r="KR39" i="1" a="1"/>
  <c r="KR39" i="1" s="1"/>
  <c r="KR25" i="1" a="1"/>
  <c r="KR25" i="1" s="1"/>
  <c r="KR32" i="1" a="1"/>
  <c r="KR32" i="1" s="1"/>
  <c r="KR24" i="1" a="1"/>
  <c r="KR24" i="1" s="1"/>
  <c r="KR38" i="1" a="1"/>
  <c r="KR38" i="1" s="1"/>
  <c r="KR27" i="1" a="1"/>
  <c r="KR27" i="1" s="1"/>
  <c r="KR30" i="1" a="1"/>
  <c r="KR30" i="1" s="1"/>
  <c r="KR40" i="1" a="1"/>
  <c r="KR40" i="1" s="1"/>
  <c r="KR26" i="1" a="1"/>
  <c r="KR26" i="1" s="1"/>
  <c r="KR23" i="1" a="1"/>
  <c r="KR23" i="1" s="1"/>
  <c r="KR43" i="1" a="1"/>
  <c r="KR43" i="1" s="1"/>
  <c r="KR29" i="1" a="1"/>
  <c r="KR29" i="1" s="1"/>
  <c r="KR31" i="1" a="1"/>
  <c r="KR31" i="1" s="1"/>
  <c r="KR37" i="1" a="1"/>
  <c r="KR37" i="1" s="1"/>
  <c r="MI47" i="1" a="1"/>
  <c r="MI47" i="1" s="1"/>
  <c r="MI48" i="1" s="1" a="1"/>
  <c r="MI48" i="1" s="1"/>
  <c r="MI22" i="1" a="1"/>
  <c r="MI22" i="1" s="1"/>
  <c r="MI21" i="1" a="1"/>
  <c r="MI21" i="1" s="1"/>
  <c r="MI31" i="1" a="1"/>
  <c r="MI31" i="1" s="1"/>
  <c r="MI30" i="1" a="1"/>
  <c r="MI30" i="1" s="1"/>
  <c r="MI34" i="1" a="1"/>
  <c r="MI34" i="1" s="1"/>
  <c r="MI28" i="1" a="1"/>
  <c r="MI28" i="1" s="1"/>
  <c r="MI32" i="1" a="1"/>
  <c r="MI32" i="1" s="1"/>
  <c r="MI26" i="1" a="1"/>
  <c r="MI26" i="1" s="1"/>
  <c r="MI33" i="1" a="1"/>
  <c r="MI33" i="1" s="1"/>
  <c r="MI39" i="1" a="1"/>
  <c r="MI39" i="1" s="1"/>
  <c r="MI46" i="1" a="1"/>
  <c r="MI46" i="1" s="1"/>
  <c r="MI45" i="1" a="1"/>
  <c r="MI45" i="1" s="1"/>
  <c r="MI24" i="1" a="1"/>
  <c r="MI24" i="1" s="1"/>
  <c r="MI36" i="1" a="1"/>
  <c r="MI36" i="1" s="1"/>
  <c r="MI37" i="1" a="1"/>
  <c r="MI37" i="1" s="1"/>
  <c r="MI42" i="1" a="1"/>
  <c r="MI42" i="1" s="1"/>
  <c r="MI29" i="1" a="1"/>
  <c r="MI29" i="1" s="1"/>
  <c r="MI38" i="1" a="1"/>
  <c r="MI38" i="1" s="1"/>
  <c r="MI27" i="1" a="1"/>
  <c r="MI27" i="1" s="1"/>
  <c r="MI23" i="1" a="1"/>
  <c r="MI23" i="1" s="1"/>
  <c r="MI40" i="1" a="1"/>
  <c r="MI40" i="1" s="1"/>
  <c r="MI43" i="1" a="1"/>
  <c r="MI43" i="1" s="1"/>
  <c r="MI44" i="1" a="1"/>
  <c r="MI44" i="1" s="1"/>
  <c r="MI25" i="1" a="1"/>
  <c r="MI25" i="1" s="1"/>
  <c r="EX21" i="1" a="1"/>
  <c r="EX21" i="1" s="1"/>
  <c r="EX22" i="1" a="1"/>
  <c r="EX22" i="1" s="1"/>
  <c r="T22" i="1" a="1"/>
  <c r="T22" i="1" s="1"/>
  <c r="ACN22" i="1" a="1"/>
  <c r="ACN22" i="1" s="1"/>
  <c r="ACN21" i="1" a="1"/>
  <c r="ACN21" i="1" s="1"/>
  <c r="ACN44" i="1" a="1"/>
  <c r="ACN44" i="1" s="1"/>
  <c r="ACN27" i="1" a="1"/>
  <c r="ACN27" i="1" s="1"/>
  <c r="ACN38" i="1" a="1"/>
  <c r="ACN38" i="1" s="1"/>
  <c r="ACN36" i="1" a="1"/>
  <c r="ACN36" i="1" s="1"/>
  <c r="ACN31" i="1" a="1"/>
  <c r="ACN31" i="1" s="1"/>
  <c r="ACN46" i="1" a="1"/>
  <c r="ACN46" i="1" s="1"/>
  <c r="ACN33" i="1" a="1"/>
  <c r="ACN33" i="1" s="1"/>
  <c r="ACN37" i="1" a="1"/>
  <c r="ACN37" i="1" s="1"/>
  <c r="ACN23" i="1" a="1"/>
  <c r="ACN23" i="1" s="1"/>
  <c r="ACN43" i="1" a="1"/>
  <c r="ACN43" i="1" s="1"/>
  <c r="ACN42" i="1" a="1"/>
  <c r="ACN42" i="1" s="1"/>
  <c r="ACN24" i="1" a="1"/>
  <c r="ACN24" i="1" s="1"/>
  <c r="ACN25" i="1" a="1"/>
  <c r="ACN25" i="1" s="1"/>
  <c r="ACN30" i="1" a="1"/>
  <c r="ACN30" i="1" s="1"/>
  <c r="ACN45" i="1" a="1"/>
  <c r="ACN45" i="1" s="1"/>
  <c r="ACN26" i="1" a="1"/>
  <c r="ACN26" i="1" s="1"/>
  <c r="ACN39" i="1" a="1"/>
  <c r="ACN39" i="1" s="1"/>
  <c r="ACN28" i="1" a="1"/>
  <c r="ACN28" i="1" s="1"/>
  <c r="ACN34" i="1" a="1"/>
  <c r="ACN34" i="1" s="1"/>
  <c r="ACN32" i="1" a="1"/>
  <c r="ACN32" i="1" s="1"/>
  <c r="ACN40" i="1" a="1"/>
  <c r="ACN40" i="1" s="1"/>
  <c r="ACN29" i="1" a="1"/>
  <c r="ACN29" i="1" s="1"/>
  <c r="ADU22" i="1" a="1"/>
  <c r="ADU22" i="1" s="1"/>
  <c r="ADU21" i="1" a="1"/>
  <c r="ADU21" i="1" s="1"/>
  <c r="ADU31" i="1" a="1"/>
  <c r="ADU31" i="1" s="1"/>
  <c r="ADU46" i="1" a="1"/>
  <c r="ADU46" i="1" s="1"/>
  <c r="ADU27" i="1" a="1"/>
  <c r="ADU27" i="1" s="1"/>
  <c r="ADU25" i="1" a="1"/>
  <c r="ADU25" i="1" s="1"/>
  <c r="ADU24" i="1" a="1"/>
  <c r="ADU24" i="1" s="1"/>
  <c r="ADU37" i="1" a="1"/>
  <c r="ADU37" i="1" s="1"/>
  <c r="ADU32" i="1" a="1"/>
  <c r="ADU32" i="1" s="1"/>
  <c r="ADU34" i="1" a="1"/>
  <c r="ADU34" i="1" s="1"/>
  <c r="ADU23" i="1" a="1"/>
  <c r="ADU23" i="1" s="1"/>
  <c r="ADU43" i="1" a="1"/>
  <c r="ADU43" i="1" s="1"/>
  <c r="ADU29" i="1" a="1"/>
  <c r="ADU29" i="1" s="1"/>
  <c r="ADU44" i="1" a="1"/>
  <c r="ADU44" i="1" s="1"/>
  <c r="ADU36" i="1" a="1"/>
  <c r="ADU36" i="1" s="1"/>
  <c r="ADU26" i="1" a="1"/>
  <c r="ADU26" i="1" s="1"/>
  <c r="ADU39" i="1" a="1"/>
  <c r="ADU39" i="1" s="1"/>
  <c r="ADU42" i="1" a="1"/>
  <c r="ADU42" i="1" s="1"/>
  <c r="ADU33" i="1" a="1"/>
  <c r="ADU33" i="1" s="1"/>
  <c r="ADU45" i="1" a="1"/>
  <c r="ADU45" i="1" s="1"/>
  <c r="ADU30" i="1" a="1"/>
  <c r="ADU30" i="1" s="1"/>
  <c r="ADU28" i="1" a="1"/>
  <c r="ADU28" i="1" s="1"/>
  <c r="ADU40" i="1" a="1"/>
  <c r="ADU40" i="1" s="1"/>
  <c r="ADU38" i="1" a="1"/>
  <c r="ADU38" i="1" s="1"/>
  <c r="ADE21" i="1" a="1"/>
  <c r="ADE21" i="1" s="1"/>
  <c r="ADE22" i="1" a="1"/>
  <c r="ADE22" i="1" s="1"/>
  <c r="ADE36" i="1" a="1"/>
  <c r="ADE36" i="1" s="1"/>
  <c r="ADE45" i="1" a="1"/>
  <c r="ADE45" i="1" s="1"/>
  <c r="ADE34" i="1" a="1"/>
  <c r="ADE34" i="1" s="1"/>
  <c r="ADE46" i="1" a="1"/>
  <c r="ADE46" i="1" s="1"/>
  <c r="ADE44" i="1" a="1"/>
  <c r="ADE44" i="1" s="1"/>
  <c r="ADE27" i="1" a="1"/>
  <c r="ADE27" i="1" s="1"/>
  <c r="ADE37" i="1" a="1"/>
  <c r="ADE37" i="1" s="1"/>
  <c r="ADE31" i="1" a="1"/>
  <c r="ADE31" i="1" s="1"/>
  <c r="ADE29" i="1" a="1"/>
  <c r="ADE29" i="1" s="1"/>
  <c r="ADE24" i="1" a="1"/>
  <c r="ADE24" i="1" s="1"/>
  <c r="ADE32" i="1" a="1"/>
  <c r="ADE32" i="1" s="1"/>
  <c r="ADE23" i="1" a="1"/>
  <c r="ADE23" i="1" s="1"/>
  <c r="ADE43" i="1" a="1"/>
  <c r="ADE43" i="1" s="1"/>
  <c r="ADE33" i="1" a="1"/>
  <c r="ADE33" i="1" s="1"/>
  <c r="ADE25" i="1" a="1"/>
  <c r="ADE25" i="1" s="1"/>
  <c r="ADE38" i="1" a="1"/>
  <c r="ADE38" i="1" s="1"/>
  <c r="ADE26" i="1" a="1"/>
  <c r="ADE26" i="1" s="1"/>
  <c r="ADE39" i="1" a="1"/>
  <c r="ADE39" i="1" s="1"/>
  <c r="ADE40" i="1" a="1"/>
  <c r="ADE40" i="1" s="1"/>
  <c r="ADE30" i="1" a="1"/>
  <c r="ADE30" i="1" s="1"/>
  <c r="ADE28" i="1" a="1"/>
  <c r="ADE28" i="1" s="1"/>
  <c r="ADE42" i="1" a="1"/>
  <c r="ADE42" i="1" s="1"/>
  <c r="ACO21" i="1" a="1"/>
  <c r="ACO21" i="1" s="1"/>
  <c r="ACO22" i="1" a="1"/>
  <c r="ACO22" i="1" s="1"/>
  <c r="ACO31" i="1" a="1"/>
  <c r="ACO31" i="1" s="1"/>
  <c r="ACO33" i="1" a="1"/>
  <c r="ACO33" i="1" s="1"/>
  <c r="ACO39" i="1" a="1"/>
  <c r="ACO39" i="1" s="1"/>
  <c r="ACO37" i="1" a="1"/>
  <c r="ACO37" i="1" s="1"/>
  <c r="ACO24" i="1" a="1"/>
  <c r="ACO24" i="1" s="1"/>
  <c r="ACO23" i="1" a="1"/>
  <c r="ACO23" i="1" s="1"/>
  <c r="ACO25" i="1" a="1"/>
  <c r="ACO25" i="1" s="1"/>
  <c r="ACO32" i="1" a="1"/>
  <c r="ACO32" i="1" s="1"/>
  <c r="ACO30" i="1" a="1"/>
  <c r="ACO30" i="1" s="1"/>
  <c r="ACO26" i="1" a="1"/>
  <c r="ACO26" i="1" s="1"/>
  <c r="ACO28" i="1" a="1"/>
  <c r="ACO28" i="1" s="1"/>
  <c r="ACO45" i="1" a="1"/>
  <c r="ACO45" i="1" s="1"/>
  <c r="ACO44" i="1" a="1"/>
  <c r="ACO44" i="1" s="1"/>
  <c r="ACO43" i="1" a="1"/>
  <c r="ACO43" i="1" s="1"/>
  <c r="ACO34" i="1" a="1"/>
  <c r="ACO34" i="1" s="1"/>
  <c r="ACO42" i="1" a="1"/>
  <c r="ACO42" i="1" s="1"/>
  <c r="ACO46" i="1" a="1"/>
  <c r="ACO46" i="1" s="1"/>
  <c r="ACO40" i="1" a="1"/>
  <c r="ACO40" i="1" s="1"/>
  <c r="ACO29" i="1" a="1"/>
  <c r="ACO29" i="1" s="1"/>
  <c r="ACO27" i="1" a="1"/>
  <c r="ACO27" i="1" s="1"/>
  <c r="ACO36" i="1" a="1"/>
  <c r="ACO36" i="1" s="1"/>
  <c r="ACO38" i="1" a="1"/>
  <c r="ACO38" i="1" s="1"/>
  <c r="ADV21" i="1" a="1"/>
  <c r="ADV21" i="1" s="1"/>
  <c r="ADV22" i="1" a="1"/>
  <c r="ADV22" i="1" s="1"/>
  <c r="ADV46" i="1" a="1"/>
  <c r="ADV46" i="1" s="1"/>
  <c r="ADV36" i="1" a="1"/>
  <c r="ADV36" i="1" s="1"/>
  <c r="ADV42" i="1" a="1"/>
  <c r="ADV42" i="1" s="1"/>
  <c r="ADV45" i="1" a="1"/>
  <c r="ADV45" i="1" s="1"/>
  <c r="ADV37" i="1" a="1"/>
  <c r="ADV37" i="1" s="1"/>
  <c r="ADV24" i="1" a="1"/>
  <c r="ADV24" i="1" s="1"/>
  <c r="ADV29" i="1" a="1"/>
  <c r="ADV29" i="1" s="1"/>
  <c r="ADV32" i="1" a="1"/>
  <c r="ADV32" i="1" s="1"/>
  <c r="ADV23" i="1" a="1"/>
  <c r="ADV23" i="1" s="1"/>
  <c r="ADV34" i="1" a="1"/>
  <c r="ADV34" i="1" s="1"/>
  <c r="ADV43" i="1" a="1"/>
  <c r="ADV43" i="1" s="1"/>
  <c r="ADV44" i="1" a="1"/>
  <c r="ADV44" i="1" s="1"/>
  <c r="ADV25" i="1" a="1"/>
  <c r="ADV25" i="1" s="1"/>
  <c r="ADV31" i="1" a="1"/>
  <c r="ADV31" i="1" s="1"/>
  <c r="ADV26" i="1" a="1"/>
  <c r="ADV26" i="1" s="1"/>
  <c r="ADV39" i="1" a="1"/>
  <c r="ADV39" i="1" s="1"/>
  <c r="ADV33" i="1" a="1"/>
  <c r="ADV33" i="1" s="1"/>
  <c r="ADV30" i="1" a="1"/>
  <c r="ADV30" i="1" s="1"/>
  <c r="ADV28" i="1" a="1"/>
  <c r="ADV28" i="1" s="1"/>
  <c r="ADV27" i="1" a="1"/>
  <c r="ADV27" i="1" s="1"/>
  <c r="ADV40" i="1" a="1"/>
  <c r="ADV40" i="1" s="1"/>
  <c r="ADV38" i="1" a="1"/>
  <c r="ADV38" i="1" s="1"/>
  <c r="ADF21" i="1" a="1"/>
  <c r="ADF21" i="1" s="1"/>
  <c r="ADF22" i="1" a="1"/>
  <c r="ADF22" i="1" s="1"/>
  <c r="ADF32" i="1" a="1"/>
  <c r="ADF32" i="1" s="1"/>
  <c r="ADF37" i="1" a="1"/>
  <c r="ADF37" i="1" s="1"/>
  <c r="ADF46" i="1" a="1"/>
  <c r="ADF46" i="1" s="1"/>
  <c r="ADF40" i="1" a="1"/>
  <c r="ADF40" i="1" s="1"/>
  <c r="ADF24" i="1" a="1"/>
  <c r="ADF24" i="1" s="1"/>
  <c r="ADF31" i="1" a="1"/>
  <c r="ADF31" i="1" s="1"/>
  <c r="ADF44" i="1" a="1"/>
  <c r="ADF44" i="1" s="1"/>
  <c r="ADF23" i="1" a="1"/>
  <c r="ADF23" i="1" s="1"/>
  <c r="ADF29" i="1" a="1"/>
  <c r="ADF29" i="1" s="1"/>
  <c r="ADF25" i="1" a="1"/>
  <c r="ADF25" i="1" s="1"/>
  <c r="ADF33" i="1" a="1"/>
  <c r="ADF33" i="1" s="1"/>
  <c r="ADF42" i="1" a="1"/>
  <c r="ADF42" i="1" s="1"/>
  <c r="ADF38" i="1" a="1"/>
  <c r="ADF38" i="1" s="1"/>
  <c r="ADF26" i="1" a="1"/>
  <c r="ADF26" i="1" s="1"/>
  <c r="ADF39" i="1" a="1"/>
  <c r="ADF39" i="1" s="1"/>
  <c r="ADF30" i="1" a="1"/>
  <c r="ADF30" i="1" s="1"/>
  <c r="ADF28" i="1" a="1"/>
  <c r="ADF28" i="1" s="1"/>
  <c r="ADF36" i="1" a="1"/>
  <c r="ADF36" i="1" s="1"/>
  <c r="ADF45" i="1" a="1"/>
  <c r="ADF45" i="1" s="1"/>
  <c r="ADF34" i="1" a="1"/>
  <c r="ADF34" i="1" s="1"/>
  <c r="ADF43" i="1" a="1"/>
  <c r="ADF43" i="1" s="1"/>
  <c r="ADF27" i="1" a="1"/>
  <c r="ADF27" i="1" s="1"/>
  <c r="ACM22" i="1" a="1"/>
  <c r="ACM22" i="1" s="1"/>
  <c r="ACM21" i="1" a="1"/>
  <c r="ACM21" i="1" s="1"/>
  <c r="ACM23" i="1" a="1"/>
  <c r="ACM23" i="1" s="1"/>
  <c r="ACM43" i="1" a="1"/>
  <c r="ACM43" i="1" s="1"/>
  <c r="ACM38" i="1" a="1"/>
  <c r="ACM38" i="1" s="1"/>
  <c r="ACM31" i="1" a="1"/>
  <c r="ACM31" i="1" s="1"/>
  <c r="ACM33" i="1" a="1"/>
  <c r="ACM33" i="1" s="1"/>
  <c r="ACM46" i="1" a="1"/>
  <c r="ACM46" i="1" s="1"/>
  <c r="ACM44" i="1" a="1"/>
  <c r="ACM44" i="1" s="1"/>
  <c r="ACM29" i="1" a="1"/>
  <c r="ACM29" i="1" s="1"/>
  <c r="ACM37" i="1" a="1"/>
  <c r="ACM37" i="1" s="1"/>
  <c r="ACM25" i="1" a="1"/>
  <c r="ACM25" i="1" s="1"/>
  <c r="ACM45" i="1" a="1"/>
  <c r="ACM45" i="1" s="1"/>
  <c r="ACM30" i="1" a="1"/>
  <c r="ACM30" i="1" s="1"/>
  <c r="ACM42" i="1" a="1"/>
  <c r="ACM42" i="1" s="1"/>
  <c r="ACM39" i="1" a="1"/>
  <c r="ACM39" i="1" s="1"/>
  <c r="ACM24" i="1" a="1"/>
  <c r="ACM24" i="1" s="1"/>
  <c r="ACM27" i="1" a="1"/>
  <c r="ACM27" i="1" s="1"/>
  <c r="ACM28" i="1" a="1"/>
  <c r="ACM28" i="1" s="1"/>
  <c r="ACM32" i="1" a="1"/>
  <c r="ACM32" i="1" s="1"/>
  <c r="ACM34" i="1" a="1"/>
  <c r="ACM34" i="1" s="1"/>
  <c r="ACM26" i="1" a="1"/>
  <c r="ACM26" i="1" s="1"/>
  <c r="ACM36" i="1" a="1"/>
  <c r="ACM36" i="1" s="1"/>
  <c r="ACM40" i="1" a="1"/>
  <c r="ACM40" i="1" s="1"/>
  <c r="ACP21" i="1" a="1"/>
  <c r="ACP21" i="1" s="1"/>
  <c r="ACP22" i="1" a="1"/>
  <c r="ACP22" i="1" s="1"/>
  <c r="ACP33" i="1" a="1"/>
  <c r="ACP33" i="1" s="1"/>
  <c r="ACP46" i="1" a="1"/>
  <c r="ACP46" i="1" s="1"/>
  <c r="ACP37" i="1" a="1"/>
  <c r="ACP37" i="1" s="1"/>
  <c r="ACP43" i="1" a="1"/>
  <c r="ACP43" i="1" s="1"/>
  <c r="ACP34" i="1" a="1"/>
  <c r="ACP34" i="1" s="1"/>
  <c r="ACP24" i="1" a="1"/>
  <c r="ACP24" i="1" s="1"/>
  <c r="ACP23" i="1" a="1"/>
  <c r="ACP23" i="1" s="1"/>
  <c r="ACP42" i="1" a="1"/>
  <c r="ACP42" i="1" s="1"/>
  <c r="ACP44" i="1" a="1"/>
  <c r="ACP44" i="1" s="1"/>
  <c r="ACP25" i="1" a="1"/>
  <c r="ACP25" i="1" s="1"/>
  <c r="ACP29" i="1" a="1"/>
  <c r="ACP29" i="1" s="1"/>
  <c r="ACP45" i="1" a="1"/>
  <c r="ACP45" i="1" s="1"/>
  <c r="ACP30" i="1" a="1"/>
  <c r="ACP30" i="1" s="1"/>
  <c r="ACP26" i="1" a="1"/>
  <c r="ACP26" i="1" s="1"/>
  <c r="ACP39" i="1" a="1"/>
  <c r="ACP39" i="1" s="1"/>
  <c r="ACP28" i="1" a="1"/>
  <c r="ACP28" i="1" s="1"/>
  <c r="ACP31" i="1" a="1"/>
  <c r="ACP31" i="1" s="1"/>
  <c r="ACP32" i="1" a="1"/>
  <c r="ACP32" i="1" s="1"/>
  <c r="ACP40" i="1" a="1"/>
  <c r="ACP40" i="1" s="1"/>
  <c r="ACP27" i="1" a="1"/>
  <c r="ACP27" i="1" s="1"/>
  <c r="ACP36" i="1" a="1"/>
  <c r="ACP36" i="1" s="1"/>
  <c r="ACP38" i="1" a="1"/>
  <c r="ACP38" i="1" s="1"/>
  <c r="ADN21" i="1" a="1"/>
  <c r="ADN21" i="1" s="1"/>
  <c r="ADN22" i="1" a="1"/>
  <c r="ADN22" i="1" s="1"/>
  <c r="ADN39" i="1" a="1"/>
  <c r="ADN39" i="1" s="1"/>
  <c r="ADN44" i="1" a="1"/>
  <c r="ADN44" i="1" s="1"/>
  <c r="ADN36" i="1" a="1"/>
  <c r="ADN36" i="1" s="1"/>
  <c r="ADN31" i="1" a="1"/>
  <c r="ADN31" i="1" s="1"/>
  <c r="ADN45" i="1" a="1"/>
  <c r="ADN45" i="1" s="1"/>
  <c r="ADN23" i="1" a="1"/>
  <c r="ADN23" i="1" s="1"/>
  <c r="ADN37" i="1" a="1"/>
  <c r="ADN37" i="1" s="1"/>
  <c r="ADN25" i="1" a="1"/>
  <c r="ADN25" i="1" s="1"/>
  <c r="ADN33" i="1" a="1"/>
  <c r="ADN33" i="1" s="1"/>
  <c r="ADN29" i="1" a="1"/>
  <c r="ADN29" i="1" s="1"/>
  <c r="ADN27" i="1" a="1"/>
  <c r="ADN27" i="1" s="1"/>
  <c r="ADN28" i="1" a="1"/>
  <c r="ADN28" i="1" s="1"/>
  <c r="ADN24" i="1" a="1"/>
  <c r="ADN24" i="1" s="1"/>
  <c r="ADN40" i="1" a="1"/>
  <c r="ADN40" i="1" s="1"/>
  <c r="ADN34" i="1" a="1"/>
  <c r="ADN34" i="1" s="1"/>
  <c r="ADN26" i="1" a="1"/>
  <c r="ADN26" i="1" s="1"/>
  <c r="ADN43" i="1" a="1"/>
  <c r="ADN43" i="1" s="1"/>
  <c r="ADN46" i="1" a="1"/>
  <c r="ADN46" i="1" s="1"/>
  <c r="ADN38" i="1" a="1"/>
  <c r="ADN38" i="1" s="1"/>
  <c r="ADN30" i="1" a="1"/>
  <c r="ADN30" i="1" s="1"/>
  <c r="ADN32" i="1" a="1"/>
  <c r="ADN32" i="1" s="1"/>
  <c r="ADN42" i="1" a="1"/>
  <c r="ADN42" i="1" s="1"/>
  <c r="ADG21" i="1" a="1"/>
  <c r="ADG21" i="1" s="1"/>
  <c r="ADG22" i="1" a="1"/>
  <c r="ADG22" i="1" s="1"/>
  <c r="ADG30" i="1" a="1"/>
  <c r="ADG30" i="1" s="1"/>
  <c r="ADG24" i="1" a="1"/>
  <c r="ADG24" i="1" s="1"/>
  <c r="ADG31" i="1" a="1"/>
  <c r="ADG31" i="1" s="1"/>
  <c r="ADG40" i="1" a="1"/>
  <c r="ADG40" i="1" s="1"/>
  <c r="ADG23" i="1" a="1"/>
  <c r="ADG23" i="1" s="1"/>
  <c r="ADG25" i="1" a="1"/>
  <c r="ADG25" i="1" s="1"/>
  <c r="ADG33" i="1" a="1"/>
  <c r="ADG33" i="1" s="1"/>
  <c r="ADG42" i="1" a="1"/>
  <c r="ADG42" i="1" s="1"/>
  <c r="ADG26" i="1" a="1"/>
  <c r="ADG26" i="1" s="1"/>
  <c r="ADG39" i="1" a="1"/>
  <c r="ADG39" i="1" s="1"/>
  <c r="ADG38" i="1" a="1"/>
  <c r="ADG38" i="1" s="1"/>
  <c r="ADG46" i="1" a="1"/>
  <c r="ADG46" i="1" s="1"/>
  <c r="ADG36" i="1" a="1"/>
  <c r="ADG36" i="1" s="1"/>
  <c r="ADG28" i="1" a="1"/>
  <c r="ADG28" i="1" s="1"/>
  <c r="ADG45" i="1" a="1"/>
  <c r="ADG45" i="1" s="1"/>
  <c r="ADG29" i="1" a="1"/>
  <c r="ADG29" i="1" s="1"/>
  <c r="ADG43" i="1" a="1"/>
  <c r="ADG43" i="1" s="1"/>
  <c r="ADG27" i="1" a="1"/>
  <c r="ADG27" i="1" s="1"/>
  <c r="ADG34" i="1" a="1"/>
  <c r="ADG34" i="1" s="1"/>
  <c r="ADG32" i="1" a="1"/>
  <c r="ADG32" i="1" s="1"/>
  <c r="ADG44" i="1" a="1"/>
  <c r="ADG44" i="1" s="1"/>
  <c r="ADG37" i="1" a="1"/>
  <c r="ADG37" i="1" s="1"/>
  <c r="ADT22" i="1" a="1"/>
  <c r="ADT22" i="1" s="1"/>
  <c r="ADT21" i="1" a="1"/>
  <c r="ADT21" i="1" s="1"/>
  <c r="ADT32" i="1" a="1"/>
  <c r="ADT32" i="1" s="1"/>
  <c r="ADT46" i="1" a="1"/>
  <c r="ADT46" i="1" s="1"/>
  <c r="ADT29" i="1" a="1"/>
  <c r="ADT29" i="1" s="1"/>
  <c r="ADT38" i="1" a="1"/>
  <c r="ADT38" i="1" s="1"/>
  <c r="ADT27" i="1" a="1"/>
  <c r="ADT27" i="1" s="1"/>
  <c r="ADT31" i="1" a="1"/>
  <c r="ADT31" i="1" s="1"/>
  <c r="ADT42" i="1" a="1"/>
  <c r="ADT42" i="1" s="1"/>
  <c r="ADT23" i="1" a="1"/>
  <c r="ADT23" i="1" s="1"/>
  <c r="ADT37" i="1" a="1"/>
  <c r="ADT37" i="1" s="1"/>
  <c r="ADT34" i="1" a="1"/>
  <c r="ADT34" i="1" s="1"/>
  <c r="ADT43" i="1" a="1"/>
  <c r="ADT43" i="1" s="1"/>
  <c r="ADT44" i="1" a="1"/>
  <c r="ADT44" i="1" s="1"/>
  <c r="ADT25" i="1" a="1"/>
  <c r="ADT25" i="1" s="1"/>
  <c r="ADT33" i="1" a="1"/>
  <c r="ADT33" i="1" s="1"/>
  <c r="ADT24" i="1" a="1"/>
  <c r="ADT24" i="1" s="1"/>
  <c r="ADT36" i="1" a="1"/>
  <c r="ADT36" i="1" s="1"/>
  <c r="ADT39" i="1" a="1"/>
  <c r="ADT39" i="1" s="1"/>
  <c r="ADT45" i="1" a="1"/>
  <c r="ADT45" i="1" s="1"/>
  <c r="ADT30" i="1" a="1"/>
  <c r="ADT30" i="1" s="1"/>
  <c r="ADT26" i="1" a="1"/>
  <c r="ADT26" i="1" s="1"/>
  <c r="ADT28" i="1" a="1"/>
  <c r="ADT28" i="1" s="1"/>
  <c r="ADT40" i="1" a="1"/>
  <c r="ADT40" i="1" s="1"/>
  <c r="ADW21" i="1" a="1"/>
  <c r="ADW21" i="1" s="1"/>
  <c r="ADW22" i="1" a="1"/>
  <c r="ADW22" i="1" s="1"/>
  <c r="ADW29" i="1" a="1"/>
  <c r="ADW29" i="1" s="1"/>
  <c r="ADW24" i="1" a="1"/>
  <c r="ADW24" i="1" s="1"/>
  <c r="ADW26" i="1" a="1"/>
  <c r="ADW26" i="1" s="1"/>
  <c r="ADW32" i="1" a="1"/>
  <c r="ADW32" i="1" s="1"/>
  <c r="ADW23" i="1" a="1"/>
  <c r="ADW23" i="1" s="1"/>
  <c r="ADW34" i="1" a="1"/>
  <c r="ADW34" i="1" s="1"/>
  <c r="ADW25" i="1" a="1"/>
  <c r="ADW25" i="1" s="1"/>
  <c r="ADW31" i="1" a="1"/>
  <c r="ADW31" i="1" s="1"/>
  <c r="ADW42" i="1" a="1"/>
  <c r="ADW42" i="1" s="1"/>
  <c r="ADW43" i="1" a="1"/>
  <c r="ADW43" i="1" s="1"/>
  <c r="ADW39" i="1" a="1"/>
  <c r="ADW39" i="1" s="1"/>
  <c r="ADW45" i="1" a="1"/>
  <c r="ADW45" i="1" s="1"/>
  <c r="ADW36" i="1" a="1"/>
  <c r="ADW36" i="1" s="1"/>
  <c r="ADW46" i="1" a="1"/>
  <c r="ADW46" i="1" s="1"/>
  <c r="ADW27" i="1" a="1"/>
  <c r="ADW27" i="1" s="1"/>
  <c r="ADW30" i="1" a="1"/>
  <c r="ADW30" i="1" s="1"/>
  <c r="ADW33" i="1" a="1"/>
  <c r="ADW33" i="1" s="1"/>
  <c r="ADW28" i="1" a="1"/>
  <c r="ADW28" i="1" s="1"/>
  <c r="ADW40" i="1" a="1"/>
  <c r="ADW40" i="1" s="1"/>
  <c r="ADW38" i="1" a="1"/>
  <c r="ADW38" i="1" s="1"/>
  <c r="ADW37" i="1" a="1"/>
  <c r="ADW37" i="1" s="1"/>
  <c r="ADW44" i="1" a="1"/>
  <c r="ADW44" i="1" s="1"/>
  <c r="AEE21" i="1" a="1"/>
  <c r="AEE21" i="1" s="1"/>
  <c r="AEE22" i="1" a="1"/>
  <c r="AEE22" i="1" s="1"/>
  <c r="AEE37" i="1" a="1"/>
  <c r="AEE37" i="1" s="1"/>
  <c r="AEE23" i="1" a="1"/>
  <c r="AEE23" i="1" s="1"/>
  <c r="AEE43" i="1" a="1"/>
  <c r="AEE43" i="1" s="1"/>
  <c r="AEE39" i="1" a="1"/>
  <c r="AEE39" i="1" s="1"/>
  <c r="AEE25" i="1" a="1"/>
  <c r="AEE25" i="1" s="1"/>
  <c r="AEE29" i="1" a="1"/>
  <c r="AEE29" i="1" s="1"/>
  <c r="AEE24" i="1" a="1"/>
  <c r="AEE24" i="1" s="1"/>
  <c r="AEE46" i="1" a="1"/>
  <c r="AEE46" i="1" s="1"/>
  <c r="AEE27" i="1" a="1"/>
  <c r="AEE27" i="1" s="1"/>
  <c r="AEE31" i="1" a="1"/>
  <c r="AEE31" i="1" s="1"/>
  <c r="AEE28" i="1" a="1"/>
  <c r="AEE28" i="1" s="1"/>
  <c r="AEE42" i="1" a="1"/>
  <c r="AEE42" i="1" s="1"/>
  <c r="AEE36" i="1" a="1"/>
  <c r="AEE36" i="1" s="1"/>
  <c r="AEE26" i="1" a="1"/>
  <c r="AEE26" i="1" s="1"/>
  <c r="AEE32" i="1" a="1"/>
  <c r="AEE32" i="1" s="1"/>
  <c r="AEE34" i="1" a="1"/>
  <c r="AEE34" i="1" s="1"/>
  <c r="AEE38" i="1" a="1"/>
  <c r="AEE38" i="1" s="1"/>
  <c r="AEE40" i="1" a="1"/>
  <c r="AEE40" i="1" s="1"/>
  <c r="AEE30" i="1" a="1"/>
  <c r="AEE30" i="1" s="1"/>
  <c r="AEE33" i="1" a="1"/>
  <c r="AEE33" i="1" s="1"/>
  <c r="AEE45" i="1" a="1"/>
  <c r="AEE45" i="1" s="1"/>
  <c r="AEE44" i="1" a="1"/>
  <c r="AEE44" i="1" s="1"/>
  <c r="ACQ21" i="1" a="1"/>
  <c r="ACQ21" i="1" s="1"/>
  <c r="ACQ22" i="1" a="1"/>
  <c r="ACQ22" i="1" s="1"/>
  <c r="ACQ24" i="1" a="1"/>
  <c r="ACQ24" i="1" s="1"/>
  <c r="ACQ43" i="1" a="1"/>
  <c r="ACQ43" i="1" s="1"/>
  <c r="ACQ34" i="1" a="1"/>
  <c r="ACQ34" i="1" s="1"/>
  <c r="ACQ40" i="1" a="1"/>
  <c r="ACQ40" i="1" s="1"/>
  <c r="ACQ23" i="1" a="1"/>
  <c r="ACQ23" i="1" s="1"/>
  <c r="ACQ42" i="1" a="1"/>
  <c r="ACQ42" i="1" s="1"/>
  <c r="ACQ37" i="1" a="1"/>
  <c r="ACQ37" i="1" s="1"/>
  <c r="ACQ25" i="1" a="1"/>
  <c r="ACQ25" i="1" s="1"/>
  <c r="ACQ30" i="1" a="1"/>
  <c r="ACQ30" i="1" s="1"/>
  <c r="ACQ26" i="1" a="1"/>
  <c r="ACQ26" i="1" s="1"/>
  <c r="ACQ39" i="1" a="1"/>
  <c r="ACQ39" i="1" s="1"/>
  <c r="ACQ28" i="1" a="1"/>
  <c r="ACQ28" i="1" s="1"/>
  <c r="ACQ44" i="1" a="1"/>
  <c r="ACQ44" i="1" s="1"/>
  <c r="ACQ45" i="1" a="1"/>
  <c r="ACQ45" i="1" s="1"/>
  <c r="ACQ36" i="1" a="1"/>
  <c r="ACQ36" i="1" s="1"/>
  <c r="ACQ32" i="1" a="1"/>
  <c r="ACQ32" i="1" s="1"/>
  <c r="ACQ29" i="1" a="1"/>
  <c r="ACQ29" i="1" s="1"/>
  <c r="ACQ27" i="1" a="1"/>
  <c r="ACQ27" i="1" s="1"/>
  <c r="ACQ46" i="1" a="1"/>
  <c r="ACQ46" i="1" s="1"/>
  <c r="ACQ38" i="1" a="1"/>
  <c r="ACQ38" i="1" s="1"/>
  <c r="ACQ31" i="1" a="1"/>
  <c r="ACQ31" i="1" s="1"/>
  <c r="ACQ33" i="1" a="1"/>
  <c r="ACQ33" i="1" s="1"/>
  <c r="ACX21" i="1" a="1"/>
  <c r="ACX21" i="1" s="1"/>
  <c r="ACX22" i="1" a="1"/>
  <c r="ACX22" i="1" s="1"/>
  <c r="ACX29" i="1" a="1"/>
  <c r="ACX29" i="1" s="1"/>
  <c r="ACX23" i="1" a="1"/>
  <c r="ACX23" i="1" s="1"/>
  <c r="ACX43" i="1" a="1"/>
  <c r="ACX43" i="1" s="1"/>
  <c r="ACX37" i="1" a="1"/>
  <c r="ACX37" i="1" s="1"/>
  <c r="ACX42" i="1" a="1"/>
  <c r="ACX42" i="1" s="1"/>
  <c r="ACX25" i="1" a="1"/>
  <c r="ACX25" i="1" s="1"/>
  <c r="ACX39" i="1" a="1"/>
  <c r="ACX39" i="1" s="1"/>
  <c r="ACX46" i="1" a="1"/>
  <c r="ACX46" i="1" s="1"/>
  <c r="ACX28" i="1" a="1"/>
  <c r="ACX28" i="1" s="1"/>
  <c r="ACX40" i="1" a="1"/>
  <c r="ACX40" i="1" s="1"/>
  <c r="ACX34" i="1" a="1"/>
  <c r="ACX34" i="1" s="1"/>
  <c r="ACX24" i="1" a="1"/>
  <c r="ACX24" i="1" s="1"/>
  <c r="ACX45" i="1" a="1"/>
  <c r="ACX45" i="1" s="1"/>
  <c r="ACX38" i="1" a="1"/>
  <c r="ACX38" i="1" s="1"/>
  <c r="ACX26" i="1" a="1"/>
  <c r="ACX26" i="1" s="1"/>
  <c r="ACX44" i="1" a="1"/>
  <c r="ACX44" i="1" s="1"/>
  <c r="ACX36" i="1" a="1"/>
  <c r="ACX36" i="1" s="1"/>
  <c r="ACX30" i="1" a="1"/>
  <c r="ACX30" i="1" s="1"/>
  <c r="ACX32" i="1" a="1"/>
  <c r="ACX32" i="1" s="1"/>
  <c r="ACX27" i="1" a="1"/>
  <c r="ACX27" i="1" s="1"/>
  <c r="ACX31" i="1" a="1"/>
  <c r="ACX31" i="1" s="1"/>
  <c r="ACX33" i="1" a="1"/>
  <c r="ACX33" i="1" s="1"/>
  <c r="ADX21" i="1" a="1"/>
  <c r="ADX21" i="1" s="1"/>
  <c r="ADX22" i="1" a="1"/>
  <c r="ADX22" i="1" s="1"/>
  <c r="ADX24" i="1" a="1"/>
  <c r="ADX24" i="1" s="1"/>
  <c r="ADX32" i="1" a="1"/>
  <c r="ADX32" i="1" s="1"/>
  <c r="ADX23" i="1" a="1"/>
  <c r="ADX23" i="1" s="1"/>
  <c r="ADX34" i="1" a="1"/>
  <c r="ADX34" i="1" s="1"/>
  <c r="ADX25" i="1" a="1"/>
  <c r="ADX25" i="1" s="1"/>
  <c r="ADX31" i="1" a="1"/>
  <c r="ADX31" i="1" s="1"/>
  <c r="ADX44" i="1" a="1"/>
  <c r="ADX44" i="1" s="1"/>
  <c r="ADX42" i="1" a="1"/>
  <c r="ADX42" i="1" s="1"/>
  <c r="ADX40" i="1" a="1"/>
  <c r="ADX40" i="1" s="1"/>
  <c r="ADX26" i="1" a="1"/>
  <c r="ADX26" i="1" s="1"/>
  <c r="ADX39" i="1" a="1"/>
  <c r="ADX39" i="1" s="1"/>
  <c r="ADX45" i="1" a="1"/>
  <c r="ADX45" i="1" s="1"/>
  <c r="ADX43" i="1" a="1"/>
  <c r="ADX43" i="1" s="1"/>
  <c r="ADX37" i="1" a="1"/>
  <c r="ADX37" i="1" s="1"/>
  <c r="ADX46" i="1" a="1"/>
  <c r="ADX46" i="1" s="1"/>
  <c r="ADX30" i="1" a="1"/>
  <c r="ADX30" i="1" s="1"/>
  <c r="ADX33" i="1" a="1"/>
  <c r="ADX33" i="1" s="1"/>
  <c r="ADX28" i="1" a="1"/>
  <c r="ADX28" i="1" s="1"/>
  <c r="ADX38" i="1" a="1"/>
  <c r="ADX38" i="1" s="1"/>
  <c r="ADX36" i="1" a="1"/>
  <c r="ADX36" i="1" s="1"/>
  <c r="ADX27" i="1" a="1"/>
  <c r="ADX27" i="1" s="1"/>
  <c r="ADX29" i="1" a="1"/>
  <c r="ADX29" i="1" s="1"/>
  <c r="ACG21" i="1" a="1"/>
  <c r="ACG21" i="1" s="1"/>
  <c r="ACG22" i="1" a="1"/>
  <c r="ACG22" i="1" s="1"/>
  <c r="ACG42" i="1" a="1"/>
  <c r="ACG42" i="1" s="1"/>
  <c r="ACG39" i="1" a="1"/>
  <c r="ACG39" i="1" s="1"/>
  <c r="ACG34" i="1" a="1"/>
  <c r="ACG34" i="1" s="1"/>
  <c r="ACG28" i="1" a="1"/>
  <c r="ACG28" i="1" s="1"/>
  <c r="ACG23" i="1" a="1"/>
  <c r="ACG23" i="1" s="1"/>
  <c r="ACG37" i="1" a="1"/>
  <c r="ACG37" i="1" s="1"/>
  <c r="ACG36" i="1" a="1"/>
  <c r="ACG36" i="1" s="1"/>
  <c r="ACG45" i="1" a="1"/>
  <c r="ACG45" i="1" s="1"/>
  <c r="ACG44" i="1" a="1"/>
  <c r="ACG44" i="1" s="1"/>
  <c r="ACG25" i="1" a="1"/>
  <c r="ACG25" i="1" s="1"/>
  <c r="ACG29" i="1" a="1"/>
  <c r="ACG29" i="1" s="1"/>
  <c r="ACG40" i="1" a="1"/>
  <c r="ACG40" i="1" s="1"/>
  <c r="ACG24" i="1" a="1"/>
  <c r="ACG24" i="1" s="1"/>
  <c r="ACG32" i="1" a="1"/>
  <c r="ACG32" i="1" s="1"/>
  <c r="ACG30" i="1" a="1"/>
  <c r="ACG30" i="1" s="1"/>
  <c r="ACG26" i="1" a="1"/>
  <c r="ACG26" i="1" s="1"/>
  <c r="ACG43" i="1" a="1"/>
  <c r="ACG43" i="1" s="1"/>
  <c r="ACG27" i="1" a="1"/>
  <c r="ACG27" i="1" s="1"/>
  <c r="ACG38" i="1" a="1"/>
  <c r="ACG38" i="1" s="1"/>
  <c r="ACG33" i="1" a="1"/>
  <c r="ACG33" i="1" s="1"/>
  <c r="ACG31" i="1" a="1"/>
  <c r="ACG31" i="1" s="1"/>
  <c r="ACG46" i="1" a="1"/>
  <c r="ACG46" i="1" s="1"/>
  <c r="ADH22" i="1" a="1"/>
  <c r="ADH22" i="1" s="1"/>
  <c r="ADH21" i="1" a="1"/>
  <c r="ADH21" i="1" s="1"/>
  <c r="ADH24" i="1" a="1"/>
  <c r="ADH24" i="1" s="1"/>
  <c r="ADH31" i="1" a="1"/>
  <c r="ADH31" i="1" s="1"/>
  <c r="ADH23" i="1" a="1"/>
  <c r="ADH23" i="1" s="1"/>
  <c r="ADH40" i="1" a="1"/>
  <c r="ADH40" i="1" s="1"/>
  <c r="ADH25" i="1" a="1"/>
  <c r="ADH25" i="1" s="1"/>
  <c r="ADH33" i="1" a="1"/>
  <c r="ADH33" i="1" s="1"/>
  <c r="ADH44" i="1" a="1"/>
  <c r="ADH44" i="1" s="1"/>
  <c r="ADH36" i="1" a="1"/>
  <c r="ADH36" i="1" s="1"/>
  <c r="ADH42" i="1" a="1"/>
  <c r="ADH42" i="1" s="1"/>
  <c r="ADH26" i="1" a="1"/>
  <c r="ADH26" i="1" s="1"/>
  <c r="ADH39" i="1" a="1"/>
  <c r="ADH39" i="1" s="1"/>
  <c r="ADH38" i="1" a="1"/>
  <c r="ADH38" i="1" s="1"/>
  <c r="ADH30" i="1" a="1"/>
  <c r="ADH30" i="1" s="1"/>
  <c r="ADH46" i="1" a="1"/>
  <c r="ADH46" i="1" s="1"/>
  <c r="ADH28" i="1" a="1"/>
  <c r="ADH28" i="1" s="1"/>
  <c r="ADH45" i="1" a="1"/>
  <c r="ADH45" i="1" s="1"/>
  <c r="ADH34" i="1" a="1"/>
  <c r="ADH34" i="1" s="1"/>
  <c r="ADH27" i="1" a="1"/>
  <c r="ADH27" i="1" s="1"/>
  <c r="ADH29" i="1" a="1"/>
  <c r="ADH29" i="1" s="1"/>
  <c r="ADH43" i="1" a="1"/>
  <c r="ADH43" i="1" s="1"/>
  <c r="ADH32" i="1" a="1"/>
  <c r="ADH32" i="1" s="1"/>
  <c r="ADH37" i="1" a="1"/>
  <c r="ADH37" i="1" s="1"/>
  <c r="ACH21" i="1" a="1"/>
  <c r="ACH21" i="1" s="1"/>
  <c r="ACH22" i="1" a="1"/>
  <c r="ACH22" i="1" s="1"/>
  <c r="ACH23" i="1" a="1"/>
  <c r="ACH23" i="1" s="1"/>
  <c r="ACH43" i="1" a="1"/>
  <c r="ACH43" i="1" s="1"/>
  <c r="ACH36" i="1" a="1"/>
  <c r="ACH36" i="1" s="1"/>
  <c r="ACH28" i="1" a="1"/>
  <c r="ACH28" i="1" s="1"/>
  <c r="ACH25" i="1" a="1"/>
  <c r="ACH25" i="1" s="1"/>
  <c r="ACH27" i="1" a="1"/>
  <c r="ACH27" i="1" s="1"/>
  <c r="ACH44" i="1" a="1"/>
  <c r="ACH44" i="1" s="1"/>
  <c r="ACH40" i="1" a="1"/>
  <c r="ACH40" i="1" s="1"/>
  <c r="ACH24" i="1" a="1"/>
  <c r="ACH24" i="1" s="1"/>
  <c r="ACH33" i="1" a="1"/>
  <c r="ACH33" i="1" s="1"/>
  <c r="ACH38" i="1" a="1"/>
  <c r="ACH38" i="1" s="1"/>
  <c r="ACH34" i="1" a="1"/>
  <c r="ACH34" i="1" s="1"/>
  <c r="ACH32" i="1" a="1"/>
  <c r="ACH32" i="1" s="1"/>
  <c r="ACH46" i="1" a="1"/>
  <c r="ACH46" i="1" s="1"/>
  <c r="ACH30" i="1" a="1"/>
  <c r="ACH30" i="1" s="1"/>
  <c r="ACH26" i="1" a="1"/>
  <c r="ACH26" i="1" s="1"/>
  <c r="ACH31" i="1" a="1"/>
  <c r="ACH31" i="1" s="1"/>
  <c r="ACH37" i="1" a="1"/>
  <c r="ACH37" i="1" s="1"/>
  <c r="ACH45" i="1" a="1"/>
  <c r="ACH45" i="1" s="1"/>
  <c r="ACH29" i="1" a="1"/>
  <c r="ACH29" i="1" s="1"/>
  <c r="ACH39" i="1" a="1"/>
  <c r="ACH39" i="1" s="1"/>
  <c r="ACH42" i="1" a="1"/>
  <c r="ACH42" i="1" s="1"/>
  <c r="ACR21" i="1" a="1"/>
  <c r="ACR21" i="1" s="1"/>
  <c r="ACR22" i="1" a="1"/>
  <c r="ACR22" i="1" s="1"/>
  <c r="ACR34" i="1" a="1"/>
  <c r="ACR34" i="1" s="1"/>
  <c r="ACR23" i="1" a="1"/>
  <c r="ACR23" i="1" s="1"/>
  <c r="ACR40" i="1" a="1"/>
  <c r="ACR40" i="1" s="1"/>
  <c r="ACR25" i="1" a="1"/>
  <c r="ACR25" i="1" s="1"/>
  <c r="ACR42" i="1" a="1"/>
  <c r="ACR42" i="1" s="1"/>
  <c r="ACR24" i="1" a="1"/>
  <c r="ACR24" i="1" s="1"/>
  <c r="ACR30" i="1" a="1"/>
  <c r="ACR30" i="1" s="1"/>
  <c r="ACR26" i="1" a="1"/>
  <c r="ACR26" i="1" s="1"/>
  <c r="ACR38" i="1" a="1"/>
  <c r="ACR38" i="1" s="1"/>
  <c r="ACR44" i="1" a="1"/>
  <c r="ACR44" i="1" s="1"/>
  <c r="ACR28" i="1" a="1"/>
  <c r="ACR28" i="1" s="1"/>
  <c r="ACR43" i="1" a="1"/>
  <c r="ACR43" i="1" s="1"/>
  <c r="ACR37" i="1" a="1"/>
  <c r="ACR37" i="1" s="1"/>
  <c r="ACR32" i="1" a="1"/>
  <c r="ACR32" i="1" s="1"/>
  <c r="ACR29" i="1" a="1"/>
  <c r="ACR29" i="1" s="1"/>
  <c r="ACR46" i="1" a="1"/>
  <c r="ACR46" i="1" s="1"/>
  <c r="ACR45" i="1" a="1"/>
  <c r="ACR45" i="1" s="1"/>
  <c r="ACR27" i="1" a="1"/>
  <c r="ACR27" i="1" s="1"/>
  <c r="ACR39" i="1" a="1"/>
  <c r="ACR39" i="1" s="1"/>
  <c r="ACR36" i="1" a="1"/>
  <c r="ACR36" i="1" s="1"/>
  <c r="ACR31" i="1" a="1"/>
  <c r="ACR31" i="1" s="1"/>
  <c r="ACR33" i="1" a="1"/>
  <c r="ACR33" i="1" s="1"/>
  <c r="ADO21" i="1" a="1"/>
  <c r="ADO21" i="1" s="1"/>
  <c r="ADO22" i="1" a="1"/>
  <c r="ADO22" i="1" s="1"/>
  <c r="ADO23" i="1" a="1"/>
  <c r="ADO23" i="1" s="1"/>
  <c r="ADO36" i="1" a="1"/>
  <c r="ADO36" i="1" s="1"/>
  <c r="ADO44" i="1" a="1"/>
  <c r="ADO44" i="1" s="1"/>
  <c r="ADO25" i="1" a="1"/>
  <c r="ADO25" i="1" s="1"/>
  <c r="ADO29" i="1" a="1"/>
  <c r="ADO29" i="1" s="1"/>
  <c r="ADO33" i="1" a="1"/>
  <c r="ADO33" i="1" s="1"/>
  <c r="ADO27" i="1" a="1"/>
  <c r="ADO27" i="1" s="1"/>
  <c r="ADO38" i="1" a="1"/>
  <c r="ADO38" i="1" s="1"/>
  <c r="ADO24" i="1" a="1"/>
  <c r="ADO24" i="1" s="1"/>
  <c r="ADO28" i="1" a="1"/>
  <c r="ADO28" i="1" s="1"/>
  <c r="ADO37" i="1" a="1"/>
  <c r="ADO37" i="1" s="1"/>
  <c r="ADO45" i="1" a="1"/>
  <c r="ADO45" i="1" s="1"/>
  <c r="ADO34" i="1" a="1"/>
  <c r="ADO34" i="1" s="1"/>
  <c r="ADO26" i="1" a="1"/>
  <c r="ADO26" i="1" s="1"/>
  <c r="ADO43" i="1" a="1"/>
  <c r="ADO43" i="1" s="1"/>
  <c r="ADO46" i="1" a="1"/>
  <c r="ADO46" i="1" s="1"/>
  <c r="ADO30" i="1" a="1"/>
  <c r="ADO30" i="1" s="1"/>
  <c r="ADO40" i="1" a="1"/>
  <c r="ADO40" i="1" s="1"/>
  <c r="ADO32" i="1" a="1"/>
  <c r="ADO32" i="1" s="1"/>
  <c r="ADO31" i="1" a="1"/>
  <c r="ADO31" i="1" s="1"/>
  <c r="ADO42" i="1" a="1"/>
  <c r="ADO42" i="1" s="1"/>
  <c r="ADO39" i="1" a="1"/>
  <c r="ADO39" i="1" s="1"/>
  <c r="ADY21" i="1" a="1"/>
  <c r="ADY21" i="1" s="1"/>
  <c r="ADY22" i="1" a="1"/>
  <c r="ADY22" i="1" s="1"/>
  <c r="ADY23" i="1" a="1"/>
  <c r="ADY23" i="1" s="1"/>
  <c r="ADY32" i="1" a="1"/>
  <c r="ADY32" i="1" s="1"/>
  <c r="ADY25" i="1" a="1"/>
  <c r="ADY25" i="1" s="1"/>
  <c r="ADY34" i="1" a="1"/>
  <c r="ADY34" i="1" s="1"/>
  <c r="ADY38" i="1" a="1"/>
  <c r="ADY38" i="1" s="1"/>
  <c r="ADY44" i="1" a="1"/>
  <c r="ADY44" i="1" s="1"/>
  <c r="ADY39" i="1" a="1"/>
  <c r="ADY39" i="1" s="1"/>
  <c r="ADY31" i="1" a="1"/>
  <c r="ADY31" i="1" s="1"/>
  <c r="ADY42" i="1" a="1"/>
  <c r="ADY42" i="1" s="1"/>
  <c r="ADY26" i="1" a="1"/>
  <c r="ADY26" i="1" s="1"/>
  <c r="ADY45" i="1" a="1"/>
  <c r="ADY45" i="1" s="1"/>
  <c r="ADY28" i="1" a="1"/>
  <c r="ADY28" i="1" s="1"/>
  <c r="ADY37" i="1" a="1"/>
  <c r="ADY37" i="1" s="1"/>
  <c r="ADY30" i="1" a="1"/>
  <c r="ADY30" i="1" s="1"/>
  <c r="ADY33" i="1" a="1"/>
  <c r="ADY33" i="1" s="1"/>
  <c r="ADY46" i="1" a="1"/>
  <c r="ADY46" i="1" s="1"/>
  <c r="ADY43" i="1" a="1"/>
  <c r="ADY43" i="1" s="1"/>
  <c r="ADY40" i="1" a="1"/>
  <c r="ADY40" i="1" s="1"/>
  <c r="ADY27" i="1" a="1"/>
  <c r="ADY27" i="1" s="1"/>
  <c r="ADY29" i="1" a="1"/>
  <c r="ADY29" i="1" s="1"/>
  <c r="ADY36" i="1" a="1"/>
  <c r="ADY36" i="1" s="1"/>
  <c r="ADY24" i="1" a="1"/>
  <c r="ADY24" i="1" s="1"/>
  <c r="ACY21" i="1" a="1"/>
  <c r="ACY21" i="1" s="1"/>
  <c r="ACY22" i="1" a="1"/>
  <c r="ACY22" i="1" s="1"/>
  <c r="ACY43" i="1" a="1"/>
  <c r="ACY43" i="1" s="1"/>
  <c r="ACY39" i="1" a="1"/>
  <c r="ACY39" i="1" s="1"/>
  <c r="ACY25" i="1" a="1"/>
  <c r="ACY25" i="1" s="1"/>
  <c r="ACY34" i="1" a="1"/>
  <c r="ACY34" i="1" s="1"/>
  <c r="ACY37" i="1" a="1"/>
  <c r="ACY37" i="1" s="1"/>
  <c r="ACY24" i="1" a="1"/>
  <c r="ACY24" i="1" s="1"/>
  <c r="ACY27" i="1" a="1"/>
  <c r="ACY27" i="1" s="1"/>
  <c r="ACY45" i="1" a="1"/>
  <c r="ACY45" i="1" s="1"/>
  <c r="ACY42" i="1" a="1"/>
  <c r="ACY42" i="1" s="1"/>
  <c r="ACY26" i="1" a="1"/>
  <c r="ACY26" i="1" s="1"/>
  <c r="ACY46" i="1" a="1"/>
  <c r="ACY46" i="1" s="1"/>
  <c r="ACY30" i="1" a="1"/>
  <c r="ACY30" i="1" s="1"/>
  <c r="ACY32" i="1" a="1"/>
  <c r="ACY32" i="1" s="1"/>
  <c r="ACY44" i="1" a="1"/>
  <c r="ACY44" i="1" s="1"/>
  <c r="ACY36" i="1" a="1"/>
  <c r="ACY36" i="1" s="1"/>
  <c r="ACY23" i="1" a="1"/>
  <c r="ACY23" i="1" s="1"/>
  <c r="ACY31" i="1" a="1"/>
  <c r="ACY31" i="1" s="1"/>
  <c r="ACY38" i="1" a="1"/>
  <c r="ACY38" i="1" s="1"/>
  <c r="ACY28" i="1" a="1"/>
  <c r="ACY28" i="1" s="1"/>
  <c r="ACY40" i="1" a="1"/>
  <c r="ACY40" i="1" s="1"/>
  <c r="ACY33" i="1" a="1"/>
  <c r="ACY33" i="1" s="1"/>
  <c r="ACY29" i="1" a="1"/>
  <c r="ACY29" i="1" s="1"/>
  <c r="ADI21" i="1" a="1"/>
  <c r="ADI21" i="1" s="1"/>
  <c r="ADI22" i="1" a="1"/>
  <c r="ADI22" i="1" s="1"/>
  <c r="ADI25" i="1" a="1"/>
  <c r="ADI25" i="1" s="1"/>
  <c r="ADI29" i="1" a="1"/>
  <c r="ADI29" i="1" s="1"/>
  <c r="ADI33" i="1" a="1"/>
  <c r="ADI33" i="1" s="1"/>
  <c r="ADI40" i="1" a="1"/>
  <c r="ADI40" i="1" s="1"/>
  <c r="ADI42" i="1" a="1"/>
  <c r="ADI42" i="1" s="1"/>
  <c r="ADI44" i="1" a="1"/>
  <c r="ADI44" i="1" s="1"/>
  <c r="ADI26" i="1" a="1"/>
  <c r="ADI26" i="1" s="1"/>
  <c r="ADI39" i="1" a="1"/>
  <c r="ADI39" i="1" s="1"/>
  <c r="ADI38" i="1" a="1"/>
  <c r="ADI38" i="1" s="1"/>
  <c r="ADI30" i="1" a="1"/>
  <c r="ADI30" i="1" s="1"/>
  <c r="ADI28" i="1" a="1"/>
  <c r="ADI28" i="1" s="1"/>
  <c r="ADI23" i="1" a="1"/>
  <c r="ADI23" i="1" s="1"/>
  <c r="ADI45" i="1" a="1"/>
  <c r="ADI45" i="1" s="1"/>
  <c r="ADI34" i="1" a="1"/>
  <c r="ADI34" i="1" s="1"/>
  <c r="ADI27" i="1" a="1"/>
  <c r="ADI27" i="1" s="1"/>
  <c r="ADI36" i="1" a="1"/>
  <c r="ADI36" i="1" s="1"/>
  <c r="ADI32" i="1" a="1"/>
  <c r="ADI32" i="1" s="1"/>
  <c r="ADI43" i="1" a="1"/>
  <c r="ADI43" i="1" s="1"/>
  <c r="ADI37" i="1" a="1"/>
  <c r="ADI37" i="1" s="1"/>
  <c r="ADI46" i="1" a="1"/>
  <c r="ADI46" i="1" s="1"/>
  <c r="ADI24" i="1" a="1"/>
  <c r="ADI24" i="1" s="1"/>
  <c r="ADI31" i="1" a="1"/>
  <c r="ADI31" i="1" s="1"/>
  <c r="AEF21" i="1" a="1"/>
  <c r="AEF21" i="1" s="1"/>
  <c r="AEF22" i="1" a="1"/>
  <c r="AEF22" i="1" s="1"/>
  <c r="AEF25" i="1" a="1"/>
  <c r="AEF25" i="1" s="1"/>
  <c r="AEF31" i="1" a="1"/>
  <c r="AEF31" i="1" s="1"/>
  <c r="AEF28" i="1" a="1"/>
  <c r="AEF28" i="1" s="1"/>
  <c r="AEF46" i="1" a="1"/>
  <c r="AEF46" i="1" s="1"/>
  <c r="AEF29" i="1" a="1"/>
  <c r="AEF29" i="1" s="1"/>
  <c r="AEF24" i="1" a="1"/>
  <c r="AEF24" i="1" s="1"/>
  <c r="AEF27" i="1" a="1"/>
  <c r="AEF27" i="1" s="1"/>
  <c r="AEF26" i="1" a="1"/>
  <c r="AEF26" i="1" s="1"/>
  <c r="AEF40" i="1" a="1"/>
  <c r="AEF40" i="1" s="1"/>
  <c r="AEF42" i="1" a="1"/>
  <c r="AEF42" i="1" s="1"/>
  <c r="AEF36" i="1" a="1"/>
  <c r="AEF36" i="1" s="1"/>
  <c r="AEF38" i="1" a="1"/>
  <c r="AEF38" i="1" s="1"/>
  <c r="AEF39" i="1" a="1"/>
  <c r="AEF39" i="1" s="1"/>
  <c r="AEF32" i="1" a="1"/>
  <c r="AEF32" i="1" s="1"/>
  <c r="AEF34" i="1" a="1"/>
  <c r="AEF34" i="1" s="1"/>
  <c r="AEF33" i="1" a="1"/>
  <c r="AEF33" i="1" s="1"/>
  <c r="AEF30" i="1" a="1"/>
  <c r="AEF30" i="1" s="1"/>
  <c r="AEF44" i="1" a="1"/>
  <c r="AEF44" i="1" s="1"/>
  <c r="AEF43" i="1" a="1"/>
  <c r="AEF43" i="1" s="1"/>
  <c r="AEF37" i="1" a="1"/>
  <c r="AEF37" i="1" s="1"/>
  <c r="AEF45" i="1" a="1"/>
  <c r="AEF45" i="1" s="1"/>
  <c r="AEF23" i="1" a="1"/>
  <c r="AEF23" i="1" s="1"/>
  <c r="ACS21" i="1" a="1"/>
  <c r="ACS21" i="1" s="1"/>
  <c r="ACS22" i="1" a="1"/>
  <c r="ACS22" i="1" s="1"/>
  <c r="ACS25" i="1" a="1"/>
  <c r="ACS25" i="1" s="1"/>
  <c r="ACS42" i="1" a="1"/>
  <c r="ACS42" i="1" s="1"/>
  <c r="ACS27" i="1" a="1"/>
  <c r="ACS27" i="1" s="1"/>
  <c r="ACS44" i="1" a="1"/>
  <c r="ACS44" i="1" s="1"/>
  <c r="ACS30" i="1" a="1"/>
  <c r="ACS30" i="1" s="1"/>
  <c r="ACS26" i="1" a="1"/>
  <c r="ACS26" i="1" s="1"/>
  <c r="ACS38" i="1" a="1"/>
  <c r="ACS38" i="1" s="1"/>
  <c r="ACS29" i="1" a="1"/>
  <c r="ACS29" i="1" s="1"/>
  <c r="ACS39" i="1" a="1"/>
  <c r="ACS39" i="1" s="1"/>
  <c r="ACS43" i="1" a="1"/>
  <c r="ACS43" i="1" s="1"/>
  <c r="ACS37" i="1" a="1"/>
  <c r="ACS37" i="1" s="1"/>
  <c r="ACS40" i="1" a="1"/>
  <c r="ACS40" i="1" s="1"/>
  <c r="ACS34" i="1" a="1"/>
  <c r="ACS34" i="1" s="1"/>
  <c r="ACS32" i="1" a="1"/>
  <c r="ACS32" i="1" s="1"/>
  <c r="ACS46" i="1" a="1"/>
  <c r="ACS46" i="1" s="1"/>
  <c r="ACS45" i="1" a="1"/>
  <c r="ACS45" i="1" s="1"/>
  <c r="ACS36" i="1" a="1"/>
  <c r="ACS36" i="1" s="1"/>
  <c r="ACS31" i="1" a="1"/>
  <c r="ACS31" i="1" s="1"/>
  <c r="ACS33" i="1" a="1"/>
  <c r="ACS33" i="1" s="1"/>
  <c r="ACS28" i="1" a="1"/>
  <c r="ACS28" i="1" s="1"/>
  <c r="ACS24" i="1" a="1"/>
  <c r="ACS24" i="1" s="1"/>
  <c r="ACS23" i="1" a="1"/>
  <c r="ACS23" i="1" s="1"/>
  <c r="ADZ21" i="1" a="1"/>
  <c r="ADZ21" i="1" s="1"/>
  <c r="ADZ22" i="1" a="1"/>
  <c r="ADZ22" i="1" s="1"/>
  <c r="ADZ27" i="1" a="1"/>
  <c r="ADZ27" i="1" s="1"/>
  <c r="ADZ31" i="1" a="1"/>
  <c r="ADZ31" i="1" s="1"/>
  <c r="ADZ42" i="1" a="1"/>
  <c r="ADZ42" i="1" s="1"/>
  <c r="ADZ26" i="1" a="1"/>
  <c r="ADZ26" i="1" s="1"/>
  <c r="ADZ45" i="1" a="1"/>
  <c r="ADZ45" i="1" s="1"/>
  <c r="ADZ38" i="1" a="1"/>
  <c r="ADZ38" i="1" s="1"/>
  <c r="ADZ39" i="1" a="1"/>
  <c r="ADZ39" i="1" s="1"/>
  <c r="ADZ30" i="1" a="1"/>
  <c r="ADZ30" i="1" s="1"/>
  <c r="ADZ33" i="1" a="1"/>
  <c r="ADZ33" i="1" s="1"/>
  <c r="ADZ37" i="1" a="1"/>
  <c r="ADZ37" i="1" s="1"/>
  <c r="ADZ46" i="1" a="1"/>
  <c r="ADZ46" i="1" s="1"/>
  <c r="ADZ28" i="1" a="1"/>
  <c r="ADZ28" i="1" s="1"/>
  <c r="ADZ43" i="1" a="1"/>
  <c r="ADZ43" i="1" s="1"/>
  <c r="ADZ40" i="1" a="1"/>
  <c r="ADZ40" i="1" s="1"/>
  <c r="ADZ25" i="1" a="1"/>
  <c r="ADZ25" i="1" s="1"/>
  <c r="ADZ29" i="1" a="1"/>
  <c r="ADZ29" i="1" s="1"/>
  <c r="ADZ44" i="1" a="1"/>
  <c r="ADZ44" i="1" s="1"/>
  <c r="ADZ36" i="1" a="1"/>
  <c r="ADZ36" i="1" s="1"/>
  <c r="ADZ24" i="1" a="1"/>
  <c r="ADZ24" i="1" s="1"/>
  <c r="ADZ23" i="1" a="1"/>
  <c r="ADZ23" i="1" s="1"/>
  <c r="ADZ32" i="1" a="1"/>
  <c r="ADZ32" i="1" s="1"/>
  <c r="ADZ34" i="1" a="1"/>
  <c r="ADZ34" i="1" s="1"/>
  <c r="ADP21" i="1" a="1"/>
  <c r="ADP21" i="1" s="1"/>
  <c r="ADP22" i="1" a="1"/>
  <c r="ADP22" i="1" s="1"/>
  <c r="ADP33" i="1" a="1"/>
  <c r="ADP33" i="1" s="1"/>
  <c r="ADP34" i="1" a="1"/>
  <c r="ADP34" i="1" s="1"/>
  <c r="ADP28" i="1" a="1"/>
  <c r="ADP28" i="1" s="1"/>
  <c r="ADP24" i="1" a="1"/>
  <c r="ADP24" i="1" s="1"/>
  <c r="ADP38" i="1" a="1"/>
  <c r="ADP38" i="1" s="1"/>
  <c r="ADP40" i="1" a="1"/>
  <c r="ADP40" i="1" s="1"/>
  <c r="ADP26" i="1" a="1"/>
  <c r="ADP26" i="1" s="1"/>
  <c r="ADP44" i="1" a="1"/>
  <c r="ADP44" i="1" s="1"/>
  <c r="ADP30" i="1" a="1"/>
  <c r="ADP30" i="1" s="1"/>
  <c r="ADP27" i="1" a="1"/>
  <c r="ADP27" i="1" s="1"/>
  <c r="ADP43" i="1" a="1"/>
  <c r="ADP43" i="1" s="1"/>
  <c r="ADP46" i="1" a="1"/>
  <c r="ADP46" i="1" s="1"/>
  <c r="ADP32" i="1" a="1"/>
  <c r="ADP32" i="1" s="1"/>
  <c r="ADP45" i="1" a="1"/>
  <c r="ADP45" i="1" s="1"/>
  <c r="ADP31" i="1" a="1"/>
  <c r="ADP31" i="1" s="1"/>
  <c r="ADP37" i="1" a="1"/>
  <c r="ADP37" i="1" s="1"/>
  <c r="ADP39" i="1" a="1"/>
  <c r="ADP39" i="1" s="1"/>
  <c r="ADP42" i="1" a="1"/>
  <c r="ADP42" i="1" s="1"/>
  <c r="ADP23" i="1" a="1"/>
  <c r="ADP23" i="1" s="1"/>
  <c r="ADP36" i="1" a="1"/>
  <c r="ADP36" i="1" s="1"/>
  <c r="ADP25" i="1" a="1"/>
  <c r="ADP25" i="1" s="1"/>
  <c r="ADP29" i="1" a="1"/>
  <c r="ADP29" i="1" s="1"/>
  <c r="ADJ21" i="1" a="1"/>
  <c r="ADJ21" i="1" s="1"/>
  <c r="ADJ22" i="1" a="1"/>
  <c r="ADJ22" i="1" s="1"/>
  <c r="ADJ40" i="1" a="1"/>
  <c r="ADJ40" i="1" s="1"/>
  <c r="ADJ27" i="1" a="1"/>
  <c r="ADJ27" i="1" s="1"/>
  <c r="ADJ26" i="1" a="1"/>
  <c r="ADJ26" i="1" s="1"/>
  <c r="ADJ34" i="1" a="1"/>
  <c r="ADJ34" i="1" s="1"/>
  <c r="ADJ29" i="1" a="1"/>
  <c r="ADJ29" i="1" s="1"/>
  <c r="ADJ38" i="1" a="1"/>
  <c r="ADJ38" i="1" s="1"/>
  <c r="ADJ30" i="1" a="1"/>
  <c r="ADJ30" i="1" s="1"/>
  <c r="ADJ32" i="1" a="1"/>
  <c r="ADJ32" i="1" s="1"/>
  <c r="ADJ28" i="1" a="1"/>
  <c r="ADJ28" i="1" s="1"/>
  <c r="ADJ33" i="1" a="1"/>
  <c r="ADJ33" i="1" s="1"/>
  <c r="ADJ45" i="1" a="1"/>
  <c r="ADJ45" i="1" s="1"/>
  <c r="ADJ42" i="1" a="1"/>
  <c r="ADJ42" i="1" s="1"/>
  <c r="ADJ36" i="1" a="1"/>
  <c r="ADJ36" i="1" s="1"/>
  <c r="ADJ43" i="1" a="1"/>
  <c r="ADJ43" i="1" s="1"/>
  <c r="ADJ37" i="1" a="1"/>
  <c r="ADJ37" i="1" s="1"/>
  <c r="ADJ24" i="1" a="1"/>
  <c r="ADJ24" i="1" s="1"/>
  <c r="ADJ46" i="1" a="1"/>
  <c r="ADJ46" i="1" s="1"/>
  <c r="ADJ44" i="1" a="1"/>
  <c r="ADJ44" i="1" s="1"/>
  <c r="ADJ31" i="1" a="1"/>
  <c r="ADJ31" i="1" s="1"/>
  <c r="ADJ23" i="1" a="1"/>
  <c r="ADJ23" i="1" s="1"/>
  <c r="ADJ39" i="1" a="1"/>
  <c r="ADJ39" i="1" s="1"/>
  <c r="ADJ25" i="1" a="1"/>
  <c r="ADJ25" i="1" s="1"/>
  <c r="ACZ21" i="1" a="1"/>
  <c r="ACZ21" i="1" s="1"/>
  <c r="ACZ22" i="1" a="1"/>
  <c r="ACZ22" i="1" s="1"/>
  <c r="ACZ45" i="1" a="1"/>
  <c r="ACZ45" i="1" s="1"/>
  <c r="ACZ24" i="1" a="1"/>
  <c r="ACZ24" i="1" s="1"/>
  <c r="ACZ32" i="1" a="1"/>
  <c r="ACZ32" i="1" s="1"/>
  <c r="ACZ28" i="1" a="1"/>
  <c r="ACZ28" i="1" s="1"/>
  <c r="ACZ40" i="1" a="1"/>
  <c r="ACZ40" i="1" s="1"/>
  <c r="ACZ27" i="1" a="1"/>
  <c r="ACZ27" i="1" s="1"/>
  <c r="ACZ34" i="1" a="1"/>
  <c r="ACZ34" i="1" s="1"/>
  <c r="ACZ26" i="1" a="1"/>
  <c r="ACZ26" i="1" s="1"/>
  <c r="ACZ42" i="1" a="1"/>
  <c r="ACZ42" i="1" s="1"/>
  <c r="ACZ30" i="1" a="1"/>
  <c r="ACZ30" i="1" s="1"/>
  <c r="ACZ39" i="1" a="1"/>
  <c r="ACZ39" i="1" s="1"/>
  <c r="ACZ44" i="1" a="1"/>
  <c r="ACZ44" i="1" s="1"/>
  <c r="ACZ46" i="1" a="1"/>
  <c r="ACZ46" i="1" s="1"/>
  <c r="ACZ36" i="1" a="1"/>
  <c r="ACZ36" i="1" s="1"/>
  <c r="ACZ31" i="1" a="1"/>
  <c r="ACZ31" i="1" s="1"/>
  <c r="ACZ38" i="1" a="1"/>
  <c r="ACZ38" i="1" s="1"/>
  <c r="ACZ37" i="1" a="1"/>
  <c r="ACZ37" i="1" s="1"/>
  <c r="ACZ33" i="1" a="1"/>
  <c r="ACZ33" i="1" s="1"/>
  <c r="ACZ29" i="1" a="1"/>
  <c r="ACZ29" i="1" s="1"/>
  <c r="ACZ23" i="1" a="1"/>
  <c r="ACZ23" i="1" s="1"/>
  <c r="ACZ25" i="1" a="1"/>
  <c r="ACZ25" i="1" s="1"/>
  <c r="ACZ43" i="1" a="1"/>
  <c r="ACZ43" i="1" s="1"/>
  <c r="ACT21" i="1" a="1"/>
  <c r="ACT21" i="1" s="1"/>
  <c r="ACT22" i="1" a="1"/>
  <c r="ACT22" i="1" s="1"/>
  <c r="ACT30" i="1" a="1"/>
  <c r="ACT30" i="1" s="1"/>
  <c r="ACT32" i="1" a="1"/>
  <c r="ACT32" i="1" s="1"/>
  <c r="ACT27" i="1" a="1"/>
  <c r="ACT27" i="1" s="1"/>
  <c r="ACT33" i="1" a="1"/>
  <c r="ACT33" i="1" s="1"/>
  <c r="ACT43" i="1" a="1"/>
  <c r="ACT43" i="1" s="1"/>
  <c r="ACT37" i="1" a="1"/>
  <c r="ACT37" i="1" s="1"/>
  <c r="ACT40" i="1" a="1"/>
  <c r="ACT40" i="1" s="1"/>
  <c r="ACT34" i="1" a="1"/>
  <c r="ACT34" i="1" s="1"/>
  <c r="ACT24" i="1" a="1"/>
  <c r="ACT24" i="1" s="1"/>
  <c r="ACT29" i="1" a="1"/>
  <c r="ACT29" i="1" s="1"/>
  <c r="ACT46" i="1" a="1"/>
  <c r="ACT46" i="1" s="1"/>
  <c r="ACT36" i="1" a="1"/>
  <c r="ACT36" i="1" s="1"/>
  <c r="ACT28" i="1" a="1"/>
  <c r="ACT28" i="1" s="1"/>
  <c r="ACT26" i="1" a="1"/>
  <c r="ACT26" i="1" s="1"/>
  <c r="ACT39" i="1" a="1"/>
  <c r="ACT39" i="1" s="1"/>
  <c r="ACT31" i="1" a="1"/>
  <c r="ACT31" i="1" s="1"/>
  <c r="ACT45" i="1" a="1"/>
  <c r="ACT45" i="1" s="1"/>
  <c r="ACT38" i="1" a="1"/>
  <c r="ACT38" i="1" s="1"/>
  <c r="ACT23" i="1" a="1"/>
  <c r="ACT23" i="1" s="1"/>
  <c r="ACT44" i="1" a="1"/>
  <c r="ACT44" i="1" s="1"/>
  <c r="ACT25" i="1" a="1"/>
  <c r="ACT25" i="1" s="1"/>
  <c r="ACT42" i="1" a="1"/>
  <c r="ACT42" i="1" s="1"/>
  <c r="AEG21" i="1" a="1"/>
  <c r="AEG21" i="1" s="1"/>
  <c r="AEG22" i="1" a="1"/>
  <c r="AEG22" i="1" s="1"/>
  <c r="AEG29" i="1" a="1"/>
  <c r="AEG29" i="1" s="1"/>
  <c r="AEG24" i="1" a="1"/>
  <c r="AEG24" i="1" s="1"/>
  <c r="AEG38" i="1" a="1"/>
  <c r="AEG38" i="1" s="1"/>
  <c r="AEG27" i="1" a="1"/>
  <c r="AEG27" i="1" s="1"/>
  <c r="AEG33" i="1" a="1"/>
  <c r="AEG33" i="1" s="1"/>
  <c r="AEG28" i="1" a="1"/>
  <c r="AEG28" i="1" s="1"/>
  <c r="AEG40" i="1" a="1"/>
  <c r="AEG40" i="1" s="1"/>
  <c r="AEG36" i="1" a="1"/>
  <c r="AEG36" i="1" s="1"/>
  <c r="AEG42" i="1" a="1"/>
  <c r="AEG42" i="1" s="1"/>
  <c r="AEG26" i="1" a="1"/>
  <c r="AEG26" i="1" s="1"/>
  <c r="AEG39" i="1" a="1"/>
  <c r="AEG39" i="1" s="1"/>
  <c r="AEG46" i="1" a="1"/>
  <c r="AEG46" i="1" s="1"/>
  <c r="AEG30" i="1" a="1"/>
  <c r="AEG30" i="1" s="1"/>
  <c r="AEG37" i="1" a="1"/>
  <c r="AEG37" i="1" s="1"/>
  <c r="AEG45" i="1" a="1"/>
  <c r="AEG45" i="1" s="1"/>
  <c r="AEG23" i="1" a="1"/>
  <c r="AEG23" i="1" s="1"/>
  <c r="AEG34" i="1" a="1"/>
  <c r="AEG34" i="1" s="1"/>
  <c r="AEG44" i="1" a="1"/>
  <c r="AEG44" i="1" s="1"/>
  <c r="AEG31" i="1" a="1"/>
  <c r="AEG31" i="1" s="1"/>
  <c r="AEG32" i="1" a="1"/>
  <c r="AEG32" i="1" s="1"/>
  <c r="AEG25" i="1" a="1"/>
  <c r="AEG25" i="1" s="1"/>
  <c r="AEG43" i="1" a="1"/>
  <c r="AEG43" i="1" s="1"/>
  <c r="AEA21" i="1" a="1"/>
  <c r="AEA21" i="1" s="1"/>
  <c r="AEA22" i="1" a="1"/>
  <c r="AEA22" i="1" s="1"/>
  <c r="AEA26" i="1" a="1"/>
  <c r="AEA26" i="1" s="1"/>
  <c r="AEA45" i="1" a="1"/>
  <c r="AEA45" i="1" s="1"/>
  <c r="AEA38" i="1" a="1"/>
  <c r="AEA38" i="1" s="1"/>
  <c r="AEA30" i="1" a="1"/>
  <c r="AEA30" i="1" s="1"/>
  <c r="AEA43" i="1" a="1"/>
  <c r="AEA43" i="1" s="1"/>
  <c r="AEA37" i="1" a="1"/>
  <c r="AEA37" i="1" s="1"/>
  <c r="AEA28" i="1" a="1"/>
  <c r="AEA28" i="1" s="1"/>
  <c r="AEA46" i="1" a="1"/>
  <c r="AEA46" i="1" s="1"/>
  <c r="AEA40" i="1" a="1"/>
  <c r="AEA40" i="1" s="1"/>
  <c r="AEA29" i="1" a="1"/>
  <c r="AEA29" i="1" s="1"/>
  <c r="AEA32" i="1" a="1"/>
  <c r="AEA32" i="1" s="1"/>
  <c r="AEA44" i="1" a="1"/>
  <c r="AEA44" i="1" s="1"/>
  <c r="AEA33" i="1" a="1"/>
  <c r="AEA33" i="1" s="1"/>
  <c r="AEA27" i="1" a="1"/>
  <c r="AEA27" i="1" s="1"/>
  <c r="AEA36" i="1" a="1"/>
  <c r="AEA36" i="1" s="1"/>
  <c r="AEA24" i="1" a="1"/>
  <c r="AEA24" i="1" s="1"/>
  <c r="AEA23" i="1" a="1"/>
  <c r="AEA23" i="1" s="1"/>
  <c r="AEA25" i="1" a="1"/>
  <c r="AEA25" i="1" s="1"/>
  <c r="AEA39" i="1" a="1"/>
  <c r="AEA39" i="1" s="1"/>
  <c r="AEA34" i="1" a="1"/>
  <c r="AEA34" i="1" s="1"/>
  <c r="AEA31" i="1" a="1"/>
  <c r="AEA31" i="1" s="1"/>
  <c r="AEA42" i="1" a="1"/>
  <c r="AEA42" i="1" s="1"/>
  <c r="ACI21" i="1" a="1"/>
  <c r="ACI21" i="1" s="1"/>
  <c r="ACI22" i="1" a="1"/>
  <c r="ACI22" i="1" s="1"/>
  <c r="ACI44" i="1" a="1"/>
  <c r="ACI44" i="1" s="1"/>
  <c r="ACI28" i="1" a="1"/>
  <c r="ACI28" i="1" s="1"/>
  <c r="ACI34" i="1" a="1"/>
  <c r="ACI34" i="1" s="1"/>
  <c r="ACI31" i="1" a="1"/>
  <c r="ACI31" i="1" s="1"/>
  <c r="ACI24" i="1" a="1"/>
  <c r="ACI24" i="1" s="1"/>
  <c r="ACI36" i="1" a="1"/>
  <c r="ACI36" i="1" s="1"/>
  <c r="ACI30" i="1" a="1"/>
  <c r="ACI30" i="1" s="1"/>
  <c r="ACI38" i="1" a="1"/>
  <c r="ACI38" i="1" s="1"/>
  <c r="ACI32" i="1" a="1"/>
  <c r="ACI32" i="1" s="1"/>
  <c r="ACI37" i="1" a="1"/>
  <c r="ACI37" i="1" s="1"/>
  <c r="ACI26" i="1" a="1"/>
  <c r="ACI26" i="1" s="1"/>
  <c r="ACI27" i="1" a="1"/>
  <c r="ACI27" i="1" s="1"/>
  <c r="ACI33" i="1" a="1"/>
  <c r="ACI33" i="1" s="1"/>
  <c r="ACI45" i="1" a="1"/>
  <c r="ACI45" i="1" s="1"/>
  <c r="ACI29" i="1" a="1"/>
  <c r="ACI29" i="1" s="1"/>
  <c r="ACI46" i="1" a="1"/>
  <c r="ACI46" i="1" s="1"/>
  <c r="ACI39" i="1" a="1"/>
  <c r="ACI39" i="1" s="1"/>
  <c r="ACI40" i="1" a="1"/>
  <c r="ACI40" i="1" s="1"/>
  <c r="ACI42" i="1" a="1"/>
  <c r="ACI42" i="1" s="1"/>
  <c r="ACI23" i="1" a="1"/>
  <c r="ACI23" i="1" s="1"/>
  <c r="ACI43" i="1" a="1"/>
  <c r="ACI43" i="1" s="1"/>
  <c r="ACI25" i="1" a="1"/>
  <c r="ACI25" i="1" s="1"/>
  <c r="ACJ21" i="1" a="1"/>
  <c r="ACJ21" i="1" s="1"/>
  <c r="ACJ22" i="1" a="1"/>
  <c r="ACJ22" i="1" s="1"/>
  <c r="ACJ40" i="1" a="1"/>
  <c r="ACJ40" i="1" s="1"/>
  <c r="ACJ24" i="1" a="1"/>
  <c r="ACJ24" i="1" s="1"/>
  <c r="ACJ45" i="1" a="1"/>
  <c r="ACJ45" i="1" s="1"/>
  <c r="ACJ31" i="1" a="1"/>
  <c r="ACJ31" i="1" s="1"/>
  <c r="ACJ36" i="1" a="1"/>
  <c r="ACJ36" i="1" s="1"/>
  <c r="ACJ28" i="1" a="1"/>
  <c r="ACJ28" i="1" s="1"/>
  <c r="ACJ34" i="1" a="1"/>
  <c r="ACJ34" i="1" s="1"/>
  <c r="ACJ38" i="1" a="1"/>
  <c r="ACJ38" i="1" s="1"/>
  <c r="ACJ26" i="1" a="1"/>
  <c r="ACJ26" i="1" s="1"/>
  <c r="ACJ32" i="1" a="1"/>
  <c r="ACJ32" i="1" s="1"/>
  <c r="ACJ27" i="1" a="1"/>
  <c r="ACJ27" i="1" s="1"/>
  <c r="ACJ37" i="1" a="1"/>
  <c r="ACJ37" i="1" s="1"/>
  <c r="ACJ44" i="1" a="1"/>
  <c r="ACJ44" i="1" s="1"/>
  <c r="ACJ33" i="1" a="1"/>
  <c r="ACJ33" i="1" s="1"/>
  <c r="ACJ46" i="1" a="1"/>
  <c r="ACJ46" i="1" s="1"/>
  <c r="ACJ29" i="1" a="1"/>
  <c r="ACJ29" i="1" s="1"/>
  <c r="ACJ39" i="1" a="1"/>
  <c r="ACJ39" i="1" s="1"/>
  <c r="ACJ23" i="1" a="1"/>
  <c r="ACJ23" i="1" s="1"/>
  <c r="ACJ43" i="1" a="1"/>
  <c r="ACJ43" i="1" s="1"/>
  <c r="ACJ25" i="1" a="1"/>
  <c r="ACJ25" i="1" s="1"/>
  <c r="ACJ42" i="1" a="1"/>
  <c r="ACJ42" i="1" s="1"/>
  <c r="ACJ30" i="1" a="1"/>
  <c r="ACJ30" i="1" s="1"/>
  <c r="ADK21" i="1" a="1"/>
  <c r="ADK21" i="1" s="1"/>
  <c r="ADK22" i="1" a="1"/>
  <c r="ADK22" i="1" s="1"/>
  <c r="ADK30" i="1" a="1"/>
  <c r="ADK30" i="1" s="1"/>
  <c r="ADK44" i="1" a="1"/>
  <c r="ADK44" i="1" s="1"/>
  <c r="ADK34" i="1" a="1"/>
  <c r="ADK34" i="1" s="1"/>
  <c r="ADK39" i="1" a="1"/>
  <c r="ADK39" i="1" s="1"/>
  <c r="ADK38" i="1" a="1"/>
  <c r="ADK38" i="1" s="1"/>
  <c r="ADK26" i="1" a="1"/>
  <c r="ADK26" i="1" s="1"/>
  <c r="ADK43" i="1" a="1"/>
  <c r="ADK43" i="1" s="1"/>
  <c r="ADK37" i="1" a="1"/>
  <c r="ADK37" i="1" s="1"/>
  <c r="ADK45" i="1" a="1"/>
  <c r="ADK45" i="1" s="1"/>
  <c r="ADK29" i="1" a="1"/>
  <c r="ADK29" i="1" s="1"/>
  <c r="ADK24" i="1" a="1"/>
  <c r="ADK24" i="1" s="1"/>
  <c r="ADK27" i="1" a="1"/>
  <c r="ADK27" i="1" s="1"/>
  <c r="ADK33" i="1" a="1"/>
  <c r="ADK33" i="1" s="1"/>
  <c r="ADK46" i="1" a="1"/>
  <c r="ADK46" i="1" s="1"/>
  <c r="ADK36" i="1" a="1"/>
  <c r="ADK36" i="1" s="1"/>
  <c r="ADK32" i="1" a="1"/>
  <c r="ADK32" i="1" s="1"/>
  <c r="ADK28" i="1" a="1"/>
  <c r="ADK28" i="1" s="1"/>
  <c r="ADK31" i="1" a="1"/>
  <c r="ADK31" i="1" s="1"/>
  <c r="ADK40" i="1" a="1"/>
  <c r="ADK40" i="1" s="1"/>
  <c r="ADK23" i="1" a="1"/>
  <c r="ADK23" i="1" s="1"/>
  <c r="ADK25" i="1" a="1"/>
  <c r="ADK25" i="1" s="1"/>
  <c r="ADK42" i="1" a="1"/>
  <c r="ADK42" i="1" s="1"/>
  <c r="ADQ21" i="1" a="1"/>
  <c r="ADQ21" i="1" s="1"/>
  <c r="ADQ22" i="1" a="1"/>
  <c r="ADQ22" i="1" s="1"/>
  <c r="ADQ24" i="1" a="1"/>
  <c r="ADQ24" i="1" s="1"/>
  <c r="ADQ40" i="1" a="1"/>
  <c r="ADQ40" i="1" s="1"/>
  <c r="ADQ38" i="1" a="1"/>
  <c r="ADQ38" i="1" s="1"/>
  <c r="ADQ27" i="1" a="1"/>
  <c r="ADQ27" i="1" s="1"/>
  <c r="ADQ26" i="1" a="1"/>
  <c r="ADQ26" i="1" s="1"/>
  <c r="ADQ45" i="1" a="1"/>
  <c r="ADQ45" i="1" s="1"/>
  <c r="ADQ37" i="1" a="1"/>
  <c r="ADQ37" i="1" s="1"/>
  <c r="ADQ30" i="1" a="1"/>
  <c r="ADQ30" i="1" s="1"/>
  <c r="ADQ44" i="1" a="1"/>
  <c r="ADQ44" i="1" s="1"/>
  <c r="ADQ46" i="1" a="1"/>
  <c r="ADQ46" i="1" s="1"/>
  <c r="ADQ31" i="1" a="1"/>
  <c r="ADQ31" i="1" s="1"/>
  <c r="ADQ32" i="1" a="1"/>
  <c r="ADQ32" i="1" s="1"/>
  <c r="ADQ39" i="1" a="1"/>
  <c r="ADQ39" i="1" s="1"/>
  <c r="ADQ23" i="1" a="1"/>
  <c r="ADQ23" i="1" s="1"/>
  <c r="ADQ28" i="1" a="1"/>
  <c r="ADQ28" i="1" s="1"/>
  <c r="ADQ42" i="1" a="1"/>
  <c r="ADQ42" i="1" s="1"/>
  <c r="ADQ29" i="1" a="1"/>
  <c r="ADQ29" i="1" s="1"/>
  <c r="ADQ36" i="1" a="1"/>
  <c r="ADQ36" i="1" s="1"/>
  <c r="ADQ25" i="1" a="1"/>
  <c r="ADQ25" i="1" s="1"/>
  <c r="ADQ43" i="1" a="1"/>
  <c r="ADQ43" i="1" s="1"/>
  <c r="ADQ34" i="1" a="1"/>
  <c r="ADQ34" i="1" s="1"/>
  <c r="ADQ33" i="1" a="1"/>
  <c r="ADQ33" i="1" s="1"/>
  <c r="ACU21" i="1" a="1"/>
  <c r="ACU21" i="1" s="1"/>
  <c r="ACU22" i="1" a="1"/>
  <c r="ACU22" i="1" s="1"/>
  <c r="ACU38" i="1" a="1"/>
  <c r="ACU38" i="1" s="1"/>
  <c r="ACU37" i="1" a="1"/>
  <c r="ACU37" i="1" s="1"/>
  <c r="ACU45" i="1" a="1"/>
  <c r="ACU45" i="1" s="1"/>
  <c r="ACU43" i="1" a="1"/>
  <c r="ACU43" i="1" s="1"/>
  <c r="ACU34" i="1" a="1"/>
  <c r="ACU34" i="1" s="1"/>
  <c r="ACU29" i="1" a="1"/>
  <c r="ACU29" i="1" s="1"/>
  <c r="ACU27" i="1" a="1"/>
  <c r="ACU27" i="1" s="1"/>
  <c r="ACU46" i="1" a="1"/>
  <c r="ACU46" i="1" s="1"/>
  <c r="ACU28" i="1" a="1"/>
  <c r="ACU28" i="1" s="1"/>
  <c r="ACU33" i="1" a="1"/>
  <c r="ACU33" i="1" s="1"/>
  <c r="ACU31" i="1" a="1"/>
  <c r="ACU31" i="1" s="1"/>
  <c r="ACU39" i="1" a="1"/>
  <c r="ACU39" i="1" s="1"/>
  <c r="ACU40" i="1" a="1"/>
  <c r="ACU40" i="1" s="1"/>
  <c r="ACU24" i="1" a="1"/>
  <c r="ACU24" i="1" s="1"/>
  <c r="ACU23" i="1" a="1"/>
  <c r="ACU23" i="1" s="1"/>
  <c r="ACU44" i="1" a="1"/>
  <c r="ACU44" i="1" s="1"/>
  <c r="ACU36" i="1" a="1"/>
  <c r="ACU36" i="1" s="1"/>
  <c r="ACU25" i="1" a="1"/>
  <c r="ACU25" i="1" s="1"/>
  <c r="ACU42" i="1" a="1"/>
  <c r="ACU42" i="1" s="1"/>
  <c r="ACU32" i="1" a="1"/>
  <c r="ACU32" i="1" s="1"/>
  <c r="ACU26" i="1" a="1"/>
  <c r="ACU26" i="1" s="1"/>
  <c r="ACU30" i="1" a="1"/>
  <c r="ACU30" i="1" s="1"/>
  <c r="ADA21" i="1" a="1"/>
  <c r="ADA21" i="1" s="1"/>
  <c r="ADA22" i="1" a="1"/>
  <c r="ADA22" i="1" s="1"/>
  <c r="ADA28" i="1" a="1"/>
  <c r="ADA28" i="1" s="1"/>
  <c r="ADA37" i="1" a="1"/>
  <c r="ADA37" i="1" s="1"/>
  <c r="ADA24" i="1" a="1"/>
  <c r="ADA24" i="1" s="1"/>
  <c r="ADA32" i="1" a="1"/>
  <c r="ADA32" i="1" s="1"/>
  <c r="ADA38" i="1" a="1"/>
  <c r="ADA38" i="1" s="1"/>
  <c r="ADA29" i="1" a="1"/>
  <c r="ADA29" i="1" s="1"/>
  <c r="ADA46" i="1" a="1"/>
  <c r="ADA46" i="1" s="1"/>
  <c r="ADA26" i="1" a="1"/>
  <c r="ADA26" i="1" s="1"/>
  <c r="ADA33" i="1" a="1"/>
  <c r="ADA33" i="1" s="1"/>
  <c r="ADA42" i="1" a="1"/>
  <c r="ADA42" i="1" s="1"/>
  <c r="ADA45" i="1" a="1"/>
  <c r="ADA45" i="1" s="1"/>
  <c r="ADA31" i="1" a="1"/>
  <c r="ADA31" i="1" s="1"/>
  <c r="ADA39" i="1" a="1"/>
  <c r="ADA39" i="1" s="1"/>
  <c r="ADA27" i="1" a="1"/>
  <c r="ADA27" i="1" s="1"/>
  <c r="ADA44" i="1" a="1"/>
  <c r="ADA44" i="1" s="1"/>
  <c r="ADA36" i="1" a="1"/>
  <c r="ADA36" i="1" s="1"/>
  <c r="ADA40" i="1" a="1"/>
  <c r="ADA40" i="1" s="1"/>
  <c r="ADA23" i="1" a="1"/>
  <c r="ADA23" i="1" s="1"/>
  <c r="ADA43" i="1" a="1"/>
  <c r="ADA43" i="1" s="1"/>
  <c r="ADA25" i="1" a="1"/>
  <c r="ADA25" i="1" s="1"/>
  <c r="ADA34" i="1" a="1"/>
  <c r="ADA34" i="1" s="1"/>
  <c r="ADA30" i="1" a="1"/>
  <c r="ADA30" i="1" s="1"/>
  <c r="AEB21" i="1" a="1"/>
  <c r="AEB21" i="1" s="1"/>
  <c r="AEB22" i="1" a="1"/>
  <c r="AEB22" i="1" s="1"/>
  <c r="AEB33" i="1" a="1"/>
  <c r="AEB33" i="1" s="1"/>
  <c r="AEB37" i="1" a="1"/>
  <c r="AEB37" i="1" s="1"/>
  <c r="AEB38" i="1" a="1"/>
  <c r="AEB38" i="1" s="1"/>
  <c r="AEB46" i="1" a="1"/>
  <c r="AEB46" i="1" s="1"/>
  <c r="AEB40" i="1" a="1"/>
  <c r="AEB40" i="1" s="1"/>
  <c r="AEB30" i="1" a="1"/>
  <c r="AEB30" i="1" s="1"/>
  <c r="AEB43" i="1" a="1"/>
  <c r="AEB43" i="1" s="1"/>
  <c r="AEB29" i="1" a="1"/>
  <c r="AEB29" i="1" s="1"/>
  <c r="AEB36" i="1" a="1"/>
  <c r="AEB36" i="1" s="1"/>
  <c r="AEB27" i="1" a="1"/>
  <c r="AEB27" i="1" s="1"/>
  <c r="AEB39" i="1" a="1"/>
  <c r="AEB39" i="1" s="1"/>
  <c r="AEB24" i="1" a="1"/>
  <c r="AEB24" i="1" s="1"/>
  <c r="AEB23" i="1" a="1"/>
  <c r="AEB23" i="1" s="1"/>
  <c r="AEB28" i="1" a="1"/>
  <c r="AEB28" i="1" s="1"/>
  <c r="AEB25" i="1" a="1"/>
  <c r="AEB25" i="1" s="1"/>
  <c r="AEB34" i="1" a="1"/>
  <c r="AEB34" i="1" s="1"/>
  <c r="AEB32" i="1" a="1"/>
  <c r="AEB32" i="1" s="1"/>
  <c r="AEB31" i="1" a="1"/>
  <c r="AEB31" i="1" s="1"/>
  <c r="AEB42" i="1" a="1"/>
  <c r="AEB42" i="1" s="1"/>
  <c r="AEB44" i="1" a="1"/>
  <c r="AEB44" i="1" s="1"/>
  <c r="AEB26" i="1" a="1"/>
  <c r="AEB26" i="1" s="1"/>
  <c r="AEB45" i="1" a="1"/>
  <c r="AEB45" i="1" s="1"/>
  <c r="AEH21" i="1" a="1"/>
  <c r="AEH21" i="1" s="1"/>
  <c r="AEH22" i="1" a="1"/>
  <c r="AEH22" i="1" s="1"/>
  <c r="AEH34" i="1" a="1"/>
  <c r="AEH34" i="1" s="1"/>
  <c r="AEH38" i="1" a="1"/>
  <c r="AEH38" i="1" s="1"/>
  <c r="AEH33" i="1" a="1"/>
  <c r="AEH33" i="1" s="1"/>
  <c r="AEH28" i="1" a="1"/>
  <c r="AEH28" i="1" s="1"/>
  <c r="AEH36" i="1" a="1"/>
  <c r="AEH36" i="1" s="1"/>
  <c r="AEH40" i="1" a="1"/>
  <c r="AEH40" i="1" s="1"/>
  <c r="AEH26" i="1" a="1"/>
  <c r="AEH26" i="1" s="1"/>
  <c r="AEH37" i="1" a="1"/>
  <c r="AEH37" i="1" s="1"/>
  <c r="AEH42" i="1" a="1"/>
  <c r="AEH42" i="1" s="1"/>
  <c r="AEH39" i="1" a="1"/>
  <c r="AEH39" i="1" s="1"/>
  <c r="AEH31" i="1" a="1"/>
  <c r="AEH31" i="1" s="1"/>
  <c r="AEH30" i="1" a="1"/>
  <c r="AEH30" i="1" s="1"/>
  <c r="AEH27" i="1" a="1"/>
  <c r="AEH27" i="1" s="1"/>
  <c r="AEH23" i="1" a="1"/>
  <c r="AEH23" i="1" s="1"/>
  <c r="AEH25" i="1" a="1"/>
  <c r="AEH25" i="1" s="1"/>
  <c r="AEH45" i="1" a="1"/>
  <c r="AEH45" i="1" s="1"/>
  <c r="AEH44" i="1" a="1"/>
  <c r="AEH44" i="1" s="1"/>
  <c r="AEH43" i="1" a="1"/>
  <c r="AEH43" i="1" s="1"/>
  <c r="AEH29" i="1" a="1"/>
  <c r="AEH29" i="1" s="1"/>
  <c r="AEH32" i="1" a="1"/>
  <c r="AEH32" i="1" s="1"/>
  <c r="AEH46" i="1" a="1"/>
  <c r="AEH46" i="1" s="1"/>
  <c r="AEH24" i="1" a="1"/>
  <c r="AEH24" i="1" s="1"/>
  <c r="ACE22" i="1" a="1"/>
  <c r="ACE22" i="1" s="1"/>
  <c r="ACE21" i="1" a="1"/>
  <c r="ACE21" i="1" s="1"/>
  <c r="ACE45" i="1" a="1"/>
  <c r="ACE45" i="1" s="1"/>
  <c r="ACE42" i="1" a="1"/>
  <c r="ACE42" i="1" s="1"/>
  <c r="ACE39" i="1" a="1"/>
  <c r="ACE39" i="1" s="1"/>
  <c r="ACE34" i="1" a="1"/>
  <c r="ACE34" i="1" s="1"/>
  <c r="ACE29" i="1" a="1"/>
  <c r="ACE29" i="1" s="1"/>
  <c r="ACE27" i="1" a="1"/>
  <c r="ACE27" i="1" s="1"/>
  <c r="ACE43" i="1" a="1"/>
  <c r="ACE43" i="1" s="1"/>
  <c r="ACE36" i="1" a="1"/>
  <c r="ACE36" i="1" s="1"/>
  <c r="ACE37" i="1" a="1"/>
  <c r="ACE37" i="1" s="1"/>
  <c r="ACE28" i="1" a="1"/>
  <c r="ACE28" i="1" s="1"/>
  <c r="ACE44" i="1" a="1"/>
  <c r="ACE44" i="1" s="1"/>
  <c r="ACE40" i="1" a="1"/>
  <c r="ACE40" i="1" s="1"/>
  <c r="ACE31" i="1" a="1"/>
  <c r="ACE31" i="1" s="1"/>
  <c r="ACE33" i="1" a="1"/>
  <c r="ACE33" i="1" s="1"/>
  <c r="ACE32" i="1" a="1"/>
  <c r="ACE32" i="1" s="1"/>
  <c r="ACE24" i="1" a="1"/>
  <c r="ACE24" i="1" s="1"/>
  <c r="ACE23" i="1" a="1"/>
  <c r="ACE23" i="1" s="1"/>
  <c r="ACE25" i="1" a="1"/>
  <c r="ACE25" i="1" s="1"/>
  <c r="ACE30" i="1" a="1"/>
  <c r="ACE30" i="1" s="1"/>
  <c r="ACE26" i="1" a="1"/>
  <c r="ACE26" i="1" s="1"/>
  <c r="ACE46" i="1" a="1"/>
  <c r="ACE46" i="1" s="1"/>
  <c r="ACE38" i="1" a="1"/>
  <c r="ACE38" i="1" s="1"/>
  <c r="ACK21" i="1" a="1"/>
  <c r="ACK21" i="1" s="1"/>
  <c r="ACK22" i="1" a="1"/>
  <c r="ACK22" i="1" s="1"/>
  <c r="ACK36" i="1" a="1"/>
  <c r="ACK36" i="1" s="1"/>
  <c r="ACK37" i="1" a="1"/>
  <c r="ACK37" i="1" s="1"/>
  <c r="ACK26" i="1" a="1"/>
  <c r="ACK26" i="1" s="1"/>
  <c r="ACK38" i="1" a="1"/>
  <c r="ACK38" i="1" s="1"/>
  <c r="ACK32" i="1" a="1"/>
  <c r="ACK32" i="1" s="1"/>
  <c r="ACK27" i="1" a="1"/>
  <c r="ACK27" i="1" s="1"/>
  <c r="ACK33" i="1" a="1"/>
  <c r="ACK33" i="1" s="1"/>
  <c r="ACK29" i="1" a="1"/>
  <c r="ACK29" i="1" s="1"/>
  <c r="ACK44" i="1" a="1"/>
  <c r="ACK44" i="1" s="1"/>
  <c r="ACK31" i="1" a="1"/>
  <c r="ACK31" i="1" s="1"/>
  <c r="ACK46" i="1" a="1"/>
  <c r="ACK46" i="1" s="1"/>
  <c r="ACK23" i="1" a="1"/>
  <c r="ACK23" i="1" s="1"/>
  <c r="ACK43" i="1" a="1"/>
  <c r="ACK43" i="1" s="1"/>
  <c r="ACK45" i="1" a="1"/>
  <c r="ACK45" i="1" s="1"/>
  <c r="ACK25" i="1" a="1"/>
  <c r="ACK25" i="1" s="1"/>
  <c r="ACK42" i="1" a="1"/>
  <c r="ACK42" i="1" s="1"/>
  <c r="ACK30" i="1" a="1"/>
  <c r="ACK30" i="1" s="1"/>
  <c r="ACK39" i="1" a="1"/>
  <c r="ACK39" i="1" s="1"/>
  <c r="ACK28" i="1" a="1"/>
  <c r="ACK28" i="1" s="1"/>
  <c r="ACK40" i="1" a="1"/>
  <c r="ACK40" i="1" s="1"/>
  <c r="ACK24" i="1" a="1"/>
  <c r="ACK24" i="1" s="1"/>
  <c r="ACK34" i="1" a="1"/>
  <c r="ACK34" i="1" s="1"/>
  <c r="ADL22" i="1" a="1"/>
  <c r="ADL22" i="1" s="1"/>
  <c r="ADL21" i="1" a="1"/>
  <c r="ADL21" i="1" s="1"/>
  <c r="ADL27" i="1" a="1"/>
  <c r="ADL27" i="1" s="1"/>
  <c r="ADL37" i="1" a="1"/>
  <c r="ADL37" i="1" s="1"/>
  <c r="ADL44" i="1" a="1"/>
  <c r="ADL44" i="1" s="1"/>
  <c r="ADL36" i="1" a="1"/>
  <c r="ADL36" i="1" s="1"/>
  <c r="ADL38" i="1" a="1"/>
  <c r="ADL38" i="1" s="1"/>
  <c r="ADL39" i="1" a="1"/>
  <c r="ADL39" i="1" s="1"/>
  <c r="ADL45" i="1" a="1"/>
  <c r="ADL45" i="1" s="1"/>
  <c r="ADL34" i="1" a="1"/>
  <c r="ADL34" i="1" s="1"/>
  <c r="ADL30" i="1" a="1"/>
  <c r="ADL30" i="1" s="1"/>
  <c r="ADL32" i="1" a="1"/>
  <c r="ADL32" i="1" s="1"/>
  <c r="ADL28" i="1" a="1"/>
  <c r="ADL28" i="1" s="1"/>
  <c r="ADL24" i="1" a="1"/>
  <c r="ADL24" i="1" s="1"/>
  <c r="ADL40" i="1" a="1"/>
  <c r="ADL40" i="1" s="1"/>
  <c r="ADL23" i="1" a="1"/>
  <c r="ADL23" i="1" s="1"/>
  <c r="ADL31" i="1" a="1"/>
  <c r="ADL31" i="1" s="1"/>
  <c r="ADL25" i="1" a="1"/>
  <c r="ADL25" i="1" s="1"/>
  <c r="ADL43" i="1" a="1"/>
  <c r="ADL43" i="1" s="1"/>
  <c r="ADL42" i="1" a="1"/>
  <c r="ADL42" i="1" s="1"/>
  <c r="ADL46" i="1" a="1"/>
  <c r="ADL46" i="1" s="1"/>
  <c r="ADL33" i="1" a="1"/>
  <c r="ADL33" i="1" s="1"/>
  <c r="ADL26" i="1" a="1"/>
  <c r="ADL26" i="1" s="1"/>
  <c r="ADL29" i="1" a="1"/>
  <c r="ADL29" i="1" s="1"/>
  <c r="ADR22" i="1" a="1"/>
  <c r="ADR22" i="1" s="1"/>
  <c r="ADR21" i="1" a="1"/>
  <c r="ADR21" i="1" s="1"/>
  <c r="ADR30" i="1" a="1"/>
  <c r="ADR30" i="1" s="1"/>
  <c r="ADR37" i="1" a="1"/>
  <c r="ADR37" i="1" s="1"/>
  <c r="ADR38" i="1" a="1"/>
  <c r="ADR38" i="1" s="1"/>
  <c r="ADR28" i="1" a="1"/>
  <c r="ADR28" i="1" s="1"/>
  <c r="ADR40" i="1" a="1"/>
  <c r="ADR40" i="1" s="1"/>
  <c r="ADR26" i="1" a="1"/>
  <c r="ADR26" i="1" s="1"/>
  <c r="ADR34" i="1" a="1"/>
  <c r="ADR34" i="1" s="1"/>
  <c r="ADR31" i="1" a="1"/>
  <c r="ADR31" i="1" s="1"/>
  <c r="ADR27" i="1" a="1"/>
  <c r="ADR27" i="1" s="1"/>
  <c r="ADR46" i="1" a="1"/>
  <c r="ADR46" i="1" s="1"/>
  <c r="ADR32" i="1" a="1"/>
  <c r="ADR32" i="1" s="1"/>
  <c r="ADR45" i="1" a="1"/>
  <c r="ADR45" i="1" s="1"/>
  <c r="ADR23" i="1" a="1"/>
  <c r="ADR23" i="1" s="1"/>
  <c r="ADR44" i="1" a="1"/>
  <c r="ADR44" i="1" s="1"/>
  <c r="ADR25" i="1" a="1"/>
  <c r="ADR25" i="1" s="1"/>
  <c r="ADR39" i="1" a="1"/>
  <c r="ADR39" i="1" s="1"/>
  <c r="ADR29" i="1" a="1"/>
  <c r="ADR29" i="1" s="1"/>
  <c r="ADR43" i="1" a="1"/>
  <c r="ADR43" i="1" s="1"/>
  <c r="ADR42" i="1" a="1"/>
  <c r="ADR42" i="1" s="1"/>
  <c r="ADR36" i="1" a="1"/>
  <c r="ADR36" i="1" s="1"/>
  <c r="ADR33" i="1" a="1"/>
  <c r="ADR33" i="1" s="1"/>
  <c r="ADR24" i="1" a="1"/>
  <c r="ADR24" i="1" s="1"/>
  <c r="AEC22" i="1" a="1"/>
  <c r="AEC22" i="1" s="1"/>
  <c r="AEC21" i="1" a="1"/>
  <c r="AEC21" i="1" s="1"/>
  <c r="AEC30" i="1" a="1"/>
  <c r="AEC30" i="1" s="1"/>
  <c r="AEC33" i="1" a="1"/>
  <c r="AEC33" i="1" s="1"/>
  <c r="AEC37" i="1" a="1"/>
  <c r="AEC37" i="1" s="1"/>
  <c r="AEC45" i="1" a="1"/>
  <c r="AEC45" i="1" s="1"/>
  <c r="AEC27" i="1" a="1"/>
  <c r="AEC27" i="1" s="1"/>
  <c r="AEC43" i="1" a="1"/>
  <c r="AEC43" i="1" s="1"/>
  <c r="AEC34" i="1" a="1"/>
  <c r="AEC34" i="1" s="1"/>
  <c r="AEC29" i="1" a="1"/>
  <c r="AEC29" i="1" s="1"/>
  <c r="AEC25" i="1" a="1"/>
  <c r="AEC25" i="1" s="1"/>
  <c r="AEC46" i="1" a="1"/>
  <c r="AEC46" i="1" s="1"/>
  <c r="AEC44" i="1" a="1"/>
  <c r="AEC44" i="1" s="1"/>
  <c r="AEC36" i="1" a="1"/>
  <c r="AEC36" i="1" s="1"/>
  <c r="AEC39" i="1" a="1"/>
  <c r="AEC39" i="1" s="1"/>
  <c r="AEC24" i="1" a="1"/>
  <c r="AEC24" i="1" s="1"/>
  <c r="AEC23" i="1" a="1"/>
  <c r="AEC23" i="1" s="1"/>
  <c r="AEC40" i="1" a="1"/>
  <c r="AEC40" i="1" s="1"/>
  <c r="AEC28" i="1" a="1"/>
  <c r="AEC28" i="1" s="1"/>
  <c r="AEC31" i="1" a="1"/>
  <c r="AEC31" i="1" s="1"/>
  <c r="AEC32" i="1" a="1"/>
  <c r="AEC32" i="1" s="1"/>
  <c r="AEC42" i="1" a="1"/>
  <c r="AEC42" i="1" s="1"/>
  <c r="AEC26" i="1" a="1"/>
  <c r="AEC26" i="1" s="1"/>
  <c r="AEC38" i="1" a="1"/>
  <c r="AEC38" i="1" s="1"/>
  <c r="ADB22" i="1" a="1"/>
  <c r="ADB22" i="1" s="1"/>
  <c r="ADB21" i="1" a="1"/>
  <c r="ADB21" i="1" s="1"/>
  <c r="ADB31" i="1" a="1"/>
  <c r="ADB31" i="1" s="1"/>
  <c r="ADB26" i="1" a="1"/>
  <c r="ADB26" i="1" s="1"/>
  <c r="ADB46" i="1" a="1"/>
  <c r="ADB46" i="1" s="1"/>
  <c r="ADB38" i="1" a="1"/>
  <c r="ADB38" i="1" s="1"/>
  <c r="ADB37" i="1" a="1"/>
  <c r="ADB37" i="1" s="1"/>
  <c r="ADB34" i="1" a="1"/>
  <c r="ADB34" i="1" s="1"/>
  <c r="ADB42" i="1" a="1"/>
  <c r="ADB42" i="1" s="1"/>
  <c r="ADB45" i="1" a="1"/>
  <c r="ADB45" i="1" s="1"/>
  <c r="ADB27" i="1" a="1"/>
  <c r="ADB27" i="1" s="1"/>
  <c r="ADB44" i="1" a="1"/>
  <c r="ADB44" i="1" s="1"/>
  <c r="ADB29" i="1" a="1"/>
  <c r="ADB29" i="1" s="1"/>
  <c r="ADB36" i="1" a="1"/>
  <c r="ADB36" i="1" s="1"/>
  <c r="ADB32" i="1" a="1"/>
  <c r="ADB32" i="1" s="1"/>
  <c r="ADB33" i="1" a="1"/>
  <c r="ADB33" i="1" s="1"/>
  <c r="ADB23" i="1" a="1"/>
  <c r="ADB23" i="1" s="1"/>
  <c r="ADB43" i="1" a="1"/>
  <c r="ADB43" i="1" s="1"/>
  <c r="ADB25" i="1" a="1"/>
  <c r="ADB25" i="1" s="1"/>
  <c r="ADB39" i="1" a="1"/>
  <c r="ADB39" i="1" s="1"/>
  <c r="ADB24" i="1" a="1"/>
  <c r="ADB24" i="1" s="1"/>
  <c r="ADB30" i="1" a="1"/>
  <c r="ADB30" i="1" s="1"/>
  <c r="ADB28" i="1" a="1"/>
  <c r="ADB28" i="1" s="1"/>
  <c r="ADB40" i="1" a="1"/>
  <c r="ADB40" i="1" s="1"/>
  <c r="ACD21" i="1" a="1"/>
  <c r="ACD21" i="1" s="1"/>
  <c r="ACD22" i="1" a="1"/>
  <c r="ACD22" i="1" s="1"/>
  <c r="ACD46" i="1" a="1"/>
  <c r="ACD46" i="1" s="1"/>
  <c r="ACD26" i="1" a="1"/>
  <c r="ACD26" i="1" s="1"/>
  <c r="ACD38" i="1" a="1"/>
  <c r="ACD38" i="1" s="1"/>
  <c r="ACD27" i="1" a="1"/>
  <c r="ACD27" i="1" s="1"/>
  <c r="ACD31" i="1" a="1"/>
  <c r="ACD31" i="1" s="1"/>
  <c r="ACD45" i="1" a="1"/>
  <c r="ACD45" i="1" s="1"/>
  <c r="ACD39" i="1" a="1"/>
  <c r="ACD39" i="1" s="1"/>
  <c r="ACD29" i="1" a="1"/>
  <c r="ACD29" i="1" s="1"/>
  <c r="ACD34" i="1" a="1"/>
  <c r="ACD34" i="1" s="1"/>
  <c r="ACD36" i="1" a="1"/>
  <c r="ACD36" i="1" s="1"/>
  <c r="ACD44" i="1" a="1"/>
  <c r="ACD44" i="1" s="1"/>
  <c r="ACD28" i="1" a="1"/>
  <c r="ACD28" i="1" s="1"/>
  <c r="ACD32" i="1" a="1"/>
  <c r="ACD32" i="1" s="1"/>
  <c r="ACD40" i="1" a="1"/>
  <c r="ACD40" i="1" s="1"/>
  <c r="ACD43" i="1" a="1"/>
  <c r="ACD43" i="1" s="1"/>
  <c r="ACD24" i="1" a="1"/>
  <c r="ACD24" i="1" s="1"/>
  <c r="ACD23" i="1" a="1"/>
  <c r="ACD23" i="1" s="1"/>
  <c r="ACD42" i="1" a="1"/>
  <c r="ACD42" i="1" s="1"/>
  <c r="ACD37" i="1" a="1"/>
  <c r="ACD37" i="1" s="1"/>
  <c r="ACD30" i="1" a="1"/>
  <c r="ACD30" i="1" s="1"/>
  <c r="ACD25" i="1" a="1"/>
  <c r="ACD25" i="1" s="1"/>
  <c r="ACD33" i="1" a="1"/>
  <c r="ACD33" i="1" s="1"/>
  <c r="AEI22" i="1" a="1"/>
  <c r="AEI22" i="1" s="1"/>
  <c r="AEI21" i="1" a="1"/>
  <c r="AEI21" i="1" s="1"/>
  <c r="AEI33" i="1" a="1"/>
  <c r="AEI33" i="1" s="1"/>
  <c r="AEI40" i="1" a="1"/>
  <c r="AEI40" i="1" s="1"/>
  <c r="AEI30" i="1" a="1"/>
  <c r="AEI30" i="1" s="1"/>
  <c r="AEI36" i="1" a="1"/>
  <c r="AEI36" i="1" s="1"/>
  <c r="AEI26" i="1" a="1"/>
  <c r="AEI26" i="1" s="1"/>
  <c r="AEI42" i="1" a="1"/>
  <c r="AEI42" i="1" s="1"/>
  <c r="AEI46" i="1" a="1"/>
  <c r="AEI46" i="1" s="1"/>
  <c r="AEI27" i="1" a="1"/>
  <c r="AEI27" i="1" s="1"/>
  <c r="AEI39" i="1" a="1"/>
  <c r="AEI39" i="1" s="1"/>
  <c r="AEI45" i="1" a="1"/>
  <c r="AEI45" i="1" s="1"/>
  <c r="AEI38" i="1" a="1"/>
  <c r="AEI38" i="1" s="1"/>
  <c r="AEI23" i="1" a="1"/>
  <c r="AEI23" i="1" s="1"/>
  <c r="AEI25" i="1" a="1"/>
  <c r="AEI25" i="1" s="1"/>
  <c r="AEI43" i="1" a="1"/>
  <c r="AEI43" i="1" s="1"/>
  <c r="AEI28" i="1" a="1"/>
  <c r="AEI28" i="1" s="1"/>
  <c r="AEI31" i="1" a="1"/>
  <c r="AEI31" i="1" s="1"/>
  <c r="AEI29" i="1" a="1"/>
  <c r="AEI29" i="1" s="1"/>
  <c r="AEI44" i="1" a="1"/>
  <c r="AEI44" i="1" s="1"/>
  <c r="AEI32" i="1" a="1"/>
  <c r="AEI32" i="1" s="1"/>
  <c r="AEI24" i="1" a="1"/>
  <c r="AEI24" i="1" s="1"/>
  <c r="AEI37" i="1" a="1"/>
  <c r="AEI37" i="1" s="1"/>
  <c r="AEI34" i="1" a="1"/>
  <c r="AEI34" i="1" s="1"/>
  <c r="ACV22" i="1" a="1"/>
  <c r="ACV22" i="1" s="1"/>
  <c r="ACV21" i="1" a="1"/>
  <c r="ACV21" i="1" s="1"/>
  <c r="ACV33" i="1" a="1"/>
  <c r="ACV33" i="1" s="1"/>
  <c r="ACV31" i="1" a="1"/>
  <c r="ACV31" i="1" s="1"/>
  <c r="ACV45" i="1" a="1"/>
  <c r="ACV45" i="1" s="1"/>
  <c r="ACV34" i="1" a="1"/>
  <c r="ACV34" i="1" s="1"/>
  <c r="ACV37" i="1" a="1"/>
  <c r="ACV37" i="1" s="1"/>
  <c r="ACV25" i="1" a="1"/>
  <c r="ACV25" i="1" s="1"/>
  <c r="ACV43" i="1" a="1"/>
  <c r="ACV43" i="1" s="1"/>
  <c r="ACV29" i="1" a="1"/>
  <c r="ACV29" i="1" s="1"/>
  <c r="ACV30" i="1" a="1"/>
  <c r="ACV30" i="1" s="1"/>
  <c r="ACV27" i="1" a="1"/>
  <c r="ACV27" i="1" s="1"/>
  <c r="ACV28" i="1" a="1"/>
  <c r="ACV28" i="1" s="1"/>
  <c r="ACV46" i="1" a="1"/>
  <c r="ACV46" i="1" s="1"/>
  <c r="ACV40" i="1" a="1"/>
  <c r="ACV40" i="1" s="1"/>
  <c r="ACV39" i="1" a="1"/>
  <c r="ACV39" i="1" s="1"/>
  <c r="ACV42" i="1" a="1"/>
  <c r="ACV42" i="1" s="1"/>
  <c r="ACV24" i="1" a="1"/>
  <c r="ACV24" i="1" s="1"/>
  <c r="ACV23" i="1" a="1"/>
  <c r="ACV23" i="1" s="1"/>
  <c r="ACV44" i="1" a="1"/>
  <c r="ACV44" i="1" s="1"/>
  <c r="ACV36" i="1" a="1"/>
  <c r="ACV36" i="1" s="1"/>
  <c r="ACV26" i="1" a="1"/>
  <c r="ACV26" i="1" s="1"/>
  <c r="ACV32" i="1" a="1"/>
  <c r="ACV32" i="1" s="1"/>
  <c r="ACV38" i="1" a="1"/>
  <c r="ACV38" i="1" s="1"/>
  <c r="ACL22" i="1" a="1"/>
  <c r="ACL22" i="1" s="1"/>
  <c r="ACL21" i="1" a="1"/>
  <c r="ACL21" i="1" s="1"/>
  <c r="ACL36" i="1" a="1"/>
  <c r="ACL36" i="1" s="1"/>
  <c r="ACL26" i="1" a="1"/>
  <c r="ACL26" i="1" s="1"/>
  <c r="ACL40" i="1" a="1"/>
  <c r="ACL40" i="1" s="1"/>
  <c r="ACL32" i="1" a="1"/>
  <c r="ACL32" i="1" s="1"/>
  <c r="ACL38" i="1" a="1"/>
  <c r="ACL38" i="1" s="1"/>
  <c r="ACL27" i="1" a="1"/>
  <c r="ACL27" i="1" s="1"/>
  <c r="ACL31" i="1" a="1"/>
  <c r="ACL31" i="1" s="1"/>
  <c r="ACL29" i="1" a="1"/>
  <c r="ACL29" i="1" s="1"/>
  <c r="ACL25" i="1" a="1"/>
  <c r="ACL25" i="1" s="1"/>
  <c r="ACL23" i="1" a="1"/>
  <c r="ACL23" i="1" s="1"/>
  <c r="ACL37" i="1" a="1"/>
  <c r="ACL37" i="1" s="1"/>
  <c r="ACL44" i="1" a="1"/>
  <c r="ACL44" i="1" s="1"/>
  <c r="ACL34" i="1" a="1"/>
  <c r="ACL34" i="1" s="1"/>
  <c r="ACL43" i="1" a="1"/>
  <c r="ACL43" i="1" s="1"/>
  <c r="ACL45" i="1" a="1"/>
  <c r="ACL45" i="1" s="1"/>
  <c r="ACL46" i="1" a="1"/>
  <c r="ACL46" i="1" s="1"/>
  <c r="ACL30" i="1" a="1"/>
  <c r="ACL30" i="1" s="1"/>
  <c r="ACL33" i="1" a="1"/>
  <c r="ACL33" i="1" s="1"/>
  <c r="ACL42" i="1" a="1"/>
  <c r="ACL42" i="1" s="1"/>
  <c r="ACL39" i="1" a="1"/>
  <c r="ACL39" i="1" s="1"/>
  <c r="ACL24" i="1" a="1"/>
  <c r="ACL24" i="1" s="1"/>
  <c r="ACL28" i="1" a="1"/>
  <c r="ACL28" i="1" s="1"/>
  <c r="ADM21" i="1" a="1"/>
  <c r="ADM21" i="1" s="1"/>
  <c r="ADM22" i="1" a="1"/>
  <c r="ADM22" i="1" s="1"/>
  <c r="ADM42" i="1" a="1"/>
  <c r="ADM42" i="1" s="1"/>
  <c r="ADM44" i="1" a="1"/>
  <c r="ADM44" i="1" s="1"/>
  <c r="ADM32" i="1" a="1"/>
  <c r="ADM32" i="1" s="1"/>
  <c r="ADM39" i="1" a="1"/>
  <c r="ADM39" i="1" s="1"/>
  <c r="ADM36" i="1" a="1"/>
  <c r="ADM36" i="1" s="1"/>
  <c r="ADM37" i="1" a="1"/>
  <c r="ADM37" i="1" s="1"/>
  <c r="ADM45" i="1" a="1"/>
  <c r="ADM45" i="1" s="1"/>
  <c r="ADM34" i="1" a="1"/>
  <c r="ADM34" i="1" s="1"/>
  <c r="ADM40" i="1" a="1"/>
  <c r="ADM40" i="1" s="1"/>
  <c r="ADM23" i="1" a="1"/>
  <c r="ADM23" i="1" s="1"/>
  <c r="ADM25" i="1" a="1"/>
  <c r="ADM25" i="1" s="1"/>
  <c r="ADM29" i="1" a="1"/>
  <c r="ADM29" i="1" s="1"/>
  <c r="ADM27" i="1" a="1"/>
  <c r="ADM27" i="1" s="1"/>
  <c r="ADM31" i="1" a="1"/>
  <c r="ADM31" i="1" s="1"/>
  <c r="ADM28" i="1" a="1"/>
  <c r="ADM28" i="1" s="1"/>
  <c r="ADM24" i="1" a="1"/>
  <c r="ADM24" i="1" s="1"/>
  <c r="ADM46" i="1" a="1"/>
  <c r="ADM46" i="1" s="1"/>
  <c r="ADM26" i="1" a="1"/>
  <c r="ADM26" i="1" s="1"/>
  <c r="ADM33" i="1" a="1"/>
  <c r="ADM33" i="1" s="1"/>
  <c r="ADM38" i="1" a="1"/>
  <c r="ADM38" i="1" s="1"/>
  <c r="ADM30" i="1" a="1"/>
  <c r="ADM30" i="1" s="1"/>
  <c r="ADM43" i="1" a="1"/>
  <c r="ADM43" i="1" s="1"/>
  <c r="ADS22" i="1" a="1"/>
  <c r="ADS22" i="1" s="1"/>
  <c r="ADS21" i="1" a="1"/>
  <c r="ADS21" i="1" s="1"/>
  <c r="ADS38" i="1" a="1"/>
  <c r="ADS38" i="1" s="1"/>
  <c r="ADS29" i="1" a="1"/>
  <c r="ADS29" i="1" s="1"/>
  <c r="ADS28" i="1" a="1"/>
  <c r="ADS28" i="1" s="1"/>
  <c r="ADS26" i="1" a="1"/>
  <c r="ADS26" i="1" s="1"/>
  <c r="ADS34" i="1" a="1"/>
  <c r="ADS34" i="1" s="1"/>
  <c r="ADS46" i="1" a="1"/>
  <c r="ADS46" i="1" s="1"/>
  <c r="ADS23" i="1" a="1"/>
  <c r="ADS23" i="1" s="1"/>
  <c r="ADS27" i="1" a="1"/>
  <c r="ADS27" i="1" s="1"/>
  <c r="ADS32" i="1" a="1"/>
  <c r="ADS32" i="1" s="1"/>
  <c r="ADS37" i="1" a="1"/>
  <c r="ADS37" i="1" s="1"/>
  <c r="ADS25" i="1" a="1"/>
  <c r="ADS25" i="1" s="1"/>
  <c r="ADS45" i="1" a="1"/>
  <c r="ADS45" i="1" s="1"/>
  <c r="ADS31" i="1" a="1"/>
  <c r="ADS31" i="1" s="1"/>
  <c r="ADS44" i="1" a="1"/>
  <c r="ADS44" i="1" s="1"/>
  <c r="ADS43" i="1" a="1"/>
  <c r="ADS43" i="1" s="1"/>
  <c r="ADS42" i="1" a="1"/>
  <c r="ADS42" i="1" s="1"/>
  <c r="ADS36" i="1" a="1"/>
  <c r="ADS36" i="1" s="1"/>
  <c r="ADS33" i="1" a="1"/>
  <c r="ADS33" i="1" s="1"/>
  <c r="ADS24" i="1" a="1"/>
  <c r="ADS24" i="1" s="1"/>
  <c r="ADS39" i="1" a="1"/>
  <c r="ADS39" i="1" s="1"/>
  <c r="ADS30" i="1" a="1"/>
  <c r="ADS30" i="1" s="1"/>
  <c r="ADS40" i="1" a="1"/>
  <c r="ADS40" i="1" s="1"/>
  <c r="ACF22" i="1" a="1"/>
  <c r="ACF22" i="1" s="1"/>
  <c r="ACF21" i="1" a="1"/>
  <c r="ACF21" i="1" s="1"/>
  <c r="ACF29" i="1" a="1"/>
  <c r="ACF29" i="1" s="1"/>
  <c r="ACF40" i="1" a="1"/>
  <c r="ACF40" i="1" s="1"/>
  <c r="ACF39" i="1" a="1"/>
  <c r="ACF39" i="1" s="1"/>
  <c r="ACF34" i="1" a="1"/>
  <c r="ACF34" i="1" s="1"/>
  <c r="ACF36" i="1" a="1"/>
  <c r="ACF36" i="1" s="1"/>
  <c r="ACF28" i="1" a="1"/>
  <c r="ACF28" i="1" s="1"/>
  <c r="ACF44" i="1" a="1"/>
  <c r="ACF44" i="1" s="1"/>
  <c r="ACF30" i="1" a="1"/>
  <c r="ACF30" i="1" s="1"/>
  <c r="ACF25" i="1" a="1"/>
  <c r="ACF25" i="1" s="1"/>
  <c r="ACF23" i="1" a="1"/>
  <c r="ACF23" i="1" s="1"/>
  <c r="ACF37" i="1" a="1"/>
  <c r="ACF37" i="1" s="1"/>
  <c r="ACF42" i="1" a="1"/>
  <c r="ACF42" i="1" s="1"/>
  <c r="ACF46" i="1" a="1"/>
  <c r="ACF46" i="1" s="1"/>
  <c r="ACF32" i="1" a="1"/>
  <c r="ACF32" i="1" s="1"/>
  <c r="ACF43" i="1" a="1"/>
  <c r="ACF43" i="1" s="1"/>
  <c r="ACF24" i="1" a="1"/>
  <c r="ACF24" i="1" s="1"/>
  <c r="ACF26" i="1" a="1"/>
  <c r="ACF26" i="1" s="1"/>
  <c r="ACF33" i="1" a="1"/>
  <c r="ACF33" i="1" s="1"/>
  <c r="ACF27" i="1" a="1"/>
  <c r="ACF27" i="1" s="1"/>
  <c r="ACF38" i="1" a="1"/>
  <c r="ACF38" i="1" s="1"/>
  <c r="ACF45" i="1" a="1"/>
  <c r="ACF45" i="1" s="1"/>
  <c r="ACF31" i="1" a="1"/>
  <c r="ACF31" i="1" s="1"/>
  <c r="ADC22" i="1" a="1"/>
  <c r="ADC22" i="1" s="1"/>
  <c r="ADC21" i="1" a="1"/>
  <c r="ADC21" i="1" s="1"/>
  <c r="ADC29" i="1" a="1"/>
  <c r="ADC29" i="1" s="1"/>
  <c r="ADC23" i="1" a="1"/>
  <c r="ADC23" i="1" s="1"/>
  <c r="ADC42" i="1" a="1"/>
  <c r="ADC42" i="1" s="1"/>
  <c r="ADC44" i="1" a="1"/>
  <c r="ADC44" i="1" s="1"/>
  <c r="ADC45" i="1" a="1"/>
  <c r="ADC45" i="1" s="1"/>
  <c r="ADC27" i="1" a="1"/>
  <c r="ADC27" i="1" s="1"/>
  <c r="ADC31" i="1" a="1"/>
  <c r="ADC31" i="1" s="1"/>
  <c r="ADC36" i="1" a="1"/>
  <c r="ADC36" i="1" s="1"/>
  <c r="ADC32" i="1" a="1"/>
  <c r="ADC32" i="1" s="1"/>
  <c r="ADC38" i="1" a="1"/>
  <c r="ADC38" i="1" s="1"/>
  <c r="ADC40" i="1" a="1"/>
  <c r="ADC40" i="1" s="1"/>
  <c r="ADC46" i="1" a="1"/>
  <c r="ADC46" i="1" s="1"/>
  <c r="ADC34" i="1" a="1"/>
  <c r="ADC34" i="1" s="1"/>
  <c r="ADC37" i="1" a="1"/>
  <c r="ADC37" i="1" s="1"/>
  <c r="ADC43" i="1" a="1"/>
  <c r="ADC43" i="1" s="1"/>
  <c r="ADC25" i="1" a="1"/>
  <c r="ADC25" i="1" s="1"/>
  <c r="ADC33" i="1" a="1"/>
  <c r="ADC33" i="1" s="1"/>
  <c r="ADC24" i="1" a="1"/>
  <c r="ADC24" i="1" s="1"/>
  <c r="ADC39" i="1" a="1"/>
  <c r="ADC39" i="1" s="1"/>
  <c r="ADC30" i="1" a="1"/>
  <c r="ADC30" i="1" s="1"/>
  <c r="ADC28" i="1" a="1"/>
  <c r="ADC28" i="1" s="1"/>
  <c r="ADC26" i="1" a="1"/>
  <c r="ADC26" i="1" s="1"/>
  <c r="ACW21" i="1" a="1"/>
  <c r="ACW21" i="1" s="1"/>
  <c r="ACW22" i="1" a="1"/>
  <c r="ACW22" i="1" s="1"/>
  <c r="ACW34" i="1" a="1"/>
  <c r="ACW34" i="1" s="1"/>
  <c r="ACW43" i="1" a="1"/>
  <c r="ACW43" i="1" s="1"/>
  <c r="ACW37" i="1" a="1"/>
  <c r="ACW37" i="1" s="1"/>
  <c r="ACW45" i="1" a="1"/>
  <c r="ACW45" i="1" s="1"/>
  <c r="ACW29" i="1" a="1"/>
  <c r="ACW29" i="1" s="1"/>
  <c r="ACW27" i="1" a="1"/>
  <c r="ACW27" i="1" s="1"/>
  <c r="ACW46" i="1" a="1"/>
  <c r="ACW46" i="1" s="1"/>
  <c r="ACW25" i="1" a="1"/>
  <c r="ACW25" i="1" s="1"/>
  <c r="ACW23" i="1" a="1"/>
  <c r="ACW23" i="1" s="1"/>
  <c r="ACW42" i="1" a="1"/>
  <c r="ACW42" i="1" s="1"/>
  <c r="ACW28" i="1" a="1"/>
  <c r="ACW28" i="1" s="1"/>
  <c r="ACW40" i="1" a="1"/>
  <c r="ACW40" i="1" s="1"/>
  <c r="ACW24" i="1" a="1"/>
  <c r="ACW24" i="1" s="1"/>
  <c r="ACW44" i="1" a="1"/>
  <c r="ACW44" i="1" s="1"/>
  <c r="ACW26" i="1" a="1"/>
  <c r="ACW26" i="1" s="1"/>
  <c r="ACW36" i="1" a="1"/>
  <c r="ACW36" i="1" s="1"/>
  <c r="ACW30" i="1" a="1"/>
  <c r="ACW30" i="1" s="1"/>
  <c r="ACW32" i="1" a="1"/>
  <c r="ACW32" i="1" s="1"/>
  <c r="ACW38" i="1" a="1"/>
  <c r="ACW38" i="1" s="1"/>
  <c r="ACW39" i="1" a="1"/>
  <c r="ACW39" i="1" s="1"/>
  <c r="ACW33" i="1" a="1"/>
  <c r="ACW33" i="1" s="1"/>
  <c r="ACW31" i="1" a="1"/>
  <c r="ACW31" i="1" s="1"/>
  <c r="ADD22" i="1" a="1"/>
  <c r="ADD22" i="1" s="1"/>
  <c r="ADD21" i="1" a="1"/>
  <c r="ADD21" i="1" s="1"/>
  <c r="ADD33" i="1" a="1"/>
  <c r="ADD33" i="1" s="1"/>
  <c r="ADD27" i="1" a="1"/>
  <c r="ADD27" i="1" s="1"/>
  <c r="ADD42" i="1" a="1"/>
  <c r="ADD42" i="1" s="1"/>
  <c r="ADD43" i="1" a="1"/>
  <c r="ADD43" i="1" s="1"/>
  <c r="ADD45" i="1" a="1"/>
  <c r="ADD45" i="1" s="1"/>
  <c r="ADD36" i="1" a="1"/>
  <c r="ADD36" i="1" s="1"/>
  <c r="ADD32" i="1" a="1"/>
  <c r="ADD32" i="1" s="1"/>
  <c r="ADD23" i="1" a="1"/>
  <c r="ADD23" i="1" s="1"/>
  <c r="ADD38" i="1" a="1"/>
  <c r="ADD38" i="1" s="1"/>
  <c r="ADD46" i="1" a="1"/>
  <c r="ADD46" i="1" s="1"/>
  <c r="ADD40" i="1" a="1"/>
  <c r="ADD40" i="1" s="1"/>
  <c r="ADD37" i="1" a="1"/>
  <c r="ADD37" i="1" s="1"/>
  <c r="ADD44" i="1" a="1"/>
  <c r="ADD44" i="1" s="1"/>
  <c r="ADD31" i="1" a="1"/>
  <c r="ADD31" i="1" s="1"/>
  <c r="ADD29" i="1" a="1"/>
  <c r="ADD29" i="1" s="1"/>
  <c r="ADD34" i="1" a="1"/>
  <c r="ADD34" i="1" s="1"/>
  <c r="ADD25" i="1" a="1"/>
  <c r="ADD25" i="1" s="1"/>
  <c r="ADD24" i="1" a="1"/>
  <c r="ADD24" i="1" s="1"/>
  <c r="ADD26" i="1" a="1"/>
  <c r="ADD26" i="1" s="1"/>
  <c r="ADD39" i="1" a="1"/>
  <c r="ADD39" i="1" s="1"/>
  <c r="ADD30" i="1" a="1"/>
  <c r="ADD30" i="1" s="1"/>
  <c r="ADD28" i="1" a="1"/>
  <c r="ADD28" i="1" s="1"/>
  <c r="AED21" i="1" a="1"/>
  <c r="AED21" i="1" s="1"/>
  <c r="AED22" i="1" a="1"/>
  <c r="AED22" i="1" s="1"/>
  <c r="AED29" i="1" a="1"/>
  <c r="AED29" i="1" s="1"/>
  <c r="AED45" i="1" a="1"/>
  <c r="AED45" i="1" s="1"/>
  <c r="AED37" i="1" a="1"/>
  <c r="AED37" i="1" s="1"/>
  <c r="AED34" i="1" a="1"/>
  <c r="AED34" i="1" s="1"/>
  <c r="AED46" i="1" a="1"/>
  <c r="AED46" i="1" s="1"/>
  <c r="AED43" i="1" a="1"/>
  <c r="AED43" i="1" s="1"/>
  <c r="AED27" i="1" a="1"/>
  <c r="AED27" i="1" s="1"/>
  <c r="AED23" i="1" a="1"/>
  <c r="AED23" i="1" s="1"/>
  <c r="AED25" i="1" a="1"/>
  <c r="AED25" i="1" s="1"/>
  <c r="AED30" i="1" a="1"/>
  <c r="AED30" i="1" s="1"/>
  <c r="AED44" i="1" a="1"/>
  <c r="AED44" i="1" s="1"/>
  <c r="AED40" i="1" a="1"/>
  <c r="AED40" i="1" s="1"/>
  <c r="AED24" i="1" a="1"/>
  <c r="AED24" i="1" s="1"/>
  <c r="AED42" i="1" a="1"/>
  <c r="AED42" i="1" s="1"/>
  <c r="AED36" i="1" a="1"/>
  <c r="AED36" i="1" s="1"/>
  <c r="AED28" i="1" a="1"/>
  <c r="AED28" i="1" s="1"/>
  <c r="AED31" i="1" a="1"/>
  <c r="AED31" i="1" s="1"/>
  <c r="AED26" i="1" a="1"/>
  <c r="AED26" i="1" s="1"/>
  <c r="AED32" i="1" a="1"/>
  <c r="AED32" i="1" s="1"/>
  <c r="AED38" i="1" a="1"/>
  <c r="AED38" i="1" s="1"/>
  <c r="AED39" i="1" a="1"/>
  <c r="AED39" i="1" s="1"/>
  <c r="AED33" i="1" a="1"/>
  <c r="AED33" i="1" s="1"/>
  <c r="ABC22" i="1" a="1"/>
  <c r="ABC22" i="1" s="1"/>
  <c r="ABC21" i="1" a="1"/>
  <c r="ABC21" i="1" s="1"/>
  <c r="ABC34" i="1" a="1"/>
  <c r="ABC34" i="1" s="1"/>
  <c r="ABC32" i="1" a="1"/>
  <c r="ABC32" i="1" s="1"/>
  <c r="ABC38" i="1" a="1"/>
  <c r="ABC38" i="1" s="1"/>
  <c r="ABC45" i="1" a="1"/>
  <c r="ABC45" i="1" s="1"/>
  <c r="ABC40" i="1" a="1"/>
  <c r="ABC40" i="1" s="1"/>
  <c r="ABC42" i="1" a="1"/>
  <c r="ABC42" i="1" s="1"/>
  <c r="ABC25" i="1" a="1"/>
  <c r="ABC25" i="1" s="1"/>
  <c r="ABC43" i="1" a="1"/>
  <c r="ABC43" i="1" s="1"/>
  <c r="ABC44" i="1" a="1"/>
  <c r="ABC44" i="1" s="1"/>
  <c r="ABC28" i="1" a="1"/>
  <c r="ABC28" i="1" s="1"/>
  <c r="ABC36" i="1" a="1"/>
  <c r="ABC36" i="1" s="1"/>
  <c r="ABC33" i="1" a="1"/>
  <c r="ABC33" i="1" s="1"/>
  <c r="ABC31" i="1" a="1"/>
  <c r="ABC31" i="1" s="1"/>
  <c r="ABC23" i="1" a="1"/>
  <c r="ABC23" i="1" s="1"/>
  <c r="ABC26" i="1" a="1"/>
  <c r="ABC26" i="1" s="1"/>
  <c r="ABC37" i="1" a="1"/>
  <c r="ABC37" i="1" s="1"/>
  <c r="ABC29" i="1" a="1"/>
  <c r="ABC29" i="1" s="1"/>
  <c r="ABC27" i="1" a="1"/>
  <c r="ABC27" i="1" s="1"/>
  <c r="ABC24" i="1" a="1"/>
  <c r="ABC24" i="1" s="1"/>
  <c r="ABC30" i="1" a="1"/>
  <c r="ABC30" i="1" s="1"/>
  <c r="ABC46" i="1" a="1"/>
  <c r="ABC46" i="1" s="1"/>
  <c r="ABC39" i="1" a="1"/>
  <c r="ABC39" i="1" s="1"/>
  <c r="ABD22" i="1" a="1"/>
  <c r="ABD22" i="1" s="1"/>
  <c r="ABD21" i="1" a="1"/>
  <c r="ABD21" i="1" s="1"/>
  <c r="ABD33" i="1" a="1"/>
  <c r="ABD33" i="1" s="1"/>
  <c r="ABD27" i="1" a="1"/>
  <c r="ABD27" i="1" s="1"/>
  <c r="ABD42" i="1" a="1"/>
  <c r="ABD42" i="1" s="1"/>
  <c r="ABD36" i="1" a="1"/>
  <c r="ABD36" i="1" s="1"/>
  <c r="ABD25" i="1" a="1"/>
  <c r="ABD25" i="1" s="1"/>
  <c r="ABD29" i="1" a="1"/>
  <c r="ABD29" i="1" s="1"/>
  <c r="ABD38" i="1" a="1"/>
  <c r="ABD38" i="1" s="1"/>
  <c r="ABD28" i="1" a="1"/>
  <c r="ABD28" i="1" s="1"/>
  <c r="ABD44" i="1" a="1"/>
  <c r="ABD44" i="1" s="1"/>
  <c r="ABD43" i="1" a="1"/>
  <c r="ABD43" i="1" s="1"/>
  <c r="ABD32" i="1" a="1"/>
  <c r="ABD32" i="1" s="1"/>
  <c r="ABD23" i="1" a="1"/>
  <c r="ABD23" i="1" s="1"/>
  <c r="ABD40" i="1" a="1"/>
  <c r="ABD40" i="1" s="1"/>
  <c r="ABD34" i="1" a="1"/>
  <c r="ABD34" i="1" s="1"/>
  <c r="ABD26" i="1" a="1"/>
  <c r="ABD26" i="1" s="1"/>
  <c r="ABD37" i="1" a="1"/>
  <c r="ABD37" i="1" s="1"/>
  <c r="ABD24" i="1" a="1"/>
  <c r="ABD24" i="1" s="1"/>
  <c r="ABD30" i="1" a="1"/>
  <c r="ABD30" i="1" s="1"/>
  <c r="ABD31" i="1" a="1"/>
  <c r="ABD31" i="1" s="1"/>
  <c r="ABD46" i="1" a="1"/>
  <c r="ABD46" i="1" s="1"/>
  <c r="ABD39" i="1" a="1"/>
  <c r="ABD39" i="1" s="1"/>
  <c r="ABD45" i="1" a="1"/>
  <c r="ABD45" i="1" s="1"/>
  <c r="ABF21" i="1" a="1"/>
  <c r="ABF21" i="1" s="1"/>
  <c r="ABF22" i="1" a="1"/>
  <c r="ABF22" i="1" s="1"/>
  <c r="ABF42" i="1" a="1"/>
  <c r="ABF42" i="1" s="1"/>
  <c r="ABF25" i="1" a="1"/>
  <c r="ABF25" i="1" s="1"/>
  <c r="ABF29" i="1" a="1"/>
  <c r="ABF29" i="1" s="1"/>
  <c r="ABF44" i="1" a="1"/>
  <c r="ABF44" i="1" s="1"/>
  <c r="ABF45" i="1" a="1"/>
  <c r="ABF45" i="1" s="1"/>
  <c r="ABF40" i="1" a="1"/>
  <c r="ABF40" i="1" s="1"/>
  <c r="ABF31" i="1" a="1"/>
  <c r="ABF31" i="1" s="1"/>
  <c r="ABF28" i="1" a="1"/>
  <c r="ABF28" i="1" s="1"/>
  <c r="ABF37" i="1" a="1"/>
  <c r="ABF37" i="1" s="1"/>
  <c r="ABF43" i="1" a="1"/>
  <c r="ABF43" i="1" s="1"/>
  <c r="ABF39" i="1" a="1"/>
  <c r="ABF39" i="1" s="1"/>
  <c r="ABF26" i="1" a="1"/>
  <c r="ABF26" i="1" s="1"/>
  <c r="ABF36" i="1" a="1"/>
  <c r="ABF36" i="1" s="1"/>
  <c r="ABF30" i="1" a="1"/>
  <c r="ABF30" i="1" s="1"/>
  <c r="ABF23" i="1" a="1"/>
  <c r="ABF23" i="1" s="1"/>
  <c r="ABF24" i="1" a="1"/>
  <c r="ABF24" i="1" s="1"/>
  <c r="ABF27" i="1" a="1"/>
  <c r="ABF27" i="1" s="1"/>
  <c r="ABF34" i="1" a="1"/>
  <c r="ABF34" i="1" s="1"/>
  <c r="ABF38" i="1" a="1"/>
  <c r="ABF38" i="1" s="1"/>
  <c r="ABF46" i="1" a="1"/>
  <c r="ABF46" i="1" s="1"/>
  <c r="ABF32" i="1" a="1"/>
  <c r="ABF32" i="1" s="1"/>
  <c r="ABF33" i="1" a="1"/>
  <c r="ABF33" i="1" s="1"/>
  <c r="ABG22" i="1" a="1"/>
  <c r="ABG22" i="1" s="1"/>
  <c r="ABG21" i="1" a="1"/>
  <c r="ABG21" i="1" s="1"/>
  <c r="ABG42" i="1" a="1"/>
  <c r="ABG42" i="1" s="1"/>
  <c r="ABG25" i="1" a="1"/>
  <c r="ABG25" i="1" s="1"/>
  <c r="ABG29" i="1" a="1"/>
  <c r="ABG29" i="1" s="1"/>
  <c r="ABG44" i="1" a="1"/>
  <c r="ABG44" i="1" s="1"/>
  <c r="ABG28" i="1" a="1"/>
  <c r="ABG28" i="1" s="1"/>
  <c r="ABG45" i="1" a="1"/>
  <c r="ABG45" i="1" s="1"/>
  <c r="ABG40" i="1" a="1"/>
  <c r="ABG40" i="1" s="1"/>
  <c r="ABG37" i="1" a="1"/>
  <c r="ABG37" i="1" s="1"/>
  <c r="ABG43" i="1" a="1"/>
  <c r="ABG43" i="1" s="1"/>
  <c r="ABG39" i="1" a="1"/>
  <c r="ABG39" i="1" s="1"/>
  <c r="ABG46" i="1" a="1"/>
  <c r="ABG46" i="1" s="1"/>
  <c r="ABG36" i="1" a="1"/>
  <c r="ABG36" i="1" s="1"/>
  <c r="ABG30" i="1" a="1"/>
  <c r="ABG30" i="1" s="1"/>
  <c r="ABG31" i="1" a="1"/>
  <c r="ABG31" i="1" s="1"/>
  <c r="ABG26" i="1" a="1"/>
  <c r="ABG26" i="1" s="1"/>
  <c r="ABG24" i="1" a="1"/>
  <c r="ABG24" i="1" s="1"/>
  <c r="ABG23" i="1" a="1"/>
  <c r="ABG23" i="1" s="1"/>
  <c r="ABG34" i="1" a="1"/>
  <c r="ABG34" i="1" s="1"/>
  <c r="ABG27" i="1" a="1"/>
  <c r="ABG27" i="1" s="1"/>
  <c r="ABG38" i="1" a="1"/>
  <c r="ABG38" i="1" s="1"/>
  <c r="ABG32" i="1" a="1"/>
  <c r="ABG32" i="1" s="1"/>
  <c r="ABG33" i="1" a="1"/>
  <c r="ABG33" i="1" s="1"/>
  <c r="ABH22" i="1" a="1"/>
  <c r="ABH22" i="1" s="1"/>
  <c r="ABH21" i="1" a="1"/>
  <c r="ABH21" i="1" s="1"/>
  <c r="ABH40" i="1" a="1"/>
  <c r="ABH40" i="1" s="1"/>
  <c r="ABH29" i="1" a="1"/>
  <c r="ABH29" i="1" s="1"/>
  <c r="ABH24" i="1" a="1"/>
  <c r="ABH24" i="1" s="1"/>
  <c r="ABH43" i="1" a="1"/>
  <c r="ABH43" i="1" s="1"/>
  <c r="ABH44" i="1" a="1"/>
  <c r="ABH44" i="1" s="1"/>
  <c r="ABH36" i="1" a="1"/>
  <c r="ABH36" i="1" s="1"/>
  <c r="ABH32" i="1" a="1"/>
  <c r="ABH32" i="1" s="1"/>
  <c r="ABH37" i="1" a="1"/>
  <c r="ABH37" i="1" s="1"/>
  <c r="ABH26" i="1" a="1"/>
  <c r="ABH26" i="1" s="1"/>
  <c r="ABH31" i="1" a="1"/>
  <c r="ABH31" i="1" s="1"/>
  <c r="ABH23" i="1" a="1"/>
  <c r="ABH23" i="1" s="1"/>
  <c r="ABH46" i="1" a="1"/>
  <c r="ABH46" i="1" s="1"/>
  <c r="ABH45" i="1" a="1"/>
  <c r="ABH45" i="1" s="1"/>
  <c r="ABH27" i="1" a="1"/>
  <c r="ABH27" i="1" s="1"/>
  <c r="ABH38" i="1" a="1"/>
  <c r="ABH38" i="1" s="1"/>
  <c r="ABH42" i="1" a="1"/>
  <c r="ABH42" i="1" s="1"/>
  <c r="ABH30" i="1" a="1"/>
  <c r="ABH30" i="1" s="1"/>
  <c r="ABH39" i="1" a="1"/>
  <c r="ABH39" i="1" s="1"/>
  <c r="ABH28" i="1" a="1"/>
  <c r="ABH28" i="1" s="1"/>
  <c r="ABH33" i="1" a="1"/>
  <c r="ABH33" i="1" s="1"/>
  <c r="ABH25" i="1" a="1"/>
  <c r="ABH25" i="1" s="1"/>
  <c r="ABH34" i="1" a="1"/>
  <c r="ABH34" i="1" s="1"/>
  <c r="ABK22" i="1" a="1"/>
  <c r="ABK22" i="1" s="1"/>
  <c r="ABK21" i="1" a="1"/>
  <c r="ABK21" i="1" s="1"/>
  <c r="ABK26" i="1" a="1"/>
  <c r="ABK26" i="1" s="1"/>
  <c r="ABK31" i="1" a="1"/>
  <c r="ABK31" i="1" s="1"/>
  <c r="ABK43" i="1" a="1"/>
  <c r="ABK43" i="1" s="1"/>
  <c r="ABK28" i="1" a="1"/>
  <c r="ABK28" i="1" s="1"/>
  <c r="ABK37" i="1" a="1"/>
  <c r="ABK37" i="1" s="1"/>
  <c r="ABK36" i="1" a="1"/>
  <c r="ABK36" i="1" s="1"/>
  <c r="ABK44" i="1" a="1"/>
  <c r="ABK44" i="1" s="1"/>
  <c r="ABK46" i="1" a="1"/>
  <c r="ABK46" i="1" s="1"/>
  <c r="ABK45" i="1" a="1"/>
  <c r="ABK45" i="1" s="1"/>
  <c r="ABK30" i="1" a="1"/>
  <c r="ABK30" i="1" s="1"/>
  <c r="ABK23" i="1" a="1"/>
  <c r="ABK23" i="1" s="1"/>
  <c r="ABK24" i="1" a="1"/>
  <c r="ABK24" i="1" s="1"/>
  <c r="ABK38" i="1" a="1"/>
  <c r="ABK38" i="1" s="1"/>
  <c r="ABK27" i="1" a="1"/>
  <c r="ABK27" i="1" s="1"/>
  <c r="ABK40" i="1" a="1"/>
  <c r="ABK40" i="1" s="1"/>
  <c r="ABK39" i="1" a="1"/>
  <c r="ABK39" i="1" s="1"/>
  <c r="ABK33" i="1" a="1"/>
  <c r="ABK33" i="1" s="1"/>
  <c r="ABK32" i="1" a="1"/>
  <c r="ABK32" i="1" s="1"/>
  <c r="ABK25" i="1" a="1"/>
  <c r="ABK25" i="1" s="1"/>
  <c r="ABK34" i="1" a="1"/>
  <c r="ABK34" i="1" s="1"/>
  <c r="ABK29" i="1" a="1"/>
  <c r="ABK29" i="1" s="1"/>
  <c r="ABK42" i="1" a="1"/>
  <c r="ABK42" i="1" s="1"/>
  <c r="ABL21" i="1" a="1"/>
  <c r="ABL21" i="1" s="1"/>
  <c r="ABL22" i="1" a="1"/>
  <c r="ABL22" i="1" s="1"/>
  <c r="ABL40" i="1" a="1"/>
  <c r="ABL40" i="1" s="1"/>
  <c r="ABL26" i="1" a="1"/>
  <c r="ABL26" i="1" s="1"/>
  <c r="ABL38" i="1" a="1"/>
  <c r="ABL38" i="1" s="1"/>
  <c r="ABL43" i="1" a="1"/>
  <c r="ABL43" i="1" s="1"/>
  <c r="ABL28" i="1" a="1"/>
  <c r="ABL28" i="1" s="1"/>
  <c r="ABL37" i="1" a="1"/>
  <c r="ABL37" i="1" s="1"/>
  <c r="ABL30" i="1" a="1"/>
  <c r="ABL30" i="1" s="1"/>
  <c r="ABL42" i="1" a="1"/>
  <c r="ABL42" i="1" s="1"/>
  <c r="ABL46" i="1" a="1"/>
  <c r="ABL46" i="1" s="1"/>
  <c r="ABL33" i="1" a="1"/>
  <c r="ABL33" i="1" s="1"/>
  <c r="ABL23" i="1" a="1"/>
  <c r="ABL23" i="1" s="1"/>
  <c r="ABL31" i="1" a="1"/>
  <c r="ABL31" i="1" s="1"/>
  <c r="ABL24" i="1" a="1"/>
  <c r="ABL24" i="1" s="1"/>
  <c r="ABL45" i="1" a="1"/>
  <c r="ABL45" i="1" s="1"/>
  <c r="ABL27" i="1" a="1"/>
  <c r="ABL27" i="1" s="1"/>
  <c r="ABL25" i="1" a="1"/>
  <c r="ABL25" i="1" s="1"/>
  <c r="ABL39" i="1" a="1"/>
  <c r="ABL39" i="1" s="1"/>
  <c r="ABL29" i="1" a="1"/>
  <c r="ABL29" i="1" s="1"/>
  <c r="ABL44" i="1" a="1"/>
  <c r="ABL44" i="1" s="1"/>
  <c r="ABL32" i="1" a="1"/>
  <c r="ABL32" i="1" s="1"/>
  <c r="ABL34" i="1" a="1"/>
  <c r="ABL34" i="1" s="1"/>
  <c r="ABL36" i="1" a="1"/>
  <c r="ABL36" i="1" s="1"/>
  <c r="ABM21" i="1" a="1"/>
  <c r="ABM21" i="1" s="1"/>
  <c r="ABM22" i="1" a="1"/>
  <c r="ABM22" i="1" s="1"/>
  <c r="ABM26" i="1" a="1"/>
  <c r="ABM26" i="1" s="1"/>
  <c r="ABM38" i="1" a="1"/>
  <c r="ABM38" i="1" s="1"/>
  <c r="ABM32" i="1" a="1"/>
  <c r="ABM32" i="1" s="1"/>
  <c r="ABM23" i="1" a="1"/>
  <c r="ABM23" i="1" s="1"/>
  <c r="ABM30" i="1" a="1"/>
  <c r="ABM30" i="1" s="1"/>
  <c r="ABM31" i="1" a="1"/>
  <c r="ABM31" i="1" s="1"/>
  <c r="ABM24" i="1" a="1"/>
  <c r="ABM24" i="1" s="1"/>
  <c r="ABM45" i="1" a="1"/>
  <c r="ABM45" i="1" s="1"/>
  <c r="ABM28" i="1" a="1"/>
  <c r="ABM28" i="1" s="1"/>
  <c r="ABM36" i="1" a="1"/>
  <c r="ABM36" i="1" s="1"/>
  <c r="ABM34" i="1" a="1"/>
  <c r="ABM34" i="1" s="1"/>
  <c r="ABM33" i="1" a="1"/>
  <c r="ABM33" i="1" s="1"/>
  <c r="ABM27" i="1" a="1"/>
  <c r="ABM27" i="1" s="1"/>
  <c r="ABM44" i="1" a="1"/>
  <c r="ABM44" i="1" s="1"/>
  <c r="ABM37" i="1" a="1"/>
  <c r="ABM37" i="1" s="1"/>
  <c r="ABM25" i="1" a="1"/>
  <c r="ABM25" i="1" s="1"/>
  <c r="ABM39" i="1" a="1"/>
  <c r="ABM39" i="1" s="1"/>
  <c r="ABM29" i="1" a="1"/>
  <c r="ABM29" i="1" s="1"/>
  <c r="ABM46" i="1" a="1"/>
  <c r="ABM46" i="1" s="1"/>
  <c r="ABM40" i="1" a="1"/>
  <c r="ABM40" i="1" s="1"/>
  <c r="ABM42" i="1" a="1"/>
  <c r="ABM42" i="1" s="1"/>
  <c r="ABM43" i="1" a="1"/>
  <c r="ABM43" i="1" s="1"/>
  <c r="ABN21" i="1" a="1"/>
  <c r="ABN21" i="1" s="1"/>
  <c r="ABN22" i="1" a="1"/>
  <c r="ABN22" i="1" s="1"/>
  <c r="ABN34" i="1" a="1"/>
  <c r="ABN34" i="1" s="1"/>
  <c r="ABN30" i="1" a="1"/>
  <c r="ABN30" i="1" s="1"/>
  <c r="ABN29" i="1" a="1"/>
  <c r="ABN29" i="1" s="1"/>
  <c r="ABN24" i="1" a="1"/>
  <c r="ABN24" i="1" s="1"/>
  <c r="ABN37" i="1" a="1"/>
  <c r="ABN37" i="1" s="1"/>
  <c r="ABN25" i="1" a="1"/>
  <c r="ABN25" i="1" s="1"/>
  <c r="ABN32" i="1" a="1"/>
  <c r="ABN32" i="1" s="1"/>
  <c r="ABN23" i="1" a="1"/>
  <c r="ABN23" i="1" s="1"/>
  <c r="ABN31" i="1" a="1"/>
  <c r="ABN31" i="1" s="1"/>
  <c r="ABN26" i="1" a="1"/>
  <c r="ABN26" i="1" s="1"/>
  <c r="ABN27" i="1" a="1"/>
  <c r="ABN27" i="1" s="1"/>
  <c r="ABN45" i="1" a="1"/>
  <c r="ABN45" i="1" s="1"/>
  <c r="ABN38" i="1" a="1"/>
  <c r="ABN38" i="1" s="1"/>
  <c r="ABN39" i="1" a="1"/>
  <c r="ABN39" i="1" s="1"/>
  <c r="ABN33" i="1" a="1"/>
  <c r="ABN33" i="1" s="1"/>
  <c r="ABN44" i="1" a="1"/>
  <c r="ABN44" i="1" s="1"/>
  <c r="ABN46" i="1" a="1"/>
  <c r="ABN46" i="1" s="1"/>
  <c r="ABN43" i="1" a="1"/>
  <c r="ABN43" i="1" s="1"/>
  <c r="ABN42" i="1" a="1"/>
  <c r="ABN42" i="1" s="1"/>
  <c r="ABN36" i="1" a="1"/>
  <c r="ABN36" i="1" s="1"/>
  <c r="ABN28" i="1" a="1"/>
  <c r="ABN28" i="1" s="1"/>
  <c r="ABN40" i="1" a="1"/>
  <c r="ABN40" i="1" s="1"/>
  <c r="ABP21" i="1" a="1"/>
  <c r="ABP21" i="1" s="1"/>
  <c r="ABP22" i="1" a="1"/>
  <c r="ABP22" i="1" s="1"/>
  <c r="ABP28" i="1" a="1"/>
  <c r="ABP28" i="1" s="1"/>
  <c r="ABP37" i="1" a="1"/>
  <c r="ABP37" i="1" s="1"/>
  <c r="ABP27" i="1" a="1"/>
  <c r="ABP27" i="1" s="1"/>
  <c r="ABP39" i="1" a="1"/>
  <c r="ABP39" i="1" s="1"/>
  <c r="ABP25" i="1" a="1"/>
  <c r="ABP25" i="1" s="1"/>
  <c r="ABP45" i="1" a="1"/>
  <c r="ABP45" i="1" s="1"/>
  <c r="ABP26" i="1" a="1"/>
  <c r="ABP26" i="1" s="1"/>
  <c r="ABP29" i="1" a="1"/>
  <c r="ABP29" i="1" s="1"/>
  <c r="ABP38" i="1" a="1"/>
  <c r="ABP38" i="1" s="1"/>
  <c r="ABP23" i="1" a="1"/>
  <c r="ABP23" i="1" s="1"/>
  <c r="ABP31" i="1" a="1"/>
  <c r="ABP31" i="1" s="1"/>
  <c r="ABP30" i="1" a="1"/>
  <c r="ABP30" i="1" s="1"/>
  <c r="ABP24" i="1" a="1"/>
  <c r="ABP24" i="1" s="1"/>
  <c r="ABP34" i="1" a="1"/>
  <c r="ABP34" i="1" s="1"/>
  <c r="ABP46" i="1" a="1"/>
  <c r="ABP46" i="1" s="1"/>
  <c r="ABP33" i="1" a="1"/>
  <c r="ABP33" i="1" s="1"/>
  <c r="ABP43" i="1" a="1"/>
  <c r="ABP43" i="1" s="1"/>
  <c r="ABP32" i="1" a="1"/>
  <c r="ABP32" i="1" s="1"/>
  <c r="ABP36" i="1" a="1"/>
  <c r="ABP36" i="1" s="1"/>
  <c r="ABP42" i="1" a="1"/>
  <c r="ABP42" i="1" s="1"/>
  <c r="ABP40" i="1" a="1"/>
  <c r="ABP40" i="1" s="1"/>
  <c r="ABP44" i="1" a="1"/>
  <c r="ABP44" i="1" s="1"/>
  <c r="ABQ21" i="1" a="1"/>
  <c r="ABQ21" i="1" s="1"/>
  <c r="ABQ22" i="1" a="1"/>
  <c r="ABQ22" i="1" s="1"/>
  <c r="ABQ37" i="1" a="1"/>
  <c r="ABQ37" i="1" s="1"/>
  <c r="ABQ43" i="1" a="1"/>
  <c r="ABQ43" i="1" s="1"/>
  <c r="ABQ28" i="1" a="1"/>
  <c r="ABQ28" i="1" s="1"/>
  <c r="ABQ39" i="1" a="1"/>
  <c r="ABQ39" i="1" s="1"/>
  <c r="ABQ38" i="1" a="1"/>
  <c r="ABQ38" i="1" s="1"/>
  <c r="ABQ46" i="1" a="1"/>
  <c r="ABQ46" i="1" s="1"/>
  <c r="ABQ26" i="1" a="1"/>
  <c r="ABQ26" i="1" s="1"/>
  <c r="ABQ23" i="1" a="1"/>
  <c r="ABQ23" i="1" s="1"/>
  <c r="ABQ31" i="1" a="1"/>
  <c r="ABQ31" i="1" s="1"/>
  <c r="ABQ30" i="1" a="1"/>
  <c r="ABQ30" i="1" s="1"/>
  <c r="ABQ24" i="1" a="1"/>
  <c r="ABQ24" i="1" s="1"/>
  <c r="ABQ27" i="1" a="1"/>
  <c r="ABQ27" i="1" s="1"/>
  <c r="ABQ45" i="1" a="1"/>
  <c r="ABQ45" i="1" s="1"/>
  <c r="ABQ34" i="1" a="1"/>
  <c r="ABQ34" i="1" s="1"/>
  <c r="ABQ33" i="1" a="1"/>
  <c r="ABQ33" i="1" s="1"/>
  <c r="ABQ32" i="1" a="1"/>
  <c r="ABQ32" i="1" s="1"/>
  <c r="ABQ36" i="1" a="1"/>
  <c r="ABQ36" i="1" s="1"/>
  <c r="ABQ25" i="1" a="1"/>
  <c r="ABQ25" i="1" s="1"/>
  <c r="ABQ29" i="1" a="1"/>
  <c r="ABQ29" i="1" s="1"/>
  <c r="ABQ42" i="1" a="1"/>
  <c r="ABQ42" i="1" s="1"/>
  <c r="ABQ40" i="1" a="1"/>
  <c r="ABQ40" i="1" s="1"/>
  <c r="ABQ44" i="1" a="1"/>
  <c r="ABQ44" i="1" s="1"/>
  <c r="ABR21" i="1" a="1"/>
  <c r="ABR21" i="1" s="1"/>
  <c r="ABR22" i="1" a="1"/>
  <c r="ABR22" i="1" s="1"/>
  <c r="ABR43" i="1" a="1"/>
  <c r="ABR43" i="1" s="1"/>
  <c r="ABR37" i="1" a="1"/>
  <c r="ABR37" i="1" s="1"/>
  <c r="ABR30" i="1" a="1"/>
  <c r="ABR30" i="1" s="1"/>
  <c r="ABR38" i="1" a="1"/>
  <c r="ABR38" i="1" s="1"/>
  <c r="ABR26" i="1" a="1"/>
  <c r="ABR26" i="1" s="1"/>
  <c r="ABR46" i="1" a="1"/>
  <c r="ABR46" i="1" s="1"/>
  <c r="ABR42" i="1" a="1"/>
  <c r="ABR42" i="1" s="1"/>
  <c r="ABR34" i="1" a="1"/>
  <c r="ABR34" i="1" s="1"/>
  <c r="ABR23" i="1" a="1"/>
  <c r="ABR23" i="1" s="1"/>
  <c r="ABR31" i="1" a="1"/>
  <c r="ABR31" i="1" s="1"/>
  <c r="ABR24" i="1" a="1"/>
  <c r="ABR24" i="1" s="1"/>
  <c r="ABR27" i="1" a="1"/>
  <c r="ABR27" i="1" s="1"/>
  <c r="ABR45" i="1" a="1"/>
  <c r="ABR45" i="1" s="1"/>
  <c r="ABR33" i="1" a="1"/>
  <c r="ABR33" i="1" s="1"/>
  <c r="ABR39" i="1" a="1"/>
  <c r="ABR39" i="1" s="1"/>
  <c r="ABR32" i="1" a="1"/>
  <c r="ABR32" i="1" s="1"/>
  <c r="ABR44" i="1" a="1"/>
  <c r="ABR44" i="1" s="1"/>
  <c r="ABR36" i="1" a="1"/>
  <c r="ABR36" i="1" s="1"/>
  <c r="ABR25" i="1" a="1"/>
  <c r="ABR25" i="1" s="1"/>
  <c r="ABR29" i="1" a="1"/>
  <c r="ABR29" i="1" s="1"/>
  <c r="ABR40" i="1" a="1"/>
  <c r="ABR40" i="1" s="1"/>
  <c r="ABR28" i="1" a="1"/>
  <c r="ABR28" i="1" s="1"/>
  <c r="ABS22" i="1" a="1"/>
  <c r="ABS22" i="1" s="1"/>
  <c r="ABS21" i="1" a="1"/>
  <c r="ABS21" i="1" s="1"/>
  <c r="ABS30" i="1" a="1"/>
  <c r="ABS30" i="1" s="1"/>
  <c r="ABS38" i="1" a="1"/>
  <c r="ABS38" i="1" s="1"/>
  <c r="ABS42" i="1" a="1"/>
  <c r="ABS42" i="1" s="1"/>
  <c r="ABS46" i="1" a="1"/>
  <c r="ABS46" i="1" s="1"/>
  <c r="ABS33" i="1" a="1"/>
  <c r="ABS33" i="1" s="1"/>
  <c r="ABS34" i="1" a="1"/>
  <c r="ABS34" i="1" s="1"/>
  <c r="ABS37" i="1" a="1"/>
  <c r="ABS37" i="1" s="1"/>
  <c r="ABS23" i="1" a="1"/>
  <c r="ABS23" i="1" s="1"/>
  <c r="ABS31" i="1" a="1"/>
  <c r="ABS31" i="1" s="1"/>
  <c r="ABS24" i="1" a="1"/>
  <c r="ABS24" i="1" s="1"/>
  <c r="ABS40" i="1" a="1"/>
  <c r="ABS40" i="1" s="1"/>
  <c r="ABS27" i="1" a="1"/>
  <c r="ABS27" i="1" s="1"/>
  <c r="ABS45" i="1" a="1"/>
  <c r="ABS45" i="1" s="1"/>
  <c r="ABS25" i="1" a="1"/>
  <c r="ABS25" i="1" s="1"/>
  <c r="ABS39" i="1" a="1"/>
  <c r="ABS39" i="1" s="1"/>
  <c r="ABS26" i="1" a="1"/>
  <c r="ABS26" i="1" s="1"/>
  <c r="ABS28" i="1" a="1"/>
  <c r="ABS28" i="1" s="1"/>
  <c r="ABS32" i="1" a="1"/>
  <c r="ABS32" i="1" s="1"/>
  <c r="ABS44" i="1" a="1"/>
  <c r="ABS44" i="1" s="1"/>
  <c r="ABS36" i="1" a="1"/>
  <c r="ABS36" i="1" s="1"/>
  <c r="ABS29" i="1" a="1"/>
  <c r="ABS29" i="1" s="1"/>
  <c r="ABS43" i="1" a="1"/>
  <c r="ABS43" i="1" s="1"/>
  <c r="ABO22" i="1" a="1"/>
  <c r="ABO22" i="1" s="1"/>
  <c r="ABO21" i="1" a="1"/>
  <c r="ABO21" i="1" s="1"/>
  <c r="ABO28" i="1" a="1"/>
  <c r="ABO28" i="1" s="1"/>
  <c r="ABO30" i="1" a="1"/>
  <c r="ABO30" i="1" s="1"/>
  <c r="ABO29" i="1" a="1"/>
  <c r="ABO29" i="1" s="1"/>
  <c r="ABO24" i="1" a="1"/>
  <c r="ABO24" i="1" s="1"/>
  <c r="ABO34" i="1" a="1"/>
  <c r="ABO34" i="1" s="1"/>
  <c r="ABO37" i="1" a="1"/>
  <c r="ABO37" i="1" s="1"/>
  <c r="ABO32" i="1" a="1"/>
  <c r="ABO32" i="1" s="1"/>
  <c r="ABO23" i="1" a="1"/>
  <c r="ABO23" i="1" s="1"/>
  <c r="ABO31" i="1" a="1"/>
  <c r="ABO31" i="1" s="1"/>
  <c r="ABO45" i="1" a="1"/>
  <c r="ABO45" i="1" s="1"/>
  <c r="ABO40" i="1" a="1"/>
  <c r="ABO40" i="1" s="1"/>
  <c r="ABO27" i="1" a="1"/>
  <c r="ABO27" i="1" s="1"/>
  <c r="ABO38" i="1" a="1"/>
  <c r="ABO38" i="1" s="1"/>
  <c r="ABO39" i="1" a="1"/>
  <c r="ABO39" i="1" s="1"/>
  <c r="ABO25" i="1" a="1"/>
  <c r="ABO25" i="1" s="1"/>
  <c r="ABO43" i="1" a="1"/>
  <c r="ABO43" i="1" s="1"/>
  <c r="ABO33" i="1" a="1"/>
  <c r="ABO33" i="1" s="1"/>
  <c r="ABO44" i="1" a="1"/>
  <c r="ABO44" i="1" s="1"/>
  <c r="ABO46" i="1" a="1"/>
  <c r="ABO46" i="1" s="1"/>
  <c r="ABO42" i="1" a="1"/>
  <c r="ABO42" i="1" s="1"/>
  <c r="ABO36" i="1" a="1"/>
  <c r="ABO36" i="1" s="1"/>
  <c r="ABO26" i="1" a="1"/>
  <c r="ABO26" i="1" s="1"/>
  <c r="VO22" i="1" a="1"/>
  <c r="VO22" i="1" s="1"/>
  <c r="AAZ21" i="1" a="1"/>
  <c r="AAZ21" i="1" s="1"/>
  <c r="AAZ22" i="1" a="1"/>
  <c r="AAZ22" i="1" s="1"/>
  <c r="AAZ30" i="1" a="1"/>
  <c r="AAZ30" i="1" s="1"/>
  <c r="AAZ33" i="1" a="1"/>
  <c r="AAZ33" i="1" s="1"/>
  <c r="AAZ44" i="1" a="1"/>
  <c r="AAZ44" i="1" s="1"/>
  <c r="AAZ23" i="1" a="1"/>
  <c r="AAZ23" i="1" s="1"/>
  <c r="AAZ31" i="1" a="1"/>
  <c r="AAZ31" i="1" s="1"/>
  <c r="AAZ39" i="1" a="1"/>
  <c r="AAZ39" i="1" s="1"/>
  <c r="AAZ45" i="1" a="1"/>
  <c r="AAZ45" i="1" s="1"/>
  <c r="AAZ40" i="1" a="1"/>
  <c r="AAZ40" i="1" s="1"/>
  <c r="AAZ25" i="1" a="1"/>
  <c r="AAZ25" i="1" s="1"/>
  <c r="AAZ29" i="1" a="1"/>
  <c r="AAZ29" i="1" s="1"/>
  <c r="AAZ27" i="1" a="1"/>
  <c r="AAZ27" i="1" s="1"/>
  <c r="AAZ38" i="1" a="1"/>
  <c r="AAZ38" i="1" s="1"/>
  <c r="AAZ26" i="1" a="1"/>
  <c r="AAZ26" i="1" s="1"/>
  <c r="AAZ42" i="1" a="1"/>
  <c r="AAZ42" i="1" s="1"/>
  <c r="AAZ24" i="1" a="1"/>
  <c r="AAZ24" i="1" s="1"/>
  <c r="AAZ43" i="1" a="1"/>
  <c r="AAZ43" i="1" s="1"/>
  <c r="AAZ32" i="1" a="1"/>
  <c r="AAZ32" i="1" s="1"/>
  <c r="AAZ36" i="1" a="1"/>
  <c r="AAZ36" i="1" s="1"/>
  <c r="AAZ28" i="1" a="1"/>
  <c r="AAZ28" i="1" s="1"/>
  <c r="AAZ34" i="1" a="1"/>
  <c r="AAZ34" i="1" s="1"/>
  <c r="AAZ46" i="1" a="1"/>
  <c r="AAZ46" i="1" s="1"/>
  <c r="AAZ37" i="1" a="1"/>
  <c r="AAZ37" i="1" s="1"/>
  <c r="ABV21" i="1" a="1"/>
  <c r="ABV21" i="1" s="1"/>
  <c r="ABV22" i="1" a="1"/>
  <c r="ABV22" i="1" s="1"/>
  <c r="ABV46" i="1" a="1"/>
  <c r="ABV46" i="1" s="1"/>
  <c r="ABV32" i="1" a="1"/>
  <c r="ABV32" i="1" s="1"/>
  <c r="ABV44" i="1" a="1"/>
  <c r="ABV44" i="1" s="1"/>
  <c r="ABV33" i="1" a="1"/>
  <c r="ABV33" i="1" s="1"/>
  <c r="ABV23" i="1" a="1"/>
  <c r="ABV23" i="1" s="1"/>
  <c r="ABV31" i="1" a="1"/>
  <c r="ABV31" i="1" s="1"/>
  <c r="ABV28" i="1" a="1"/>
  <c r="ABV28" i="1" s="1"/>
  <c r="ABV25" i="1" a="1"/>
  <c r="ABV25" i="1" s="1"/>
  <c r="ABV39" i="1" a="1"/>
  <c r="ABV39" i="1" s="1"/>
  <c r="ABV40" i="1" a="1"/>
  <c r="ABV40" i="1" s="1"/>
  <c r="ABV27" i="1" a="1"/>
  <c r="ABV27" i="1" s="1"/>
  <c r="ABV42" i="1" a="1"/>
  <c r="ABV42" i="1" s="1"/>
  <c r="ABV45" i="1" a="1"/>
  <c r="ABV45" i="1" s="1"/>
  <c r="ABV29" i="1" a="1"/>
  <c r="ABV29" i="1" s="1"/>
  <c r="ABV26" i="1" a="1"/>
  <c r="ABV26" i="1" s="1"/>
  <c r="ABV38" i="1" a="1"/>
  <c r="ABV38" i="1" s="1"/>
  <c r="ABV30" i="1" a="1"/>
  <c r="ABV30" i="1" s="1"/>
  <c r="ABV43" i="1" a="1"/>
  <c r="ABV43" i="1" s="1"/>
  <c r="ABV36" i="1" a="1"/>
  <c r="ABV36" i="1" s="1"/>
  <c r="ABV34" i="1" a="1"/>
  <c r="ABV34" i="1" s="1"/>
  <c r="ABV37" i="1" a="1"/>
  <c r="ABV37" i="1" s="1"/>
  <c r="ABV24" i="1" a="1"/>
  <c r="ABV24" i="1" s="1"/>
  <c r="ABA21" i="1" a="1"/>
  <c r="ABA21" i="1" s="1"/>
  <c r="ABA22" i="1" a="1"/>
  <c r="ABA22" i="1" s="1"/>
  <c r="ABA46" i="1" a="1"/>
  <c r="ABA46" i="1" s="1"/>
  <c r="ABA43" i="1" a="1"/>
  <c r="ABA43" i="1" s="1"/>
  <c r="ABA32" i="1" a="1"/>
  <c r="ABA32" i="1" s="1"/>
  <c r="ABA44" i="1" a="1"/>
  <c r="ABA44" i="1" s="1"/>
  <c r="ABA31" i="1" a="1"/>
  <c r="ABA31" i="1" s="1"/>
  <c r="ABA23" i="1" a="1"/>
  <c r="ABA23" i="1" s="1"/>
  <c r="ABA39" i="1" a="1"/>
  <c r="ABA39" i="1" s="1"/>
  <c r="ABA45" i="1" a="1"/>
  <c r="ABA45" i="1" s="1"/>
  <c r="ABA40" i="1" a="1"/>
  <c r="ABA40" i="1" s="1"/>
  <c r="ABA38" i="1" a="1"/>
  <c r="ABA38" i="1" s="1"/>
  <c r="ABA24" i="1" a="1"/>
  <c r="ABA24" i="1" s="1"/>
  <c r="ABA27" i="1" a="1"/>
  <c r="ABA27" i="1" s="1"/>
  <c r="ABA26" i="1" a="1"/>
  <c r="ABA26" i="1" s="1"/>
  <c r="ABA42" i="1" a="1"/>
  <c r="ABA42" i="1" s="1"/>
  <c r="ABA30" i="1" a="1"/>
  <c r="ABA30" i="1" s="1"/>
  <c r="ABA36" i="1" a="1"/>
  <c r="ABA36" i="1" s="1"/>
  <c r="ABA28" i="1" a="1"/>
  <c r="ABA28" i="1" s="1"/>
  <c r="ABA34" i="1" a="1"/>
  <c r="ABA34" i="1" s="1"/>
  <c r="ABA33" i="1" a="1"/>
  <c r="ABA33" i="1" s="1"/>
  <c r="ABA25" i="1" a="1"/>
  <c r="ABA25" i="1" s="1"/>
  <c r="ABA37" i="1" a="1"/>
  <c r="ABA37" i="1" s="1"/>
  <c r="ABA29" i="1" a="1"/>
  <c r="ABA29" i="1" s="1"/>
  <c r="ABW22" i="1" a="1"/>
  <c r="ABW22" i="1" s="1"/>
  <c r="ABW21" i="1" a="1"/>
  <c r="ABW21" i="1" s="1"/>
  <c r="ABW44" i="1" a="1"/>
  <c r="ABW44" i="1" s="1"/>
  <c r="ABW46" i="1" a="1"/>
  <c r="ABW46" i="1" s="1"/>
  <c r="ABW33" i="1" a="1"/>
  <c r="ABW33" i="1" s="1"/>
  <c r="ABW23" i="1" a="1"/>
  <c r="ABW23" i="1" s="1"/>
  <c r="ABW31" i="1" a="1"/>
  <c r="ABW31" i="1" s="1"/>
  <c r="ABW25" i="1" a="1"/>
  <c r="ABW25" i="1" s="1"/>
  <c r="ABW39" i="1" a="1"/>
  <c r="ABW39" i="1" s="1"/>
  <c r="ABW27" i="1" a="1"/>
  <c r="ABW27" i="1" s="1"/>
  <c r="ABW42" i="1" a="1"/>
  <c r="ABW42" i="1" s="1"/>
  <c r="ABW40" i="1" a="1"/>
  <c r="ABW40" i="1" s="1"/>
  <c r="ABW45" i="1" a="1"/>
  <c r="ABW45" i="1" s="1"/>
  <c r="ABW29" i="1" a="1"/>
  <c r="ABW29" i="1" s="1"/>
  <c r="ABW38" i="1" a="1"/>
  <c r="ABW38" i="1" s="1"/>
  <c r="ABW28" i="1" a="1"/>
  <c r="ABW28" i="1" s="1"/>
  <c r="ABW30" i="1" a="1"/>
  <c r="ABW30" i="1" s="1"/>
  <c r="ABW43" i="1" a="1"/>
  <c r="ABW43" i="1" s="1"/>
  <c r="ABW32" i="1" a="1"/>
  <c r="ABW32" i="1" s="1"/>
  <c r="ABW36" i="1" a="1"/>
  <c r="ABW36" i="1" s="1"/>
  <c r="ABW34" i="1" a="1"/>
  <c r="ABW34" i="1" s="1"/>
  <c r="ABW37" i="1" a="1"/>
  <c r="ABW37" i="1" s="1"/>
  <c r="ABW24" i="1" a="1"/>
  <c r="ABW24" i="1" s="1"/>
  <c r="ABW26" i="1" a="1"/>
  <c r="ABW26" i="1" s="1"/>
  <c r="ABB21" i="1" a="1"/>
  <c r="ABB21" i="1" s="1"/>
  <c r="ABB22" i="1" a="1"/>
  <c r="ABB22" i="1" s="1"/>
  <c r="ABB43" i="1" a="1"/>
  <c r="ABB43" i="1" s="1"/>
  <c r="ABB31" i="1" a="1"/>
  <c r="ABB31" i="1" s="1"/>
  <c r="ABB34" i="1" a="1"/>
  <c r="ABB34" i="1" s="1"/>
  <c r="ABB38" i="1" a="1"/>
  <c r="ABB38" i="1" s="1"/>
  <c r="ABB45" i="1" a="1"/>
  <c r="ABB45" i="1" s="1"/>
  <c r="ABB40" i="1" a="1"/>
  <c r="ABB40" i="1" s="1"/>
  <c r="ABB36" i="1" a="1"/>
  <c r="ABB36" i="1" s="1"/>
  <c r="ABB42" i="1" a="1"/>
  <c r="ABB42" i="1" s="1"/>
  <c r="ABB28" i="1" a="1"/>
  <c r="ABB28" i="1" s="1"/>
  <c r="ABB44" i="1" a="1"/>
  <c r="ABB44" i="1" s="1"/>
  <c r="ABB33" i="1" a="1"/>
  <c r="ABB33" i="1" s="1"/>
  <c r="ABB32" i="1" a="1"/>
  <c r="ABB32" i="1" s="1"/>
  <c r="ABB23" i="1" a="1"/>
  <c r="ABB23" i="1" s="1"/>
  <c r="ABB25" i="1" a="1"/>
  <c r="ABB25" i="1" s="1"/>
  <c r="ABB26" i="1" a="1"/>
  <c r="ABB26" i="1" s="1"/>
  <c r="ABB37" i="1" a="1"/>
  <c r="ABB37" i="1" s="1"/>
  <c r="ABB29" i="1" a="1"/>
  <c r="ABB29" i="1" s="1"/>
  <c r="ABB27" i="1" a="1"/>
  <c r="ABB27" i="1" s="1"/>
  <c r="ABB24" i="1" a="1"/>
  <c r="ABB24" i="1" s="1"/>
  <c r="ABB30" i="1" a="1"/>
  <c r="ABB30" i="1" s="1"/>
  <c r="ABB46" i="1" a="1"/>
  <c r="ABB46" i="1" s="1"/>
  <c r="ABB39" i="1" a="1"/>
  <c r="ABB39" i="1" s="1"/>
  <c r="ABX22" i="1" a="1"/>
  <c r="ABX22" i="1" s="1"/>
  <c r="ABX21" i="1" a="1"/>
  <c r="ABX21" i="1" s="1"/>
  <c r="ABX31" i="1" a="1"/>
  <c r="ABX31" i="1" s="1"/>
  <c r="ABX33" i="1" a="1"/>
  <c r="ABX33" i="1" s="1"/>
  <c r="ABX37" i="1" a="1"/>
  <c r="ABX37" i="1" s="1"/>
  <c r="ABX23" i="1" a="1"/>
  <c r="ABX23" i="1" s="1"/>
  <c r="ABX24" i="1" a="1"/>
  <c r="ABX24" i="1" s="1"/>
  <c r="ABX25" i="1" a="1"/>
  <c r="ABX25" i="1" s="1"/>
  <c r="ABX34" i="1" a="1"/>
  <c r="ABX34" i="1" s="1"/>
  <c r="ABX45" i="1" a="1"/>
  <c r="ABX45" i="1" s="1"/>
  <c r="ABX40" i="1" a="1"/>
  <c r="ABX40" i="1" s="1"/>
  <c r="ABX29" i="1" a="1"/>
  <c r="ABX29" i="1" s="1"/>
  <c r="ABX39" i="1" a="1"/>
  <c r="ABX39" i="1" s="1"/>
  <c r="ABX32" i="1" a="1"/>
  <c r="ABX32" i="1" s="1"/>
  <c r="ABX38" i="1" a="1"/>
  <c r="ABX38" i="1" s="1"/>
  <c r="ABX30" i="1" a="1"/>
  <c r="ABX30" i="1" s="1"/>
  <c r="ABX43" i="1" a="1"/>
  <c r="ABX43" i="1" s="1"/>
  <c r="ABX44" i="1" a="1"/>
  <c r="ABX44" i="1" s="1"/>
  <c r="ABX36" i="1" a="1"/>
  <c r="ABX36" i="1" s="1"/>
  <c r="ABX46" i="1" a="1"/>
  <c r="ABX46" i="1" s="1"/>
  <c r="ABX42" i="1" a="1"/>
  <c r="ABX42" i="1" s="1"/>
  <c r="ABX26" i="1" a="1"/>
  <c r="ABX26" i="1" s="1"/>
  <c r="ABX28" i="1" a="1"/>
  <c r="ABX28" i="1" s="1"/>
  <c r="ABX27" i="1" a="1"/>
  <c r="ABX27" i="1" s="1"/>
  <c r="FX22" i="1" a="1"/>
  <c r="FX22" i="1" s="1"/>
  <c r="ACA22" i="1" a="1"/>
  <c r="ACA22" i="1" s="1"/>
  <c r="ACA21" i="1" a="1"/>
  <c r="ACA21" i="1" s="1"/>
  <c r="ACA25" i="1" a="1"/>
  <c r="ACA25" i="1" s="1"/>
  <c r="ACA29" i="1" a="1"/>
  <c r="ACA29" i="1" s="1"/>
  <c r="ACA34" i="1" a="1"/>
  <c r="ACA34" i="1" s="1"/>
  <c r="ACA36" i="1" a="1"/>
  <c r="ACA36" i="1" s="1"/>
  <c r="ACA42" i="1" a="1"/>
  <c r="ACA42" i="1" s="1"/>
  <c r="ACA46" i="1" a="1"/>
  <c r="ACA46" i="1" s="1"/>
  <c r="ACA28" i="1" a="1"/>
  <c r="ACA28" i="1" s="1"/>
  <c r="ACA43" i="1" a="1"/>
  <c r="ACA43" i="1" s="1"/>
  <c r="ACA39" i="1" a="1"/>
  <c r="ACA39" i="1" s="1"/>
  <c r="ACA44" i="1" a="1"/>
  <c r="ACA44" i="1" s="1"/>
  <c r="ACA33" i="1" a="1"/>
  <c r="ACA33" i="1" s="1"/>
  <c r="ACA26" i="1" a="1"/>
  <c r="ACA26" i="1" s="1"/>
  <c r="ACA40" i="1" a="1"/>
  <c r="ACA40" i="1" s="1"/>
  <c r="ACA23" i="1" a="1"/>
  <c r="ACA23" i="1" s="1"/>
  <c r="ACA37" i="1" a="1"/>
  <c r="ACA37" i="1" s="1"/>
  <c r="ACA24" i="1" a="1"/>
  <c r="ACA24" i="1" s="1"/>
  <c r="ACA27" i="1" a="1"/>
  <c r="ACA27" i="1" s="1"/>
  <c r="ACA30" i="1" a="1"/>
  <c r="ACA30" i="1" s="1"/>
  <c r="ACA38" i="1" a="1"/>
  <c r="ACA38" i="1" s="1"/>
  <c r="ACA31" i="1" a="1"/>
  <c r="ACA31" i="1" s="1"/>
  <c r="ACA45" i="1" a="1"/>
  <c r="ACA45" i="1" s="1"/>
  <c r="ACA32" i="1" a="1"/>
  <c r="ACA32" i="1" s="1"/>
  <c r="ABI22" i="1" a="1"/>
  <c r="ABI22" i="1" s="1"/>
  <c r="ABI21" i="1" a="1"/>
  <c r="ABI21" i="1" s="1"/>
  <c r="ABI31" i="1" a="1"/>
  <c r="ABI31" i="1" s="1"/>
  <c r="ABI45" i="1" a="1"/>
  <c r="ABI45" i="1" s="1"/>
  <c r="ABI23" i="1" a="1"/>
  <c r="ABI23" i="1" s="1"/>
  <c r="ABI26" i="1" a="1"/>
  <c r="ABI26" i="1" s="1"/>
  <c r="ABI24" i="1" a="1"/>
  <c r="ABI24" i="1" s="1"/>
  <c r="ABI43" i="1" a="1"/>
  <c r="ABI43" i="1" s="1"/>
  <c r="ABI27" i="1" a="1"/>
  <c r="ABI27" i="1" s="1"/>
  <c r="ABI44" i="1" a="1"/>
  <c r="ABI44" i="1" s="1"/>
  <c r="ABI36" i="1" a="1"/>
  <c r="ABI36" i="1" s="1"/>
  <c r="ABI32" i="1" a="1"/>
  <c r="ABI32" i="1" s="1"/>
  <c r="ABI34" i="1" a="1"/>
  <c r="ABI34" i="1" s="1"/>
  <c r="ABI37" i="1" a="1"/>
  <c r="ABI37" i="1" s="1"/>
  <c r="ABI46" i="1" a="1"/>
  <c r="ABI46" i="1" s="1"/>
  <c r="ABI42" i="1" a="1"/>
  <c r="ABI42" i="1" s="1"/>
  <c r="ABI38" i="1" a="1"/>
  <c r="ABI38" i="1" s="1"/>
  <c r="ABI30" i="1" a="1"/>
  <c r="ABI30" i="1" s="1"/>
  <c r="ABI28" i="1" a="1"/>
  <c r="ABI28" i="1" s="1"/>
  <c r="ABI39" i="1" a="1"/>
  <c r="ABI39" i="1" s="1"/>
  <c r="ABI40" i="1" a="1"/>
  <c r="ABI40" i="1" s="1"/>
  <c r="ABI33" i="1" a="1"/>
  <c r="ABI33" i="1" s="1"/>
  <c r="ABI25" i="1" a="1"/>
  <c r="ABI25" i="1" s="1"/>
  <c r="ABI29" i="1" a="1"/>
  <c r="ABI29" i="1" s="1"/>
  <c r="ABY22" i="1" a="1"/>
  <c r="ABY22" i="1" s="1"/>
  <c r="ABY21" i="1" a="1"/>
  <c r="ABY21" i="1" s="1"/>
  <c r="ABY31" i="1" a="1"/>
  <c r="ABY31" i="1" s="1"/>
  <c r="ABY45" i="1" a="1"/>
  <c r="ABY45" i="1" s="1"/>
  <c r="ABY25" i="1" a="1"/>
  <c r="ABY25" i="1" s="1"/>
  <c r="ABY33" i="1" a="1"/>
  <c r="ABY33" i="1" s="1"/>
  <c r="ABY23" i="1" a="1"/>
  <c r="ABY23" i="1" s="1"/>
  <c r="ABY24" i="1" a="1"/>
  <c r="ABY24" i="1" s="1"/>
  <c r="ABY34" i="1" a="1"/>
  <c r="ABY34" i="1" s="1"/>
  <c r="ABY27" i="1" a="1"/>
  <c r="ABY27" i="1" s="1"/>
  <c r="ABY29" i="1" a="1"/>
  <c r="ABY29" i="1" s="1"/>
  <c r="ABY39" i="1" a="1"/>
  <c r="ABY39" i="1" s="1"/>
  <c r="ABY36" i="1" a="1"/>
  <c r="ABY36" i="1" s="1"/>
  <c r="ABY32" i="1" a="1"/>
  <c r="ABY32" i="1" s="1"/>
  <c r="ABY38" i="1" a="1"/>
  <c r="ABY38" i="1" s="1"/>
  <c r="ABY37" i="1" a="1"/>
  <c r="ABY37" i="1" s="1"/>
  <c r="ABY44" i="1" a="1"/>
  <c r="ABY44" i="1" s="1"/>
  <c r="ABY43" i="1" a="1"/>
  <c r="ABY43" i="1" s="1"/>
  <c r="ABY46" i="1" a="1"/>
  <c r="ABY46" i="1" s="1"/>
  <c r="ABY42" i="1" a="1"/>
  <c r="ABY42" i="1" s="1"/>
  <c r="ABY26" i="1" a="1"/>
  <c r="ABY26" i="1" s="1"/>
  <c r="ABY28" i="1" a="1"/>
  <c r="ABY28" i="1" s="1"/>
  <c r="ABY40" i="1" a="1"/>
  <c r="ABY40" i="1" s="1"/>
  <c r="ABY30" i="1" a="1"/>
  <c r="ABY30" i="1" s="1"/>
  <c r="ABJ22" i="1" a="1"/>
  <c r="ABJ22" i="1" s="1"/>
  <c r="ABJ21" i="1" a="1"/>
  <c r="ABJ21" i="1" s="1"/>
  <c r="ABJ23" i="1" a="1"/>
  <c r="ABJ23" i="1" s="1"/>
  <c r="ABJ27" i="1" a="1"/>
  <c r="ABJ27" i="1" s="1"/>
  <c r="ABJ43" i="1" a="1"/>
  <c r="ABJ43" i="1" s="1"/>
  <c r="ABJ37" i="1" a="1"/>
  <c r="ABJ37" i="1" s="1"/>
  <c r="ABJ28" i="1" a="1"/>
  <c r="ABJ28" i="1" s="1"/>
  <c r="ABJ30" i="1" a="1"/>
  <c r="ABJ30" i="1" s="1"/>
  <c r="ABJ36" i="1" a="1"/>
  <c r="ABJ36" i="1" s="1"/>
  <c r="ABJ44" i="1" a="1"/>
  <c r="ABJ44" i="1" s="1"/>
  <c r="ABJ46" i="1" a="1"/>
  <c r="ABJ46" i="1" s="1"/>
  <c r="ABJ45" i="1" a="1"/>
  <c r="ABJ45" i="1" s="1"/>
  <c r="ABJ31" i="1" a="1"/>
  <c r="ABJ31" i="1" s="1"/>
  <c r="ABJ24" i="1" a="1"/>
  <c r="ABJ24" i="1" s="1"/>
  <c r="ABJ38" i="1" a="1"/>
  <c r="ABJ38" i="1" s="1"/>
  <c r="ABJ40" i="1" a="1"/>
  <c r="ABJ40" i="1" s="1"/>
  <c r="ABJ39" i="1" a="1"/>
  <c r="ABJ39" i="1" s="1"/>
  <c r="ABJ42" i="1" a="1"/>
  <c r="ABJ42" i="1" s="1"/>
  <c r="ABJ33" i="1" a="1"/>
  <c r="ABJ33" i="1" s="1"/>
  <c r="ABJ26" i="1" a="1"/>
  <c r="ABJ26" i="1" s="1"/>
  <c r="ABJ32" i="1" a="1"/>
  <c r="ABJ32" i="1" s="1"/>
  <c r="ABJ25" i="1" a="1"/>
  <c r="ABJ25" i="1" s="1"/>
  <c r="ABJ34" i="1" a="1"/>
  <c r="ABJ34" i="1" s="1"/>
  <c r="ABJ29" i="1" a="1"/>
  <c r="ABJ29" i="1" s="1"/>
  <c r="ABZ22" i="1" a="1"/>
  <c r="ABZ22" i="1" s="1"/>
  <c r="ABZ21" i="1" a="1"/>
  <c r="ABZ21" i="1" s="1"/>
  <c r="ABZ23" i="1" a="1"/>
  <c r="ABZ23" i="1" s="1"/>
  <c r="ABZ32" i="1" a="1"/>
  <c r="ABZ32" i="1" s="1"/>
  <c r="ABZ25" i="1" a="1"/>
  <c r="ABZ25" i="1" s="1"/>
  <c r="ABZ27" i="1" a="1"/>
  <c r="ABZ27" i="1" s="1"/>
  <c r="ABZ34" i="1" a="1"/>
  <c r="ABZ34" i="1" s="1"/>
  <c r="ABZ29" i="1" a="1"/>
  <c r="ABZ29" i="1" s="1"/>
  <c r="ABZ44" i="1" a="1"/>
  <c r="ABZ44" i="1" s="1"/>
  <c r="ABZ36" i="1" a="1"/>
  <c r="ABZ36" i="1" s="1"/>
  <c r="ABZ42" i="1" a="1"/>
  <c r="ABZ42" i="1" s="1"/>
  <c r="ABZ28" i="1" a="1"/>
  <c r="ABZ28" i="1" s="1"/>
  <c r="ABZ43" i="1" a="1"/>
  <c r="ABZ43" i="1" s="1"/>
  <c r="ABZ33" i="1" a="1"/>
  <c r="ABZ33" i="1" s="1"/>
  <c r="ABZ26" i="1" a="1"/>
  <c r="ABZ26" i="1" s="1"/>
  <c r="ABZ40" i="1" a="1"/>
  <c r="ABZ40" i="1" s="1"/>
  <c r="ABZ46" i="1" a="1"/>
  <c r="ABZ46" i="1" s="1"/>
  <c r="ABZ39" i="1" a="1"/>
  <c r="ABZ39" i="1" s="1"/>
  <c r="ABZ37" i="1" a="1"/>
  <c r="ABZ37" i="1" s="1"/>
  <c r="ABZ24" i="1" a="1"/>
  <c r="ABZ24" i="1" s="1"/>
  <c r="ABZ30" i="1" a="1"/>
  <c r="ABZ30" i="1" s="1"/>
  <c r="ABZ38" i="1" a="1"/>
  <c r="ABZ38" i="1" s="1"/>
  <c r="ABZ31" i="1" a="1"/>
  <c r="ABZ31" i="1" s="1"/>
  <c r="ABZ45" i="1" a="1"/>
  <c r="ABZ45" i="1" s="1"/>
  <c r="ABT22" i="1" a="1"/>
  <c r="ABT22" i="1" s="1"/>
  <c r="ABT21" i="1" a="1"/>
  <c r="ABT21" i="1" s="1"/>
  <c r="ABT30" i="1" a="1"/>
  <c r="ABT30" i="1" s="1"/>
  <c r="ABT27" i="1" a="1"/>
  <c r="ABT27" i="1" s="1"/>
  <c r="ABT36" i="1" a="1"/>
  <c r="ABT36" i="1" s="1"/>
  <c r="ABT46" i="1" a="1"/>
  <c r="ABT46" i="1" s="1"/>
  <c r="ABT28" i="1" a="1"/>
  <c r="ABT28" i="1" s="1"/>
  <c r="ABT34" i="1" a="1"/>
  <c r="ABT34" i="1" s="1"/>
  <c r="ABT33" i="1" a="1"/>
  <c r="ABT33" i="1" s="1"/>
  <c r="ABT38" i="1" a="1"/>
  <c r="ABT38" i="1" s="1"/>
  <c r="ABT25" i="1" a="1"/>
  <c r="ABT25" i="1" s="1"/>
  <c r="ABT29" i="1" a="1"/>
  <c r="ABT29" i="1" s="1"/>
  <c r="ABT39" i="1" a="1"/>
  <c r="ABT39" i="1" s="1"/>
  <c r="ABT42" i="1" a="1"/>
  <c r="ABT42" i="1" s="1"/>
  <c r="ABT32" i="1" a="1"/>
  <c r="ABT32" i="1" s="1"/>
  <c r="ABT44" i="1" a="1"/>
  <c r="ABT44" i="1" s="1"/>
  <c r="ABT40" i="1" a="1"/>
  <c r="ABT40" i="1" s="1"/>
  <c r="ABT43" i="1" a="1"/>
  <c r="ABT43" i="1" s="1"/>
  <c r="ABT31" i="1" a="1"/>
  <c r="ABT31" i="1" s="1"/>
  <c r="ABT45" i="1" a="1"/>
  <c r="ABT45" i="1" s="1"/>
  <c r="ABT26" i="1" a="1"/>
  <c r="ABT26" i="1" s="1"/>
  <c r="ABT23" i="1" a="1"/>
  <c r="ABT23" i="1" s="1"/>
  <c r="ABT37" i="1" a="1"/>
  <c r="ABT37" i="1" s="1"/>
  <c r="ABT24" i="1" a="1"/>
  <c r="ABT24" i="1" s="1"/>
  <c r="ABE21" i="1" a="1"/>
  <c r="ABE21" i="1" s="1"/>
  <c r="ABE22" i="1" a="1"/>
  <c r="ABE22" i="1" s="1"/>
  <c r="ABE33" i="1" a="1"/>
  <c r="ABE33" i="1" s="1"/>
  <c r="ABE27" i="1" a="1"/>
  <c r="ABE27" i="1" s="1"/>
  <c r="ABE36" i="1" a="1"/>
  <c r="ABE36" i="1" s="1"/>
  <c r="ABE42" i="1" a="1"/>
  <c r="ABE42" i="1" s="1"/>
  <c r="ABE26" i="1" a="1"/>
  <c r="ABE26" i="1" s="1"/>
  <c r="ABE32" i="1" a="1"/>
  <c r="ABE32" i="1" s="1"/>
  <c r="ABE25" i="1" a="1"/>
  <c r="ABE25" i="1" s="1"/>
  <c r="ABE23" i="1" a="1"/>
  <c r="ABE23" i="1" s="1"/>
  <c r="ABE44" i="1" a="1"/>
  <c r="ABE44" i="1" s="1"/>
  <c r="ABE29" i="1" a="1"/>
  <c r="ABE29" i="1" s="1"/>
  <c r="ABE28" i="1" a="1"/>
  <c r="ABE28" i="1" s="1"/>
  <c r="ABE43" i="1" a="1"/>
  <c r="ABE43" i="1" s="1"/>
  <c r="ABE39" i="1" a="1"/>
  <c r="ABE39" i="1" s="1"/>
  <c r="ABE40" i="1" a="1"/>
  <c r="ABE40" i="1" s="1"/>
  <c r="ABE37" i="1" a="1"/>
  <c r="ABE37" i="1" s="1"/>
  <c r="ABE30" i="1" a="1"/>
  <c r="ABE30" i="1" s="1"/>
  <c r="ABE24" i="1" a="1"/>
  <c r="ABE24" i="1" s="1"/>
  <c r="ABE31" i="1" a="1"/>
  <c r="ABE31" i="1" s="1"/>
  <c r="ABE34" i="1" a="1"/>
  <c r="ABE34" i="1" s="1"/>
  <c r="ABE45" i="1" a="1"/>
  <c r="ABE45" i="1" s="1"/>
  <c r="ABE46" i="1" a="1"/>
  <c r="ABE46" i="1" s="1"/>
  <c r="ABE38" i="1" a="1"/>
  <c r="ABE38" i="1" s="1"/>
  <c r="GU22" i="1" a="1"/>
  <c r="GU22" i="1" s="1"/>
  <c r="ABU21" i="1" a="1"/>
  <c r="ABU21" i="1" s="1"/>
  <c r="ABU22" i="1" a="1"/>
  <c r="ABU22" i="1" s="1"/>
  <c r="ABU27" i="1" a="1"/>
  <c r="ABU27" i="1" s="1"/>
  <c r="ABU36" i="1" a="1"/>
  <c r="ABU36" i="1" s="1"/>
  <c r="ABU38" i="1" a="1"/>
  <c r="ABU38" i="1" s="1"/>
  <c r="ABU46" i="1" a="1"/>
  <c r="ABU46" i="1" s="1"/>
  <c r="ABU44" i="1" a="1"/>
  <c r="ABU44" i="1" s="1"/>
  <c r="ABU32" i="1" a="1"/>
  <c r="ABU32" i="1" s="1"/>
  <c r="ABU40" i="1" a="1"/>
  <c r="ABU40" i="1" s="1"/>
  <c r="ABU25" i="1" a="1"/>
  <c r="ABU25" i="1" s="1"/>
  <c r="ABU39" i="1" a="1"/>
  <c r="ABU39" i="1" s="1"/>
  <c r="ABU29" i="1" a="1"/>
  <c r="ABU29" i="1" s="1"/>
  <c r="ABU42" i="1" a="1"/>
  <c r="ABU42" i="1" s="1"/>
  <c r="ABU26" i="1" a="1"/>
  <c r="ABU26" i="1" s="1"/>
  <c r="ABU28" i="1" a="1"/>
  <c r="ABU28" i="1" s="1"/>
  <c r="ABU43" i="1" a="1"/>
  <c r="ABU43" i="1" s="1"/>
  <c r="ABU30" i="1" a="1"/>
  <c r="ABU30" i="1" s="1"/>
  <c r="ABU33" i="1" a="1"/>
  <c r="ABU33" i="1" s="1"/>
  <c r="ABU31" i="1" a="1"/>
  <c r="ABU31" i="1" s="1"/>
  <c r="ABU34" i="1" a="1"/>
  <c r="ABU34" i="1" s="1"/>
  <c r="ABU45" i="1" a="1"/>
  <c r="ABU45" i="1" s="1"/>
  <c r="ABU37" i="1" a="1"/>
  <c r="ABU37" i="1" s="1"/>
  <c r="ABU23" i="1" a="1"/>
  <c r="ABU23" i="1" s="1"/>
  <c r="ABU24" i="1" a="1"/>
  <c r="ABU24" i="1" s="1"/>
  <c r="WK22" i="1" a="1"/>
  <c r="WK22" i="1" s="1"/>
  <c r="VJ22" i="1" a="1"/>
  <c r="VJ22" i="1" s="1"/>
  <c r="S22" i="1" a="1"/>
  <c r="S22" i="1" s="1"/>
  <c r="VV22" i="1" a="1"/>
  <c r="VV22" i="1" s="1"/>
  <c r="HA22" i="1" a="1"/>
  <c r="HA22" i="1" s="1"/>
  <c r="XZ22" i="1" a="1"/>
  <c r="XZ22" i="1" s="1"/>
  <c r="ZN22" i="1" a="1"/>
  <c r="ZN22" i="1" s="1"/>
  <c r="DR21" i="1" a="1"/>
  <c r="DR21" i="1" s="1"/>
  <c r="DR47" i="1" a="1"/>
  <c r="DR47" i="1" s="1"/>
  <c r="DR48" i="1" s="1" a="1"/>
  <c r="DR48" i="1" s="1"/>
  <c r="DP20" i="1"/>
  <c r="U47" i="1" a="1"/>
  <c r="U47" i="1" s="1"/>
  <c r="IE21" i="1" a="1"/>
  <c r="IE21" i="1" s="1"/>
  <c r="IE47" i="1" a="1"/>
  <c r="IE47" i="1" s="1"/>
  <c r="IE48" i="1" s="1" a="1"/>
  <c r="IE48" i="1" s="1"/>
  <c r="WG21" i="1" a="1"/>
  <c r="WG21" i="1" s="1"/>
  <c r="WG47" i="1" a="1"/>
  <c r="WG47" i="1" s="1"/>
  <c r="WG48" i="1" s="1" a="1"/>
  <c r="WG48" i="1" s="1"/>
  <c r="JA21" i="1" a="1"/>
  <c r="JA21" i="1" s="1"/>
  <c r="JA47" i="1" a="1"/>
  <c r="JA47" i="1" s="1"/>
  <c r="JA48" i="1" s="1" a="1"/>
  <c r="JA48" i="1" s="1"/>
  <c r="AEJ21" i="1" a="1"/>
  <c r="AEJ21" i="1" s="1"/>
  <c r="AEJ47" i="1" a="1"/>
  <c r="AEJ47" i="1" s="1"/>
  <c r="AEJ48" i="1" s="1" a="1"/>
  <c r="AEJ48" i="1" s="1"/>
  <c r="HQ47" i="1" a="1"/>
  <c r="HQ47" i="1" s="1"/>
  <c r="HQ48" i="1" s="1" a="1"/>
  <c r="HQ48" i="1" s="1"/>
  <c r="IO47" i="1" a="1"/>
  <c r="IO47" i="1" s="1"/>
  <c r="IO48" i="1" s="1" a="1"/>
  <c r="IO48" i="1" s="1"/>
  <c r="GZ21" i="1" a="1"/>
  <c r="GZ21" i="1" s="1"/>
  <c r="GZ47" i="1" a="1"/>
  <c r="GZ47" i="1" s="1"/>
  <c r="GZ48" i="1" s="1" a="1"/>
  <c r="GZ48" i="1" s="1"/>
  <c r="CD47" i="1" a="1"/>
  <c r="CD47" i="1" s="1"/>
  <c r="CD48" i="1" s="1" a="1"/>
  <c r="CD48" i="1" s="1"/>
  <c r="EA21" i="1" a="1"/>
  <c r="EA21" i="1" s="1"/>
  <c r="EA47" i="1" a="1"/>
  <c r="EA47" i="1" s="1"/>
  <c r="EA48" i="1" s="1" a="1"/>
  <c r="EA48" i="1" s="1"/>
  <c r="WL21" i="1" a="1"/>
  <c r="WL21" i="1" s="1"/>
  <c r="WL47" i="1" a="1"/>
  <c r="WL47" i="1" s="1"/>
  <c r="WL48" i="1" s="1" a="1"/>
  <c r="WL48" i="1" s="1"/>
  <c r="IU21" i="1" a="1"/>
  <c r="IU21" i="1" s="1"/>
  <c r="IU47" i="1" a="1"/>
  <c r="IU47" i="1" s="1"/>
  <c r="IU48" i="1" s="1" a="1"/>
  <c r="IU48" i="1" s="1"/>
  <c r="VP47" i="1" a="1"/>
  <c r="VP47" i="1" s="1"/>
  <c r="VP48" i="1" s="1" a="1"/>
  <c r="VP48" i="1" s="1"/>
  <c r="FY22" i="1" a="1"/>
  <c r="FY22" i="1" s="1"/>
  <c r="FY47" i="1" a="1"/>
  <c r="FY47" i="1" s="1"/>
  <c r="FY48" i="1" s="1" a="1"/>
  <c r="FY48" i="1" s="1"/>
  <c r="VZ47" i="1" a="1"/>
  <c r="VZ47" i="1" s="1"/>
  <c r="VZ48" i="1" s="1" a="1"/>
  <c r="VZ48" i="1" s="1"/>
  <c r="IT21" i="1" a="1"/>
  <c r="IT21" i="1" s="1"/>
  <c r="IT47" i="1" a="1"/>
  <c r="IT47" i="1" s="1"/>
  <c r="IT48" i="1" s="1" a="1"/>
  <c r="IT48" i="1" s="1"/>
  <c r="GP28" i="1" a="1"/>
  <c r="GP28" i="1" s="1"/>
  <c r="GP47" i="1" a="1"/>
  <c r="GP47" i="1" s="1"/>
  <c r="GP48" i="1" s="1" a="1"/>
  <c r="GP48" i="1" s="1"/>
  <c r="YI47" i="1" a="1"/>
  <c r="YI47" i="1" s="1"/>
  <c r="YI48" i="1" s="1" a="1"/>
  <c r="YI48" i="1" s="1"/>
  <c r="EE21" i="1" a="1"/>
  <c r="EE21" i="1" s="1"/>
  <c r="EE47" i="1" a="1"/>
  <c r="EE47" i="1" s="1"/>
  <c r="EE48" i="1" s="1" a="1"/>
  <c r="EE48" i="1" s="1"/>
  <c r="CZ18" i="1"/>
  <c r="K47" i="1" a="1"/>
  <c r="K47" i="1" s="1"/>
  <c r="WY47" i="1" a="1"/>
  <c r="WY47" i="1" s="1"/>
  <c r="WY48" i="1" s="1" a="1"/>
  <c r="WY48" i="1" s="1"/>
  <c r="IA21" i="1" a="1"/>
  <c r="IA21" i="1" s="1"/>
  <c r="IA47" i="1" a="1"/>
  <c r="IA47" i="1" s="1"/>
  <c r="IA48" i="1" s="1" a="1"/>
  <c r="IA48" i="1" s="1"/>
  <c r="XM21" i="1" a="1"/>
  <c r="XM21" i="1" s="1"/>
  <c r="XM47" i="1" a="1"/>
  <c r="XM47" i="1" s="1"/>
  <c r="XM48" i="1" s="1" a="1"/>
  <c r="XM48" i="1" s="1"/>
  <c r="WE21" i="1" a="1"/>
  <c r="WE21" i="1" s="1"/>
  <c r="WE47" i="1" a="1"/>
  <c r="WE47" i="1" s="1"/>
  <c r="WE48" i="1" s="1" a="1"/>
  <c r="WE48" i="1" s="1"/>
  <c r="CG47" i="1" a="1"/>
  <c r="CG47" i="1" s="1"/>
  <c r="CG48" i="1" s="1" a="1"/>
  <c r="CG48" i="1" s="1"/>
  <c r="DJ22" i="1" a="1"/>
  <c r="DJ22" i="1" s="1"/>
  <c r="DJ47" i="1" a="1"/>
  <c r="DJ47" i="1" s="1"/>
  <c r="DJ48" i="1" s="1" a="1"/>
  <c r="DJ48" i="1" s="1"/>
  <c r="XZ21" i="1" a="1"/>
  <c r="XZ21" i="1" s="1"/>
  <c r="XZ47" i="1" a="1"/>
  <c r="XZ47" i="1" s="1"/>
  <c r="XZ48" i="1" s="1" a="1"/>
  <c r="XZ48" i="1" s="1"/>
  <c r="VV21" i="1" a="1"/>
  <c r="VV21" i="1" s="1"/>
  <c r="VV47" i="1" a="1"/>
  <c r="VV47" i="1" s="1"/>
  <c r="VV48" i="1" s="1" a="1"/>
  <c r="VV48" i="1" s="1"/>
  <c r="P22" i="1" a="1"/>
  <c r="P22" i="1" s="1"/>
  <c r="FB22" i="1" s="1"/>
  <c r="P47" i="1" a="1"/>
  <c r="P47" i="1" s="1"/>
  <c r="VQ21" i="1" a="1"/>
  <c r="VQ21" i="1" s="1"/>
  <c r="VQ47" i="1" a="1"/>
  <c r="VQ47" i="1" s="1"/>
  <c r="VQ48" i="1" s="1" a="1"/>
  <c r="VQ48" i="1" s="1"/>
  <c r="XE21" i="1" a="1"/>
  <c r="XE21" i="1" s="1"/>
  <c r="XE47" i="1" a="1"/>
  <c r="XE47" i="1" s="1"/>
  <c r="XE48" i="1" s="1" a="1"/>
  <c r="XE48" i="1" s="1"/>
  <c r="ZN47" i="1" a="1"/>
  <c r="ZN47" i="1" s="1"/>
  <c r="ZN48" i="1" s="1" a="1"/>
  <c r="ZN48" i="1" s="1"/>
  <c r="VK21" i="1" a="1"/>
  <c r="VK21" i="1" s="1"/>
  <c r="VK47" i="1" a="1"/>
  <c r="VK47" i="1" s="1"/>
  <c r="VK48" i="1" s="1" a="1"/>
  <c r="VK48" i="1" s="1"/>
  <c r="WZ21" i="1" a="1"/>
  <c r="WZ21" i="1" s="1"/>
  <c r="WZ47" i="1" a="1"/>
  <c r="WZ47" i="1" s="1"/>
  <c r="WZ48" i="1" s="1" a="1"/>
  <c r="WZ48" i="1" s="1"/>
  <c r="EZ21" i="1" a="1"/>
  <c r="EZ21" i="1" s="1"/>
  <c r="EZ47" i="1" a="1"/>
  <c r="EZ47" i="1" s="1"/>
  <c r="EZ48" i="1" s="1" a="1"/>
  <c r="EZ48" i="1" s="1"/>
  <c r="GV21" i="1" a="1"/>
  <c r="GV21" i="1" s="1"/>
  <c r="GV47" i="1" a="1"/>
  <c r="GV47" i="1" s="1"/>
  <c r="GV48" i="1" s="1" a="1"/>
  <c r="GV48" i="1" s="1"/>
  <c r="HH21" i="1" a="1"/>
  <c r="HH21" i="1" s="1"/>
  <c r="ZP26" i="1" a="1"/>
  <c r="ZP26" i="1" s="1"/>
  <c r="ZP47" i="1" a="1"/>
  <c r="ZP47" i="1" s="1"/>
  <c r="ZP48" i="1" s="1" a="1"/>
  <c r="ZP48" i="1" s="1"/>
  <c r="WR21" i="1" a="1"/>
  <c r="WR21" i="1" s="1"/>
  <c r="WR47" i="1" a="1"/>
  <c r="WR47" i="1" s="1"/>
  <c r="WR48" i="1" s="1" a="1"/>
  <c r="WR48" i="1" s="1"/>
  <c r="AJ21" i="1" a="1"/>
  <c r="AJ21" i="1" s="1"/>
  <c r="AJ47" i="1" a="1"/>
  <c r="AJ47" i="1" s="1"/>
  <c r="IF21" i="1" a="1"/>
  <c r="IF21" i="1" s="1"/>
  <c r="IF47" i="1" a="1"/>
  <c r="IF47" i="1" s="1"/>
  <c r="IF48" i="1" s="1" a="1"/>
  <c r="IF48" i="1" s="1"/>
  <c r="WH21" i="1" a="1"/>
  <c r="WH21" i="1" s="1"/>
  <c r="WH47" i="1" a="1"/>
  <c r="WH47" i="1" s="1"/>
  <c r="WH48" i="1" s="1" a="1"/>
  <c r="WH48" i="1" s="1"/>
  <c r="JB21" i="1" a="1"/>
  <c r="JB21" i="1" s="1"/>
  <c r="JB47" i="1" a="1"/>
  <c r="JB47" i="1" s="1"/>
  <c r="JB48" i="1" s="1" a="1"/>
  <c r="JB48" i="1" s="1"/>
  <c r="DT21" i="1" a="1"/>
  <c r="DT21" i="1" s="1"/>
  <c r="DT47" i="1" a="1"/>
  <c r="DT47" i="1" s="1"/>
  <c r="DT48" i="1" s="1" a="1"/>
  <c r="DT48" i="1" s="1"/>
  <c r="IP21" i="1" a="1"/>
  <c r="IP21" i="1" s="1"/>
  <c r="IP47" i="1" a="1"/>
  <c r="IP47" i="1" s="1"/>
  <c r="IP48" i="1" s="1" a="1"/>
  <c r="IP48" i="1" s="1"/>
  <c r="WW21" i="1" a="1"/>
  <c r="WW21" i="1" s="1"/>
  <c r="WW47" i="1" a="1"/>
  <c r="WW47" i="1" s="1"/>
  <c r="WW48" i="1" s="1" a="1"/>
  <c r="WW48" i="1" s="1"/>
  <c r="IV22" i="1" a="1"/>
  <c r="IV22" i="1" s="1"/>
  <c r="IV47" i="1" a="1"/>
  <c r="IV47" i="1" s="1"/>
  <c r="IV48" i="1" s="1" a="1"/>
  <c r="IV48" i="1" s="1"/>
  <c r="WM21" i="1" a="1"/>
  <c r="WM21" i="1" s="1"/>
  <c r="WM47" i="1" a="1"/>
  <c r="WM47" i="1" s="1"/>
  <c r="WM48" i="1" s="1" a="1"/>
  <c r="WM48" i="1" s="1"/>
  <c r="HA21" i="1" a="1"/>
  <c r="HA21" i="1" s="1"/>
  <c r="HA47" i="1" a="1"/>
  <c r="HA47" i="1" s="1"/>
  <c r="HA48" i="1" s="1" a="1"/>
  <c r="HA48" i="1" s="1"/>
  <c r="HV21" i="1" a="1"/>
  <c r="HV21" i="1" s="1"/>
  <c r="HV47" i="1" a="1"/>
  <c r="HV47" i="1" s="1"/>
  <c r="HV48" i="1" s="1" a="1"/>
  <c r="HV48" i="1" s="1"/>
  <c r="FZ47" i="1" a="1"/>
  <c r="FZ47" i="1" s="1"/>
  <c r="FZ48" i="1" s="1" a="1"/>
  <c r="FZ48" i="1" s="1"/>
  <c r="WA21" i="1" a="1"/>
  <c r="WA21" i="1" s="1"/>
  <c r="WA47" i="1" a="1"/>
  <c r="WA47" i="1" s="1"/>
  <c r="WA48" i="1" s="1" a="1"/>
  <c r="WA48" i="1" s="1"/>
  <c r="WX21" i="1" a="1"/>
  <c r="WX21" i="1" s="1"/>
  <c r="WX47" i="1" a="1"/>
  <c r="WX47" i="1" s="1"/>
  <c r="WX48" i="1" s="1" a="1"/>
  <c r="WX48" i="1" s="1"/>
  <c r="R21" i="1" a="1"/>
  <c r="R21" i="1" s="1"/>
  <c r="R47" i="1" a="1"/>
  <c r="R47" i="1" s="1"/>
  <c r="R48" i="1" s="1" a="1"/>
  <c r="R48" i="1" s="1"/>
  <c r="VR21" i="1" a="1"/>
  <c r="VR21" i="1" s="1"/>
  <c r="VR47" i="1" a="1"/>
  <c r="VR47" i="1" s="1"/>
  <c r="VR48" i="1" s="1" a="1"/>
  <c r="VR48" i="1" s="1"/>
  <c r="IB21" i="1" a="1"/>
  <c r="IB21" i="1" s="1"/>
  <c r="IB47" i="1" a="1"/>
  <c r="IB47" i="1" s="1"/>
  <c r="IB48" i="1" s="1" a="1"/>
  <c r="IB48" i="1" s="1"/>
  <c r="XO21" i="1" a="1"/>
  <c r="XO21" i="1" s="1"/>
  <c r="XO47" i="1" a="1"/>
  <c r="XO47" i="1" s="1"/>
  <c r="XO48" i="1" s="1" a="1"/>
  <c r="XO48" i="1" s="1"/>
  <c r="HM21" i="1" a="1"/>
  <c r="HM21" i="1" s="1"/>
  <c r="HM47" i="1" a="1"/>
  <c r="HM47" i="1" s="1"/>
  <c r="HM48" i="1" s="1" a="1"/>
  <c r="HM48" i="1" s="1"/>
  <c r="XA21" i="1" a="1"/>
  <c r="XA21" i="1" s="1"/>
  <c r="XA47" i="1" a="1"/>
  <c r="XA47" i="1" s="1"/>
  <c r="XA48" i="1" s="1" a="1"/>
  <c r="XA48" i="1" s="1"/>
  <c r="IL21" i="1" a="1"/>
  <c r="IL21" i="1" s="1"/>
  <c r="IL47" i="1" a="1"/>
  <c r="IL47" i="1" s="1"/>
  <c r="IL48" i="1" s="1" a="1"/>
  <c r="IL48" i="1" s="1"/>
  <c r="GW21" i="1" a="1"/>
  <c r="GW21" i="1" s="1"/>
  <c r="GW47" i="1" a="1"/>
  <c r="GW47" i="1" s="1"/>
  <c r="GW48" i="1" s="1" a="1"/>
  <c r="GW48" i="1" s="1"/>
  <c r="XF38" i="1" a="1"/>
  <c r="XF38" i="1" s="1"/>
  <c r="XF47" i="1" a="1"/>
  <c r="XF47" i="1" s="1"/>
  <c r="XF48" i="1" s="1" a="1"/>
  <c r="XF48" i="1" s="1"/>
  <c r="IG21" i="1" a="1"/>
  <c r="IG21" i="1" s="1"/>
  <c r="IG47" i="1" a="1"/>
  <c r="IG47" i="1" s="1"/>
  <c r="IG48" i="1" s="1" a="1"/>
  <c r="IG48" i="1" s="1"/>
  <c r="XW21" i="1" a="1"/>
  <c r="XW21" i="1" s="1"/>
  <c r="XW47" i="1" a="1"/>
  <c r="XW47" i="1" s="1"/>
  <c r="XW48" i="1" s="1" a="1"/>
  <c r="XW48" i="1" s="1"/>
  <c r="YJ47" i="1" a="1"/>
  <c r="YJ47" i="1" s="1"/>
  <c r="YJ48" i="1" s="1" a="1"/>
  <c r="YJ48" i="1" s="1"/>
  <c r="VW21" i="1" a="1"/>
  <c r="VW21" i="1" s="1"/>
  <c r="VW47" i="1" a="1"/>
  <c r="VW47" i="1" s="1"/>
  <c r="VW48" i="1" s="1" a="1"/>
  <c r="VW48" i="1" s="1"/>
  <c r="IQ21" i="1" a="1"/>
  <c r="IQ21" i="1" s="1"/>
  <c r="IQ47" i="1" a="1"/>
  <c r="IQ47" i="1" s="1"/>
  <c r="IQ48" i="1" s="1" a="1"/>
  <c r="IQ48" i="1" s="1"/>
  <c r="XP21" i="1" a="1"/>
  <c r="XP21" i="1" s="1"/>
  <c r="XP47" i="1" a="1"/>
  <c r="XP47" i="1" s="1"/>
  <c r="XP48" i="1" s="1" a="1"/>
  <c r="XP48" i="1" s="1"/>
  <c r="HE21" i="1" a="1"/>
  <c r="HE21" i="1" s="1"/>
  <c r="HE47" i="1" a="1"/>
  <c r="HE47" i="1" s="1"/>
  <c r="HE48" i="1" s="1" a="1"/>
  <c r="HE48" i="1" s="1"/>
  <c r="VM21" i="1" a="1"/>
  <c r="VM21" i="1" s="1"/>
  <c r="VM47" i="1" a="1"/>
  <c r="VM47" i="1" s="1"/>
  <c r="VM48" i="1" s="1" a="1"/>
  <c r="VM48" i="1" s="1"/>
  <c r="IC21" i="1" a="1"/>
  <c r="IC21" i="1" s="1"/>
  <c r="IC47" i="1" a="1"/>
  <c r="IC47" i="1" s="1"/>
  <c r="IC48" i="1" s="1" a="1"/>
  <c r="IC48" i="1" s="1"/>
  <c r="WO21" i="1" a="1"/>
  <c r="WO21" i="1" s="1"/>
  <c r="WO47" i="1" a="1"/>
  <c r="WO47" i="1" s="1"/>
  <c r="WO48" i="1" s="1" a="1"/>
  <c r="WO48" i="1" s="1"/>
  <c r="GT20" i="1"/>
  <c r="AN47" i="1" a="1"/>
  <c r="AN47" i="1" s="1"/>
  <c r="J47" i="1" a="1"/>
  <c r="J47" i="1" s="1"/>
  <c r="J48" i="1" s="1" a="1"/>
  <c r="J48" i="1" s="1"/>
  <c r="WT21" i="1" a="1"/>
  <c r="WT21" i="1" s="1"/>
  <c r="WT47" i="1" a="1"/>
  <c r="WT47" i="1" s="1"/>
  <c r="WT48" i="1" s="1" a="1"/>
  <c r="WT48" i="1" s="1"/>
  <c r="YA47" i="1" a="1"/>
  <c r="YA47" i="1" s="1"/>
  <c r="YA48" i="1" s="1" a="1"/>
  <c r="YA48" i="1" s="1"/>
  <c r="IM47" i="1" a="1"/>
  <c r="IM47" i="1" s="1"/>
  <c r="IM48" i="1" s="1" a="1"/>
  <c r="IM48" i="1" s="1"/>
  <c r="GX21" i="1" a="1"/>
  <c r="GX21" i="1" s="1"/>
  <c r="GX47" i="1" a="1"/>
  <c r="GX47" i="1" s="1"/>
  <c r="GX48" i="1" s="1" a="1"/>
  <c r="GX48" i="1" s="1"/>
  <c r="IW21" i="1" a="1"/>
  <c r="IW21" i="1" s="1"/>
  <c r="IW47" i="1" a="1"/>
  <c r="IW47" i="1" s="1"/>
  <c r="IW48" i="1" s="1" a="1"/>
  <c r="IW48" i="1" s="1"/>
  <c r="HD21" i="1" a="1"/>
  <c r="HD21" i="1" s="1"/>
  <c r="HD47" i="1" a="1"/>
  <c r="HD47" i="1" s="1"/>
  <c r="HD48" i="1" s="1" a="1"/>
  <c r="HD48" i="1" s="1"/>
  <c r="IX21" i="1" a="1"/>
  <c r="IX21" i="1" s="1"/>
  <c r="IX47" i="1" a="1"/>
  <c r="IX47" i="1" s="1"/>
  <c r="IX48" i="1" s="1" a="1"/>
  <c r="IX48" i="1" s="1"/>
  <c r="IY22" i="1" a="1"/>
  <c r="IY22" i="1" s="1"/>
  <c r="IY47" i="1" a="1"/>
  <c r="IY47" i="1" s="1"/>
  <c r="IY48" i="1" s="1" a="1"/>
  <c r="IY48" i="1" s="1"/>
  <c r="DG47" i="1" a="1"/>
  <c r="DG47" i="1" s="1"/>
  <c r="DG48" i="1" s="1" a="1"/>
  <c r="DG48" i="1" s="1"/>
  <c r="XX22" i="1" a="1"/>
  <c r="XX22" i="1" s="1"/>
  <c r="XX47" i="1" a="1"/>
  <c r="XX47" i="1" s="1"/>
  <c r="XX48" i="1" s="1" a="1"/>
  <c r="XX48" i="1" s="1"/>
  <c r="VX22" i="1" a="1"/>
  <c r="VX22" i="1" s="1"/>
  <c r="VX47" i="1" a="1"/>
  <c r="VX47" i="1" s="1"/>
  <c r="VX48" i="1" s="1" a="1"/>
  <c r="VX48" i="1" s="1"/>
  <c r="II47" i="1" a="1"/>
  <c r="II47" i="1" s="1"/>
  <c r="II48" i="1" s="1" a="1"/>
  <c r="II48" i="1" s="1"/>
  <c r="WI21" i="1" a="1"/>
  <c r="WI21" i="1" s="1"/>
  <c r="WI47" i="1" a="1"/>
  <c r="WI47" i="1" s="1"/>
  <c r="WI48" i="1" s="1" a="1"/>
  <c r="WI48" i="1" s="1"/>
  <c r="HW21" i="1" a="1"/>
  <c r="HW21" i="1" s="1"/>
  <c r="HW47" i="1" a="1"/>
  <c r="HW47" i="1" s="1"/>
  <c r="HW48" i="1" s="1" a="1"/>
  <c r="HW48" i="1" s="1"/>
  <c r="HQ22" i="1" a="1"/>
  <c r="HQ22" i="1" s="1"/>
  <c r="WJ47" i="1" a="1"/>
  <c r="WJ47" i="1" s="1"/>
  <c r="WJ48" i="1" s="1" a="1"/>
  <c r="WJ48" i="1" s="1"/>
  <c r="HJ21" i="1" a="1"/>
  <c r="HJ21" i="1" s="1"/>
  <c r="HJ47" i="1" a="1"/>
  <c r="HJ47" i="1" s="1"/>
  <c r="HJ48" i="1" s="1" a="1"/>
  <c r="HJ48" i="1" s="1"/>
  <c r="FW21" i="1" a="1"/>
  <c r="FW21" i="1" s="1"/>
  <c r="FW47" i="1" a="1"/>
  <c r="FW47" i="1" s="1"/>
  <c r="FW48" i="1" s="1" a="1"/>
  <c r="FW48" i="1" s="1"/>
  <c r="XK47" i="1" a="1"/>
  <c r="XK47" i="1" s="1"/>
  <c r="XK48" i="1" s="1" a="1"/>
  <c r="XK48" i="1" s="1"/>
  <c r="IR47" i="1" a="1"/>
  <c r="IR47" i="1" s="1"/>
  <c r="IR48" i="1" s="1" a="1"/>
  <c r="IR48" i="1" s="1"/>
  <c r="YN21" i="1" a="1"/>
  <c r="YN21" i="1" s="1"/>
  <c r="YN47" i="1" a="1"/>
  <c r="YN47" i="1" s="1"/>
  <c r="YN48" i="1" s="1" a="1"/>
  <c r="YN48" i="1" s="1"/>
  <c r="N21" i="1" a="1"/>
  <c r="N21" i="1" s="1"/>
  <c r="N47" i="1" a="1"/>
  <c r="N47" i="1" s="1"/>
  <c r="MM21" i="1" a="1"/>
  <c r="MM21" i="1" s="1"/>
  <c r="MM47" i="1" a="1"/>
  <c r="MM47" i="1" s="1"/>
  <c r="MM48" i="1" s="1" a="1"/>
  <c r="MM48" i="1" s="1"/>
  <c r="HH22" i="1" a="1"/>
  <c r="HH22" i="1" s="1"/>
  <c r="EC47" i="1" a="1"/>
  <c r="EC47" i="1" s="1"/>
  <c r="EC48" i="1" s="1" a="1"/>
  <c r="EC48" i="1" s="1"/>
  <c r="MN47" i="1" a="1"/>
  <c r="MN47" i="1" s="1"/>
  <c r="MN48" i="1" s="1" a="1"/>
  <c r="MN48" i="1" s="1"/>
  <c r="HO47" i="1" a="1"/>
  <c r="HO47" i="1" s="1"/>
  <c r="HO48" i="1" s="1" a="1"/>
  <c r="HO48" i="1" s="1"/>
  <c r="HY22" i="1" a="1"/>
  <c r="HY22" i="1" s="1"/>
  <c r="HY47" i="1" a="1"/>
  <c r="HY47" i="1" s="1"/>
  <c r="HY48" i="1" s="1" a="1"/>
  <c r="HY48" i="1" s="1"/>
  <c r="AK21" i="1" a="1"/>
  <c r="AK21" i="1" s="1"/>
  <c r="FU21" i="1" s="1"/>
  <c r="AK47" i="1" a="1"/>
  <c r="AK47" i="1" s="1"/>
  <c r="WC47" i="1" a="1"/>
  <c r="WC47" i="1" s="1"/>
  <c r="WC48" i="1" s="1" a="1"/>
  <c r="WC48" i="1" s="1"/>
  <c r="YO22" i="1" a="1"/>
  <c r="YO22" i="1" s="1"/>
  <c r="YO47" i="1" a="1"/>
  <c r="YO47" i="1" s="1"/>
  <c r="YO48" i="1" s="1" a="1"/>
  <c r="YO48" i="1" s="1"/>
  <c r="ZS47" i="1" a="1"/>
  <c r="ZS47" i="1" s="1"/>
  <c r="ZS48" i="1" s="1" a="1"/>
  <c r="ZS48" i="1" s="1"/>
  <c r="EE22" i="1" a="1"/>
  <c r="EE22" i="1" s="1"/>
  <c r="XG21" i="1" a="1"/>
  <c r="XG21" i="1" s="1"/>
  <c r="XG47" i="1" a="1"/>
  <c r="XG47" i="1" s="1"/>
  <c r="XG48" i="1" s="1" a="1"/>
  <c r="XG48" i="1" s="1"/>
  <c r="HU21" i="1" a="1"/>
  <c r="HU21" i="1" s="1"/>
  <c r="HU47" i="1" a="1"/>
  <c r="HU47" i="1" s="1"/>
  <c r="HU48" i="1" s="1" a="1"/>
  <c r="HU48" i="1" s="1"/>
  <c r="ACC21" i="1" a="1"/>
  <c r="ACC21" i="1" s="1"/>
  <c r="ACC48" i="1" a="1"/>
  <c r="ACC48" i="1" s="1"/>
  <c r="EA22" i="1" a="1"/>
  <c r="EA22" i="1" s="1"/>
  <c r="HF47" i="1" a="1"/>
  <c r="HF47" i="1" s="1"/>
  <c r="HF48" i="1" s="1" a="1"/>
  <c r="HF48" i="1" s="1"/>
  <c r="WP47" i="1" a="1"/>
  <c r="WP47" i="1" s="1"/>
  <c r="WP48" i="1" s="1" a="1"/>
  <c r="WP48" i="1" s="1"/>
  <c r="VN21" i="1" a="1"/>
  <c r="VN21" i="1" s="1"/>
  <c r="VN47" i="1" a="1"/>
  <c r="VN47" i="1" s="1"/>
  <c r="VN48" i="1" s="1" a="1"/>
  <c r="VN48" i="1" s="1"/>
  <c r="AAG47" i="1" a="1"/>
  <c r="AAG47" i="1" s="1"/>
  <c r="AAG48" i="1" s="1" a="1"/>
  <c r="AAG48" i="1" s="1"/>
  <c r="XQ21" i="1" a="1"/>
  <c r="XQ21" i="1" s="1"/>
  <c r="XQ47" i="1" a="1"/>
  <c r="XQ47" i="1" s="1"/>
  <c r="XQ48" i="1" s="1" a="1"/>
  <c r="XQ48" i="1" s="1"/>
  <c r="YK22" i="1" a="1"/>
  <c r="YK22" i="1" s="1"/>
  <c r="YK47" i="1" a="1"/>
  <c r="YK47" i="1" s="1"/>
  <c r="YK48" i="1" s="1" a="1"/>
  <c r="YK48" i="1" s="1"/>
  <c r="HC21" i="1" a="1"/>
  <c r="HC21" i="1" s="1"/>
  <c r="HC47" i="1" a="1"/>
  <c r="HC47" i="1" s="1"/>
  <c r="HC48" i="1" s="1" a="1"/>
  <c r="HC48" i="1" s="1"/>
  <c r="DR22" i="1" a="1"/>
  <c r="DR22" i="1" s="1"/>
  <c r="ZO47" i="1" a="1"/>
  <c r="ZO47" i="1" s="1"/>
  <c r="ZO48" i="1" s="1" a="1"/>
  <c r="ZO48" i="1" s="1"/>
  <c r="XE22" i="1" a="1"/>
  <c r="XE22" i="1" s="1"/>
  <c r="IX22" i="1" a="1"/>
  <c r="IX22" i="1" s="1"/>
  <c r="AEJ22" i="1" a="1"/>
  <c r="AEJ22" i="1" s="1"/>
  <c r="ZR47" i="1" a="1"/>
  <c r="ZR47" i="1" s="1"/>
  <c r="ZR48" i="1" s="1" a="1"/>
  <c r="ZR48" i="1" s="1"/>
  <c r="WU21" i="1" a="1"/>
  <c r="WU21" i="1" s="1"/>
  <c r="WU47" i="1" a="1"/>
  <c r="WU47" i="1" s="1"/>
  <c r="WU48" i="1" s="1" a="1"/>
  <c r="WU48" i="1" s="1"/>
  <c r="VT21" i="1" a="1"/>
  <c r="VT21" i="1" s="1"/>
  <c r="VT47" i="1" a="1"/>
  <c r="VT47" i="1" s="1"/>
  <c r="VT48" i="1" s="1" a="1"/>
  <c r="VT48" i="1" s="1"/>
  <c r="GS47" i="1" a="1"/>
  <c r="GS47" i="1" s="1"/>
  <c r="GS48" i="1" s="1" a="1"/>
  <c r="GS48" i="1" s="1"/>
  <c r="YG47" i="1" a="1"/>
  <c r="YG47" i="1" s="1"/>
  <c r="YG48" i="1" s="1" a="1"/>
  <c r="YG48" i="1" s="1"/>
  <c r="YM21" i="1" a="1"/>
  <c r="YM21" i="1" s="1"/>
  <c r="YM47" i="1" a="1"/>
  <c r="YM47" i="1" s="1"/>
  <c r="YM48" i="1" s="1" a="1"/>
  <c r="YM48" i="1" s="1"/>
  <c r="HL22" i="1" a="1"/>
  <c r="HL22" i="1" s="1"/>
  <c r="HI21" i="1" a="1"/>
  <c r="HI21" i="1" s="1"/>
  <c r="HI47" i="1" a="1"/>
  <c r="HI47" i="1" s="1"/>
  <c r="HI48" i="1" s="1" a="1"/>
  <c r="HI48" i="1" s="1"/>
  <c r="WB21" i="1" a="1"/>
  <c r="WB21" i="1" s="1"/>
  <c r="WB47" i="1" a="1"/>
  <c r="WB47" i="1" s="1"/>
  <c r="WB48" i="1" s="1" a="1"/>
  <c r="WB48" i="1" s="1"/>
  <c r="WA22" i="1" a="1"/>
  <c r="WA22" i="1" s="1"/>
  <c r="XB21" i="1" a="1"/>
  <c r="XB21" i="1" s="1"/>
  <c r="XB47" i="1" a="1"/>
  <c r="XB47" i="1" s="1"/>
  <c r="XB48" i="1" s="1" a="1"/>
  <c r="XB48" i="1" s="1"/>
  <c r="IZ22" i="1" a="1"/>
  <c r="IZ22" i="1" s="1"/>
  <c r="IZ47" i="1" a="1"/>
  <c r="IZ47" i="1" s="1"/>
  <c r="IZ48" i="1" s="1" a="1"/>
  <c r="IZ48" i="1" s="1"/>
  <c r="CB22" i="1" a="1"/>
  <c r="CB22" i="1" s="1"/>
  <c r="CB47" i="1" a="1"/>
  <c r="CB47" i="1" s="1"/>
  <c r="CB48" i="1" s="1" a="1"/>
  <c r="CB48" i="1" s="1"/>
  <c r="XY21" i="1" a="1"/>
  <c r="XY21" i="1" s="1"/>
  <c r="XY47" i="1" a="1"/>
  <c r="XY47" i="1" s="1"/>
  <c r="XY48" i="1" s="1" a="1"/>
  <c r="XY48" i="1" s="1"/>
  <c r="XC21" i="1" a="1"/>
  <c r="XC21" i="1" s="1"/>
  <c r="XC47" i="1" a="1"/>
  <c r="XC47" i="1" s="1"/>
  <c r="XC48" i="1" s="1" a="1"/>
  <c r="XC48" i="1" s="1"/>
  <c r="ID47" i="1" a="1"/>
  <c r="ID47" i="1" s="1"/>
  <c r="ID48" i="1" s="1" a="1"/>
  <c r="ID48" i="1" s="1"/>
  <c r="GO21" i="1" a="1"/>
  <c r="GO21" i="1" s="1"/>
  <c r="GO47" i="1" a="1"/>
  <c r="GO47" i="1" s="1"/>
  <c r="GO48" i="1" s="1" a="1"/>
  <c r="GO48" i="1" s="1"/>
  <c r="K22" i="1" a="1"/>
  <c r="K22" i="1" s="1"/>
  <c r="CZ22" i="1" s="1"/>
  <c r="WB22" i="1" a="1"/>
  <c r="WB22" i="1" s="1"/>
  <c r="IE22" i="1" a="1"/>
  <c r="IE22" i="1" s="1"/>
  <c r="XG22" i="1" a="1"/>
  <c r="XG22" i="1" s="1"/>
  <c r="WL22" i="1" a="1"/>
  <c r="WL22" i="1" s="1"/>
  <c r="WK21" i="1" a="1"/>
  <c r="WK21" i="1" s="1"/>
  <c r="WK47" i="1" a="1"/>
  <c r="WK47" i="1" s="1"/>
  <c r="WK48" i="1" s="1" a="1"/>
  <c r="WK48" i="1" s="1"/>
  <c r="WF21" i="1" a="1"/>
  <c r="WF21" i="1" s="1"/>
  <c r="WF47" i="1" a="1"/>
  <c r="WF47" i="1" s="1"/>
  <c r="WF48" i="1" s="1" a="1"/>
  <c r="WF48" i="1" s="1"/>
  <c r="T21" i="1" a="1"/>
  <c r="T21" i="1" s="1"/>
  <c r="T47" i="1" a="1"/>
  <c r="T47" i="1" s="1"/>
  <c r="AI21" i="1" a="1"/>
  <c r="AI21" i="1" s="1"/>
  <c r="AI47" i="1" a="1"/>
  <c r="AI47" i="1" s="1"/>
  <c r="AI48" i="1" s="1" a="1"/>
  <c r="AI48" i="1" s="1"/>
  <c r="IN47" i="1" a="1"/>
  <c r="IN47" i="1" s="1"/>
  <c r="IN48" i="1" s="1" a="1"/>
  <c r="IN48" i="1" s="1"/>
  <c r="GY21" i="1" a="1"/>
  <c r="GY21" i="1" s="1"/>
  <c r="GY47" i="1" a="1"/>
  <c r="GY47" i="1" s="1"/>
  <c r="GY48" i="1" s="1" a="1"/>
  <c r="GY48" i="1" s="1"/>
  <c r="YL45" i="1" a="1"/>
  <c r="YL45" i="1" s="1"/>
  <c r="YL47" i="1" a="1"/>
  <c r="YL47" i="1" s="1"/>
  <c r="YL48" i="1" s="1" a="1"/>
  <c r="YL48" i="1" s="1"/>
  <c r="VZ22" i="1" a="1"/>
  <c r="VZ22" i="1" s="1"/>
  <c r="DU21" i="1" a="1"/>
  <c r="DU21" i="1" s="1"/>
  <c r="DU47" i="1" a="1"/>
  <c r="DU47" i="1" s="1"/>
  <c r="DU48" i="1" s="1" a="1"/>
  <c r="DU48" i="1" s="1"/>
  <c r="WR22" i="1" a="1"/>
  <c r="WR22" i="1" s="1"/>
  <c r="EB47" i="1" a="1"/>
  <c r="EB47" i="1" s="1"/>
  <c r="EB48" i="1" s="1" a="1"/>
  <c r="EB48" i="1" s="1"/>
  <c r="IW22" i="1" a="1"/>
  <c r="IW22" i="1" s="1"/>
  <c r="L21" i="1" a="1"/>
  <c r="L21" i="1" s="1"/>
  <c r="L47" i="1" a="1"/>
  <c r="L47" i="1" s="1"/>
  <c r="VQ22" i="1" a="1"/>
  <c r="VQ22" i="1" s="1"/>
  <c r="GA21" i="1" a="1"/>
  <c r="GA21" i="1" s="1"/>
  <c r="GA47" i="1" a="1"/>
  <c r="GA47" i="1" s="1"/>
  <c r="GA48" i="1" s="1" a="1"/>
  <c r="GA48" i="1" s="1"/>
  <c r="EZ22" i="1" a="1"/>
  <c r="EZ22" i="1" s="1"/>
  <c r="MM22" i="1" a="1"/>
  <c r="MM22" i="1" s="1"/>
  <c r="IO22" i="1" a="1"/>
  <c r="IO22" i="1" s="1"/>
  <c r="ED22" i="1" a="1"/>
  <c r="ED22" i="1" s="1"/>
  <c r="ED47" i="1" a="1"/>
  <c r="ED47" i="1" s="1"/>
  <c r="ED48" i="1" s="1" a="1"/>
  <c r="ED48" i="1" s="1"/>
  <c r="DM21" i="1" a="1"/>
  <c r="DM21" i="1" s="1"/>
  <c r="DM47" i="1" a="1"/>
  <c r="DM47" i="1" s="1"/>
  <c r="DM48" i="1" s="1" a="1"/>
  <c r="DM48" i="1" s="1"/>
  <c r="VY22" i="1" a="1"/>
  <c r="VY22" i="1" s="1"/>
  <c r="VY47" i="1" a="1"/>
  <c r="VY47" i="1" s="1"/>
  <c r="VY48" i="1" s="1" a="1"/>
  <c r="VY48" i="1" s="1"/>
  <c r="IJ22" i="1" a="1"/>
  <c r="IJ22" i="1" s="1"/>
  <c r="IJ47" i="1" a="1"/>
  <c r="IJ47" i="1" s="1"/>
  <c r="IJ48" i="1" s="1" a="1"/>
  <c r="IJ48" i="1" s="1"/>
  <c r="HL21" i="1" a="1"/>
  <c r="HL21" i="1" s="1"/>
  <c r="HL47" i="1" a="1"/>
  <c r="HL47" i="1" s="1"/>
  <c r="HL48" i="1" s="1" a="1"/>
  <c r="HL48" i="1" s="1"/>
  <c r="DF47" i="1" a="1"/>
  <c r="DF47" i="1" s="1"/>
  <c r="DF48" i="1" s="1" a="1"/>
  <c r="DF48" i="1" s="1"/>
  <c r="ZU47" i="1" a="1"/>
  <c r="ZU47" i="1" s="1"/>
  <c r="ZU48" i="1" s="1" a="1"/>
  <c r="ZU48" i="1" s="1"/>
  <c r="ZL21" i="1" a="1"/>
  <c r="ZL21" i="1" s="1"/>
  <c r="ZL47" i="1" a="1"/>
  <c r="ZL47" i="1" s="1"/>
  <c r="ZL48" i="1" s="1" a="1"/>
  <c r="ZL48" i="1" s="1"/>
  <c r="VS47" i="1" a="1"/>
  <c r="VS47" i="1" s="1"/>
  <c r="VS48" i="1" s="1" a="1"/>
  <c r="VS48" i="1" s="1"/>
  <c r="AM21" i="1" a="1"/>
  <c r="AM21" i="1" s="1"/>
  <c r="AM47" i="1" a="1"/>
  <c r="AM47" i="1" s="1"/>
  <c r="AM48" i="1" s="1" a="1"/>
  <c r="AM48" i="1" s="1"/>
  <c r="XW22" i="1" a="1"/>
  <c r="XW22" i="1" s="1"/>
  <c r="L22" i="1" a="1"/>
  <c r="L22" i="1" s="1"/>
  <c r="Q21" i="1" a="1"/>
  <c r="Q21" i="1" s="1"/>
  <c r="Q47" i="1" a="1"/>
  <c r="Q47" i="1" s="1"/>
  <c r="Q48" i="1" s="1" a="1"/>
  <c r="Q48" i="1" s="1"/>
  <c r="AAY21" i="1" a="1"/>
  <c r="AAY21" i="1" s="1"/>
  <c r="AAY48" i="1" a="1"/>
  <c r="AAY48" i="1" s="1"/>
  <c r="DI21" i="1" a="1"/>
  <c r="DI21" i="1" s="1"/>
  <c r="DI47" i="1" a="1"/>
  <c r="DI47" i="1" s="1"/>
  <c r="DI48" i="1" s="1" a="1"/>
  <c r="DI48" i="1" s="1"/>
  <c r="HP47" i="1" a="1"/>
  <c r="HP47" i="1" s="1"/>
  <c r="HP48" i="1" s="1" a="1"/>
  <c r="HP48" i="1" s="1"/>
  <c r="FX21" i="1" a="1"/>
  <c r="FX21" i="1" s="1"/>
  <c r="FX47" i="1" a="1"/>
  <c r="FX47" i="1" s="1"/>
  <c r="FX48" i="1" s="1" a="1"/>
  <c r="FX48" i="1" s="1"/>
  <c r="XL21" i="1" a="1"/>
  <c r="XL21" i="1" s="1"/>
  <c r="XL47" i="1" a="1"/>
  <c r="XL47" i="1" s="1"/>
  <c r="XL48" i="1" s="1" a="1"/>
  <c r="XL48" i="1" s="1"/>
  <c r="IS47" i="1" a="1"/>
  <c r="IS47" i="1" s="1"/>
  <c r="IS48" i="1" s="1" a="1"/>
  <c r="IS48" i="1" s="1"/>
  <c r="AP22" i="1" a="1"/>
  <c r="AP22" i="1" s="1"/>
  <c r="AP47" i="1" a="1"/>
  <c r="AP47" i="1" s="1"/>
  <c r="AP48" i="1" s="1" a="1"/>
  <c r="AP48" i="1" s="1"/>
  <c r="IU22" i="1" a="1"/>
  <c r="IU22" i="1" s="1"/>
  <c r="WS21" i="1" a="1"/>
  <c r="WS21" i="1" s="1"/>
  <c r="WS47" i="1" a="1"/>
  <c r="WS47" i="1" s="1"/>
  <c r="WS48" i="1" s="1" a="1"/>
  <c r="WS48" i="1" s="1"/>
  <c r="AJ22" i="1" a="1"/>
  <c r="AJ22" i="1" s="1"/>
  <c r="GZ22" i="1" a="1"/>
  <c r="GZ22" i="1" s="1"/>
  <c r="CC47" i="1" a="1"/>
  <c r="CC47" i="1" s="1"/>
  <c r="CC48" i="1" s="1" a="1"/>
  <c r="CC48" i="1" s="1"/>
  <c r="AO21" i="1" a="1"/>
  <c r="AO21" i="1" s="1"/>
  <c r="AO47" i="1" a="1"/>
  <c r="AO47" i="1" s="1"/>
  <c r="AO48" i="1" s="1" a="1"/>
  <c r="AO48" i="1" s="1"/>
  <c r="HK22" i="1" a="1"/>
  <c r="HK22" i="1" s="1"/>
  <c r="HK47" i="1" a="1"/>
  <c r="HK47" i="1" s="1"/>
  <c r="HK48" i="1" s="1" a="1"/>
  <c r="HK48" i="1" s="1"/>
  <c r="VO21" i="1" a="1"/>
  <c r="VO21" i="1" s="1"/>
  <c r="VO47" i="1" a="1"/>
  <c r="VO47" i="1" s="1"/>
  <c r="VO48" i="1" s="1" a="1"/>
  <c r="VO48" i="1" s="1"/>
  <c r="HZ22" i="1" a="1"/>
  <c r="HZ22" i="1" s="1"/>
  <c r="HZ47" i="1" a="1"/>
  <c r="HZ47" i="1" s="1"/>
  <c r="HZ48" i="1" s="1" a="1"/>
  <c r="HZ48" i="1" s="1"/>
  <c r="DS21" i="1" a="1"/>
  <c r="DS21" i="1" s="1"/>
  <c r="DS47" i="1" a="1"/>
  <c r="DS47" i="1" s="1"/>
  <c r="DS48" i="1" s="1" a="1"/>
  <c r="DS48" i="1" s="1"/>
  <c r="WD47" i="1" a="1"/>
  <c r="WD47" i="1" s="1"/>
  <c r="WD48" i="1" s="1" a="1"/>
  <c r="WD48" i="1" s="1"/>
  <c r="VL21" i="1" a="1"/>
  <c r="VL21" i="1" s="1"/>
  <c r="VL47" i="1" a="1"/>
  <c r="VL47" i="1" s="1"/>
  <c r="VL48" i="1" s="1" a="1"/>
  <c r="VL48" i="1" s="1"/>
  <c r="WI22" i="1" a="1"/>
  <c r="WI22" i="1" s="1"/>
  <c r="IQ22" i="1" a="1"/>
  <c r="IQ22" i="1" s="1"/>
  <c r="HV22" i="1" a="1"/>
  <c r="HV22" i="1" s="1"/>
  <c r="HB47" i="1" a="1"/>
  <c r="HB47" i="1" s="1"/>
  <c r="HB48" i="1" s="1" a="1"/>
  <c r="HB48" i="1" s="1"/>
  <c r="DE22" i="1" a="1"/>
  <c r="DE22" i="1" s="1"/>
  <c r="DE47" i="1" a="1"/>
  <c r="DE47" i="1" s="1"/>
  <c r="DE48" i="1" s="1" a="1"/>
  <c r="DE48" i="1" s="1"/>
  <c r="VJ21" i="1" a="1"/>
  <c r="VJ21" i="1" s="1"/>
  <c r="VJ47" i="1" a="1"/>
  <c r="VJ47" i="1" s="1"/>
  <c r="VJ48" i="1" s="1" a="1"/>
  <c r="VJ48" i="1" s="1"/>
  <c r="WV47" i="1" a="1"/>
  <c r="WV47" i="1" s="1"/>
  <c r="WV48" i="1" s="1" a="1"/>
  <c r="WV48" i="1" s="1"/>
  <c r="VU47" i="1" a="1"/>
  <c r="VU47" i="1" s="1"/>
  <c r="VU48" i="1" s="1" a="1"/>
  <c r="VU48" i="1" s="1"/>
  <c r="GQ21" i="1" a="1"/>
  <c r="GQ21" i="1" s="1"/>
  <c r="GQ47" i="1" a="1"/>
  <c r="GQ47" i="1" s="1"/>
  <c r="GQ48" i="1" s="1" a="1"/>
  <c r="GQ48" i="1" s="1"/>
  <c r="DD21" i="1" a="1"/>
  <c r="DD21" i="1" s="1"/>
  <c r="DD47" i="1" a="1"/>
  <c r="DD47" i="1" s="1"/>
  <c r="DD48" i="1" s="1" a="1"/>
  <c r="DD48" i="1" s="1"/>
  <c r="VP22" i="1" a="1"/>
  <c r="VP22" i="1" s="1"/>
  <c r="HN21" i="1" a="1"/>
  <c r="HN21" i="1" s="1"/>
  <c r="HN47" i="1" a="1"/>
  <c r="HN47" i="1" s="1"/>
  <c r="HN48" i="1" s="1" a="1"/>
  <c r="HN48" i="1" s="1"/>
  <c r="VK22" i="1" a="1"/>
  <c r="VK22" i="1" s="1"/>
  <c r="ZM21" i="1" a="1"/>
  <c r="ZM21" i="1" s="1"/>
  <c r="ZM47" i="1" a="1"/>
  <c r="ZM47" i="1" s="1"/>
  <c r="ZM48" i="1" s="1" a="1"/>
  <c r="ZM48" i="1" s="1"/>
  <c r="HG22" i="1" a="1"/>
  <c r="HG22" i="1" s="1"/>
  <c r="HG47" i="1" a="1"/>
  <c r="HG47" i="1" s="1"/>
  <c r="HG48" i="1" s="1" a="1"/>
  <c r="HG48" i="1" s="1"/>
  <c r="WQ21" i="1" a="1"/>
  <c r="WQ21" i="1" s="1"/>
  <c r="WQ47" i="1" a="1"/>
  <c r="WQ47" i="1" s="1"/>
  <c r="WQ48" i="1" s="1" a="1"/>
  <c r="WQ48" i="1" s="1"/>
  <c r="XD47" i="1" a="1"/>
  <c r="XD47" i="1" s="1"/>
  <c r="XD48" i="1" s="1" a="1"/>
  <c r="XD48" i="1" s="1"/>
  <c r="GU21" i="1" a="1"/>
  <c r="GU21" i="1" s="1"/>
  <c r="GU47" i="1" a="1"/>
  <c r="GU47" i="1" s="1"/>
  <c r="GU48" i="1" s="1" a="1"/>
  <c r="GU48" i="1" s="1"/>
  <c r="S21" i="1" a="1"/>
  <c r="S21" i="1" s="1"/>
  <c r="S47" i="1" a="1"/>
  <c r="S47" i="1" s="1"/>
  <c r="S48" i="1" s="1" a="1"/>
  <c r="S48" i="1" s="1"/>
  <c r="IL22" i="1" a="1"/>
  <c r="IL22" i="1" s="1"/>
  <c r="IC22" i="1" a="1"/>
  <c r="IC22" i="1" s="1"/>
  <c r="DF22" i="1" a="1"/>
  <c r="DF22" i="1" s="1"/>
  <c r="AM22" i="1" a="1"/>
  <c r="AM22" i="1" s="1"/>
  <c r="XB22" i="1" a="1"/>
  <c r="XB22" i="1" s="1"/>
  <c r="YO21" i="1" a="1"/>
  <c r="YO21" i="1" s="1"/>
  <c r="GX22" i="1" a="1"/>
  <c r="GX22" i="1" s="1"/>
  <c r="WC22" i="1" a="1"/>
  <c r="WC22" i="1" s="1"/>
  <c r="WF22" i="1" a="1"/>
  <c r="WF22" i="1" s="1"/>
  <c r="VW22" i="1" a="1"/>
  <c r="VW22" i="1" s="1"/>
  <c r="VR22" i="1" a="1"/>
  <c r="VR22" i="1" s="1"/>
  <c r="IN22" i="1" a="1"/>
  <c r="IN22" i="1" s="1"/>
  <c r="EB22" i="1" a="1"/>
  <c r="EB22" i="1" s="1"/>
  <c r="XA22" i="1" a="1"/>
  <c r="XA22" i="1" s="1"/>
  <c r="XP22" i="1" a="1"/>
  <c r="XP22" i="1" s="1"/>
  <c r="VS22" i="1" a="1"/>
  <c r="VS22" i="1" s="1"/>
  <c r="IM22" i="1" a="1"/>
  <c r="IM22" i="1" s="1"/>
  <c r="HW22" i="1" a="1"/>
  <c r="HW22" i="1" s="1"/>
  <c r="GW22" i="1" a="1"/>
  <c r="GW22" i="1" s="1"/>
  <c r="N22" i="1" a="1"/>
  <c r="N22" i="1" s="1"/>
  <c r="VL22" i="1" a="1"/>
  <c r="VL22" i="1" s="1"/>
  <c r="HP21" i="1" a="1"/>
  <c r="HP21" i="1" s="1"/>
  <c r="GY22" i="1" a="1"/>
  <c r="GY22" i="1" s="1"/>
  <c r="R22" i="1" a="1"/>
  <c r="R22" i="1" s="1"/>
  <c r="YA22" i="1" a="1"/>
  <c r="YA22" i="1" s="1"/>
  <c r="XC22" i="1" a="1"/>
  <c r="XC22" i="1" s="1"/>
  <c r="J22" i="1" a="1"/>
  <c r="J22" i="1" s="1"/>
  <c r="HM22" i="1" a="1"/>
  <c r="HM22" i="1" s="1"/>
  <c r="ID22" i="1" a="1"/>
  <c r="ID22" i="1" s="1"/>
  <c r="VT22" i="1" a="1"/>
  <c r="VT22" i="1" s="1"/>
  <c r="WO22" i="1" a="1"/>
  <c r="WO22" i="1" s="1"/>
  <c r="IG22" i="1" a="1"/>
  <c r="IG22" i="1" s="1"/>
  <c r="WT22" i="1" a="1"/>
  <c r="WT22" i="1" s="1"/>
  <c r="AI22" i="1" a="1"/>
  <c r="AI22" i="1" s="1"/>
  <c r="AN22" i="1" a="1"/>
  <c r="AN22" i="1" s="1"/>
  <c r="GT22" i="1" s="1"/>
  <c r="AN21" i="1" a="1"/>
  <c r="AN21" i="1" s="1"/>
  <c r="GT21" i="1" s="1"/>
  <c r="DF21" i="1" a="1"/>
  <c r="DF21" i="1" s="1"/>
  <c r="ZO21" i="1" a="1"/>
  <c r="ZO21" i="1" s="1"/>
  <c r="FZ21" i="1" a="1"/>
  <c r="FZ21" i="1" s="1"/>
  <c r="AP21" i="1" a="1"/>
  <c r="AP21" i="1" s="1"/>
  <c r="GS21" i="1" a="1"/>
  <c r="GS21" i="1" s="1"/>
  <c r="IZ21" i="1" a="1"/>
  <c r="IZ21" i="1" s="1"/>
  <c r="EB21" i="1" a="1"/>
  <c r="EB21" i="1" s="1"/>
  <c r="HY21" i="1" a="1"/>
  <c r="HY21" i="1" s="1"/>
  <c r="GP21" i="1" a="1"/>
  <c r="GP21" i="1" s="1"/>
  <c r="XF22" i="1" a="1"/>
  <c r="XF22" i="1" s="1"/>
  <c r="IM21" i="1" a="1"/>
  <c r="IM21" i="1" s="1"/>
  <c r="VS21" i="1" a="1"/>
  <c r="VS21" i="1" s="1"/>
  <c r="XF21" i="1" a="1"/>
  <c r="XF21" i="1" s="1"/>
  <c r="HI22" i="1" a="1"/>
  <c r="HI22" i="1" s="1"/>
  <c r="DT22" i="1" a="1"/>
  <c r="DT22" i="1" s="1"/>
  <c r="J21" i="1" a="1"/>
  <c r="J21" i="1" s="1"/>
  <c r="ACC22" i="1" a="1"/>
  <c r="ACC22" i="1" s="1"/>
  <c r="HD22" i="1" a="1"/>
  <c r="HD22" i="1" s="1"/>
  <c r="ZO22" i="1" a="1"/>
  <c r="ZO22" i="1" s="1"/>
  <c r="DU22" i="1" a="1"/>
  <c r="DU22" i="1" s="1"/>
  <c r="VN22" i="1" a="1"/>
  <c r="VN22" i="1" s="1"/>
  <c r="JB22" i="1" a="1"/>
  <c r="JB22" i="1" s="1"/>
  <c r="WQ22" i="1" a="1"/>
  <c r="WQ22" i="1" s="1"/>
  <c r="HE22" i="1" a="1"/>
  <c r="HE22" i="1" s="1"/>
  <c r="FU20" i="1"/>
  <c r="MN22" i="1" a="1"/>
  <c r="MN22" i="1" s="1"/>
  <c r="XO22" i="1" a="1"/>
  <c r="XO22" i="1" s="1"/>
  <c r="IB22" i="1" a="1"/>
  <c r="IB22" i="1" s="1"/>
  <c r="FW22" i="1" a="1"/>
  <c r="FW22" i="1" s="1"/>
  <c r="YA21" i="1" a="1"/>
  <c r="YA21" i="1" s="1"/>
  <c r="IP22" i="1" a="1"/>
  <c r="IP22" i="1" s="1"/>
  <c r="HU22" i="1" a="1"/>
  <c r="HU22" i="1" s="1"/>
  <c r="HO21" i="1" a="1"/>
  <c r="HO21" i="1" s="1"/>
  <c r="WH22" i="1" a="1"/>
  <c r="WH22" i="1" s="1"/>
  <c r="YK21" i="1" a="1"/>
  <c r="YK21" i="1" s="1"/>
  <c r="XK21" i="1" a="1"/>
  <c r="XK21" i="1" s="1"/>
  <c r="MN21" i="1" a="1"/>
  <c r="MN21" i="1" s="1"/>
  <c r="U21" i="1" a="1"/>
  <c r="U21" i="1" s="1"/>
  <c r="DO21" i="1" s="1"/>
  <c r="CD22" i="1" a="1"/>
  <c r="CD22" i="1" s="1"/>
  <c r="WJ21" i="1" a="1"/>
  <c r="WJ21" i="1" s="1"/>
  <c r="AAG21" i="1" a="1"/>
  <c r="AAG21" i="1" s="1"/>
  <c r="WV21" i="1" a="1"/>
  <c r="WV21" i="1" s="1"/>
  <c r="HB21" i="1" a="1"/>
  <c r="HB21" i="1" s="1"/>
  <c r="GP22" i="1" a="1"/>
  <c r="GP22" i="1" s="1"/>
  <c r="II21" i="1" a="1"/>
  <c r="II21" i="1" s="1"/>
  <c r="HF21" i="1" a="1"/>
  <c r="HF21" i="1" s="1"/>
  <c r="WP21" i="1" a="1"/>
  <c r="WP21" i="1" s="1"/>
  <c r="IR21" i="1" a="1"/>
  <c r="IR21" i="1" s="1"/>
  <c r="VX21" i="1" a="1"/>
  <c r="VX21" i="1" s="1"/>
  <c r="WC21" i="1" a="1"/>
  <c r="WC21" i="1" s="1"/>
  <c r="CD21" i="1" a="1"/>
  <c r="CD21" i="1" s="1"/>
  <c r="CB21" i="1" a="1"/>
  <c r="CB21" i="1" s="1"/>
  <c r="XD21" i="1" a="1"/>
  <c r="XD21" i="1" s="1"/>
  <c r="ID21" i="1" a="1"/>
  <c r="ID21" i="1" s="1"/>
  <c r="IN21" i="1" a="1"/>
  <c r="IN21" i="1" s="1"/>
  <c r="HG21" i="1" a="1"/>
  <c r="HG21" i="1" s="1"/>
  <c r="K21" i="1" a="1"/>
  <c r="K21" i="1" s="1"/>
  <c r="CZ21" i="1" s="1"/>
  <c r="IJ21" i="1" a="1"/>
  <c r="IJ21" i="1" s="1"/>
  <c r="VP21" i="1" a="1"/>
  <c r="VP21" i="1" s="1"/>
  <c r="CC21" i="1" a="1"/>
  <c r="CC21" i="1" s="1"/>
  <c r="IS21" i="1" a="1"/>
  <c r="IS21" i="1" s="1"/>
  <c r="IV21" i="1" a="1"/>
  <c r="IV21" i="1" s="1"/>
  <c r="HQ21" i="1" a="1"/>
  <c r="HQ21" i="1" s="1"/>
  <c r="VY21" i="1" a="1"/>
  <c r="VY21" i="1" s="1"/>
  <c r="WD21" i="1" a="1"/>
  <c r="WD21" i="1" s="1"/>
  <c r="ZP42" i="1" a="1"/>
  <c r="ZP42" i="1" s="1"/>
  <c r="EC21" i="1" a="1"/>
  <c r="EC21" i="1" s="1"/>
  <c r="XX21" i="1" a="1"/>
  <c r="XX21" i="1" s="1"/>
  <c r="ZP40" i="1" a="1"/>
  <c r="ZP40" i="1" s="1"/>
  <c r="IO21" i="1" a="1"/>
  <c r="IO21" i="1" s="1"/>
  <c r="HK21" i="1" a="1"/>
  <c r="HK21" i="1" s="1"/>
  <c r="DG21" i="1" a="1"/>
  <c r="DG21" i="1" s="1"/>
  <c r="GO22" i="1" a="1"/>
  <c r="GO22" i="1" s="1"/>
  <c r="ZP27" i="1" a="1"/>
  <c r="ZP27" i="1" s="1"/>
  <c r="VU21" i="1" a="1"/>
  <c r="VU21" i="1" s="1"/>
  <c r="ZP43" i="1" a="1"/>
  <c r="ZP43" i="1" s="1"/>
  <c r="DG22" i="1" a="1"/>
  <c r="DG22" i="1" s="1"/>
  <c r="HZ21" i="1" a="1"/>
  <c r="HZ21" i="1" s="1"/>
  <c r="WY21" i="1" a="1"/>
  <c r="WY21" i="1" s="1"/>
  <c r="ZP31" i="1" a="1"/>
  <c r="ZP31" i="1" s="1"/>
  <c r="FY21" i="1" a="1"/>
  <c r="FY21" i="1" s="1"/>
  <c r="VZ21" i="1" a="1"/>
  <c r="VZ21" i="1" s="1"/>
  <c r="ZP37" i="1" a="1"/>
  <c r="ZP37" i="1" s="1"/>
  <c r="WU22" i="1" a="1"/>
  <c r="WU22" i="1" s="1"/>
  <c r="HO22" i="1" a="1"/>
  <c r="HO22" i="1" s="1"/>
  <c r="Q22" i="1" a="1"/>
  <c r="Q22" i="1" s="1"/>
  <c r="ED21" i="1" a="1"/>
  <c r="ED21" i="1" s="1"/>
  <c r="ZP45" i="1" a="1"/>
  <c r="ZP45" i="1" s="1"/>
  <c r="ZP36" i="1" a="1"/>
  <c r="ZP36" i="1" s="1"/>
  <c r="XL22" i="1" a="1"/>
  <c r="XL22" i="1" s="1"/>
  <c r="CG21" i="1" a="1"/>
  <c r="CG21" i="1" s="1"/>
  <c r="ZP46" i="1" a="1"/>
  <c r="ZP46" i="1" s="1"/>
  <c r="CG22" i="1" a="1"/>
  <c r="CG22" i="1" s="1"/>
  <c r="ZP39" i="1" a="1"/>
  <c r="ZP39" i="1" s="1"/>
  <c r="HF22" i="1" a="1"/>
  <c r="HF22" i="1" s="1"/>
  <c r="HJ22" i="1" a="1"/>
  <c r="HJ22" i="1" s="1"/>
  <c r="EC22" i="1" a="1"/>
  <c r="EC22" i="1" s="1"/>
  <c r="WW22" i="1" a="1"/>
  <c r="WW22" i="1" s="1"/>
  <c r="ZP23" i="1" a="1"/>
  <c r="ZP23" i="1" s="1"/>
  <c r="P21" i="1" a="1"/>
  <c r="P21" i="1" s="1"/>
  <c r="FB21" i="1" s="1"/>
  <c r="WX22" i="1" a="1"/>
  <c r="WX22" i="1" s="1"/>
  <c r="YL22" i="1" a="1"/>
  <c r="YL22" i="1" s="1"/>
  <c r="GQ22" i="1" a="1"/>
  <c r="GQ22" i="1" s="1"/>
  <c r="ZP44" i="1" a="1"/>
  <c r="ZP44" i="1" s="1"/>
  <c r="HP22" i="1" a="1"/>
  <c r="HP22" i="1" s="1"/>
  <c r="DJ21" i="1" a="1"/>
  <c r="DJ21" i="1" s="1"/>
  <c r="YM22" i="1" a="1"/>
  <c r="YM22" i="1" s="1"/>
  <c r="ZP75" i="1" a="1"/>
  <c r="ZP75" i="1" s="1"/>
  <c r="II22" i="1" a="1"/>
  <c r="II22" i="1" s="1"/>
  <c r="XD22" i="1" a="1"/>
  <c r="XD22" i="1" s="1"/>
  <c r="DE21" i="1" a="1"/>
  <c r="DE21" i="1" s="1"/>
  <c r="YN22" i="1" a="1"/>
  <c r="YN22" i="1" s="1"/>
  <c r="ZP74" i="1" a="1"/>
  <c r="ZP74" i="1" s="1"/>
  <c r="WJ22" i="1" a="1"/>
  <c r="WJ22" i="1" s="1"/>
  <c r="IY21" i="1" a="1"/>
  <c r="IY21" i="1" s="1"/>
  <c r="ZP73" i="1" a="1"/>
  <c r="ZP73" i="1" s="1"/>
  <c r="ZP72" i="1" a="1"/>
  <c r="ZP72" i="1" s="1"/>
  <c r="YL21" i="1" a="1"/>
  <c r="YL21" i="1" s="1"/>
  <c r="GP75" i="1" a="1"/>
  <c r="GP75" i="1" s="1"/>
  <c r="ZP69" i="1" a="1"/>
  <c r="ZP69" i="1" s="1"/>
  <c r="GP72" i="1" a="1"/>
  <c r="GP72" i="1" s="1"/>
  <c r="ZP67" i="1" a="1"/>
  <c r="ZP67" i="1" s="1"/>
  <c r="GP24" i="1" a="1"/>
  <c r="GP24" i="1" s="1"/>
  <c r="ZP66" i="1" a="1"/>
  <c r="ZP66" i="1" s="1"/>
  <c r="GP32" i="1" a="1"/>
  <c r="GP32" i="1" s="1"/>
  <c r="ZP34" i="1" a="1"/>
  <c r="ZP34" i="1" s="1"/>
  <c r="ZP24" i="1" a="1"/>
  <c r="ZP24" i="1" s="1"/>
  <c r="ZP25" i="1" a="1"/>
  <c r="ZP25" i="1" s="1"/>
  <c r="ZP30" i="1" a="1"/>
  <c r="ZP30" i="1" s="1"/>
  <c r="ZP38" i="1" a="1"/>
  <c r="ZP38" i="1" s="1"/>
  <c r="ZP28" i="1" a="1"/>
  <c r="ZP28" i="1" s="1"/>
  <c r="ZP29" i="1" a="1"/>
  <c r="ZP29" i="1" s="1"/>
  <c r="ZP71" i="1" a="1"/>
  <c r="ZP71" i="1" s="1"/>
  <c r="ZP70" i="1" a="1"/>
  <c r="ZP70" i="1" s="1"/>
  <c r="ZP68" i="1" a="1"/>
  <c r="ZP68" i="1" s="1"/>
  <c r="ZP32" i="1" a="1"/>
  <c r="ZP32" i="1" s="1"/>
  <c r="ZP33" i="1" a="1"/>
  <c r="ZP33" i="1" s="1"/>
  <c r="GP44" i="1" a="1"/>
  <c r="GP44" i="1" s="1"/>
  <c r="GP40" i="1" a="1"/>
  <c r="GP40" i="1" s="1"/>
  <c r="XF67" i="1" a="1"/>
  <c r="XF67" i="1" s="1"/>
  <c r="XF66" i="1" a="1"/>
  <c r="XF66" i="1" s="1"/>
  <c r="XF65" i="1" a="1"/>
  <c r="XF65" i="1" s="1"/>
  <c r="GP36" i="1" a="1"/>
  <c r="GP36" i="1" s="1"/>
  <c r="GP34" i="1" a="1"/>
  <c r="GP34" i="1" s="1"/>
  <c r="GP33" i="1" a="1"/>
  <c r="GP33" i="1" s="1"/>
  <c r="GP26" i="1" a="1"/>
  <c r="GP26" i="1" s="1"/>
  <c r="GP42" i="1" a="1"/>
  <c r="GP42" i="1" s="1"/>
  <c r="GP74" i="1" a="1"/>
  <c r="GP74" i="1" s="1"/>
  <c r="GP73" i="1" a="1"/>
  <c r="GP73" i="1" s="1"/>
  <c r="GP71" i="1" a="1"/>
  <c r="GP71" i="1" s="1"/>
  <c r="GP70" i="1" a="1"/>
  <c r="GP70" i="1" s="1"/>
  <c r="GP69" i="1" a="1"/>
  <c r="GP69" i="1" s="1"/>
  <c r="GP68" i="1" a="1"/>
  <c r="GP68" i="1" s="1"/>
  <c r="GP67" i="1" a="1"/>
  <c r="GP67" i="1" s="1"/>
  <c r="GP66" i="1" a="1"/>
  <c r="GP66" i="1" s="1"/>
  <c r="GP46" i="1" a="1"/>
  <c r="GP46" i="1" s="1"/>
  <c r="GP38" i="1" a="1"/>
  <c r="GP38" i="1" s="1"/>
  <c r="XF25" i="1" a="1"/>
  <c r="XF25" i="1" s="1"/>
  <c r="XF26" i="1" a="1"/>
  <c r="XF26" i="1" s="1"/>
  <c r="XF36" i="1" a="1"/>
  <c r="XF36" i="1" s="1"/>
  <c r="XF24" i="1" a="1"/>
  <c r="XF24" i="1" s="1"/>
  <c r="XF27" i="1" a="1"/>
  <c r="XF27" i="1" s="1"/>
  <c r="XF28" i="1" a="1"/>
  <c r="XF28" i="1" s="1"/>
  <c r="XF40" i="1" a="1"/>
  <c r="XF40" i="1" s="1"/>
  <c r="XF33" i="1" a="1"/>
  <c r="XF33" i="1" s="1"/>
  <c r="GP25" i="1" a="1"/>
  <c r="GP25" i="1" s="1"/>
  <c r="YL74" i="1" a="1"/>
  <c r="YL74" i="1" s="1"/>
  <c r="YL73" i="1" a="1"/>
  <c r="YL73" i="1" s="1"/>
  <c r="YL72" i="1" a="1"/>
  <c r="YL72" i="1" s="1"/>
  <c r="YL71" i="1" a="1"/>
  <c r="YL71" i="1" s="1"/>
  <c r="GP30" i="1" a="1"/>
  <c r="GP30" i="1" s="1"/>
  <c r="GP43" i="1" a="1"/>
  <c r="GP43" i="1" s="1"/>
  <c r="GP23" i="1" a="1"/>
  <c r="GP23" i="1" s="1"/>
  <c r="GP29" i="1" a="1"/>
  <c r="GP29" i="1" s="1"/>
  <c r="GP45" i="1" a="1"/>
  <c r="GP45" i="1" s="1"/>
  <c r="GP31" i="1" a="1"/>
  <c r="GP31" i="1" s="1"/>
  <c r="CD37" i="1" a="1"/>
  <c r="CD37" i="1" s="1"/>
  <c r="CD34" i="1" a="1"/>
  <c r="CD34" i="1" s="1"/>
  <c r="CD32" i="1" a="1"/>
  <c r="CD32" i="1" s="1"/>
  <c r="CD45" i="1" a="1"/>
  <c r="CD45" i="1" s="1"/>
  <c r="CD44" i="1" a="1"/>
  <c r="CD44" i="1" s="1"/>
  <c r="CD42" i="1" a="1"/>
  <c r="CD42" i="1" s="1"/>
  <c r="CD24" i="1" a="1"/>
  <c r="CD24" i="1" s="1"/>
  <c r="CD23" i="1" a="1"/>
  <c r="CD23" i="1" s="1"/>
  <c r="CD36" i="1" a="1"/>
  <c r="CD36" i="1" s="1"/>
  <c r="CD31" i="1" a="1"/>
  <c r="CD31" i="1" s="1"/>
  <c r="CD33" i="1" a="1"/>
  <c r="CD33" i="1" s="1"/>
  <c r="CD39" i="1" a="1"/>
  <c r="CD39" i="1" s="1"/>
  <c r="CD43" i="1" a="1"/>
  <c r="CD43" i="1" s="1"/>
  <c r="CD28" i="1" a="1"/>
  <c r="CD28" i="1" s="1"/>
  <c r="CD27" i="1" a="1"/>
  <c r="CD27" i="1" s="1"/>
  <c r="CD29" i="1" a="1"/>
  <c r="CD29" i="1" s="1"/>
  <c r="CD40" i="1" a="1"/>
  <c r="CD40" i="1" s="1"/>
  <c r="CD30" i="1" a="1"/>
  <c r="CD30" i="1" s="1"/>
  <c r="CD26" i="1" a="1"/>
  <c r="CD26" i="1" s="1"/>
  <c r="CD38" i="1" a="1"/>
  <c r="CD38" i="1" s="1"/>
  <c r="CD46" i="1" a="1"/>
  <c r="CD46" i="1" s="1"/>
  <c r="CD25" i="1" a="1"/>
  <c r="CD25" i="1" s="1"/>
  <c r="GP27" i="1" a="1"/>
  <c r="GP27" i="1" s="1"/>
  <c r="CD65" i="1" a="1"/>
  <c r="CD65"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GP37" i="1" a="1"/>
  <c r="GP37" i="1" s="1"/>
  <c r="GP39" i="1" a="1"/>
  <c r="GP39" i="1" s="1"/>
  <c r="XF43" i="1" a="1"/>
  <c r="XF43" i="1" s="1"/>
  <c r="XF30" i="1" a="1"/>
  <c r="XF30" i="1" s="1"/>
  <c r="XF23" i="1" a="1"/>
  <c r="XF23" i="1" s="1"/>
  <c r="XF44" i="1" a="1"/>
  <c r="XF44" i="1" s="1"/>
  <c r="YL70" i="1" a="1"/>
  <c r="YL70" i="1" s="1"/>
  <c r="YL69" i="1" a="1"/>
  <c r="YL69" i="1" s="1"/>
  <c r="YL68" i="1" a="1"/>
  <c r="YL68" i="1" s="1"/>
  <c r="YL66" i="1" a="1"/>
  <c r="YL66" i="1" s="1"/>
  <c r="YL24" i="1" a="1"/>
  <c r="YL24" i="1" s="1"/>
  <c r="GQ40" i="1" a="1"/>
  <c r="GQ40" i="1" s="1"/>
  <c r="GQ29" i="1" a="1"/>
  <c r="GQ29" i="1" s="1"/>
  <c r="GQ34" i="1" a="1"/>
  <c r="GQ34" i="1" s="1"/>
  <c r="GQ32" i="1" a="1"/>
  <c r="GQ32" i="1" s="1"/>
  <c r="GQ44" i="1" a="1"/>
  <c r="GQ44" i="1" s="1"/>
  <c r="GQ45" i="1" a="1"/>
  <c r="GQ45" i="1" s="1"/>
  <c r="GQ42" i="1" a="1"/>
  <c r="GQ42" i="1" s="1"/>
  <c r="GQ33" i="1" a="1"/>
  <c r="GQ33" i="1" s="1"/>
  <c r="GQ39" i="1" a="1"/>
  <c r="GQ39" i="1" s="1"/>
  <c r="GQ43" i="1" a="1"/>
  <c r="GQ43" i="1" s="1"/>
  <c r="GQ28" i="1" a="1"/>
  <c r="GQ28" i="1" s="1"/>
  <c r="GQ37" i="1" a="1"/>
  <c r="GQ37" i="1" s="1"/>
  <c r="GQ38" i="1" a="1"/>
  <c r="GQ38" i="1" s="1"/>
  <c r="GQ24" i="1" a="1"/>
  <c r="GQ24" i="1" s="1"/>
  <c r="GQ30" i="1" a="1"/>
  <c r="GQ30" i="1" s="1"/>
  <c r="GQ23" i="1" a="1"/>
  <c r="GQ23" i="1" s="1"/>
  <c r="GQ26" i="1" a="1"/>
  <c r="GQ26" i="1" s="1"/>
  <c r="GQ36" i="1" a="1"/>
  <c r="GQ36" i="1" s="1"/>
  <c r="GQ27" i="1" a="1"/>
  <c r="GQ27" i="1" s="1"/>
  <c r="GQ25" i="1" a="1"/>
  <c r="GQ25" i="1" s="1"/>
  <c r="GQ46" i="1" a="1"/>
  <c r="GQ46" i="1" s="1"/>
  <c r="GQ31" i="1" a="1"/>
  <c r="GQ31" i="1" s="1"/>
  <c r="YL29" i="1" a="1"/>
  <c r="YL29" i="1" s="1"/>
  <c r="YL32" i="1" a="1"/>
  <c r="YL32" i="1" s="1"/>
  <c r="YL39" i="1" a="1"/>
  <c r="YL39" i="1" s="1"/>
  <c r="YL27" i="1" a="1"/>
  <c r="YL27" i="1" s="1"/>
  <c r="YL28" i="1" a="1"/>
  <c r="YL28" i="1" s="1"/>
  <c r="YL37" i="1" a="1"/>
  <c r="YL37" i="1" s="1"/>
  <c r="YL46" i="1" a="1"/>
  <c r="YL46" i="1" s="1"/>
  <c r="YL38" i="1" a="1"/>
  <c r="YL38" i="1" s="1"/>
  <c r="YL31" i="1" a="1"/>
  <c r="YL31" i="1" s="1"/>
  <c r="YL42" i="1" a="1"/>
  <c r="YL42" i="1" s="1"/>
  <c r="YL26" i="1" a="1"/>
  <c r="YL26" i="1" s="1"/>
  <c r="YL40" i="1" a="1"/>
  <c r="YL40" i="1" s="1"/>
  <c r="GQ65" i="1" a="1"/>
  <c r="GQ65"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YL75" i="1" a="1"/>
  <c r="YL75" i="1" s="1"/>
  <c r="GO65" i="1" a="1"/>
  <c r="GO65"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YL67" i="1" a="1"/>
  <c r="YL67" i="1" s="1"/>
  <c r="YL44" i="1" a="1"/>
  <c r="YL44" i="1" s="1"/>
  <c r="XF70" i="1" a="1"/>
  <c r="XF70" i="1" s="1"/>
  <c r="XF69" i="1" a="1"/>
  <c r="XF69" i="1" s="1"/>
  <c r="XF68" i="1" a="1"/>
  <c r="XF68" i="1" s="1"/>
  <c r="YL34" i="1" a="1"/>
  <c r="YL34" i="1" s="1"/>
  <c r="YL33" i="1" a="1"/>
  <c r="YL33" i="1" s="1"/>
  <c r="YL30" i="1" a="1"/>
  <c r="YL30" i="1" s="1"/>
  <c r="YL43" i="1" a="1"/>
  <c r="YL43" i="1" s="1"/>
  <c r="YL23" i="1" a="1"/>
  <c r="YL23" i="1" s="1"/>
  <c r="YL25" i="1" a="1"/>
  <c r="YL25" i="1" s="1"/>
  <c r="GO36" i="1" a="1"/>
  <c r="GO36" i="1" s="1"/>
  <c r="GO26" i="1" a="1"/>
  <c r="GO26" i="1" s="1"/>
  <c r="GO32" i="1" a="1"/>
  <c r="GO32" i="1" s="1"/>
  <c r="GO39" i="1" a="1"/>
  <c r="GO39" i="1" s="1"/>
  <c r="GO30" i="1" a="1"/>
  <c r="GO30" i="1" s="1"/>
  <c r="GO27" i="1" a="1"/>
  <c r="GO27" i="1" s="1"/>
  <c r="GO23" i="1" a="1"/>
  <c r="GO23" i="1" s="1"/>
  <c r="GO34" i="1" a="1"/>
  <c r="GO34" i="1" s="1"/>
  <c r="GO37" i="1" a="1"/>
  <c r="GO37" i="1" s="1"/>
  <c r="GO24" i="1" a="1"/>
  <c r="GO24" i="1" s="1"/>
  <c r="GO28" i="1" a="1"/>
  <c r="GO28" i="1" s="1"/>
  <c r="GO29" i="1" a="1"/>
  <c r="GO29" i="1" s="1"/>
  <c r="GO46" i="1" a="1"/>
  <c r="GO46" i="1" s="1"/>
  <c r="GO25" i="1" a="1"/>
  <c r="GO25" i="1" s="1"/>
  <c r="GO33" i="1" a="1"/>
  <c r="GO33" i="1" s="1"/>
  <c r="GO31" i="1" a="1"/>
  <c r="GO31" i="1" s="1"/>
  <c r="GO44" i="1" a="1"/>
  <c r="GO44" i="1" s="1"/>
  <c r="GO40" i="1" a="1"/>
  <c r="GO40" i="1" s="1"/>
  <c r="GO43" i="1" a="1"/>
  <c r="GO43" i="1" s="1"/>
  <c r="GO42" i="1" a="1"/>
  <c r="GO42" i="1" s="1"/>
  <c r="GO38" i="1" a="1"/>
  <c r="GO38" i="1" s="1"/>
  <c r="GO45" i="1" a="1"/>
  <c r="GO45" i="1" s="1"/>
  <c r="YL36" i="1" a="1"/>
  <c r="YL36" i="1" s="1"/>
  <c r="YO65" i="1" a="1"/>
  <c r="YO65"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K65" i="1" a="1"/>
  <c r="YK65"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XF42" i="1" a="1"/>
  <c r="XF42" i="1" s="1"/>
  <c r="YM65" i="1" a="1"/>
  <c r="YM65"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XF34" i="1" a="1"/>
  <c r="XF34" i="1" s="1"/>
  <c r="YN65" i="1" a="1"/>
  <c r="YN6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XF31" i="1" a="1"/>
  <c r="XF31" i="1" s="1"/>
  <c r="XF29" i="1" a="1"/>
  <c r="XF29" i="1" s="1"/>
  <c r="XF46" i="1" a="1"/>
  <c r="XF46" i="1" s="1"/>
  <c r="XF39" i="1" a="1"/>
  <c r="XF39" i="1" s="1"/>
  <c r="XF45" i="1" a="1"/>
  <c r="XF45" i="1" s="1"/>
  <c r="YN40" i="1" a="1"/>
  <c r="YN40" i="1" s="1"/>
  <c r="YN39" i="1" a="1"/>
  <c r="YN39" i="1" s="1"/>
  <c r="YN32" i="1" a="1"/>
  <c r="YN32" i="1" s="1"/>
  <c r="YN33" i="1" a="1"/>
  <c r="YN33" i="1" s="1"/>
  <c r="YN46" i="1" a="1"/>
  <c r="YN46" i="1" s="1"/>
  <c r="YN42" i="1" a="1"/>
  <c r="YN42" i="1" s="1"/>
  <c r="YN44" i="1" a="1"/>
  <c r="YN44" i="1" s="1"/>
  <c r="YN31" i="1" a="1"/>
  <c r="YN31" i="1" s="1"/>
  <c r="YN34" i="1" a="1"/>
  <c r="YN34" i="1" s="1"/>
  <c r="YN24" i="1" a="1"/>
  <c r="YN24" i="1" s="1"/>
  <c r="YN45" i="1" a="1"/>
  <c r="YN45" i="1" s="1"/>
  <c r="YN29" i="1" a="1"/>
  <c r="YN29" i="1" s="1"/>
  <c r="YN37" i="1" a="1"/>
  <c r="YN37" i="1" s="1"/>
  <c r="YN43" i="1" a="1"/>
  <c r="YN43" i="1" s="1"/>
  <c r="YN27" i="1" a="1"/>
  <c r="YN27" i="1" s="1"/>
  <c r="YN26" i="1" a="1"/>
  <c r="YN26" i="1" s="1"/>
  <c r="YN23" i="1" a="1"/>
  <c r="YN23" i="1" s="1"/>
  <c r="YN25" i="1" a="1"/>
  <c r="YN25" i="1" s="1"/>
  <c r="YN38" i="1" a="1"/>
  <c r="YN38" i="1" s="1"/>
  <c r="YN30" i="1" a="1"/>
  <c r="YN30" i="1" s="1"/>
  <c r="YN28" i="1" a="1"/>
  <c r="YN28" i="1" s="1"/>
  <c r="YN36" i="1" a="1"/>
  <c r="YN36" i="1" s="1"/>
  <c r="XF32" i="1" a="1"/>
  <c r="XF32" i="1" s="1"/>
  <c r="YO40" i="1" a="1"/>
  <c r="YO40" i="1" s="1"/>
  <c r="YO28" i="1" a="1"/>
  <c r="YO28" i="1" s="1"/>
  <c r="YO39" i="1" a="1"/>
  <c r="YO39" i="1" s="1"/>
  <c r="YO33" i="1" a="1"/>
  <c r="YO33" i="1" s="1"/>
  <c r="YO32" i="1" a="1"/>
  <c r="YO32" i="1" s="1"/>
  <c r="YO46" i="1" a="1"/>
  <c r="YO46" i="1" s="1"/>
  <c r="YO44" i="1" a="1"/>
  <c r="YO44" i="1" s="1"/>
  <c r="YO31" i="1" a="1"/>
  <c r="YO31" i="1" s="1"/>
  <c r="YO42" i="1" a="1"/>
  <c r="YO42" i="1" s="1"/>
  <c r="YO45" i="1" a="1"/>
  <c r="YO45" i="1" s="1"/>
  <c r="YO34" i="1" a="1"/>
  <c r="YO34" i="1" s="1"/>
  <c r="YO29" i="1" a="1"/>
  <c r="YO29" i="1" s="1"/>
  <c r="YO24" i="1" a="1"/>
  <c r="YO24" i="1" s="1"/>
  <c r="YO43" i="1" a="1"/>
  <c r="YO43" i="1" s="1"/>
  <c r="YO27" i="1" a="1"/>
  <c r="YO27" i="1" s="1"/>
  <c r="YO37" i="1" a="1"/>
  <c r="YO37" i="1" s="1"/>
  <c r="YO23" i="1" a="1"/>
  <c r="YO23" i="1" s="1"/>
  <c r="YO26" i="1" a="1"/>
  <c r="YO26" i="1" s="1"/>
  <c r="YO25" i="1" a="1"/>
  <c r="YO25" i="1" s="1"/>
  <c r="YO38" i="1" a="1"/>
  <c r="YO38" i="1" s="1"/>
  <c r="YO30" i="1" a="1"/>
  <c r="YO30" i="1" s="1"/>
  <c r="YO36" i="1" a="1"/>
  <c r="YO36" i="1" s="1"/>
  <c r="XF37" i="1" a="1"/>
  <c r="XF37" i="1" s="1"/>
  <c r="YK36" i="1" a="1"/>
  <c r="YK36" i="1" s="1"/>
  <c r="YK39" i="1" a="1"/>
  <c r="YK39" i="1" s="1"/>
  <c r="YK40" i="1" a="1"/>
  <c r="YK40" i="1" s="1"/>
  <c r="YK32" i="1" a="1"/>
  <c r="YK32" i="1" s="1"/>
  <c r="YK46" i="1" a="1"/>
  <c r="YK46" i="1" s="1"/>
  <c r="YK44" i="1" a="1"/>
  <c r="YK44" i="1" s="1"/>
  <c r="YK33" i="1" a="1"/>
  <c r="YK33" i="1" s="1"/>
  <c r="YK28" i="1" a="1"/>
  <c r="YK28" i="1" s="1"/>
  <c r="YK42" i="1" a="1"/>
  <c r="YK42" i="1" s="1"/>
  <c r="YK31" i="1" a="1"/>
  <c r="YK31" i="1" s="1"/>
  <c r="YK34" i="1" a="1"/>
  <c r="YK34" i="1" s="1"/>
  <c r="YK24" i="1" a="1"/>
  <c r="YK24" i="1" s="1"/>
  <c r="YK45" i="1" a="1"/>
  <c r="YK45" i="1" s="1"/>
  <c r="YK29" i="1" a="1"/>
  <c r="YK29" i="1" s="1"/>
  <c r="YK37" i="1" a="1"/>
  <c r="YK37" i="1" s="1"/>
  <c r="YK43" i="1" a="1"/>
  <c r="YK43" i="1" s="1"/>
  <c r="YK27" i="1" a="1"/>
  <c r="YK27" i="1" s="1"/>
  <c r="YK23" i="1" a="1"/>
  <c r="YK23" i="1" s="1"/>
  <c r="YK26" i="1" a="1"/>
  <c r="YK26" i="1" s="1"/>
  <c r="YK25" i="1" a="1"/>
  <c r="YK25" i="1" s="1"/>
  <c r="YK38" i="1" a="1"/>
  <c r="YK38" i="1" s="1"/>
  <c r="YK30" i="1" a="1"/>
  <c r="YK30" i="1" s="1"/>
  <c r="YM40" i="1" a="1"/>
  <c r="YM40" i="1" s="1"/>
  <c r="YM39" i="1" a="1"/>
  <c r="YM39" i="1" s="1"/>
  <c r="YM32" i="1" a="1"/>
  <c r="YM32" i="1" s="1"/>
  <c r="YM46" i="1" a="1"/>
  <c r="YM46" i="1" s="1"/>
  <c r="YM36" i="1" a="1"/>
  <c r="YM36" i="1" s="1"/>
  <c r="YM33" i="1" a="1"/>
  <c r="YM33" i="1" s="1"/>
  <c r="YM42" i="1" a="1"/>
  <c r="YM42" i="1" s="1"/>
  <c r="YM44" i="1" a="1"/>
  <c r="YM44" i="1" s="1"/>
  <c r="YM31" i="1" a="1"/>
  <c r="YM31" i="1" s="1"/>
  <c r="YM34" i="1" a="1"/>
  <c r="YM34" i="1" s="1"/>
  <c r="YM24" i="1" a="1"/>
  <c r="YM24" i="1" s="1"/>
  <c r="YM45" i="1" a="1"/>
  <c r="YM45" i="1" s="1"/>
  <c r="YM43" i="1" a="1"/>
  <c r="YM43" i="1" s="1"/>
  <c r="YM29" i="1" a="1"/>
  <c r="YM29" i="1" s="1"/>
  <c r="YM37" i="1" a="1"/>
  <c r="YM37" i="1" s="1"/>
  <c r="YM27" i="1" a="1"/>
  <c r="YM27" i="1" s="1"/>
  <c r="YM26" i="1" a="1"/>
  <c r="YM26" i="1" s="1"/>
  <c r="YM23" i="1" a="1"/>
  <c r="YM23" i="1" s="1"/>
  <c r="YM25" i="1" a="1"/>
  <c r="YM25" i="1" s="1"/>
  <c r="YM30" i="1" a="1"/>
  <c r="YM30" i="1" s="1"/>
  <c r="YM38" i="1" a="1"/>
  <c r="YM38" i="1" s="1"/>
  <c r="YM28" i="1" a="1"/>
  <c r="YM28" i="1" s="1"/>
  <c r="XF75" i="1" a="1"/>
  <c r="XF75" i="1" s="1"/>
  <c r="XF74" i="1" a="1"/>
  <c r="XF74" i="1" s="1"/>
  <c r="XF73" i="1" a="1"/>
  <c r="XF73" i="1" s="1"/>
  <c r="XF72" i="1" a="1"/>
  <c r="XF72" i="1" s="1"/>
  <c r="GC18" i="1"/>
  <c r="GB18" i="1"/>
  <c r="GD18" i="1"/>
  <c r="GE18" i="1"/>
  <c r="WW37" i="1" a="1"/>
  <c r="WW37" i="1" s="1"/>
  <c r="WW42" i="1" a="1"/>
  <c r="WW42" i="1" s="1"/>
  <c r="WW30" i="1" a="1"/>
  <c r="WW30" i="1" s="1"/>
  <c r="WW38" i="1" a="1"/>
  <c r="WW38" i="1" s="1"/>
  <c r="WW24" i="1" a="1"/>
  <c r="WW24" i="1" s="1"/>
  <c r="WW29" i="1" a="1"/>
  <c r="WW29" i="1" s="1"/>
  <c r="WW23" i="1" a="1"/>
  <c r="WW23" i="1" s="1"/>
  <c r="WW26" i="1" a="1"/>
  <c r="WW26" i="1" s="1"/>
  <c r="WW43" i="1" a="1"/>
  <c r="WW43" i="1" s="1"/>
  <c r="WW25" i="1" a="1"/>
  <c r="WW25" i="1" s="1"/>
  <c r="WW32" i="1" a="1"/>
  <c r="WW32" i="1" s="1"/>
  <c r="WW34" i="1" a="1"/>
  <c r="WW34" i="1" s="1"/>
  <c r="WW44" i="1" a="1"/>
  <c r="WW44" i="1" s="1"/>
  <c r="WW27" i="1" a="1"/>
  <c r="WW27" i="1" s="1"/>
  <c r="WW46" i="1" a="1"/>
  <c r="WW46" i="1" s="1"/>
  <c r="WW36" i="1" a="1"/>
  <c r="WW36" i="1" s="1"/>
  <c r="WW31" i="1" a="1"/>
  <c r="WW31" i="1" s="1"/>
  <c r="WW28" i="1" a="1"/>
  <c r="WW28" i="1" s="1"/>
  <c r="WW33" i="1" a="1"/>
  <c r="WW33" i="1" s="1"/>
  <c r="WW39" i="1" a="1"/>
  <c r="WW39" i="1" s="1"/>
  <c r="WW45" i="1" a="1"/>
  <c r="WW45" i="1" s="1"/>
  <c r="WW40" i="1" a="1"/>
  <c r="WW40" i="1" s="1"/>
  <c r="WX37" i="1" a="1"/>
  <c r="WX37" i="1" s="1"/>
  <c r="WX42" i="1" a="1"/>
  <c r="WX42" i="1" s="1"/>
  <c r="WX30" i="1" a="1"/>
  <c r="WX30" i="1" s="1"/>
  <c r="WX38" i="1" a="1"/>
  <c r="WX38" i="1" s="1"/>
  <c r="WX24" i="1" a="1"/>
  <c r="WX24" i="1" s="1"/>
  <c r="WX23" i="1" a="1"/>
  <c r="WX23" i="1" s="1"/>
  <c r="WX29" i="1" a="1"/>
  <c r="WX29" i="1" s="1"/>
  <c r="WX43" i="1" a="1"/>
  <c r="WX43" i="1" s="1"/>
  <c r="WX26" i="1" a="1"/>
  <c r="WX26" i="1" s="1"/>
  <c r="WX25" i="1" a="1"/>
  <c r="WX25" i="1" s="1"/>
  <c r="WX32" i="1" a="1"/>
  <c r="WX32" i="1" s="1"/>
  <c r="WX34" i="1" a="1"/>
  <c r="WX34" i="1" s="1"/>
  <c r="WX27" i="1" a="1"/>
  <c r="WX27" i="1" s="1"/>
  <c r="WX44" i="1" a="1"/>
  <c r="WX44" i="1" s="1"/>
  <c r="WX46" i="1" a="1"/>
  <c r="WX46" i="1" s="1"/>
  <c r="WX36" i="1" a="1"/>
  <c r="WX36" i="1" s="1"/>
  <c r="WX31" i="1" a="1"/>
  <c r="WX31" i="1" s="1"/>
  <c r="WX28" i="1" a="1"/>
  <c r="WX28" i="1" s="1"/>
  <c r="WX33" i="1" a="1"/>
  <c r="WX33" i="1" s="1"/>
  <c r="WX39" i="1" a="1"/>
  <c r="WX39" i="1" s="1"/>
  <c r="WX45" i="1" a="1"/>
  <c r="WX45" i="1" s="1"/>
  <c r="WX40" i="1" a="1"/>
  <c r="WX40" i="1" s="1"/>
  <c r="WW65" i="1" a="1"/>
  <c r="WW65"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X65" i="1" a="1"/>
  <c r="WX65"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ZU44" i="1" a="1"/>
  <c r="ZU44" i="1" s="1"/>
  <c r="ZU32" i="1" a="1"/>
  <c r="ZU32" i="1" s="1"/>
  <c r="ZU38" i="1" a="1"/>
  <c r="ZU38" i="1" s="1"/>
  <c r="ZU43" i="1" a="1"/>
  <c r="ZU43" i="1" s="1"/>
  <c r="ZU39" i="1" a="1"/>
  <c r="ZU39" i="1" s="1"/>
  <c r="ZU23" i="1" a="1"/>
  <c r="ZU23" i="1" s="1"/>
  <c r="ZU29" i="1" a="1"/>
  <c r="ZU29" i="1" s="1"/>
  <c r="ZU34" i="1" a="1"/>
  <c r="ZU34" i="1" s="1"/>
  <c r="ZU37" i="1" a="1"/>
  <c r="ZU37" i="1" s="1"/>
  <c r="ZU25" i="1" a="1"/>
  <c r="ZU25" i="1" s="1"/>
  <c r="ZU26" i="1" a="1"/>
  <c r="ZU26" i="1" s="1"/>
  <c r="ZU24" i="1" a="1"/>
  <c r="ZU24" i="1" s="1"/>
  <c r="ZU31" i="1" a="1"/>
  <c r="ZU31" i="1" s="1"/>
  <c r="ZU40" i="1" a="1"/>
  <c r="ZU40" i="1" s="1"/>
  <c r="ZU46" i="1" a="1"/>
  <c r="ZU46" i="1" s="1"/>
  <c r="ZU27" i="1" a="1"/>
  <c r="ZU27" i="1" s="1"/>
  <c r="ZU28" i="1" a="1"/>
  <c r="ZU28" i="1" s="1"/>
  <c r="ZU42" i="1" a="1"/>
  <c r="ZU42" i="1" s="1"/>
  <c r="ZU33" i="1" a="1"/>
  <c r="ZU33" i="1" s="1"/>
  <c r="ZU30" i="1" a="1"/>
  <c r="ZU30" i="1" s="1"/>
  <c r="ZU36" i="1" a="1"/>
  <c r="ZU36" i="1" s="1"/>
  <c r="ZU45" i="1" a="1"/>
  <c r="ZU45" i="1" s="1"/>
  <c r="IU65" i="1" a="1"/>
  <c r="IU65"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HV65" i="1" a="1"/>
  <c r="HV65"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ZM65" i="1" a="1"/>
  <c r="ZM65"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DD65" i="1" a="1"/>
  <c r="DD65" i="1" s="1"/>
  <c r="DG65"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HE23" i="1" a="1"/>
  <c r="HE23" i="1" s="1"/>
  <c r="HE43" i="1" a="1"/>
  <c r="HE43" i="1" s="1"/>
  <c r="HE27" i="1" a="1"/>
  <c r="HE27" i="1" s="1"/>
  <c r="HE34" i="1" a="1"/>
  <c r="HE34" i="1" s="1"/>
  <c r="HE26" i="1" a="1"/>
  <c r="HE26" i="1" s="1"/>
  <c r="HE32" i="1" a="1"/>
  <c r="HE32" i="1" s="1"/>
  <c r="HE29" i="1" a="1"/>
  <c r="HE29" i="1" s="1"/>
  <c r="HE37" i="1" a="1"/>
  <c r="HE37" i="1" s="1"/>
  <c r="HE24" i="1" a="1"/>
  <c r="HE24" i="1" s="1"/>
  <c r="HE25" i="1" a="1"/>
  <c r="HE25" i="1" s="1"/>
  <c r="HE40" i="1" a="1"/>
  <c r="HE40" i="1" s="1"/>
  <c r="HE31" i="1" a="1"/>
  <c r="HE31" i="1" s="1"/>
  <c r="HE28" i="1" a="1"/>
  <c r="HE28" i="1" s="1"/>
  <c r="HE42" i="1" a="1"/>
  <c r="HE42" i="1" s="1"/>
  <c r="HE30" i="1" a="1"/>
  <c r="HE30" i="1" s="1"/>
  <c r="HE33" i="1" a="1"/>
  <c r="HE33" i="1" s="1"/>
  <c r="HE36" i="1" a="1"/>
  <c r="HE36" i="1" s="1"/>
  <c r="HE38" i="1" a="1"/>
  <c r="HE38" i="1" s="1"/>
  <c r="HE39" i="1" a="1"/>
  <c r="HE39" i="1" s="1"/>
  <c r="HE46" i="1" a="1"/>
  <c r="HE46" i="1" s="1"/>
  <c r="MM46" i="1" a="1"/>
  <c r="MM46" i="1" s="1"/>
  <c r="MM24" i="1" a="1"/>
  <c r="MM24" i="1" s="1"/>
  <c r="MM27" i="1" a="1"/>
  <c r="MM27" i="1" s="1"/>
  <c r="MM23" i="1" a="1"/>
  <c r="MM23" i="1" s="1"/>
  <c r="MM43" i="1" a="1"/>
  <c r="MM43" i="1" s="1"/>
  <c r="MM38" i="1" a="1"/>
  <c r="MM38" i="1" s="1"/>
  <c r="MM28" i="1" a="1"/>
  <c r="MM28" i="1" s="1"/>
  <c r="MM34" i="1" a="1"/>
  <c r="MM34" i="1" s="1"/>
  <c r="MM45" i="1" a="1"/>
  <c r="MM45" i="1" s="1"/>
  <c r="MM44" i="1" a="1"/>
  <c r="MM44" i="1" s="1"/>
  <c r="MM42" i="1" a="1"/>
  <c r="MM42" i="1" s="1"/>
  <c r="MM37" i="1" a="1"/>
  <c r="MM37" i="1" s="1"/>
  <c r="MM26" i="1" a="1"/>
  <c r="MM26" i="1" s="1"/>
  <c r="MM29" i="1" a="1"/>
  <c r="MM29" i="1" s="1"/>
  <c r="MM25" i="1" a="1"/>
  <c r="MM25" i="1" s="1"/>
  <c r="MM31" i="1" a="1"/>
  <c r="MM31" i="1" s="1"/>
  <c r="MM40" i="1" a="1"/>
  <c r="MM40" i="1" s="1"/>
  <c r="MM30" i="1" a="1"/>
  <c r="MM30" i="1" s="1"/>
  <c r="MM36" i="1" a="1"/>
  <c r="MM36" i="1" s="1"/>
  <c r="MM33" i="1" a="1"/>
  <c r="MM33" i="1" s="1"/>
  <c r="MM39" i="1" a="1"/>
  <c r="MM39" i="1" s="1"/>
  <c r="MM32" i="1" a="1"/>
  <c r="MM32" i="1" s="1"/>
  <c r="HM42" i="1" a="1"/>
  <c r="HM42" i="1" s="1"/>
  <c r="HM28" i="1" a="1"/>
  <c r="HM28" i="1" s="1"/>
  <c r="HM34" i="1" a="1"/>
  <c r="HM34" i="1" s="1"/>
  <c r="HM26" i="1" a="1"/>
  <c r="HM26" i="1" s="1"/>
  <c r="HM31" i="1" a="1"/>
  <c r="HM31" i="1" s="1"/>
  <c r="HM40" i="1" a="1"/>
  <c r="HM40" i="1" s="1"/>
  <c r="HM33" i="1" a="1"/>
  <c r="HM33" i="1" s="1"/>
  <c r="HM25" i="1" a="1"/>
  <c r="HM25" i="1" s="1"/>
  <c r="HM27" i="1" a="1"/>
  <c r="HM27" i="1" s="1"/>
  <c r="HM38" i="1" a="1"/>
  <c r="HM38" i="1" s="1"/>
  <c r="HM30" i="1" a="1"/>
  <c r="HM30" i="1" s="1"/>
  <c r="HM29" i="1" a="1"/>
  <c r="HM29" i="1" s="1"/>
  <c r="HM36" i="1" a="1"/>
  <c r="HM36" i="1" s="1"/>
  <c r="HM39" i="1" a="1"/>
  <c r="HM39" i="1" s="1"/>
  <c r="HM46" i="1" a="1"/>
  <c r="HM46" i="1" s="1"/>
  <c r="HM24" i="1" a="1"/>
  <c r="HM24" i="1" s="1"/>
  <c r="HM23" i="1" a="1"/>
  <c r="HM23" i="1" s="1"/>
  <c r="HM37" i="1" a="1"/>
  <c r="HM37" i="1" s="1"/>
  <c r="HM32" i="1" a="1"/>
  <c r="HM32" i="1" s="1"/>
  <c r="HM43" i="1" a="1"/>
  <c r="HM43" i="1" s="1"/>
  <c r="XZ40" i="1" a="1"/>
  <c r="XZ40" i="1" s="1"/>
  <c r="XZ46" i="1" a="1"/>
  <c r="XZ46" i="1" s="1"/>
  <c r="XZ27" i="1" a="1"/>
  <c r="XZ27" i="1" s="1"/>
  <c r="XZ33" i="1" a="1"/>
  <c r="XZ33" i="1" s="1"/>
  <c r="XZ38" i="1" a="1"/>
  <c r="XZ38" i="1" s="1"/>
  <c r="XZ39" i="1" a="1"/>
  <c r="XZ39" i="1" s="1"/>
  <c r="XZ28" i="1" a="1"/>
  <c r="XZ28" i="1" s="1"/>
  <c r="XZ43" i="1" a="1"/>
  <c r="XZ43" i="1" s="1"/>
  <c r="XZ42" i="1" a="1"/>
  <c r="XZ42" i="1" s="1"/>
  <c r="XZ26" i="1" a="1"/>
  <c r="XZ26" i="1" s="1"/>
  <c r="XZ37" i="1" a="1"/>
  <c r="XZ37" i="1" s="1"/>
  <c r="XZ34" i="1" a="1"/>
  <c r="XZ34" i="1" s="1"/>
  <c r="XZ45" i="1" a="1"/>
  <c r="XZ45" i="1" s="1"/>
  <c r="XZ31" i="1" a="1"/>
  <c r="XZ31" i="1" s="1"/>
  <c r="XZ30" i="1" a="1"/>
  <c r="XZ30" i="1" s="1"/>
  <c r="XZ29" i="1" a="1"/>
  <c r="XZ29" i="1" s="1"/>
  <c r="XZ36" i="1" a="1"/>
  <c r="XZ36" i="1" s="1"/>
  <c r="XZ32" i="1" a="1"/>
  <c r="XZ32" i="1" s="1"/>
  <c r="XZ24" i="1" a="1"/>
  <c r="XZ24" i="1" s="1"/>
  <c r="XZ25" i="1" a="1"/>
  <c r="XZ25" i="1" s="1"/>
  <c r="XZ23" i="1" a="1"/>
  <c r="XZ23" i="1" s="1"/>
  <c r="XZ44" i="1" a="1"/>
  <c r="XZ44" i="1" s="1"/>
  <c r="XD24" i="1" a="1"/>
  <c r="XD24" i="1" s="1"/>
  <c r="XD37" i="1" a="1"/>
  <c r="XD37" i="1" s="1"/>
  <c r="XD36" i="1" a="1"/>
  <c r="XD36" i="1" s="1"/>
  <c r="XD39" i="1" a="1"/>
  <c r="XD39" i="1" s="1"/>
  <c r="XD32" i="1" a="1"/>
  <c r="XD32" i="1" s="1"/>
  <c r="XD25" i="1" a="1"/>
  <c r="XD25" i="1" s="1"/>
  <c r="XD38" i="1" a="1"/>
  <c r="XD38" i="1" s="1"/>
  <c r="XD33" i="1" a="1"/>
  <c r="XD33" i="1" s="1"/>
  <c r="XD44" i="1" a="1"/>
  <c r="XD44" i="1" s="1"/>
  <c r="XD46" i="1" a="1"/>
  <c r="XD46" i="1" s="1"/>
  <c r="XD43" i="1" a="1"/>
  <c r="XD43" i="1" s="1"/>
  <c r="XD34" i="1" a="1"/>
  <c r="XD34" i="1" s="1"/>
  <c r="XD26" i="1" a="1"/>
  <c r="XD26" i="1" s="1"/>
  <c r="XD28" i="1" a="1"/>
  <c r="XD28" i="1" s="1"/>
  <c r="XD23" i="1" a="1"/>
  <c r="XD23" i="1" s="1"/>
  <c r="XD40" i="1" a="1"/>
  <c r="XD40" i="1" s="1"/>
  <c r="XD31" i="1" a="1"/>
  <c r="XD31" i="1" s="1"/>
  <c r="XD42" i="1" a="1"/>
  <c r="XD42" i="1" s="1"/>
  <c r="XD29" i="1" a="1"/>
  <c r="XD29" i="1" s="1"/>
  <c r="XD45" i="1" a="1"/>
  <c r="XD45" i="1" s="1"/>
  <c r="XD27" i="1" a="1"/>
  <c r="XD27" i="1" s="1"/>
  <c r="XD30" i="1" a="1"/>
  <c r="XD30" i="1" s="1"/>
  <c r="GY26" i="1" a="1"/>
  <c r="GY26" i="1" s="1"/>
  <c r="GY36" i="1" a="1"/>
  <c r="GY36" i="1" s="1"/>
  <c r="GY45" i="1" a="1"/>
  <c r="GY45" i="1" s="1"/>
  <c r="GY29" i="1" a="1"/>
  <c r="GY29" i="1" s="1"/>
  <c r="GY37" i="1" a="1"/>
  <c r="GY37" i="1" s="1"/>
  <c r="GY28" i="1" a="1"/>
  <c r="GY28" i="1" s="1"/>
  <c r="GY23" i="1" a="1"/>
  <c r="GY23" i="1" s="1"/>
  <c r="GY44" i="1" a="1"/>
  <c r="GY44" i="1" s="1"/>
  <c r="GY38" i="1" a="1"/>
  <c r="GY38" i="1" s="1"/>
  <c r="GY27" i="1" a="1"/>
  <c r="GY27" i="1" s="1"/>
  <c r="GY30" i="1" a="1"/>
  <c r="GY30" i="1" s="1"/>
  <c r="GY34" i="1" a="1"/>
  <c r="GY34" i="1" s="1"/>
  <c r="GY25" i="1" a="1"/>
  <c r="GY25" i="1" s="1"/>
  <c r="GY39" i="1" a="1"/>
  <c r="GY39" i="1" s="1"/>
  <c r="GY42" i="1" a="1"/>
  <c r="GY42" i="1" s="1"/>
  <c r="GY24" i="1" a="1"/>
  <c r="GY24" i="1" s="1"/>
  <c r="GY40" i="1" a="1"/>
  <c r="GY40" i="1" s="1"/>
  <c r="GY31" i="1" a="1"/>
  <c r="GY31" i="1" s="1"/>
  <c r="GY33" i="1" a="1"/>
  <c r="GY33" i="1" s="1"/>
  <c r="GY46" i="1" a="1"/>
  <c r="GY46" i="1" s="1"/>
  <c r="GY32" i="1" a="1"/>
  <c r="GY32" i="1" s="1"/>
  <c r="GY43" i="1" a="1"/>
  <c r="GY43" i="1" s="1"/>
  <c r="ZU65" i="1" a="1"/>
  <c r="ZU65"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XE65" i="1" a="1"/>
  <c r="XE65"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BL65" i="1" a="1"/>
  <c r="BL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DF65" i="1" a="1"/>
  <c r="DF65"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ZQ40" i="1" a="1"/>
  <c r="ZQ40" i="1" s="1"/>
  <c r="ZQ39" i="1" a="1"/>
  <c r="ZQ39" i="1" s="1"/>
  <c r="ZQ24" i="1" a="1"/>
  <c r="ZQ24" i="1" s="1"/>
  <c r="ZQ38" i="1" a="1"/>
  <c r="ZQ38" i="1" s="1"/>
  <c r="ZQ28" i="1" a="1"/>
  <c r="ZQ28" i="1" s="1"/>
  <c r="ZQ33" i="1" a="1"/>
  <c r="ZQ33" i="1" s="1"/>
  <c r="ZQ26" i="1" a="1"/>
  <c r="ZQ26" i="1" s="1"/>
  <c r="ZQ23" i="1" a="1"/>
  <c r="ZQ23" i="1" s="1"/>
  <c r="ZQ27" i="1" a="1"/>
  <c r="ZQ27" i="1" s="1"/>
  <c r="ZQ25" i="1" a="1"/>
  <c r="ZQ25" i="1" s="1"/>
  <c r="ZQ31" i="1" a="1"/>
  <c r="ZQ31" i="1" s="1"/>
  <c r="ZQ34" i="1" a="1"/>
  <c r="ZQ34" i="1" s="1"/>
  <c r="ZQ45" i="1" a="1"/>
  <c r="ZQ45" i="1" s="1"/>
  <c r="ZQ30" i="1" a="1"/>
  <c r="ZQ30" i="1" s="1"/>
  <c r="ZQ43" i="1" a="1"/>
  <c r="ZQ43" i="1" s="1"/>
  <c r="ZQ37" i="1" a="1"/>
  <c r="ZQ37" i="1" s="1"/>
  <c r="ZQ42" i="1" a="1"/>
  <c r="ZQ42" i="1" s="1"/>
  <c r="ZQ32" i="1" a="1"/>
  <c r="ZQ32" i="1" s="1"/>
  <c r="ZQ29" i="1" a="1"/>
  <c r="ZQ29" i="1" s="1"/>
  <c r="ZQ46" i="1" a="1"/>
  <c r="ZQ46" i="1" s="1"/>
  <c r="ZQ36" i="1" a="1"/>
  <c r="ZQ36" i="1" s="1"/>
  <c r="ZQ44" i="1" a="1"/>
  <c r="ZQ44" i="1" s="1"/>
  <c r="WO44" i="1" a="1"/>
  <c r="WO44" i="1" s="1"/>
  <c r="WO32" i="1" a="1"/>
  <c r="WO32" i="1" s="1"/>
  <c r="WO23" i="1" a="1"/>
  <c r="WO23" i="1" s="1"/>
  <c r="WO24" i="1" a="1"/>
  <c r="WO24" i="1" s="1"/>
  <c r="WO33" i="1" a="1"/>
  <c r="WO33" i="1" s="1"/>
  <c r="WO38" i="1" a="1"/>
  <c r="WO38" i="1" s="1"/>
  <c r="WO37" i="1" a="1"/>
  <c r="WO37" i="1" s="1"/>
  <c r="WO39" i="1" a="1"/>
  <c r="WO39" i="1" s="1"/>
  <c r="WO43" i="1" a="1"/>
  <c r="WO43" i="1" s="1"/>
  <c r="WO25" i="1" a="1"/>
  <c r="WO25" i="1" s="1"/>
  <c r="WO31" i="1" a="1"/>
  <c r="WO31" i="1" s="1"/>
  <c r="WO28" i="1" a="1"/>
  <c r="WO28" i="1" s="1"/>
  <c r="WO34" i="1" a="1"/>
  <c r="WO34" i="1" s="1"/>
  <c r="WO42" i="1" a="1"/>
  <c r="WO42" i="1" s="1"/>
  <c r="WO45" i="1" a="1"/>
  <c r="WO45" i="1" s="1"/>
  <c r="WO27" i="1" a="1"/>
  <c r="WO27" i="1" s="1"/>
  <c r="WO29" i="1" a="1"/>
  <c r="WO29" i="1" s="1"/>
  <c r="WO46" i="1" a="1"/>
  <c r="WO46" i="1" s="1"/>
  <c r="WO26" i="1" a="1"/>
  <c r="WO26" i="1" s="1"/>
  <c r="WO40" i="1" a="1"/>
  <c r="WO40" i="1" s="1"/>
  <c r="WO36" i="1" a="1"/>
  <c r="WO36" i="1" s="1"/>
  <c r="WO30" i="1" a="1"/>
  <c r="WO30" i="1" s="1"/>
  <c r="VQ37" i="1" a="1"/>
  <c r="VQ37" i="1" s="1"/>
  <c r="VQ33" i="1" a="1"/>
  <c r="VQ33" i="1" s="1"/>
  <c r="VQ25" i="1" a="1"/>
  <c r="VQ25" i="1" s="1"/>
  <c r="VQ34" i="1" a="1"/>
  <c r="VQ34" i="1" s="1"/>
  <c r="VQ43" i="1" a="1"/>
  <c r="VQ43" i="1" s="1"/>
  <c r="VQ38" i="1" a="1"/>
  <c r="VQ38" i="1" s="1"/>
  <c r="VQ31" i="1" a="1"/>
  <c r="VQ31" i="1" s="1"/>
  <c r="VQ26" i="1" a="1"/>
  <c r="VQ26" i="1" s="1"/>
  <c r="VQ40" i="1" a="1"/>
  <c r="VQ40" i="1" s="1"/>
  <c r="VQ42" i="1" a="1"/>
  <c r="VQ42" i="1" s="1"/>
  <c r="VQ27" i="1" a="1"/>
  <c r="VQ27" i="1" s="1"/>
  <c r="VQ32" i="1" a="1"/>
  <c r="VQ32" i="1" s="1"/>
  <c r="VQ45" i="1" a="1"/>
  <c r="VQ45" i="1" s="1"/>
  <c r="VQ30" i="1" a="1"/>
  <c r="VQ30" i="1" s="1"/>
  <c r="VQ29" i="1" a="1"/>
  <c r="VQ29" i="1" s="1"/>
  <c r="VQ23" i="1" a="1"/>
  <c r="VQ23" i="1" s="1"/>
  <c r="VQ36" i="1" a="1"/>
  <c r="VQ36" i="1" s="1"/>
  <c r="VQ28" i="1" a="1"/>
  <c r="VQ28" i="1" s="1"/>
  <c r="VQ24" i="1" a="1"/>
  <c r="VQ24" i="1" s="1"/>
  <c r="VQ39" i="1" a="1"/>
  <c r="VQ39" i="1" s="1"/>
  <c r="VQ46" i="1" a="1"/>
  <c r="VQ46" i="1" s="1"/>
  <c r="VQ44" i="1" a="1"/>
  <c r="VQ44" i="1" s="1"/>
  <c r="U25" i="1" a="1"/>
  <c r="U25" i="1" s="1"/>
  <c r="U45" i="1" a="1"/>
  <c r="U45" i="1" s="1"/>
  <c r="U33" i="1" a="1"/>
  <c r="U33" i="1" s="1"/>
  <c r="U44" i="1" a="1"/>
  <c r="U44" i="1" s="1"/>
  <c r="U36" i="1" a="1"/>
  <c r="U36" i="1" s="1"/>
  <c r="U43" i="1" a="1"/>
  <c r="U43" i="1" s="1"/>
  <c r="U46" i="1" a="1"/>
  <c r="U46" i="1" s="1"/>
  <c r="U37" i="1" a="1"/>
  <c r="U37" i="1" s="1"/>
  <c r="U30" i="1" a="1"/>
  <c r="U30" i="1" s="1"/>
  <c r="U39" i="1" a="1"/>
  <c r="U39" i="1" s="1"/>
  <c r="U34" i="1" a="1"/>
  <c r="U34" i="1" s="1"/>
  <c r="U23" i="1" a="1"/>
  <c r="U23" i="1" s="1"/>
  <c r="U40" i="1" a="1"/>
  <c r="U40" i="1" s="1"/>
  <c r="U31" i="1" a="1"/>
  <c r="U31" i="1" s="1"/>
  <c r="U24" i="1" a="1"/>
  <c r="U24" i="1" s="1"/>
  <c r="U42" i="1" a="1"/>
  <c r="U42" i="1" s="1"/>
  <c r="U32" i="1" a="1"/>
  <c r="U32" i="1" s="1"/>
  <c r="U38" i="1" a="1"/>
  <c r="U38" i="1" s="1"/>
  <c r="DS29" i="1" a="1"/>
  <c r="DS29" i="1" s="1"/>
  <c r="DS25" i="1" a="1"/>
  <c r="DS25" i="1" s="1"/>
  <c r="DS36" i="1" a="1"/>
  <c r="DS36" i="1" s="1"/>
  <c r="DS46" i="1" a="1"/>
  <c r="DS46" i="1" s="1"/>
  <c r="DS38" i="1" a="1"/>
  <c r="DS38" i="1" s="1"/>
  <c r="DS32" i="1" a="1"/>
  <c r="DS32" i="1" s="1"/>
  <c r="DS37" i="1" a="1"/>
  <c r="DS37" i="1" s="1"/>
  <c r="DS24" i="1" a="1"/>
  <c r="DS24" i="1" s="1"/>
  <c r="DS42" i="1" a="1"/>
  <c r="DS42" i="1" s="1"/>
  <c r="DS44" i="1" a="1"/>
  <c r="DS44" i="1" s="1"/>
  <c r="DS39" i="1" a="1"/>
  <c r="DS39" i="1" s="1"/>
  <c r="DS30" i="1" a="1"/>
  <c r="DS30" i="1" s="1"/>
  <c r="DS26" i="1" a="1"/>
  <c r="DS26" i="1" s="1"/>
  <c r="DS23" i="1" a="1"/>
  <c r="DS23" i="1" s="1"/>
  <c r="DS28" i="1" a="1"/>
  <c r="DS28" i="1" s="1"/>
  <c r="DS27" i="1" a="1"/>
  <c r="DS27" i="1" s="1"/>
  <c r="DS33" i="1" a="1"/>
  <c r="DS33" i="1" s="1"/>
  <c r="DS40" i="1" a="1"/>
  <c r="DS40" i="1" s="1"/>
  <c r="DS31" i="1" a="1"/>
  <c r="DS31" i="1" s="1"/>
  <c r="DS43" i="1" a="1"/>
  <c r="DS43" i="1" s="1"/>
  <c r="DS34" i="1" a="1"/>
  <c r="DS34" i="1" s="1"/>
  <c r="DS45" i="1" a="1"/>
  <c r="DS45" i="1" s="1"/>
  <c r="IJ39" i="1" a="1"/>
  <c r="IJ39" i="1" s="1"/>
  <c r="IJ36" i="1" a="1"/>
  <c r="IJ36" i="1" s="1"/>
  <c r="IJ24" i="1" a="1"/>
  <c r="IJ24" i="1" s="1"/>
  <c r="IJ25" i="1" a="1"/>
  <c r="IJ25" i="1" s="1"/>
  <c r="IJ33" i="1" a="1"/>
  <c r="IJ33" i="1" s="1"/>
  <c r="IJ38" i="1" a="1"/>
  <c r="IJ38" i="1" s="1"/>
  <c r="IJ44" i="1" a="1"/>
  <c r="IJ44" i="1" s="1"/>
  <c r="IJ37" i="1" a="1"/>
  <c r="IJ37" i="1" s="1"/>
  <c r="IJ43" i="1" a="1"/>
  <c r="IJ43" i="1" s="1"/>
  <c r="IJ28" i="1" a="1"/>
  <c r="IJ28" i="1" s="1"/>
  <c r="IJ23" i="1" a="1"/>
  <c r="IJ23" i="1" s="1"/>
  <c r="IJ45" i="1" a="1"/>
  <c r="IJ45" i="1" s="1"/>
  <c r="IJ29" i="1" a="1"/>
  <c r="IJ29" i="1" s="1"/>
  <c r="IJ42" i="1" a="1"/>
  <c r="IJ42" i="1" s="1"/>
  <c r="IJ40" i="1" a="1"/>
  <c r="IJ40" i="1" s="1"/>
  <c r="IJ30" i="1" a="1"/>
  <c r="IJ30" i="1" s="1"/>
  <c r="IJ26" i="1" a="1"/>
  <c r="IJ26" i="1" s="1"/>
  <c r="IJ27" i="1" a="1"/>
  <c r="IJ27" i="1" s="1"/>
  <c r="IJ31" i="1" a="1"/>
  <c r="IJ31" i="1" s="1"/>
  <c r="IJ32" i="1" a="1"/>
  <c r="IJ32" i="1" s="1"/>
  <c r="IJ34" i="1" a="1"/>
  <c r="IJ34" i="1" s="1"/>
  <c r="IJ46" i="1" a="1"/>
  <c r="IJ46" i="1" s="1"/>
  <c r="IS65" i="1" a="1"/>
  <c r="IS65"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HW65" i="1" a="1"/>
  <c r="HW65"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IW65" i="1" a="1"/>
  <c r="IW65"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HP65" i="1" a="1"/>
  <c r="HP65"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IY43" i="1" a="1"/>
  <c r="IY43" i="1" s="1"/>
  <c r="IY37" i="1" a="1"/>
  <c r="IY37" i="1" s="1"/>
  <c r="IY44" i="1" a="1"/>
  <c r="IY44" i="1" s="1"/>
  <c r="IY31" i="1" a="1"/>
  <c r="IY31" i="1" s="1"/>
  <c r="IY39" i="1" a="1"/>
  <c r="IY39" i="1" s="1"/>
  <c r="IY34" i="1" a="1"/>
  <c r="IY34" i="1" s="1"/>
  <c r="IY45" i="1" a="1"/>
  <c r="IY45" i="1" s="1"/>
  <c r="IY25" i="1" a="1"/>
  <c r="IY25" i="1" s="1"/>
  <c r="IY29" i="1" a="1"/>
  <c r="IY29" i="1" s="1"/>
  <c r="IY26" i="1" a="1"/>
  <c r="IY26" i="1" s="1"/>
  <c r="IY40" i="1" a="1"/>
  <c r="IY40" i="1" s="1"/>
  <c r="IY36" i="1" a="1"/>
  <c r="IY36" i="1" s="1"/>
  <c r="IY24" i="1" a="1"/>
  <c r="IY24" i="1" s="1"/>
  <c r="IY42" i="1" a="1"/>
  <c r="IY42" i="1" s="1"/>
  <c r="IY46" i="1" a="1"/>
  <c r="IY46" i="1" s="1"/>
  <c r="IY32" i="1" a="1"/>
  <c r="IY32" i="1" s="1"/>
  <c r="IY23" i="1" a="1"/>
  <c r="IY23" i="1" s="1"/>
  <c r="IY27" i="1" a="1"/>
  <c r="IY27" i="1" s="1"/>
  <c r="IY30" i="1" a="1"/>
  <c r="IY30" i="1" s="1"/>
  <c r="IY28" i="1" a="1"/>
  <c r="IY28" i="1" s="1"/>
  <c r="IY38" i="1" a="1"/>
  <c r="IY38" i="1" s="1"/>
  <c r="IY33" i="1" a="1"/>
  <c r="IY33" i="1" s="1"/>
  <c r="ACC27" i="1" a="1"/>
  <c r="ACC27" i="1" s="1"/>
  <c r="ACC43" i="1" a="1"/>
  <c r="ACC43" i="1" s="1"/>
  <c r="ACC25" i="1" a="1"/>
  <c r="ACC25" i="1" s="1"/>
  <c r="ACC42" i="1" a="1"/>
  <c r="ACC42" i="1" s="1"/>
  <c r="ACC28" i="1" a="1"/>
  <c r="ACC28" i="1" s="1"/>
  <c r="ACC30" i="1" a="1"/>
  <c r="ACC30" i="1" s="1"/>
  <c r="ACC38" i="1" a="1"/>
  <c r="ACC38" i="1" s="1"/>
  <c r="ACC34" i="1" a="1"/>
  <c r="ACC34" i="1" s="1"/>
  <c r="ACC32" i="1" a="1"/>
  <c r="ACC32" i="1" s="1"/>
  <c r="ACC24" i="1" a="1"/>
  <c r="ACC24" i="1" s="1"/>
  <c r="ACC37" i="1" a="1"/>
  <c r="ACC37" i="1" s="1"/>
  <c r="ACC40" i="1" a="1"/>
  <c r="ACC40" i="1" s="1"/>
  <c r="ACC29" i="1" a="1"/>
  <c r="ACC29" i="1" s="1"/>
  <c r="ACC44" i="1" a="1"/>
  <c r="ACC44" i="1" s="1"/>
  <c r="ACC36" i="1" a="1"/>
  <c r="ACC36" i="1" s="1"/>
  <c r="ACC33" i="1" a="1"/>
  <c r="ACC33" i="1" s="1"/>
  <c r="ACC45" i="1" a="1"/>
  <c r="ACC45" i="1" s="1"/>
  <c r="ACC46" i="1" a="1"/>
  <c r="ACC46" i="1" s="1"/>
  <c r="ACC39" i="1" a="1"/>
  <c r="ACC39" i="1" s="1"/>
  <c r="ACC23" i="1" a="1"/>
  <c r="ACC23" i="1" s="1"/>
  <c r="ACC31" i="1" a="1"/>
  <c r="ACC31" i="1" s="1"/>
  <c r="ACC26" i="1" a="1"/>
  <c r="ACC26" i="1" s="1"/>
  <c r="VL24" i="1" a="1"/>
  <c r="VL24" i="1" s="1"/>
  <c r="VL39" i="1" a="1"/>
  <c r="VL39" i="1" s="1"/>
  <c r="VL40" i="1" a="1"/>
  <c r="VL40" i="1" s="1"/>
  <c r="VL32" i="1" a="1"/>
  <c r="VL32" i="1" s="1"/>
  <c r="VL42" i="1" a="1"/>
  <c r="VL42" i="1" s="1"/>
  <c r="VL37" i="1" a="1"/>
  <c r="VL37" i="1" s="1"/>
  <c r="VL28" i="1" a="1"/>
  <c r="VL28" i="1" s="1"/>
  <c r="VL38" i="1" a="1"/>
  <c r="VL38" i="1" s="1"/>
  <c r="VL25" i="1" a="1"/>
  <c r="VL25" i="1" s="1"/>
  <c r="VL31" i="1" a="1"/>
  <c r="VL31" i="1" s="1"/>
  <c r="VL44" i="1" a="1"/>
  <c r="VL44" i="1" s="1"/>
  <c r="VL33" i="1" a="1"/>
  <c r="VL33" i="1" s="1"/>
  <c r="VL43" i="1" a="1"/>
  <c r="VL43" i="1" s="1"/>
  <c r="VL45" i="1" a="1"/>
  <c r="VL45" i="1" s="1"/>
  <c r="VL27" i="1" a="1"/>
  <c r="VL27" i="1" s="1"/>
  <c r="VL34" i="1" a="1"/>
  <c r="VL34" i="1" s="1"/>
  <c r="VL46" i="1" a="1"/>
  <c r="VL46" i="1" s="1"/>
  <c r="VL23" i="1" a="1"/>
  <c r="VL23" i="1" s="1"/>
  <c r="VL30" i="1" a="1"/>
  <c r="VL30" i="1" s="1"/>
  <c r="VL26" i="1" a="1"/>
  <c r="VL26" i="1" s="1"/>
  <c r="VL36" i="1" a="1"/>
  <c r="VL36" i="1" s="1"/>
  <c r="VL29" i="1" a="1"/>
  <c r="VL29" i="1" s="1"/>
  <c r="WZ23" i="1" a="1"/>
  <c r="WZ23" i="1" s="1"/>
  <c r="WZ37" i="1" a="1"/>
  <c r="WZ37" i="1" s="1"/>
  <c r="WZ40" i="1" a="1"/>
  <c r="WZ40" i="1" s="1"/>
  <c r="WZ30" i="1" a="1"/>
  <c r="WZ30" i="1" s="1"/>
  <c r="WZ27" i="1" a="1"/>
  <c r="WZ27" i="1" s="1"/>
  <c r="WZ31" i="1" a="1"/>
  <c r="WZ31" i="1" s="1"/>
  <c r="WZ25" i="1" a="1"/>
  <c r="WZ25" i="1" s="1"/>
  <c r="WZ46" i="1" a="1"/>
  <c r="WZ46" i="1" s="1"/>
  <c r="WZ33" i="1" a="1"/>
  <c r="WZ33" i="1" s="1"/>
  <c r="WZ38" i="1" a="1"/>
  <c r="WZ38" i="1" s="1"/>
  <c r="WZ44" i="1" a="1"/>
  <c r="WZ44" i="1" s="1"/>
  <c r="WZ32" i="1" a="1"/>
  <c r="WZ32" i="1" s="1"/>
  <c r="WZ36" i="1" a="1"/>
  <c r="WZ36" i="1" s="1"/>
  <c r="WZ39" i="1" a="1"/>
  <c r="WZ39" i="1" s="1"/>
  <c r="WZ43" i="1" a="1"/>
  <c r="WZ43" i="1" s="1"/>
  <c r="WZ34" i="1" a="1"/>
  <c r="WZ34" i="1" s="1"/>
  <c r="WZ42" i="1" a="1"/>
  <c r="WZ42" i="1" s="1"/>
  <c r="WZ24" i="1" a="1"/>
  <c r="WZ24" i="1" s="1"/>
  <c r="WZ29" i="1" a="1"/>
  <c r="WZ29" i="1" s="1"/>
  <c r="WZ28" i="1" a="1"/>
  <c r="WZ28" i="1" s="1"/>
  <c r="WZ45" i="1" a="1"/>
  <c r="WZ45" i="1" s="1"/>
  <c r="WZ26" i="1" a="1"/>
  <c r="WZ26" i="1" s="1"/>
  <c r="BR26" i="1" a="1"/>
  <c r="BR26" i="1" s="1"/>
  <c r="BR38" i="1" a="1"/>
  <c r="BR38" i="1" s="1"/>
  <c r="BR29" i="1" a="1"/>
  <c r="BR29" i="1" s="1"/>
  <c r="BR30" i="1" a="1"/>
  <c r="BR30" i="1" s="1"/>
  <c r="BR25" i="1" a="1"/>
  <c r="BR25" i="1" s="1"/>
  <c r="BR24" i="1" a="1"/>
  <c r="BR24" i="1" s="1"/>
  <c r="BR44" i="1" a="1"/>
  <c r="BR44" i="1" s="1"/>
  <c r="BR36" i="1" a="1"/>
  <c r="BR36" i="1" s="1"/>
  <c r="BR42" i="1" a="1"/>
  <c r="BR42" i="1" s="1"/>
  <c r="BR27" i="1" a="1"/>
  <c r="BR27" i="1" s="1"/>
  <c r="BR39" i="1" a="1"/>
  <c r="BR39" i="1" s="1"/>
  <c r="BR34" i="1" a="1"/>
  <c r="BR34" i="1" s="1"/>
  <c r="BR33" i="1" a="1"/>
  <c r="BR33" i="1" s="1"/>
  <c r="BR31" i="1" a="1"/>
  <c r="BR31" i="1" s="1"/>
  <c r="BR40" i="1" a="1"/>
  <c r="BR40" i="1" s="1"/>
  <c r="BR37" i="1" a="1"/>
  <c r="BR37" i="1" s="1"/>
  <c r="BR23" i="1" a="1"/>
  <c r="BR23" i="1" s="1"/>
  <c r="BR46" i="1" a="1"/>
  <c r="BR46" i="1" s="1"/>
  <c r="BR43" i="1" a="1"/>
  <c r="BR43" i="1" s="1"/>
  <c r="BR45" i="1" a="1"/>
  <c r="BR45" i="1" s="1"/>
  <c r="BR28" i="1" a="1"/>
  <c r="BR28" i="1" s="1"/>
  <c r="BR32" i="1" a="1"/>
  <c r="BR32" i="1" s="1"/>
  <c r="BV37" i="1" a="1"/>
  <c r="BV37" i="1" s="1"/>
  <c r="BV42" i="1" a="1"/>
  <c r="BV42" i="1" s="1"/>
  <c r="BV25" i="1" a="1"/>
  <c r="BV25" i="1" s="1"/>
  <c r="BV24" i="1" a="1"/>
  <c r="BV24" i="1" s="1"/>
  <c r="BV27" i="1" a="1"/>
  <c r="BV27" i="1" s="1"/>
  <c r="BV34" i="1" a="1"/>
  <c r="BV34" i="1" s="1"/>
  <c r="BV26" i="1" a="1"/>
  <c r="BV26" i="1" s="1"/>
  <c r="BV33" i="1" a="1"/>
  <c r="BV33" i="1" s="1"/>
  <c r="BV46" i="1" a="1"/>
  <c r="BV46" i="1" s="1"/>
  <c r="BV28" i="1" a="1"/>
  <c r="BV28" i="1" s="1"/>
  <c r="BV38" i="1" a="1"/>
  <c r="BV38" i="1" s="1"/>
  <c r="BV44" i="1" a="1"/>
  <c r="BV44" i="1" s="1"/>
  <c r="BV40" i="1" a="1"/>
  <c r="BV40" i="1" s="1"/>
  <c r="BV45" i="1" a="1"/>
  <c r="BV45" i="1" s="1"/>
  <c r="BV30" i="1" a="1"/>
  <c r="BV30" i="1" s="1"/>
  <c r="BV43" i="1" a="1"/>
  <c r="BV43" i="1" s="1"/>
  <c r="BV36" i="1" a="1"/>
  <c r="BV36" i="1" s="1"/>
  <c r="BV31" i="1" a="1"/>
  <c r="BV31" i="1" s="1"/>
  <c r="BV23" i="1" a="1"/>
  <c r="BV23" i="1" s="1"/>
  <c r="BV32" i="1" a="1"/>
  <c r="BV32" i="1" s="1"/>
  <c r="BV39" i="1" a="1"/>
  <c r="BV39" i="1" s="1"/>
  <c r="BV29" i="1" a="1"/>
  <c r="BV29" i="1" s="1"/>
  <c r="IS36" i="1" a="1"/>
  <c r="IS36" i="1" s="1"/>
  <c r="IS28" i="1" a="1"/>
  <c r="IS28" i="1" s="1"/>
  <c r="IS24" i="1" a="1"/>
  <c r="IS24" i="1" s="1"/>
  <c r="IS39" i="1" a="1"/>
  <c r="IS39" i="1" s="1"/>
  <c r="IS25" i="1" a="1"/>
  <c r="IS25" i="1" s="1"/>
  <c r="IS44" i="1" a="1"/>
  <c r="IS44" i="1" s="1"/>
  <c r="IS26" i="1" a="1"/>
  <c r="IS26" i="1" s="1"/>
  <c r="IS33" i="1" a="1"/>
  <c r="IS33" i="1" s="1"/>
  <c r="IS38" i="1" a="1"/>
  <c r="IS38" i="1" s="1"/>
  <c r="IS32" i="1" a="1"/>
  <c r="IS32" i="1" s="1"/>
  <c r="IS27" i="1" a="1"/>
  <c r="IS27" i="1" s="1"/>
  <c r="IS23" i="1" a="1"/>
  <c r="IS23" i="1" s="1"/>
  <c r="IS43" i="1" a="1"/>
  <c r="IS43" i="1" s="1"/>
  <c r="IS40" i="1" a="1"/>
  <c r="IS40" i="1" s="1"/>
  <c r="IS34" i="1" a="1"/>
  <c r="IS34" i="1" s="1"/>
  <c r="IS31" i="1" a="1"/>
  <c r="IS31" i="1" s="1"/>
  <c r="IS46" i="1" a="1"/>
  <c r="IS46" i="1" s="1"/>
  <c r="IS45" i="1" a="1"/>
  <c r="IS45" i="1" s="1"/>
  <c r="IS30" i="1" a="1"/>
  <c r="IS30" i="1" s="1"/>
  <c r="IS29" i="1" a="1"/>
  <c r="IS29" i="1" s="1"/>
  <c r="IS42" i="1" a="1"/>
  <c r="IS42" i="1" s="1"/>
  <c r="IS37" i="1" a="1"/>
  <c r="IS37" i="1" s="1"/>
  <c r="II65" i="1" a="1"/>
  <c r="II65"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WL65" i="1" a="1"/>
  <c r="WL65"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BG65" i="1" a="1"/>
  <c r="BG65"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DI65" i="1" a="1"/>
  <c r="DI65"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WJ45" i="1" a="1"/>
  <c r="WJ45" i="1" s="1"/>
  <c r="WJ26" i="1" a="1"/>
  <c r="WJ26" i="1" s="1"/>
  <c r="WJ28" i="1" a="1"/>
  <c r="WJ28" i="1" s="1"/>
  <c r="WJ37" i="1" a="1"/>
  <c r="WJ37" i="1" s="1"/>
  <c r="WJ23" i="1" a="1"/>
  <c r="WJ23" i="1" s="1"/>
  <c r="WJ43" i="1" a="1"/>
  <c r="WJ43" i="1" s="1"/>
  <c r="WJ27" i="1" a="1"/>
  <c r="WJ27" i="1" s="1"/>
  <c r="WJ30" i="1" a="1"/>
  <c r="WJ30" i="1" s="1"/>
  <c r="WJ34" i="1" a="1"/>
  <c r="WJ34" i="1" s="1"/>
  <c r="WJ40" i="1" a="1"/>
  <c r="WJ40" i="1" s="1"/>
  <c r="WJ44" i="1" a="1"/>
  <c r="WJ44" i="1" s="1"/>
  <c r="WJ31" i="1" a="1"/>
  <c r="WJ31" i="1" s="1"/>
  <c r="WJ33" i="1" a="1"/>
  <c r="WJ33" i="1" s="1"/>
  <c r="WJ32" i="1" a="1"/>
  <c r="WJ32" i="1" s="1"/>
  <c r="WJ36" i="1" a="1"/>
  <c r="WJ36" i="1" s="1"/>
  <c r="WJ46" i="1" a="1"/>
  <c r="WJ46" i="1" s="1"/>
  <c r="WJ25" i="1" a="1"/>
  <c r="WJ25" i="1" s="1"/>
  <c r="WJ42" i="1" a="1"/>
  <c r="WJ42" i="1" s="1"/>
  <c r="WJ38" i="1" a="1"/>
  <c r="WJ38" i="1" s="1"/>
  <c r="WJ39" i="1" a="1"/>
  <c r="WJ39" i="1" s="1"/>
  <c r="WJ24" i="1" a="1"/>
  <c r="WJ24" i="1" s="1"/>
  <c r="WJ29" i="1" a="1"/>
  <c r="WJ29" i="1" s="1"/>
  <c r="WS36" i="1" a="1"/>
  <c r="WS36" i="1" s="1"/>
  <c r="WS40" i="1" a="1"/>
  <c r="WS40" i="1" s="1"/>
  <c r="WS37" i="1" a="1"/>
  <c r="WS37" i="1" s="1"/>
  <c r="WS26" i="1" a="1"/>
  <c r="WS26" i="1" s="1"/>
  <c r="WS32" i="1" a="1"/>
  <c r="WS32" i="1" s="1"/>
  <c r="WS38" i="1" a="1"/>
  <c r="WS38" i="1" s="1"/>
  <c r="WS44" i="1" a="1"/>
  <c r="WS44" i="1" s="1"/>
  <c r="WS39" i="1" a="1"/>
  <c r="WS39" i="1" s="1"/>
  <c r="WS33" i="1" a="1"/>
  <c r="WS33" i="1" s="1"/>
  <c r="WS25" i="1" a="1"/>
  <c r="WS25" i="1" s="1"/>
  <c r="WS24" i="1" a="1"/>
  <c r="WS24" i="1" s="1"/>
  <c r="WS42" i="1" a="1"/>
  <c r="WS42" i="1" s="1"/>
  <c r="WS28" i="1" a="1"/>
  <c r="WS28" i="1" s="1"/>
  <c r="WS46" i="1" a="1"/>
  <c r="WS46" i="1" s="1"/>
  <c r="WS43" i="1" a="1"/>
  <c r="WS43" i="1" s="1"/>
  <c r="WS45" i="1" a="1"/>
  <c r="WS45" i="1" s="1"/>
  <c r="WS34" i="1" a="1"/>
  <c r="WS34" i="1" s="1"/>
  <c r="WS23" i="1" a="1"/>
  <c r="WS23" i="1" s="1"/>
  <c r="WS31" i="1" a="1"/>
  <c r="WS31" i="1" s="1"/>
  <c r="WS27" i="1" a="1"/>
  <c r="WS27" i="1" s="1"/>
  <c r="WS30" i="1" a="1"/>
  <c r="WS30" i="1" s="1"/>
  <c r="WS29" i="1" a="1"/>
  <c r="WS29" i="1" s="1"/>
  <c r="BN44" i="1" a="1"/>
  <c r="BN44" i="1" s="1"/>
  <c r="BN46" i="1" a="1"/>
  <c r="BN46" i="1" s="1"/>
  <c r="BN27" i="1" a="1"/>
  <c r="BN27" i="1" s="1"/>
  <c r="BN37" i="1" a="1"/>
  <c r="BN37" i="1" s="1"/>
  <c r="BN25" i="1" a="1"/>
  <c r="BN25" i="1" s="1"/>
  <c r="BN30" i="1" a="1"/>
  <c r="BN30" i="1" s="1"/>
  <c r="BN40" i="1" a="1"/>
  <c r="BN40" i="1" s="1"/>
  <c r="BN38" i="1" a="1"/>
  <c r="BN38" i="1" s="1"/>
  <c r="BN31" i="1" a="1"/>
  <c r="BN31" i="1" s="1"/>
  <c r="BN45" i="1" a="1"/>
  <c r="BN45" i="1" s="1"/>
  <c r="BN43" i="1" a="1"/>
  <c r="BN43" i="1" s="1"/>
  <c r="BN36" i="1" a="1"/>
  <c r="BN36" i="1" s="1"/>
  <c r="BN39" i="1" a="1"/>
  <c r="BN39" i="1" s="1"/>
  <c r="BN33" i="1" a="1"/>
  <c r="BN33" i="1" s="1"/>
  <c r="BN24" i="1" a="1"/>
  <c r="BN24" i="1" s="1"/>
  <c r="BN28" i="1" a="1"/>
  <c r="BN28" i="1" s="1"/>
  <c r="BN34" i="1" a="1"/>
  <c r="BN34" i="1" s="1"/>
  <c r="BN29" i="1" a="1"/>
  <c r="BN29" i="1" s="1"/>
  <c r="BN32" i="1" a="1"/>
  <c r="BN32" i="1" s="1"/>
  <c r="BN26" i="1" a="1"/>
  <c r="BN26" i="1" s="1"/>
  <c r="BN23" i="1" a="1"/>
  <c r="BN23" i="1" s="1"/>
  <c r="BN42" i="1" a="1"/>
  <c r="BN42" i="1" s="1"/>
  <c r="FY31" i="1" a="1"/>
  <c r="FY31" i="1" s="1"/>
  <c r="FY29" i="1" a="1"/>
  <c r="FY29" i="1" s="1"/>
  <c r="FY23" i="1" a="1"/>
  <c r="FY23" i="1" s="1"/>
  <c r="FY30" i="1" a="1"/>
  <c r="FY30" i="1" s="1"/>
  <c r="FY32" i="1" a="1"/>
  <c r="FY32" i="1" s="1"/>
  <c r="FY37" i="1" a="1"/>
  <c r="FY37" i="1" s="1"/>
  <c r="FY27" i="1" a="1"/>
  <c r="FY27" i="1" s="1"/>
  <c r="FY24" i="1" a="1"/>
  <c r="FY24" i="1" s="1"/>
  <c r="FY44" i="1" a="1"/>
  <c r="FY44" i="1" s="1"/>
  <c r="FY38" i="1" a="1"/>
  <c r="FY38" i="1" s="1"/>
  <c r="FY46" i="1" a="1"/>
  <c r="FY46" i="1" s="1"/>
  <c r="FY25" i="1" a="1"/>
  <c r="FY25" i="1" s="1"/>
  <c r="FY36" i="1" a="1"/>
  <c r="FY36" i="1" s="1"/>
  <c r="FY42" i="1" a="1"/>
  <c r="FY42" i="1" s="1"/>
  <c r="FY39" i="1" a="1"/>
  <c r="FY39" i="1" s="1"/>
  <c r="FY28" i="1" a="1"/>
  <c r="FY28" i="1" s="1"/>
  <c r="FY33" i="1" a="1"/>
  <c r="FY33" i="1" s="1"/>
  <c r="FY26" i="1" a="1"/>
  <c r="FY26" i="1" s="1"/>
  <c r="FY40" i="1" a="1"/>
  <c r="FY40" i="1" s="1"/>
  <c r="FY45" i="1" a="1"/>
  <c r="FY45" i="1" s="1"/>
  <c r="FY34" i="1" a="1"/>
  <c r="FY34" i="1" s="1"/>
  <c r="FY43" i="1" a="1"/>
  <c r="FY43" i="1" s="1"/>
  <c r="GU42" i="1" a="1"/>
  <c r="GU42" i="1" s="1"/>
  <c r="GU37" i="1" a="1"/>
  <c r="GU37" i="1" s="1"/>
  <c r="GU32" i="1" a="1"/>
  <c r="GU32" i="1" s="1"/>
  <c r="GU43" i="1" a="1"/>
  <c r="GU43" i="1" s="1"/>
  <c r="GU25" i="1" a="1"/>
  <c r="GU25" i="1" s="1"/>
  <c r="GU34" i="1" a="1"/>
  <c r="GU34" i="1" s="1"/>
  <c r="GU40" i="1" a="1"/>
  <c r="GU40" i="1" s="1"/>
  <c r="GU26" i="1" a="1"/>
  <c r="GU26" i="1" s="1"/>
  <c r="GU29" i="1" a="1"/>
  <c r="GU29" i="1" s="1"/>
  <c r="GU24" i="1" a="1"/>
  <c r="GU24" i="1" s="1"/>
  <c r="GU23" i="1" a="1"/>
  <c r="GU23" i="1" s="1"/>
  <c r="GU31" i="1" a="1"/>
  <c r="GU31" i="1" s="1"/>
  <c r="GU27" i="1" a="1"/>
  <c r="GU27" i="1" s="1"/>
  <c r="GU30" i="1" a="1"/>
  <c r="GU30" i="1" s="1"/>
  <c r="GU36" i="1" a="1"/>
  <c r="GU36" i="1" s="1"/>
  <c r="GU33" i="1" a="1"/>
  <c r="GU33" i="1" s="1"/>
  <c r="GU28" i="1" a="1"/>
  <c r="GU28" i="1" s="1"/>
  <c r="GU39" i="1" a="1"/>
  <c r="GU39" i="1" s="1"/>
  <c r="GU38" i="1" a="1"/>
  <c r="GU38" i="1" s="1"/>
  <c r="GU46" i="1" a="1"/>
  <c r="GU46" i="1" s="1"/>
  <c r="WD44" i="1" a="1"/>
  <c r="WD44" i="1" s="1"/>
  <c r="WD39" i="1" a="1"/>
  <c r="WD39" i="1" s="1"/>
  <c r="WD28" i="1" a="1"/>
  <c r="WD28" i="1" s="1"/>
  <c r="WD23" i="1" a="1"/>
  <c r="WD23" i="1" s="1"/>
  <c r="WD38" i="1" a="1"/>
  <c r="WD38" i="1" s="1"/>
  <c r="WD42" i="1" a="1"/>
  <c r="WD42" i="1" s="1"/>
  <c r="WD25" i="1" a="1"/>
  <c r="WD25" i="1" s="1"/>
  <c r="WD45" i="1" a="1"/>
  <c r="WD45" i="1" s="1"/>
  <c r="WD27" i="1" a="1"/>
  <c r="WD27" i="1" s="1"/>
  <c r="WD43" i="1" a="1"/>
  <c r="WD43" i="1" s="1"/>
  <c r="WD37" i="1" a="1"/>
  <c r="WD37" i="1" s="1"/>
  <c r="WD34" i="1" a="1"/>
  <c r="WD34" i="1" s="1"/>
  <c r="WD29" i="1" a="1"/>
  <c r="WD29" i="1" s="1"/>
  <c r="WD40" i="1" a="1"/>
  <c r="WD40" i="1" s="1"/>
  <c r="WD31" i="1" a="1"/>
  <c r="WD31" i="1" s="1"/>
  <c r="WD26" i="1" a="1"/>
  <c r="WD26" i="1" s="1"/>
  <c r="WD32" i="1" a="1"/>
  <c r="WD32" i="1" s="1"/>
  <c r="WD30" i="1" a="1"/>
  <c r="WD30" i="1" s="1"/>
  <c r="WD46" i="1" a="1"/>
  <c r="WD46" i="1" s="1"/>
  <c r="WD36" i="1" a="1"/>
  <c r="WD36" i="1" s="1"/>
  <c r="WD33" i="1" a="1"/>
  <c r="WD33" i="1" s="1"/>
  <c r="WD24" i="1" a="1"/>
  <c r="WD24" i="1" s="1"/>
  <c r="XL65" i="1" a="1"/>
  <c r="XL65" i="1" s="1"/>
  <c r="XL66" i="1" a="1"/>
  <c r="XL66" i="1" s="1"/>
  <c r="XL67" i="1" a="1"/>
  <c r="XL67" i="1" s="1"/>
  <c r="XL68" i="1" a="1"/>
  <c r="XL68" i="1" s="1"/>
  <c r="XL69" i="1" a="1"/>
  <c r="XL69" i="1" s="1"/>
  <c r="XL70" i="1" a="1"/>
  <c r="XL70" i="1" s="1"/>
  <c r="XL71" i="1" a="1"/>
  <c r="XL71" i="1" s="1"/>
  <c r="XL72" i="1" a="1"/>
  <c r="XL72" i="1" s="1"/>
  <c r="XL73" i="1" a="1"/>
  <c r="XL73" i="1" s="1"/>
  <c r="XL74" i="1" a="1"/>
  <c r="XL74" i="1" s="1"/>
  <c r="XL75" i="1" a="1"/>
  <c r="XL75" i="1" s="1"/>
  <c r="HD65" i="1" a="1"/>
  <c r="HD65"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EA65" i="1" a="1"/>
  <c r="EA65"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C25" i="1" a="1"/>
  <c r="EC25" i="1" s="1"/>
  <c r="EC39" i="1" a="1"/>
  <c r="EC39" i="1" s="1"/>
  <c r="EC46" i="1" a="1"/>
  <c r="EC46" i="1" s="1"/>
  <c r="EC42" i="1" a="1"/>
  <c r="EC42" i="1" s="1"/>
  <c r="EC34" i="1" a="1"/>
  <c r="EC34" i="1" s="1"/>
  <c r="EC37" i="1" a="1"/>
  <c r="EC37" i="1" s="1"/>
  <c r="EC43" i="1" a="1"/>
  <c r="EC43" i="1" s="1"/>
  <c r="EC29" i="1" a="1"/>
  <c r="EC29" i="1" s="1"/>
  <c r="EC32" i="1" a="1"/>
  <c r="EC32" i="1" s="1"/>
  <c r="EC23" i="1" a="1"/>
  <c r="EC23" i="1" s="1"/>
  <c r="EC40" i="1" a="1"/>
  <c r="EC40" i="1" s="1"/>
  <c r="EC31" i="1" a="1"/>
  <c r="EC31" i="1" s="1"/>
  <c r="EC27" i="1" a="1"/>
  <c r="EC27" i="1" s="1"/>
  <c r="EC24" i="1" a="1"/>
  <c r="EC24" i="1" s="1"/>
  <c r="EC33" i="1" a="1"/>
  <c r="EC33" i="1" s="1"/>
  <c r="EC30" i="1" a="1"/>
  <c r="EC30" i="1" s="1"/>
  <c r="EC28" i="1" a="1"/>
  <c r="EC28" i="1" s="1"/>
  <c r="EC36" i="1" a="1"/>
  <c r="EC36" i="1" s="1"/>
  <c r="EC44" i="1" a="1"/>
  <c r="EC44" i="1" s="1"/>
  <c r="EC45" i="1" a="1"/>
  <c r="EC45" i="1" s="1"/>
  <c r="EC26" i="1" a="1"/>
  <c r="EC26" i="1" s="1"/>
  <c r="EC38" i="1" a="1"/>
  <c r="EC38" i="1" s="1"/>
  <c r="J28" i="1" a="1"/>
  <c r="J28" i="1" s="1"/>
  <c r="J29" i="1" a="1"/>
  <c r="J29" i="1" s="1"/>
  <c r="J37" i="1" a="1"/>
  <c r="J37" i="1" s="1"/>
  <c r="J24" i="1" a="1"/>
  <c r="J24" i="1" s="1"/>
  <c r="J32" i="1" a="1"/>
  <c r="J32" i="1" s="1"/>
  <c r="J39" i="1" a="1"/>
  <c r="J39" i="1" s="1"/>
  <c r="J43" i="1" a="1"/>
  <c r="J43" i="1" s="1"/>
  <c r="J44" i="1" a="1"/>
  <c r="J44" i="1" s="1"/>
  <c r="J34" i="1" a="1"/>
  <c r="J34" i="1" s="1"/>
  <c r="J30" i="1" a="1"/>
  <c r="J30" i="1" s="1"/>
  <c r="J46" i="1" a="1"/>
  <c r="J46" i="1" s="1"/>
  <c r="J42" i="1" a="1"/>
  <c r="J42" i="1" s="1"/>
  <c r="J23" i="1" a="1"/>
  <c r="J23" i="1" s="1"/>
  <c r="J40" i="1" a="1"/>
  <c r="J40" i="1" s="1"/>
  <c r="J26" i="1" a="1"/>
  <c r="J26" i="1" s="1"/>
  <c r="J31" i="1" a="1"/>
  <c r="J31" i="1" s="1"/>
  <c r="J33" i="1" a="1"/>
  <c r="J33" i="1" s="1"/>
  <c r="J36" i="1" a="1"/>
  <c r="J36" i="1" s="1"/>
  <c r="J45" i="1" a="1"/>
  <c r="J45" i="1" s="1"/>
  <c r="J27" i="1" a="1"/>
  <c r="J27" i="1" s="1"/>
  <c r="J38" i="1" a="1"/>
  <c r="J38" i="1" s="1"/>
  <c r="J25" i="1" a="1"/>
  <c r="J25" i="1" s="1"/>
  <c r="XW39" i="1" a="1"/>
  <c r="XW39" i="1" s="1"/>
  <c r="XW27" i="1" a="1"/>
  <c r="XW27" i="1" s="1"/>
  <c r="XW24" i="1" a="1"/>
  <c r="XW24" i="1" s="1"/>
  <c r="XW44" i="1" a="1"/>
  <c r="XW44" i="1" s="1"/>
  <c r="XW28" i="1" a="1"/>
  <c r="XW28" i="1" s="1"/>
  <c r="XW31" i="1" a="1"/>
  <c r="XW31" i="1" s="1"/>
  <c r="XW45" i="1" a="1"/>
  <c r="XW45" i="1" s="1"/>
  <c r="XW40" i="1" a="1"/>
  <c r="XW40" i="1" s="1"/>
  <c r="XW25" i="1" a="1"/>
  <c r="XW25" i="1" s="1"/>
  <c r="XW43" i="1" a="1"/>
  <c r="XW43" i="1" s="1"/>
  <c r="XW32" i="1" a="1"/>
  <c r="XW32" i="1" s="1"/>
  <c r="XW37" i="1" a="1"/>
  <c r="XW37" i="1" s="1"/>
  <c r="XW42" i="1" a="1"/>
  <c r="XW42" i="1" s="1"/>
  <c r="XW34" i="1" a="1"/>
  <c r="XW34" i="1" s="1"/>
  <c r="XW26" i="1" a="1"/>
  <c r="XW26" i="1" s="1"/>
  <c r="XW29" i="1" a="1"/>
  <c r="XW29" i="1" s="1"/>
  <c r="XW30" i="1" a="1"/>
  <c r="XW30" i="1" s="1"/>
  <c r="XW36" i="1" a="1"/>
  <c r="XW36" i="1" s="1"/>
  <c r="XW33" i="1" a="1"/>
  <c r="XW33" i="1" s="1"/>
  <c r="XW23" i="1" a="1"/>
  <c r="XW23" i="1" s="1"/>
  <c r="XW38" i="1" a="1"/>
  <c r="XW38" i="1" s="1"/>
  <c r="XW46" i="1" a="1"/>
  <c r="XW46" i="1" s="1"/>
  <c r="DT34" i="1" a="1"/>
  <c r="DT34" i="1" s="1"/>
  <c r="DT45" i="1" a="1"/>
  <c r="DT45" i="1" s="1"/>
  <c r="DT29" i="1" a="1"/>
  <c r="DT29" i="1" s="1"/>
  <c r="DT23" i="1" a="1"/>
  <c r="DT23" i="1" s="1"/>
  <c r="DT25" i="1" a="1"/>
  <c r="DT25" i="1" s="1"/>
  <c r="DT42" i="1" a="1"/>
  <c r="DT42" i="1" s="1"/>
  <c r="DT31" i="1" a="1"/>
  <c r="DT31" i="1" s="1"/>
  <c r="DT40" i="1" a="1"/>
  <c r="DT40" i="1" s="1"/>
  <c r="DT27" i="1" a="1"/>
  <c r="DT27" i="1" s="1"/>
  <c r="DT37" i="1" a="1"/>
  <c r="DT37" i="1" s="1"/>
  <c r="DT30" i="1" a="1"/>
  <c r="DT30" i="1" s="1"/>
  <c r="DT32" i="1" a="1"/>
  <c r="DT32" i="1" s="1"/>
  <c r="DT33" i="1" a="1"/>
  <c r="DT33" i="1" s="1"/>
  <c r="DT24" i="1" a="1"/>
  <c r="DT24" i="1" s="1"/>
  <c r="DT36" i="1" a="1"/>
  <c r="DT36" i="1" s="1"/>
  <c r="DT39" i="1" a="1"/>
  <c r="DT39" i="1" s="1"/>
  <c r="DT38" i="1" a="1"/>
  <c r="DT38" i="1" s="1"/>
  <c r="DT46" i="1" a="1"/>
  <c r="DT46" i="1" s="1"/>
  <c r="DT44" i="1" a="1"/>
  <c r="DT44" i="1" s="1"/>
  <c r="DT28" i="1" a="1"/>
  <c r="DT28" i="1" s="1"/>
  <c r="DT43" i="1" a="1"/>
  <c r="DT43" i="1" s="1"/>
  <c r="DT26" i="1" a="1"/>
  <c r="DT26" i="1" s="1"/>
  <c r="IA30" i="1" a="1"/>
  <c r="IA30" i="1" s="1"/>
  <c r="IA36" i="1" a="1"/>
  <c r="IA36" i="1" s="1"/>
  <c r="IA37" i="1" a="1"/>
  <c r="IA37" i="1" s="1"/>
  <c r="IA32" i="1" a="1"/>
  <c r="IA32" i="1" s="1"/>
  <c r="IA25" i="1" a="1"/>
  <c r="IA25" i="1" s="1"/>
  <c r="IA39" i="1" a="1"/>
  <c r="IA39" i="1" s="1"/>
  <c r="IA38" i="1" a="1"/>
  <c r="IA38" i="1" s="1"/>
  <c r="IA23" i="1" a="1"/>
  <c r="IA23" i="1" s="1"/>
  <c r="IA33" i="1" a="1"/>
  <c r="IA33" i="1" s="1"/>
  <c r="IA44" i="1" a="1"/>
  <c r="IA44" i="1" s="1"/>
  <c r="IA24" i="1" a="1"/>
  <c r="IA24" i="1" s="1"/>
  <c r="IA27" i="1" a="1"/>
  <c r="IA27" i="1" s="1"/>
  <c r="IA43" i="1" a="1"/>
  <c r="IA43" i="1" s="1"/>
  <c r="IA46" i="1" a="1"/>
  <c r="IA46" i="1" s="1"/>
  <c r="IA34" i="1" a="1"/>
  <c r="IA34" i="1" s="1"/>
  <c r="IA40" i="1" a="1"/>
  <c r="IA40" i="1" s="1"/>
  <c r="IA31" i="1" a="1"/>
  <c r="IA31" i="1" s="1"/>
  <c r="IA28" i="1" a="1"/>
  <c r="IA28" i="1" s="1"/>
  <c r="IA45" i="1" a="1"/>
  <c r="IA45" i="1" s="1"/>
  <c r="IA29" i="1" a="1"/>
  <c r="IA29" i="1" s="1"/>
  <c r="IA26" i="1" a="1"/>
  <c r="IA26" i="1" s="1"/>
  <c r="IA42" i="1" a="1"/>
  <c r="IA42" i="1" s="1"/>
  <c r="IE30" i="1" a="1"/>
  <c r="IE30" i="1" s="1"/>
  <c r="IE42" i="1" a="1"/>
  <c r="IE42" i="1" s="1"/>
  <c r="IE23" i="1" a="1"/>
  <c r="IE23" i="1" s="1"/>
  <c r="IE32" i="1" a="1"/>
  <c r="IE32" i="1" s="1"/>
  <c r="IE44" i="1" a="1"/>
  <c r="IE44" i="1" s="1"/>
  <c r="IE29" i="1" a="1"/>
  <c r="IE29" i="1" s="1"/>
  <c r="IE38" i="1" a="1"/>
  <c r="IE38" i="1" s="1"/>
  <c r="IE36" i="1" a="1"/>
  <c r="IE36" i="1" s="1"/>
  <c r="IE46" i="1" a="1"/>
  <c r="IE46" i="1" s="1"/>
  <c r="IE25" i="1" a="1"/>
  <c r="IE25" i="1" s="1"/>
  <c r="IE39" i="1" a="1"/>
  <c r="IE39" i="1" s="1"/>
  <c r="IE37" i="1" a="1"/>
  <c r="IE37" i="1" s="1"/>
  <c r="IE24" i="1" a="1"/>
  <c r="IE24" i="1" s="1"/>
  <c r="IE34" i="1" a="1"/>
  <c r="IE34" i="1" s="1"/>
  <c r="IE26" i="1" a="1"/>
  <c r="IE26" i="1" s="1"/>
  <c r="IE28" i="1" a="1"/>
  <c r="IE28" i="1" s="1"/>
  <c r="IE33" i="1" a="1"/>
  <c r="IE33" i="1" s="1"/>
  <c r="IE27" i="1" a="1"/>
  <c r="IE27" i="1" s="1"/>
  <c r="IE31" i="1" a="1"/>
  <c r="IE31" i="1" s="1"/>
  <c r="IE43" i="1" a="1"/>
  <c r="IE43" i="1" s="1"/>
  <c r="IE45" i="1" a="1"/>
  <c r="IE45" i="1" s="1"/>
  <c r="IE40" i="1" a="1"/>
  <c r="IE40" i="1" s="1"/>
  <c r="AEJ65" i="1" a="1"/>
  <c r="AEJ65" i="1" s="1"/>
  <c r="AEJ66" i="1" a="1"/>
  <c r="AEJ66" i="1" s="1"/>
  <c r="AEJ67" i="1" a="1"/>
  <c r="AEJ67" i="1" s="1"/>
  <c r="AEJ68" i="1" a="1"/>
  <c r="AEJ68" i="1" s="1"/>
  <c r="AEJ69" i="1" a="1"/>
  <c r="AEJ69" i="1" s="1"/>
  <c r="AEJ70" i="1" a="1"/>
  <c r="AEJ70" i="1" s="1"/>
  <c r="AEJ71" i="1" a="1"/>
  <c r="AEJ71" i="1" s="1"/>
  <c r="AEJ72" i="1" a="1"/>
  <c r="AEJ72" i="1" s="1"/>
  <c r="AEJ73" i="1" a="1"/>
  <c r="AEJ73" i="1" s="1"/>
  <c r="AEJ74" i="1" a="1"/>
  <c r="AEJ74" i="1" s="1"/>
  <c r="AEJ75" i="1" a="1"/>
  <c r="AEJ75" i="1" s="1"/>
  <c r="YJ65" i="1" a="1"/>
  <c r="YJ65"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CQ65" i="1" a="1"/>
  <c r="CQ65"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DG40" i="1" a="1"/>
  <c r="DG40" i="1" s="1"/>
  <c r="DG23" i="1" a="1"/>
  <c r="DG23" i="1" s="1"/>
  <c r="DG45" i="1" a="1"/>
  <c r="DG45" i="1" s="1"/>
  <c r="DG33" i="1" a="1"/>
  <c r="DG33" i="1" s="1"/>
  <c r="DG27" i="1" a="1"/>
  <c r="DG27" i="1" s="1"/>
  <c r="DG31" i="1" a="1"/>
  <c r="DG31" i="1" s="1"/>
  <c r="DG39" i="1" a="1"/>
  <c r="DG39" i="1" s="1"/>
  <c r="DG43" i="1" a="1"/>
  <c r="DG43" i="1" s="1"/>
  <c r="DG37" i="1" a="1"/>
  <c r="DG37" i="1" s="1"/>
  <c r="DG44" i="1" a="1"/>
  <c r="DG44" i="1" s="1"/>
  <c r="DG38" i="1" a="1"/>
  <c r="DG38" i="1" s="1"/>
  <c r="DG25" i="1" a="1"/>
  <c r="DG25" i="1" s="1"/>
  <c r="DG46" i="1" a="1"/>
  <c r="DG46" i="1" s="1"/>
  <c r="DG29" i="1" a="1"/>
  <c r="DG29" i="1" s="1"/>
  <c r="DG36" i="1" a="1"/>
  <c r="DG36" i="1" s="1"/>
  <c r="DG34" i="1" a="1"/>
  <c r="DG34" i="1" s="1"/>
  <c r="DG24" i="1" a="1"/>
  <c r="DG24" i="1" s="1"/>
  <c r="DG32" i="1" a="1"/>
  <c r="DG32" i="1" s="1"/>
  <c r="DG26" i="1" a="1"/>
  <c r="DG26" i="1" s="1"/>
  <c r="DG28" i="1" a="1"/>
  <c r="DG28" i="1" s="1"/>
  <c r="DG30" i="1" a="1"/>
  <c r="DG30" i="1" s="1"/>
  <c r="DG42" i="1" a="1"/>
  <c r="DG42" i="1" s="1"/>
  <c r="ZL27" i="1" a="1"/>
  <c r="ZL27" i="1" s="1"/>
  <c r="ZL32" i="1" a="1"/>
  <c r="ZL32" i="1" s="1"/>
  <c r="ZL37" i="1" a="1"/>
  <c r="ZL37" i="1" s="1"/>
  <c r="ZL38" i="1" a="1"/>
  <c r="ZL38" i="1" s="1"/>
  <c r="ZL25" i="1" a="1"/>
  <c r="ZL25" i="1" s="1"/>
  <c r="ZL36" i="1" a="1"/>
  <c r="ZL36" i="1" s="1"/>
  <c r="ZL39" i="1" a="1"/>
  <c r="ZL39" i="1" s="1"/>
  <c r="ZL43" i="1" a="1"/>
  <c r="ZL43" i="1" s="1"/>
  <c r="ZL45" i="1" a="1"/>
  <c r="ZL45" i="1" s="1"/>
  <c r="ZL42" i="1" a="1"/>
  <c r="ZL42" i="1" s="1"/>
  <c r="ZL44" i="1" a="1"/>
  <c r="ZL44" i="1" s="1"/>
  <c r="ZL34" i="1" a="1"/>
  <c r="ZL34" i="1" s="1"/>
  <c r="ZL29" i="1" a="1"/>
  <c r="ZL29" i="1" s="1"/>
  <c r="ZL28" i="1" a="1"/>
  <c r="ZL28" i="1" s="1"/>
  <c r="ZL46" i="1" a="1"/>
  <c r="ZL46" i="1" s="1"/>
  <c r="ZL24" i="1" a="1"/>
  <c r="ZL24" i="1" s="1"/>
  <c r="ZL26" i="1" a="1"/>
  <c r="ZL26" i="1" s="1"/>
  <c r="ZL23" i="1" a="1"/>
  <c r="ZL23" i="1" s="1"/>
  <c r="ZL31" i="1" a="1"/>
  <c r="ZL31" i="1" s="1"/>
  <c r="ZL30" i="1" a="1"/>
  <c r="ZL30" i="1" s="1"/>
  <c r="ZL33" i="1" a="1"/>
  <c r="ZL33" i="1" s="1"/>
  <c r="ZL40" i="1" a="1"/>
  <c r="ZL40" i="1" s="1"/>
  <c r="HV25" i="1" a="1"/>
  <c r="HV25" i="1" s="1"/>
  <c r="HV45" i="1" a="1"/>
  <c r="HV45" i="1" s="1"/>
  <c r="HV40" i="1" a="1"/>
  <c r="HV40" i="1" s="1"/>
  <c r="HV30" i="1" a="1"/>
  <c r="HV30" i="1" s="1"/>
  <c r="HV26" i="1" a="1"/>
  <c r="HV26" i="1" s="1"/>
  <c r="HV31" i="1" a="1"/>
  <c r="HV31" i="1" s="1"/>
  <c r="HV34" i="1" a="1"/>
  <c r="HV34" i="1" s="1"/>
  <c r="HV43" i="1" a="1"/>
  <c r="HV43" i="1" s="1"/>
  <c r="HV38" i="1" a="1"/>
  <c r="HV38" i="1" s="1"/>
  <c r="HV29" i="1" a="1"/>
  <c r="HV29" i="1" s="1"/>
  <c r="HV44" i="1" a="1"/>
  <c r="HV44" i="1" s="1"/>
  <c r="HV32" i="1" a="1"/>
  <c r="HV32" i="1" s="1"/>
  <c r="HV37" i="1" a="1"/>
  <c r="HV37" i="1" s="1"/>
  <c r="HV36" i="1" a="1"/>
  <c r="HV36" i="1" s="1"/>
  <c r="HV24" i="1" a="1"/>
  <c r="HV24" i="1" s="1"/>
  <c r="HV42" i="1" a="1"/>
  <c r="HV42" i="1" s="1"/>
  <c r="HV39" i="1" a="1"/>
  <c r="HV39" i="1" s="1"/>
  <c r="HV46" i="1" a="1"/>
  <c r="HV46" i="1" s="1"/>
  <c r="HV28" i="1" a="1"/>
  <c r="HV28" i="1" s="1"/>
  <c r="HV33" i="1" a="1"/>
  <c r="HV33" i="1" s="1"/>
  <c r="HV23" i="1" a="1"/>
  <c r="HV23" i="1" s="1"/>
  <c r="HV27" i="1" a="1"/>
  <c r="HV27" i="1" s="1"/>
  <c r="IO27" i="1" a="1"/>
  <c r="IO27" i="1" s="1"/>
  <c r="IO26" i="1" a="1"/>
  <c r="IO26" i="1" s="1"/>
  <c r="IO30" i="1" a="1"/>
  <c r="IO30" i="1" s="1"/>
  <c r="IO32" i="1" a="1"/>
  <c r="IO32" i="1" s="1"/>
  <c r="IO36" i="1" a="1"/>
  <c r="IO36" i="1" s="1"/>
  <c r="IO42" i="1" a="1"/>
  <c r="IO42" i="1" s="1"/>
  <c r="IO29" i="1" a="1"/>
  <c r="IO29" i="1" s="1"/>
  <c r="IO37" i="1" a="1"/>
  <c r="IO37" i="1" s="1"/>
  <c r="IO38" i="1" a="1"/>
  <c r="IO38" i="1" s="1"/>
  <c r="IO44" i="1" a="1"/>
  <c r="IO44" i="1" s="1"/>
  <c r="IO25" i="1" a="1"/>
  <c r="IO25" i="1" s="1"/>
  <c r="IO24" i="1" a="1"/>
  <c r="IO24" i="1" s="1"/>
  <c r="IO39" i="1" a="1"/>
  <c r="IO39" i="1" s="1"/>
  <c r="IO28" i="1" a="1"/>
  <c r="IO28" i="1" s="1"/>
  <c r="IO34" i="1" a="1"/>
  <c r="IO34" i="1" s="1"/>
  <c r="IO46" i="1" a="1"/>
  <c r="IO46" i="1" s="1"/>
  <c r="IO33" i="1" a="1"/>
  <c r="IO33" i="1" s="1"/>
  <c r="IO40" i="1" a="1"/>
  <c r="IO40" i="1" s="1"/>
  <c r="IO23" i="1" a="1"/>
  <c r="IO23" i="1" s="1"/>
  <c r="IO31" i="1" a="1"/>
  <c r="IO31" i="1" s="1"/>
  <c r="IO45" i="1" a="1"/>
  <c r="IO45" i="1" s="1"/>
  <c r="IO43" i="1" a="1"/>
  <c r="IO43" i="1" s="1"/>
  <c r="S26" i="1" a="1"/>
  <c r="S26" i="1" s="1"/>
  <c r="S33" i="1" a="1"/>
  <c r="S33" i="1" s="1"/>
  <c r="S37" i="1" a="1"/>
  <c r="S37" i="1" s="1"/>
  <c r="S38" i="1" a="1"/>
  <c r="S38" i="1" s="1"/>
  <c r="S25" i="1" a="1"/>
  <c r="S25" i="1" s="1"/>
  <c r="S44" i="1" a="1"/>
  <c r="S44" i="1" s="1"/>
  <c r="S39" i="1" a="1"/>
  <c r="S39" i="1" s="1"/>
  <c r="S23" i="1" a="1"/>
  <c r="S23" i="1" s="1"/>
  <c r="S40" i="1" a="1"/>
  <c r="S40" i="1" s="1"/>
  <c r="S28" i="1" a="1"/>
  <c r="S28" i="1" s="1"/>
  <c r="S24" i="1" a="1"/>
  <c r="S24" i="1" s="1"/>
  <c r="S46" i="1" a="1"/>
  <c r="S46" i="1" s="1"/>
  <c r="S43" i="1" a="1"/>
  <c r="S43" i="1" s="1"/>
  <c r="S27" i="1" a="1"/>
  <c r="S27" i="1" s="1"/>
  <c r="S31" i="1" a="1"/>
  <c r="S31" i="1" s="1"/>
  <c r="S34" i="1" a="1"/>
  <c r="S34" i="1" s="1"/>
  <c r="S29" i="1" a="1"/>
  <c r="S29" i="1" s="1"/>
  <c r="S45" i="1" a="1"/>
  <c r="S45" i="1" s="1"/>
  <c r="S30" i="1" a="1"/>
  <c r="S30" i="1" s="1"/>
  <c r="S42" i="1" a="1"/>
  <c r="S42" i="1" s="1"/>
  <c r="S36" i="1" a="1"/>
  <c r="S36" i="1" s="1"/>
  <c r="S32" i="1" a="1"/>
  <c r="S32" i="1" s="1"/>
  <c r="HH65" i="1" a="1"/>
  <c r="HH65"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K65" i="1" a="1"/>
  <c r="HK65"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EB65" i="1" a="1"/>
  <c r="EB65"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HJ36" i="1" a="1"/>
  <c r="HJ36" i="1" s="1"/>
  <c r="HJ29" i="1" a="1"/>
  <c r="HJ29" i="1" s="1"/>
  <c r="HJ38" i="1" a="1"/>
  <c r="HJ38" i="1" s="1"/>
  <c r="HJ28" i="1" a="1"/>
  <c r="HJ28" i="1" s="1"/>
  <c r="HJ40" i="1" a="1"/>
  <c r="HJ40" i="1" s="1"/>
  <c r="HJ25" i="1" a="1"/>
  <c r="HJ25" i="1" s="1"/>
  <c r="HJ42" i="1" a="1"/>
  <c r="HJ42" i="1" s="1"/>
  <c r="HJ46" i="1" a="1"/>
  <c r="HJ46" i="1" s="1"/>
  <c r="HJ39" i="1" a="1"/>
  <c r="HJ39" i="1" s="1"/>
  <c r="HJ30" i="1" a="1"/>
  <c r="HJ30" i="1" s="1"/>
  <c r="HJ24" i="1" a="1"/>
  <c r="HJ24" i="1" s="1"/>
  <c r="HJ26" i="1" a="1"/>
  <c r="HJ26" i="1" s="1"/>
  <c r="HJ31" i="1" a="1"/>
  <c r="HJ31" i="1" s="1"/>
  <c r="HJ33" i="1" a="1"/>
  <c r="HJ33" i="1" s="1"/>
  <c r="HJ37" i="1" a="1"/>
  <c r="HJ37" i="1" s="1"/>
  <c r="HJ34" i="1" a="1"/>
  <c r="HJ34" i="1" s="1"/>
  <c r="HJ43" i="1" a="1"/>
  <c r="HJ43" i="1" s="1"/>
  <c r="HJ32" i="1" a="1"/>
  <c r="HJ32" i="1" s="1"/>
  <c r="HJ27" i="1" a="1"/>
  <c r="HJ27" i="1" s="1"/>
  <c r="HJ23" i="1" a="1"/>
  <c r="HJ23" i="1" s="1"/>
  <c r="L28" i="1" a="1"/>
  <c r="L28" i="1" s="1"/>
  <c r="L33" i="1" a="1"/>
  <c r="L33" i="1" s="1"/>
  <c r="L40" i="1" a="1"/>
  <c r="L40" i="1" s="1"/>
  <c r="L30" i="1" a="1"/>
  <c r="L30" i="1" s="1"/>
  <c r="L32" i="1" a="1"/>
  <c r="L32" i="1" s="1"/>
  <c r="L44" i="1" a="1"/>
  <c r="L44" i="1" s="1"/>
  <c r="L43" i="1" a="1"/>
  <c r="L43" i="1" s="1"/>
  <c r="L45" i="1" a="1"/>
  <c r="L45" i="1" s="1"/>
  <c r="L46" i="1" a="1"/>
  <c r="L46" i="1" s="1"/>
  <c r="L36" i="1" a="1"/>
  <c r="L36" i="1" s="1"/>
  <c r="L34" i="1" a="1"/>
  <c r="L34" i="1" s="1"/>
  <c r="L27" i="1" a="1"/>
  <c r="L27" i="1" s="1"/>
  <c r="L29" i="1" a="1"/>
  <c r="L29" i="1" s="1"/>
  <c r="L37" i="1" a="1"/>
  <c r="L37" i="1" s="1"/>
  <c r="L26" i="1" a="1"/>
  <c r="L26" i="1" s="1"/>
  <c r="L39" i="1" a="1"/>
  <c r="L39" i="1" s="1"/>
  <c r="L38" i="1" a="1"/>
  <c r="L38" i="1" s="1"/>
  <c r="L42" i="1" a="1"/>
  <c r="L42" i="1" s="1"/>
  <c r="L31" i="1" a="1"/>
  <c r="L31" i="1" s="1"/>
  <c r="VV31" i="1" a="1"/>
  <c r="VV31" i="1" s="1"/>
  <c r="VV34" i="1" a="1"/>
  <c r="VV34" i="1" s="1"/>
  <c r="VV30" i="1" a="1"/>
  <c r="VV30" i="1" s="1"/>
  <c r="VV27" i="1" a="1"/>
  <c r="VV27" i="1" s="1"/>
  <c r="VV32" i="1" a="1"/>
  <c r="VV32" i="1" s="1"/>
  <c r="VV24" i="1" a="1"/>
  <c r="VV24" i="1" s="1"/>
  <c r="VV42" i="1" a="1"/>
  <c r="VV42" i="1" s="1"/>
  <c r="VV25" i="1" a="1"/>
  <c r="VV25" i="1" s="1"/>
  <c r="VV37" i="1" a="1"/>
  <c r="VV37" i="1" s="1"/>
  <c r="VV44" i="1" a="1"/>
  <c r="VV44" i="1" s="1"/>
  <c r="VV36" i="1" a="1"/>
  <c r="VV36" i="1" s="1"/>
  <c r="VV38" i="1" a="1"/>
  <c r="VV38" i="1" s="1"/>
  <c r="VV39" i="1" a="1"/>
  <c r="VV39" i="1" s="1"/>
  <c r="VV45" i="1" a="1"/>
  <c r="VV45" i="1" s="1"/>
  <c r="VV28" i="1" a="1"/>
  <c r="VV28" i="1" s="1"/>
  <c r="VV43" i="1" a="1"/>
  <c r="VV43" i="1" s="1"/>
  <c r="VV33" i="1" a="1"/>
  <c r="VV33" i="1" s="1"/>
  <c r="VV46" i="1" a="1"/>
  <c r="VV46" i="1" s="1"/>
  <c r="VV29" i="1" a="1"/>
  <c r="VV29" i="1" s="1"/>
  <c r="VV26" i="1" a="1"/>
  <c r="VV26" i="1" s="1"/>
  <c r="VV23" i="1" a="1"/>
  <c r="VV23" i="1" s="1"/>
  <c r="VV40" i="1" a="1"/>
  <c r="VV40" i="1" s="1"/>
  <c r="VZ42" i="1" a="1"/>
  <c r="VZ42" i="1" s="1"/>
  <c r="VZ32" i="1" a="1"/>
  <c r="VZ32" i="1" s="1"/>
  <c r="VZ30" i="1" a="1"/>
  <c r="VZ30" i="1" s="1"/>
  <c r="VZ29" i="1" a="1"/>
  <c r="VZ29" i="1" s="1"/>
  <c r="VZ26" i="1" a="1"/>
  <c r="VZ26" i="1" s="1"/>
  <c r="VZ37" i="1" a="1"/>
  <c r="VZ37" i="1" s="1"/>
  <c r="VZ40" i="1" a="1"/>
  <c r="VZ40" i="1" s="1"/>
  <c r="VZ24" i="1" a="1"/>
  <c r="VZ24" i="1" s="1"/>
  <c r="VZ38" i="1" a="1"/>
  <c r="VZ38" i="1" s="1"/>
  <c r="VZ25" i="1" a="1"/>
  <c r="VZ25" i="1" s="1"/>
  <c r="VZ46" i="1" a="1"/>
  <c r="VZ46" i="1" s="1"/>
  <c r="VZ33" i="1" a="1"/>
  <c r="VZ33" i="1" s="1"/>
  <c r="VZ23" i="1" a="1"/>
  <c r="VZ23" i="1" s="1"/>
  <c r="VZ27" i="1" a="1"/>
  <c r="VZ27" i="1" s="1"/>
  <c r="VZ28" i="1" a="1"/>
  <c r="VZ28" i="1" s="1"/>
  <c r="VZ44" i="1" a="1"/>
  <c r="VZ44" i="1" s="1"/>
  <c r="VZ39" i="1" a="1"/>
  <c r="VZ39" i="1" s="1"/>
  <c r="VZ31" i="1" a="1"/>
  <c r="VZ31" i="1" s="1"/>
  <c r="VZ36" i="1" a="1"/>
  <c r="VZ36" i="1" s="1"/>
  <c r="VZ43" i="1" a="1"/>
  <c r="VZ43" i="1" s="1"/>
  <c r="VZ34" i="1" a="1"/>
  <c r="VZ34" i="1" s="1"/>
  <c r="VZ45" i="1" a="1"/>
  <c r="VZ45" i="1" s="1"/>
  <c r="CA30" i="1" a="1"/>
  <c r="CA30" i="1" s="1"/>
  <c r="CA37" i="1" a="1"/>
  <c r="CA37" i="1" s="1"/>
  <c r="CA31" i="1" a="1"/>
  <c r="CA31" i="1" s="1"/>
  <c r="CA42" i="1" a="1"/>
  <c r="CA42" i="1" s="1"/>
  <c r="CA32" i="1" a="1"/>
  <c r="CA32" i="1" s="1"/>
  <c r="CA38" i="1" a="1"/>
  <c r="CA38" i="1" s="1"/>
  <c r="CA46" i="1" a="1"/>
  <c r="CA46" i="1" s="1"/>
  <c r="CA36" i="1" a="1"/>
  <c r="CA36" i="1" s="1"/>
  <c r="CA25" i="1" a="1"/>
  <c r="CA25" i="1" s="1"/>
  <c r="CA23" i="1" a="1"/>
  <c r="CA23" i="1" s="1"/>
  <c r="CA27" i="1" a="1"/>
  <c r="CA27" i="1" s="1"/>
  <c r="CA44" i="1" a="1"/>
  <c r="CA44" i="1" s="1"/>
  <c r="CA39" i="1" a="1"/>
  <c r="CA39" i="1" s="1"/>
  <c r="CA28" i="1" a="1"/>
  <c r="CA28" i="1" s="1"/>
  <c r="CA29" i="1" a="1"/>
  <c r="CA29" i="1" s="1"/>
  <c r="CA33" i="1" a="1"/>
  <c r="CA33" i="1" s="1"/>
  <c r="CA24" i="1" a="1"/>
  <c r="CA24" i="1" s="1"/>
  <c r="CA43" i="1" a="1"/>
  <c r="CA43" i="1" s="1"/>
  <c r="CA34" i="1" a="1"/>
  <c r="CA34" i="1" s="1"/>
  <c r="CA45" i="1" a="1"/>
  <c r="CA45" i="1" s="1"/>
  <c r="CA40" i="1" a="1"/>
  <c r="CA40" i="1" s="1"/>
  <c r="CA26" i="1" a="1"/>
  <c r="CA26" i="1" s="1"/>
  <c r="HN65" i="1" a="1"/>
  <c r="HN65"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XG65" i="1" a="1"/>
  <c r="XG65"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CL65" i="1" a="1"/>
  <c r="CL65"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T65" i="1" a="1"/>
  <c r="CT65"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EC65" i="1" a="1"/>
  <c r="EC65"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HF38" i="1" a="1"/>
  <c r="HF38" i="1" s="1"/>
  <c r="HF25" i="1" a="1"/>
  <c r="HF25" i="1" s="1"/>
  <c r="HF43" i="1" a="1"/>
  <c r="HF43" i="1" s="1"/>
  <c r="HF34" i="1" a="1"/>
  <c r="HF34" i="1" s="1"/>
  <c r="HF37" i="1" a="1"/>
  <c r="HF37" i="1" s="1"/>
  <c r="HF40" i="1" a="1"/>
  <c r="HF40" i="1" s="1"/>
  <c r="HF28" i="1" a="1"/>
  <c r="HF28" i="1" s="1"/>
  <c r="HF29" i="1" a="1"/>
  <c r="HF29" i="1" s="1"/>
  <c r="HF36" i="1" a="1"/>
  <c r="HF36" i="1" s="1"/>
  <c r="HF46" i="1" a="1"/>
  <c r="HF46" i="1" s="1"/>
  <c r="HF33" i="1" a="1"/>
  <c r="HF33" i="1" s="1"/>
  <c r="HF31" i="1" a="1"/>
  <c r="HF31" i="1" s="1"/>
  <c r="HF42" i="1" a="1"/>
  <c r="HF42" i="1" s="1"/>
  <c r="HF23" i="1" a="1"/>
  <c r="HF23" i="1" s="1"/>
  <c r="HF30" i="1" a="1"/>
  <c r="HF30" i="1" s="1"/>
  <c r="HF27" i="1" a="1"/>
  <c r="HF27" i="1" s="1"/>
  <c r="HF26" i="1" a="1"/>
  <c r="HF26" i="1" s="1"/>
  <c r="HF32" i="1" a="1"/>
  <c r="HF32" i="1" s="1"/>
  <c r="HF39" i="1" a="1"/>
  <c r="HF39" i="1" s="1"/>
  <c r="HF24" i="1" a="1"/>
  <c r="HF24" i="1" s="1"/>
  <c r="VR33" i="1" a="1"/>
  <c r="VR33" i="1" s="1"/>
  <c r="VR37" i="1" a="1"/>
  <c r="VR37" i="1" s="1"/>
  <c r="VR38" i="1" a="1"/>
  <c r="VR38" i="1" s="1"/>
  <c r="VR39" i="1" a="1"/>
  <c r="VR39" i="1" s="1"/>
  <c r="VR24" i="1" a="1"/>
  <c r="VR24" i="1" s="1"/>
  <c r="VR31" i="1" a="1"/>
  <c r="VR31" i="1" s="1"/>
  <c r="VR30" i="1" a="1"/>
  <c r="VR30" i="1" s="1"/>
  <c r="VR44" i="1" a="1"/>
  <c r="VR44" i="1" s="1"/>
  <c r="VR40" i="1" a="1"/>
  <c r="VR40" i="1" s="1"/>
  <c r="VR25" i="1" a="1"/>
  <c r="VR25" i="1" s="1"/>
  <c r="VR45" i="1" a="1"/>
  <c r="VR45" i="1" s="1"/>
  <c r="VR34" i="1" a="1"/>
  <c r="VR34" i="1" s="1"/>
  <c r="VR43" i="1" a="1"/>
  <c r="VR43" i="1" s="1"/>
  <c r="VR32" i="1" a="1"/>
  <c r="VR32" i="1" s="1"/>
  <c r="VR46" i="1" a="1"/>
  <c r="VR46" i="1" s="1"/>
  <c r="VR36" i="1" a="1"/>
  <c r="VR36" i="1" s="1"/>
  <c r="VR26" i="1" a="1"/>
  <c r="VR26" i="1" s="1"/>
  <c r="VR29" i="1" a="1"/>
  <c r="VR29" i="1" s="1"/>
  <c r="VR23" i="1" a="1"/>
  <c r="VR23" i="1" s="1"/>
  <c r="VR27" i="1" a="1"/>
  <c r="VR27" i="1" s="1"/>
  <c r="VR28" i="1" a="1"/>
  <c r="VR28" i="1" s="1"/>
  <c r="VR42" i="1" a="1"/>
  <c r="VR42" i="1" s="1"/>
  <c r="XE40" i="1" a="1"/>
  <c r="XE40" i="1" s="1"/>
  <c r="XE44" i="1" a="1"/>
  <c r="XE44" i="1" s="1"/>
  <c r="XE34" i="1" a="1"/>
  <c r="XE34" i="1" s="1"/>
  <c r="XE45" i="1" a="1"/>
  <c r="XE45" i="1" s="1"/>
  <c r="XE42" i="1" a="1"/>
  <c r="XE42" i="1" s="1"/>
  <c r="XE29" i="1" a="1"/>
  <c r="XE29" i="1" s="1"/>
  <c r="XE25" i="1" a="1"/>
  <c r="XE25" i="1" s="1"/>
  <c r="XE32" i="1" a="1"/>
  <c r="XE32" i="1" s="1"/>
  <c r="XE36" i="1" a="1"/>
  <c r="XE36" i="1" s="1"/>
  <c r="XE38" i="1" a="1"/>
  <c r="XE38" i="1" s="1"/>
  <c r="XE37" i="1" a="1"/>
  <c r="XE37" i="1" s="1"/>
  <c r="XE24" i="1" a="1"/>
  <c r="XE24" i="1" s="1"/>
  <c r="XE28" i="1" a="1"/>
  <c r="XE28" i="1" s="1"/>
  <c r="XE23" i="1" a="1"/>
  <c r="XE23" i="1" s="1"/>
  <c r="XE30" i="1" a="1"/>
  <c r="XE30" i="1" s="1"/>
  <c r="XE27" i="1" a="1"/>
  <c r="XE27" i="1" s="1"/>
  <c r="XE33" i="1" a="1"/>
  <c r="XE33" i="1" s="1"/>
  <c r="XE46" i="1" a="1"/>
  <c r="XE46" i="1" s="1"/>
  <c r="XE39" i="1" a="1"/>
  <c r="XE39" i="1" s="1"/>
  <c r="XE43" i="1" a="1"/>
  <c r="XE43" i="1" s="1"/>
  <c r="XE26" i="1" a="1"/>
  <c r="XE26" i="1" s="1"/>
  <c r="XE31" i="1" a="1"/>
  <c r="XE31" i="1" s="1"/>
  <c r="XM23" i="1" a="1"/>
  <c r="XM23" i="1" s="1"/>
  <c r="XM25" i="1" a="1"/>
  <c r="XM25" i="1" s="1"/>
  <c r="XM46" i="1" a="1"/>
  <c r="XM46" i="1" s="1"/>
  <c r="XM39" i="1" a="1"/>
  <c r="XM39" i="1" s="1"/>
  <c r="XM33" i="1" a="1"/>
  <c r="XM33" i="1" s="1"/>
  <c r="XM44" i="1" a="1"/>
  <c r="XM44" i="1" s="1"/>
  <c r="XM27" i="1" a="1"/>
  <c r="XM27" i="1" s="1"/>
  <c r="XM38" i="1" a="1"/>
  <c r="XM38" i="1" s="1"/>
  <c r="XM28" i="1" a="1"/>
  <c r="XM28" i="1" s="1"/>
  <c r="XM43" i="1" a="1"/>
  <c r="XM43" i="1" s="1"/>
  <c r="XM34" i="1" a="1"/>
  <c r="XM34" i="1" s="1"/>
  <c r="XM42" i="1" a="1"/>
  <c r="XM42" i="1" s="1"/>
  <c r="XM45" i="1" a="1"/>
  <c r="XM45" i="1" s="1"/>
  <c r="XM36" i="1" a="1"/>
  <c r="XM36" i="1" s="1"/>
  <c r="XM31" i="1" a="1"/>
  <c r="XM31" i="1" s="1"/>
  <c r="XM29" i="1" a="1"/>
  <c r="XM29" i="1" s="1"/>
  <c r="XM30" i="1" a="1"/>
  <c r="XM30" i="1" s="1"/>
  <c r="XM37" i="1" a="1"/>
  <c r="XM37" i="1" s="1"/>
  <c r="XM26" i="1" a="1"/>
  <c r="XM26" i="1" s="1"/>
  <c r="XM32" i="1" a="1"/>
  <c r="XM32" i="1" s="1"/>
  <c r="XM24" i="1" a="1"/>
  <c r="XM24" i="1" s="1"/>
  <c r="GZ31" i="1" a="1"/>
  <c r="GZ31" i="1" s="1"/>
  <c r="GZ43" i="1" a="1"/>
  <c r="GZ43" i="1" s="1"/>
  <c r="GZ45" i="1" a="1"/>
  <c r="GZ45" i="1" s="1"/>
  <c r="GZ26" i="1" a="1"/>
  <c r="GZ26" i="1" s="1"/>
  <c r="GZ25" i="1" a="1"/>
  <c r="GZ25" i="1" s="1"/>
  <c r="GZ42" i="1" a="1"/>
  <c r="GZ42" i="1" s="1"/>
  <c r="GZ44" i="1" a="1"/>
  <c r="GZ44" i="1" s="1"/>
  <c r="GZ30" i="1" a="1"/>
  <c r="GZ30" i="1" s="1"/>
  <c r="GZ29" i="1" a="1"/>
  <c r="GZ29" i="1" s="1"/>
  <c r="GZ32" i="1" a="1"/>
  <c r="GZ32" i="1" s="1"/>
  <c r="GZ37" i="1" a="1"/>
  <c r="GZ37" i="1" s="1"/>
  <c r="GZ36" i="1" a="1"/>
  <c r="GZ36" i="1" s="1"/>
  <c r="GZ24" i="1" a="1"/>
  <c r="GZ24" i="1" s="1"/>
  <c r="GZ38" i="1" a="1"/>
  <c r="GZ38" i="1" s="1"/>
  <c r="GZ23" i="1" a="1"/>
  <c r="GZ23" i="1" s="1"/>
  <c r="GZ27" i="1" a="1"/>
  <c r="GZ27" i="1" s="1"/>
  <c r="GZ34" i="1" a="1"/>
  <c r="GZ34" i="1" s="1"/>
  <c r="GZ28" i="1" a="1"/>
  <c r="GZ28" i="1" s="1"/>
  <c r="GZ39" i="1" a="1"/>
  <c r="GZ39" i="1" s="1"/>
  <c r="GZ33" i="1" a="1"/>
  <c r="GZ33" i="1" s="1"/>
  <c r="GZ40" i="1" a="1"/>
  <c r="GZ40" i="1" s="1"/>
  <c r="GZ46" i="1" a="1"/>
  <c r="GZ46" i="1" s="1"/>
  <c r="YI65" i="1" a="1"/>
  <c r="YI65"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GU65" i="1" a="1"/>
  <c r="GU65"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ZN65" i="1" a="1"/>
  <c r="ZN65"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CG65" i="1" a="1"/>
  <c r="CG65"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ED65" i="1" a="1"/>
  <c r="ED65"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Q44" i="1" a="1"/>
  <c r="Q44" i="1" s="1"/>
  <c r="Q27" i="1" a="1"/>
  <c r="Q27" i="1" s="1"/>
  <c r="Q34" i="1" a="1"/>
  <c r="Q34" i="1" s="1"/>
  <c r="Q25" i="1" a="1"/>
  <c r="Q25" i="1" s="1"/>
  <c r="Q29" i="1" a="1"/>
  <c r="Q29" i="1" s="1"/>
  <c r="Q23" i="1" a="1"/>
  <c r="Q23" i="1" s="1"/>
  <c r="Q24" i="1" a="1"/>
  <c r="Q24" i="1" s="1"/>
  <c r="Q40" i="1" a="1"/>
  <c r="Q40" i="1" s="1"/>
  <c r="Q32" i="1" a="1"/>
  <c r="Q32" i="1" s="1"/>
  <c r="Q31" i="1" a="1"/>
  <c r="Q31" i="1" s="1"/>
  <c r="Q42" i="1" a="1"/>
  <c r="Q42" i="1" s="1"/>
  <c r="Q28" i="1" a="1"/>
  <c r="Q28" i="1" s="1"/>
  <c r="Q45" i="1" a="1"/>
  <c r="Q45" i="1" s="1"/>
  <c r="Q30" i="1" a="1"/>
  <c r="Q30" i="1" s="1"/>
  <c r="Q36" i="1" a="1"/>
  <c r="Q36" i="1" s="1"/>
  <c r="Q38" i="1" a="1"/>
  <c r="Q38" i="1" s="1"/>
  <c r="Q26" i="1" a="1"/>
  <c r="Q26" i="1" s="1"/>
  <c r="Q39" i="1" a="1"/>
  <c r="Q39" i="1" s="1"/>
  <c r="Q33" i="1" a="1"/>
  <c r="Q33" i="1" s="1"/>
  <c r="Q37" i="1" a="1"/>
  <c r="Q37" i="1" s="1"/>
  <c r="Q46" i="1" a="1"/>
  <c r="Q46" i="1" s="1"/>
  <c r="Q43" i="1" a="1"/>
  <c r="Q43" i="1" s="1"/>
  <c r="ZR36" i="1" a="1"/>
  <c r="ZR36" i="1" s="1"/>
  <c r="ZR25" i="1" a="1"/>
  <c r="ZR25" i="1" s="1"/>
  <c r="ZR44" i="1" a="1"/>
  <c r="ZR44" i="1" s="1"/>
  <c r="ZR32" i="1" a="1"/>
  <c r="ZR32" i="1" s="1"/>
  <c r="ZR45" i="1" a="1"/>
  <c r="ZR45" i="1" s="1"/>
  <c r="ZR38" i="1" a="1"/>
  <c r="ZR38" i="1" s="1"/>
  <c r="ZR42" i="1" a="1"/>
  <c r="ZR42" i="1" s="1"/>
  <c r="ZR39" i="1" a="1"/>
  <c r="ZR39" i="1" s="1"/>
  <c r="ZR29" i="1" a="1"/>
  <c r="ZR29" i="1" s="1"/>
  <c r="ZR26" i="1" a="1"/>
  <c r="ZR26" i="1" s="1"/>
  <c r="ZR24" i="1" a="1"/>
  <c r="ZR24" i="1" s="1"/>
  <c r="ZR23" i="1" a="1"/>
  <c r="ZR23" i="1" s="1"/>
  <c r="ZR27" i="1" a="1"/>
  <c r="ZR27" i="1" s="1"/>
  <c r="ZR43" i="1" a="1"/>
  <c r="ZR43" i="1" s="1"/>
  <c r="ZR34" i="1" a="1"/>
  <c r="ZR34" i="1" s="1"/>
  <c r="ZR31" i="1" a="1"/>
  <c r="ZR31" i="1" s="1"/>
  <c r="ZR33" i="1" a="1"/>
  <c r="ZR33" i="1" s="1"/>
  <c r="ZR30" i="1" a="1"/>
  <c r="ZR30" i="1" s="1"/>
  <c r="ZR46" i="1" a="1"/>
  <c r="ZR46" i="1" s="1"/>
  <c r="ZR28" i="1" a="1"/>
  <c r="ZR28" i="1" s="1"/>
  <c r="ZR40" i="1" a="1"/>
  <c r="ZR40" i="1" s="1"/>
  <c r="ZR37" i="1" a="1"/>
  <c r="ZR37" i="1" s="1"/>
  <c r="MN36" i="1" a="1"/>
  <c r="MN36" i="1" s="1"/>
  <c r="MN30" i="1" a="1"/>
  <c r="MN30" i="1" s="1"/>
  <c r="MN44" i="1" a="1"/>
  <c r="MN44" i="1" s="1"/>
  <c r="MN25" i="1" a="1"/>
  <c r="MN25" i="1" s="1"/>
  <c r="MN33" i="1" a="1"/>
  <c r="MN33" i="1" s="1"/>
  <c r="MN39" i="1" a="1"/>
  <c r="MN39" i="1" s="1"/>
  <c r="MN38" i="1" a="1"/>
  <c r="MN38" i="1" s="1"/>
  <c r="MN46" i="1" a="1"/>
  <c r="MN46" i="1" s="1"/>
  <c r="MN23" i="1" a="1"/>
  <c r="MN23" i="1" s="1"/>
  <c r="MN43" i="1" a="1"/>
  <c r="MN43" i="1" s="1"/>
  <c r="MN26" i="1" a="1"/>
  <c r="MN26" i="1" s="1"/>
  <c r="MN34" i="1" a="1"/>
  <c r="MN34" i="1" s="1"/>
  <c r="MN40" i="1" a="1"/>
  <c r="MN40" i="1" s="1"/>
  <c r="MN27" i="1" a="1"/>
  <c r="MN27" i="1" s="1"/>
  <c r="MN31" i="1" a="1"/>
  <c r="MN31" i="1" s="1"/>
  <c r="MN24" i="1" a="1"/>
  <c r="MN24" i="1" s="1"/>
  <c r="MN42" i="1" a="1"/>
  <c r="MN42" i="1" s="1"/>
  <c r="MN29" i="1" a="1"/>
  <c r="MN29" i="1" s="1"/>
  <c r="MN28" i="1" a="1"/>
  <c r="MN28" i="1" s="1"/>
  <c r="MN45" i="1" a="1"/>
  <c r="MN45" i="1" s="1"/>
  <c r="MN32" i="1" a="1"/>
  <c r="MN32" i="1" s="1"/>
  <c r="MN37" i="1" a="1"/>
  <c r="MN37" i="1" s="1"/>
  <c r="HN26" i="1" a="1"/>
  <c r="HN26" i="1" s="1"/>
  <c r="HN46" i="1" a="1"/>
  <c r="HN46" i="1" s="1"/>
  <c r="HN28" i="1" a="1"/>
  <c r="HN28" i="1" s="1"/>
  <c r="HN42" i="1" a="1"/>
  <c r="HN42" i="1" s="1"/>
  <c r="HN23" i="1" a="1"/>
  <c r="HN23" i="1" s="1"/>
  <c r="HN43" i="1" a="1"/>
  <c r="HN43" i="1" s="1"/>
  <c r="HN37" i="1" a="1"/>
  <c r="HN37" i="1" s="1"/>
  <c r="HN34" i="1" a="1"/>
  <c r="HN34" i="1" s="1"/>
  <c r="HN27" i="1" a="1"/>
  <c r="HN27" i="1" s="1"/>
  <c r="HN29" i="1" a="1"/>
  <c r="HN29" i="1" s="1"/>
  <c r="HN32" i="1" a="1"/>
  <c r="HN32" i="1" s="1"/>
  <c r="HN40" i="1" a="1"/>
  <c r="HN40" i="1" s="1"/>
  <c r="HN25" i="1" a="1"/>
  <c r="HN25" i="1" s="1"/>
  <c r="HN31" i="1" a="1"/>
  <c r="HN31" i="1" s="1"/>
  <c r="HN30" i="1" a="1"/>
  <c r="HN30" i="1" s="1"/>
  <c r="HN24" i="1" a="1"/>
  <c r="HN24" i="1" s="1"/>
  <c r="HN33" i="1" a="1"/>
  <c r="HN33" i="1" s="1"/>
  <c r="HN36" i="1" a="1"/>
  <c r="HN36" i="1" s="1"/>
  <c r="HN38" i="1" a="1"/>
  <c r="HN38" i="1" s="1"/>
  <c r="HN39" i="1" a="1"/>
  <c r="HN39" i="1" s="1"/>
  <c r="XA38" i="1" a="1"/>
  <c r="XA38" i="1" s="1"/>
  <c r="XA44" i="1" a="1"/>
  <c r="XA44" i="1" s="1"/>
  <c r="XA24" i="1" a="1"/>
  <c r="XA24" i="1" s="1"/>
  <c r="XA27" i="1" a="1"/>
  <c r="XA27" i="1" s="1"/>
  <c r="XA32" i="1" a="1"/>
  <c r="XA32" i="1" s="1"/>
  <c r="XA33" i="1" a="1"/>
  <c r="XA33" i="1" s="1"/>
  <c r="XA46" i="1" a="1"/>
  <c r="XA46" i="1" s="1"/>
  <c r="XA34" i="1" a="1"/>
  <c r="XA34" i="1" s="1"/>
  <c r="XA43" i="1" a="1"/>
  <c r="XA43" i="1" s="1"/>
  <c r="XA25" i="1" a="1"/>
  <c r="XA25" i="1" s="1"/>
  <c r="XA26" i="1" a="1"/>
  <c r="XA26" i="1" s="1"/>
  <c r="XA31" i="1" a="1"/>
  <c r="XA31" i="1" s="1"/>
  <c r="XA40" i="1" a="1"/>
  <c r="XA40" i="1" s="1"/>
  <c r="XA23" i="1" a="1"/>
  <c r="XA23" i="1" s="1"/>
  <c r="XA45" i="1" a="1"/>
  <c r="XA45" i="1" s="1"/>
  <c r="XA30" i="1" a="1"/>
  <c r="XA30" i="1" s="1"/>
  <c r="XA29" i="1" a="1"/>
  <c r="XA29" i="1" s="1"/>
  <c r="XA37" i="1" a="1"/>
  <c r="XA37" i="1" s="1"/>
  <c r="XA36" i="1" a="1"/>
  <c r="XA36" i="1" s="1"/>
  <c r="XA28" i="1" a="1"/>
  <c r="XA28" i="1" s="1"/>
  <c r="XA42" i="1" a="1"/>
  <c r="XA42" i="1" s="1"/>
  <c r="XA39" i="1" a="1"/>
  <c r="XA39" i="1" s="1"/>
  <c r="EZ38" i="1" a="1"/>
  <c r="EZ38" i="1" s="1"/>
  <c r="EZ36" i="1" a="1"/>
  <c r="EZ36" i="1" s="1"/>
  <c r="EZ24" i="1" a="1"/>
  <c r="EZ24" i="1" s="1"/>
  <c r="EZ43" i="1" a="1"/>
  <c r="EZ43" i="1" s="1"/>
  <c r="EZ44" i="1" a="1"/>
  <c r="EZ44" i="1" s="1"/>
  <c r="EZ39" i="1" a="1"/>
  <c r="EZ39" i="1" s="1"/>
  <c r="EZ28" i="1" a="1"/>
  <c r="EZ28" i="1" s="1"/>
  <c r="EZ34" i="1" a="1"/>
  <c r="EZ34" i="1" s="1"/>
  <c r="EZ29" i="1" a="1"/>
  <c r="EZ29" i="1" s="1"/>
  <c r="EZ37" i="1" a="1"/>
  <c r="EZ37" i="1" s="1"/>
  <c r="EZ46" i="1" a="1"/>
  <c r="EZ46" i="1" s="1"/>
  <c r="EZ45" i="1" a="1"/>
  <c r="EZ45" i="1" s="1"/>
  <c r="EZ25" i="1" a="1"/>
  <c r="EZ25" i="1" s="1"/>
  <c r="EZ26" i="1" a="1"/>
  <c r="EZ26" i="1" s="1"/>
  <c r="EZ32" i="1" a="1"/>
  <c r="EZ32" i="1" s="1"/>
  <c r="EZ30" i="1" a="1"/>
  <c r="EZ30" i="1" s="1"/>
  <c r="EZ42" i="1" a="1"/>
  <c r="EZ42" i="1" s="1"/>
  <c r="EZ23" i="1" a="1"/>
  <c r="EZ23" i="1" s="1"/>
  <c r="EZ40" i="1" a="1"/>
  <c r="EZ40" i="1" s="1"/>
  <c r="EZ31" i="1" a="1"/>
  <c r="EZ31" i="1" s="1"/>
  <c r="EZ33" i="1" a="1"/>
  <c r="EZ33" i="1" s="1"/>
  <c r="EZ27" i="1" a="1"/>
  <c r="EZ27" i="1" s="1"/>
  <c r="YG65" i="1" a="1"/>
  <c r="YG65"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BH65" i="1" a="1"/>
  <c r="BH65"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ZQ65" i="1" a="1"/>
  <c r="ZQ65"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EE65" i="1" a="1"/>
  <c r="EE65"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CC34" i="1" a="1"/>
  <c r="CC34" i="1" s="1"/>
  <c r="CC31" i="1" a="1"/>
  <c r="CC31" i="1" s="1"/>
  <c r="CC40" i="1" a="1"/>
  <c r="CC40" i="1" s="1"/>
  <c r="CC25" i="1" a="1"/>
  <c r="CC25" i="1" s="1"/>
  <c r="CC44" i="1" a="1"/>
  <c r="CC44" i="1" s="1"/>
  <c r="CC24" i="1" a="1"/>
  <c r="CC24" i="1" s="1"/>
  <c r="CC32" i="1" a="1"/>
  <c r="CC32" i="1" s="1"/>
  <c r="CC29" i="1" a="1"/>
  <c r="CC29" i="1" s="1"/>
  <c r="CC26" i="1" a="1"/>
  <c r="CC26" i="1" s="1"/>
  <c r="CC45" i="1" a="1"/>
  <c r="CC45" i="1" s="1"/>
  <c r="CC28" i="1" a="1"/>
  <c r="CC28" i="1" s="1"/>
  <c r="CC36" i="1" a="1"/>
  <c r="CC36" i="1" s="1"/>
  <c r="CC46" i="1" a="1"/>
  <c r="CC46" i="1" s="1"/>
  <c r="CC42" i="1" a="1"/>
  <c r="CC42" i="1" s="1"/>
  <c r="CC30" i="1" a="1"/>
  <c r="CC30" i="1" s="1"/>
  <c r="CC23" i="1" a="1"/>
  <c r="CC23" i="1" s="1"/>
  <c r="CC33" i="1" a="1"/>
  <c r="CC33" i="1" s="1"/>
  <c r="CC27" i="1" a="1"/>
  <c r="CC27" i="1" s="1"/>
  <c r="CC37" i="1" a="1"/>
  <c r="CC37" i="1" s="1"/>
  <c r="CC38" i="1" a="1"/>
  <c r="CC38" i="1" s="1"/>
  <c r="CC39" i="1" a="1"/>
  <c r="CC39" i="1" s="1"/>
  <c r="CC43" i="1" a="1"/>
  <c r="CC43" i="1" s="1"/>
  <c r="IZ36" i="1" a="1"/>
  <c r="IZ36" i="1" s="1"/>
  <c r="IZ39" i="1" a="1"/>
  <c r="IZ39" i="1" s="1"/>
  <c r="IZ38" i="1" a="1"/>
  <c r="IZ38" i="1" s="1"/>
  <c r="IZ24" i="1" a="1"/>
  <c r="IZ24" i="1" s="1"/>
  <c r="IZ44" i="1" a="1"/>
  <c r="IZ44" i="1" s="1"/>
  <c r="IZ45" i="1" a="1"/>
  <c r="IZ45" i="1" s="1"/>
  <c r="IZ23" i="1" a="1"/>
  <c r="IZ23" i="1" s="1"/>
  <c r="IZ43" i="1" a="1"/>
  <c r="IZ43" i="1" s="1"/>
  <c r="IZ29" i="1" a="1"/>
  <c r="IZ29" i="1" s="1"/>
  <c r="IZ37" i="1" a="1"/>
  <c r="IZ37" i="1" s="1"/>
  <c r="IZ34" i="1" a="1"/>
  <c r="IZ34" i="1" s="1"/>
  <c r="IZ46" i="1" a="1"/>
  <c r="IZ46" i="1" s="1"/>
  <c r="IZ42" i="1" a="1"/>
  <c r="IZ42" i="1" s="1"/>
  <c r="IZ40" i="1" a="1"/>
  <c r="IZ40" i="1" s="1"/>
  <c r="IZ31" i="1" a="1"/>
  <c r="IZ31" i="1" s="1"/>
  <c r="IZ26" i="1" a="1"/>
  <c r="IZ26" i="1" s="1"/>
  <c r="IZ30" i="1" a="1"/>
  <c r="IZ30" i="1" s="1"/>
  <c r="IZ32" i="1" a="1"/>
  <c r="IZ32" i="1" s="1"/>
  <c r="IZ27" i="1" a="1"/>
  <c r="IZ27" i="1" s="1"/>
  <c r="IZ25" i="1" a="1"/>
  <c r="IZ25" i="1" s="1"/>
  <c r="IZ28" i="1" a="1"/>
  <c r="IZ28" i="1" s="1"/>
  <c r="IZ33" i="1" a="1"/>
  <c r="IZ33" i="1" s="1"/>
  <c r="WP29" i="1" a="1"/>
  <c r="WP29" i="1" s="1"/>
  <c r="WP23" i="1" a="1"/>
  <c r="WP23" i="1" s="1"/>
  <c r="WP25" i="1" a="1"/>
  <c r="WP25" i="1" s="1"/>
  <c r="WP37" i="1" a="1"/>
  <c r="WP37" i="1" s="1"/>
  <c r="WP27" i="1" a="1"/>
  <c r="WP27" i="1" s="1"/>
  <c r="WP24" i="1" a="1"/>
  <c r="WP24" i="1" s="1"/>
  <c r="WP31" i="1" a="1"/>
  <c r="WP31" i="1" s="1"/>
  <c r="WP43" i="1" a="1"/>
  <c r="WP43" i="1" s="1"/>
  <c r="WP45" i="1" a="1"/>
  <c r="WP45" i="1" s="1"/>
  <c r="WP40" i="1" a="1"/>
  <c r="WP40" i="1" s="1"/>
  <c r="WP28" i="1" a="1"/>
  <c r="WP28" i="1" s="1"/>
  <c r="WP34" i="1" a="1"/>
  <c r="WP34" i="1" s="1"/>
  <c r="WP44" i="1" a="1"/>
  <c r="WP44" i="1" s="1"/>
  <c r="WP32" i="1" a="1"/>
  <c r="WP32" i="1" s="1"/>
  <c r="WP42" i="1" a="1"/>
  <c r="WP42" i="1" s="1"/>
  <c r="WP30" i="1" a="1"/>
  <c r="WP30" i="1" s="1"/>
  <c r="WP46" i="1" a="1"/>
  <c r="WP46" i="1" s="1"/>
  <c r="WP26" i="1" a="1"/>
  <c r="WP26" i="1" s="1"/>
  <c r="WP36" i="1" a="1"/>
  <c r="WP36" i="1" s="1"/>
  <c r="WP38" i="1" a="1"/>
  <c r="WP38" i="1" s="1"/>
  <c r="WP39" i="1" a="1"/>
  <c r="WP39" i="1" s="1"/>
  <c r="WP33" i="1" a="1"/>
  <c r="WP33" i="1" s="1"/>
  <c r="AJ44" i="1" a="1"/>
  <c r="AJ44" i="1" s="1"/>
  <c r="AJ42" i="1" a="1"/>
  <c r="AJ42" i="1" s="1"/>
  <c r="AJ30" i="1" a="1"/>
  <c r="AJ30" i="1" s="1"/>
  <c r="AJ26" i="1" a="1"/>
  <c r="AJ26" i="1" s="1"/>
  <c r="AJ25" i="1" a="1"/>
  <c r="AJ25" i="1" s="1"/>
  <c r="AJ40" i="1" a="1"/>
  <c r="AJ40" i="1" s="1"/>
  <c r="AJ23" i="1" a="1"/>
  <c r="AJ23" i="1" s="1"/>
  <c r="AJ31" i="1" a="1"/>
  <c r="AJ31" i="1" s="1"/>
  <c r="AJ36" i="1" a="1"/>
  <c r="AJ36" i="1" s="1"/>
  <c r="AJ32" i="1" a="1"/>
  <c r="AJ32" i="1" s="1"/>
  <c r="AJ38" i="1" a="1"/>
  <c r="AJ38" i="1" s="1"/>
  <c r="AJ33" i="1" a="1"/>
  <c r="AJ33" i="1" s="1"/>
  <c r="AJ39" i="1" a="1"/>
  <c r="AJ39" i="1" s="1"/>
  <c r="AJ27" i="1" a="1"/>
  <c r="AJ27" i="1" s="1"/>
  <c r="AJ28" i="1" a="1"/>
  <c r="AJ28" i="1" s="1"/>
  <c r="AJ45" i="1" a="1"/>
  <c r="AJ45" i="1" s="1"/>
  <c r="AJ24" i="1" a="1"/>
  <c r="AJ24" i="1" s="1"/>
  <c r="AJ43" i="1" a="1"/>
  <c r="AJ43" i="1" s="1"/>
  <c r="AJ46" i="1" a="1"/>
  <c r="AJ46" i="1" s="1"/>
  <c r="AJ34" i="1" a="1"/>
  <c r="AJ34" i="1" s="1"/>
  <c r="AJ37" i="1" a="1"/>
  <c r="AJ37" i="1" s="1"/>
  <c r="AJ29" i="1" a="1"/>
  <c r="AJ29" i="1" s="1"/>
  <c r="P26" i="1" a="1"/>
  <c r="P26" i="1" s="1"/>
  <c r="FB26" i="1" s="1"/>
  <c r="P32" i="1" a="1"/>
  <c r="P32" i="1" s="1"/>
  <c r="FB32" i="1" s="1"/>
  <c r="P44" i="1" a="1"/>
  <c r="P44" i="1" s="1"/>
  <c r="P28" i="1" a="1"/>
  <c r="P28" i="1" s="1"/>
  <c r="FB28" i="1" s="1"/>
  <c r="P33" i="1" a="1"/>
  <c r="P33" i="1" s="1"/>
  <c r="FB33" i="1" s="1"/>
  <c r="P25" i="1" a="1"/>
  <c r="P25" i="1" s="1"/>
  <c r="FB25" i="1" s="1"/>
  <c r="P37" i="1" a="1"/>
  <c r="P37" i="1" s="1"/>
  <c r="FB37" i="1" s="1"/>
  <c r="P43" i="1" a="1"/>
  <c r="P43" i="1" s="1"/>
  <c r="FB43" i="1" s="1"/>
  <c r="P45" i="1" a="1"/>
  <c r="P45" i="1" s="1"/>
  <c r="FB45" i="1" s="1"/>
  <c r="P31" i="1" a="1"/>
  <c r="P31" i="1" s="1"/>
  <c r="FB31" i="1" s="1"/>
  <c r="P29" i="1" a="1"/>
  <c r="P29" i="1" s="1"/>
  <c r="FB29" i="1" s="1"/>
  <c r="P34" i="1" a="1"/>
  <c r="P34" i="1" s="1"/>
  <c r="FB34" i="1" s="1"/>
  <c r="P46" i="1" a="1"/>
  <c r="P46" i="1" s="1"/>
  <c r="FB46" i="1" s="1"/>
  <c r="P27" i="1" a="1"/>
  <c r="P27" i="1" s="1"/>
  <c r="FB27" i="1" s="1"/>
  <c r="P30" i="1" a="1"/>
  <c r="P30" i="1" s="1"/>
  <c r="FB30" i="1" s="1"/>
  <c r="P36" i="1" a="1"/>
  <c r="P36" i="1" s="1"/>
  <c r="FB36" i="1" s="1"/>
  <c r="P42" i="1" a="1"/>
  <c r="P42" i="1" s="1"/>
  <c r="P24" i="1" a="1"/>
  <c r="P24" i="1" s="1"/>
  <c r="FB24" i="1" s="1"/>
  <c r="P38" i="1" a="1"/>
  <c r="P38" i="1" s="1"/>
  <c r="FB38" i="1" s="1"/>
  <c r="P40" i="1" a="1"/>
  <c r="P40" i="1" s="1"/>
  <c r="FB40" i="1" s="1"/>
  <c r="P39" i="1" a="1"/>
  <c r="P39" i="1" s="1"/>
  <c r="P23" i="1" a="1"/>
  <c r="P23" i="1" s="1"/>
  <c r="FB23" i="1" s="1"/>
  <c r="IT46" i="1" a="1"/>
  <c r="IT46" i="1" s="1"/>
  <c r="IT32" i="1" a="1"/>
  <c r="IT32" i="1" s="1"/>
  <c r="IT34" i="1" a="1"/>
  <c r="IT34" i="1" s="1"/>
  <c r="IT43" i="1" a="1"/>
  <c r="IT43" i="1" s="1"/>
  <c r="IT45" i="1" a="1"/>
  <c r="IT45" i="1" s="1"/>
  <c r="IT44" i="1" a="1"/>
  <c r="IT44" i="1" s="1"/>
  <c r="IT27" i="1" a="1"/>
  <c r="IT27" i="1" s="1"/>
  <c r="IT23" i="1" a="1"/>
  <c r="IT23" i="1" s="1"/>
  <c r="IT26" i="1" a="1"/>
  <c r="IT26" i="1" s="1"/>
  <c r="IT30" i="1" a="1"/>
  <c r="IT30" i="1" s="1"/>
  <c r="IT24" i="1" a="1"/>
  <c r="IT24" i="1" s="1"/>
  <c r="IT25" i="1" a="1"/>
  <c r="IT25" i="1" s="1"/>
  <c r="IT29" i="1" a="1"/>
  <c r="IT29" i="1" s="1"/>
  <c r="IT42" i="1" a="1"/>
  <c r="IT42" i="1" s="1"/>
  <c r="IT36" i="1" a="1"/>
  <c r="IT36" i="1" s="1"/>
  <c r="IT37" i="1" a="1"/>
  <c r="IT37" i="1" s="1"/>
  <c r="IT28" i="1" a="1"/>
  <c r="IT28" i="1" s="1"/>
  <c r="IT31" i="1" a="1"/>
  <c r="IT31" i="1" s="1"/>
  <c r="IT39" i="1" a="1"/>
  <c r="IT39" i="1" s="1"/>
  <c r="IT33" i="1" a="1"/>
  <c r="IT33" i="1" s="1"/>
  <c r="IT40" i="1" a="1"/>
  <c r="IT40" i="1" s="1"/>
  <c r="IT38" i="1" a="1"/>
  <c r="IT38" i="1" s="1"/>
  <c r="IY65" i="1" a="1"/>
  <c r="IY65"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WS65" i="1" a="1"/>
  <c r="WS65"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YH65" i="1" a="1"/>
  <c r="YH65"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ZO65" i="1" a="1"/>
  <c r="ZO65"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HB34" i="1" a="1"/>
  <c r="HB34" i="1" s="1"/>
  <c r="HB28" i="1" a="1"/>
  <c r="HB28" i="1" s="1"/>
  <c r="HB29" i="1" a="1"/>
  <c r="HB29" i="1" s="1"/>
  <c r="HB37" i="1" a="1"/>
  <c r="HB37" i="1" s="1"/>
  <c r="HB25" i="1" a="1"/>
  <c r="HB25" i="1" s="1"/>
  <c r="HB23" i="1" a="1"/>
  <c r="HB23" i="1" s="1"/>
  <c r="HB30" i="1" a="1"/>
  <c r="HB30" i="1" s="1"/>
  <c r="HB40" i="1" a="1"/>
  <c r="HB40" i="1" s="1"/>
  <c r="HB42" i="1" a="1"/>
  <c r="HB42" i="1" s="1"/>
  <c r="HB31" i="1" a="1"/>
  <c r="HB31" i="1" s="1"/>
  <c r="HB39" i="1" a="1"/>
  <c r="HB39" i="1" s="1"/>
  <c r="HB27" i="1" a="1"/>
  <c r="HB27" i="1" s="1"/>
  <c r="HB26" i="1" a="1"/>
  <c r="HB26" i="1" s="1"/>
  <c r="HB33" i="1" a="1"/>
  <c r="HB33" i="1" s="1"/>
  <c r="HB32" i="1" a="1"/>
  <c r="HB32" i="1" s="1"/>
  <c r="HB24" i="1" a="1"/>
  <c r="HB24" i="1" s="1"/>
  <c r="HB38" i="1" a="1"/>
  <c r="HB38" i="1" s="1"/>
  <c r="HB46" i="1" a="1"/>
  <c r="HB46" i="1" s="1"/>
  <c r="HB36" i="1" a="1"/>
  <c r="HB36" i="1" s="1"/>
  <c r="HB43" i="1" a="1"/>
  <c r="HB43" i="1" s="1"/>
  <c r="WK29" i="1" a="1"/>
  <c r="WK29" i="1" s="1"/>
  <c r="WK44" i="1" a="1"/>
  <c r="WK44" i="1" s="1"/>
  <c r="WK30" i="1" a="1"/>
  <c r="WK30" i="1" s="1"/>
  <c r="WK37" i="1" a="1"/>
  <c r="WK37" i="1" s="1"/>
  <c r="WK46" i="1" a="1"/>
  <c r="WK46" i="1" s="1"/>
  <c r="WK38" i="1" a="1"/>
  <c r="WK38" i="1" s="1"/>
  <c r="WK25" i="1" a="1"/>
  <c r="WK25" i="1" s="1"/>
  <c r="WK23" i="1" a="1"/>
  <c r="WK23" i="1" s="1"/>
  <c r="WK42" i="1" a="1"/>
  <c r="WK42" i="1" s="1"/>
  <c r="WK27" i="1" a="1"/>
  <c r="WK27" i="1" s="1"/>
  <c r="WK39" i="1" a="1"/>
  <c r="WK39" i="1" s="1"/>
  <c r="WK28" i="1" a="1"/>
  <c r="WK28" i="1" s="1"/>
  <c r="WK43" i="1" a="1"/>
  <c r="WK43" i="1" s="1"/>
  <c r="WK40" i="1" a="1"/>
  <c r="WK40" i="1" s="1"/>
  <c r="WK31" i="1" a="1"/>
  <c r="WK31" i="1" s="1"/>
  <c r="WK34" i="1" a="1"/>
  <c r="WK34" i="1" s="1"/>
  <c r="WK33" i="1" a="1"/>
  <c r="WK33" i="1" s="1"/>
  <c r="WK45" i="1" a="1"/>
  <c r="WK45" i="1" s="1"/>
  <c r="WK26" i="1" a="1"/>
  <c r="WK26" i="1" s="1"/>
  <c r="WK32" i="1" a="1"/>
  <c r="WK32" i="1" s="1"/>
  <c r="WK36" i="1" a="1"/>
  <c r="WK36" i="1" s="1"/>
  <c r="WK24" i="1" a="1"/>
  <c r="WK24" i="1" s="1"/>
  <c r="VM38" i="1" a="1"/>
  <c r="VM38" i="1" s="1"/>
  <c r="VM29" i="1" a="1"/>
  <c r="VM29" i="1" s="1"/>
  <c r="VM44" i="1" a="1"/>
  <c r="VM44" i="1" s="1"/>
  <c r="VM46" i="1" a="1"/>
  <c r="VM46" i="1" s="1"/>
  <c r="VM24" i="1" a="1"/>
  <c r="VM24" i="1" s="1"/>
  <c r="VM28" i="1" a="1"/>
  <c r="VM28" i="1" s="1"/>
  <c r="VM31" i="1" a="1"/>
  <c r="VM31" i="1" s="1"/>
  <c r="VM40" i="1" a="1"/>
  <c r="VM40" i="1" s="1"/>
  <c r="VM25" i="1" a="1"/>
  <c r="VM25" i="1" s="1"/>
  <c r="VM43" i="1" a="1"/>
  <c r="VM43" i="1" s="1"/>
  <c r="VM45" i="1" a="1"/>
  <c r="VM45" i="1" s="1"/>
  <c r="VM32" i="1" a="1"/>
  <c r="VM32" i="1" s="1"/>
  <c r="VM34" i="1" a="1"/>
  <c r="VM34" i="1" s="1"/>
  <c r="VM23" i="1" a="1"/>
  <c r="VM23" i="1" s="1"/>
  <c r="VM42" i="1" a="1"/>
  <c r="VM42" i="1" s="1"/>
  <c r="VM30" i="1" a="1"/>
  <c r="VM30" i="1" s="1"/>
  <c r="VM26" i="1" a="1"/>
  <c r="VM26" i="1" s="1"/>
  <c r="VM36" i="1" a="1"/>
  <c r="VM36" i="1" s="1"/>
  <c r="VM37" i="1" a="1"/>
  <c r="VM37" i="1" s="1"/>
  <c r="VM27" i="1" a="1"/>
  <c r="VM27" i="1" s="1"/>
  <c r="VM39" i="1" a="1"/>
  <c r="VM39" i="1" s="1"/>
  <c r="VM33" i="1" a="1"/>
  <c r="VM33" i="1" s="1"/>
  <c r="N27" i="1" a="1"/>
  <c r="N27" i="1" s="1"/>
  <c r="N26" i="1" a="1"/>
  <c r="N26" i="1" s="1"/>
  <c r="N44" i="1" a="1"/>
  <c r="N44" i="1" s="1"/>
  <c r="N24" i="1" a="1"/>
  <c r="N24" i="1" s="1"/>
  <c r="N32" i="1" a="1"/>
  <c r="N32" i="1" s="1"/>
  <c r="N34" i="1" a="1"/>
  <c r="N34" i="1" s="1"/>
  <c r="N28" i="1" a="1"/>
  <c r="N28" i="1" s="1"/>
  <c r="N42" i="1" a="1"/>
  <c r="N42" i="1" s="1"/>
  <c r="N38" i="1" a="1"/>
  <c r="N38" i="1" s="1"/>
  <c r="N37" i="1" a="1"/>
  <c r="N37" i="1" s="1"/>
  <c r="N25" i="1" a="1"/>
  <c r="N25" i="1" s="1"/>
  <c r="N45" i="1" a="1"/>
  <c r="N45" i="1" s="1"/>
  <c r="N33" i="1" a="1"/>
  <c r="N33" i="1" s="1"/>
  <c r="N39" i="1" a="1"/>
  <c r="N39" i="1" s="1"/>
  <c r="N36" i="1" a="1"/>
  <c r="N36" i="1" s="1"/>
  <c r="N29" i="1" a="1"/>
  <c r="N29" i="1" s="1"/>
  <c r="N23" i="1" a="1"/>
  <c r="N23" i="1" s="1"/>
  <c r="N46" i="1" a="1"/>
  <c r="N46" i="1" s="1"/>
  <c r="N43" i="1" a="1"/>
  <c r="N43" i="1" s="1"/>
  <c r="N40" i="1" a="1"/>
  <c r="N40" i="1" s="1"/>
  <c r="BS38" i="1" a="1"/>
  <c r="BS38" i="1" s="1"/>
  <c r="BS44" i="1" a="1"/>
  <c r="BS44" i="1" s="1"/>
  <c r="BS24" i="1" a="1"/>
  <c r="BS24" i="1" s="1"/>
  <c r="BS45" i="1" a="1"/>
  <c r="BS45" i="1" s="1"/>
  <c r="BS43" i="1" a="1"/>
  <c r="BS43" i="1" s="1"/>
  <c r="BS46" i="1" a="1"/>
  <c r="BS46" i="1" s="1"/>
  <c r="BS25" i="1" a="1"/>
  <c r="BS25" i="1" s="1"/>
  <c r="BS32" i="1" a="1"/>
  <c r="BS32" i="1" s="1"/>
  <c r="BS37" i="1" a="1"/>
  <c r="BS37" i="1" s="1"/>
  <c r="BS28" i="1" a="1"/>
  <c r="BS28" i="1" s="1"/>
  <c r="BS34" i="1" a="1"/>
  <c r="BS34" i="1" s="1"/>
  <c r="BS29" i="1" a="1"/>
  <c r="BS29" i="1" s="1"/>
  <c r="BS40" i="1" a="1"/>
  <c r="BS40" i="1" s="1"/>
  <c r="BS26" i="1" a="1"/>
  <c r="BS26" i="1" s="1"/>
  <c r="BS42" i="1" a="1"/>
  <c r="BS42" i="1" s="1"/>
  <c r="BS30" i="1" a="1"/>
  <c r="BS30" i="1" s="1"/>
  <c r="BS23" i="1" a="1"/>
  <c r="BS23" i="1" s="1"/>
  <c r="BS31" i="1" a="1"/>
  <c r="BS31" i="1" s="1"/>
  <c r="BS36" i="1" a="1"/>
  <c r="BS36" i="1" s="1"/>
  <c r="BS33" i="1" a="1"/>
  <c r="BS33" i="1" s="1"/>
  <c r="BS27" i="1" a="1"/>
  <c r="BS27" i="1" s="1"/>
  <c r="BS39" i="1" a="1"/>
  <c r="BS39" i="1" s="1"/>
  <c r="BW36" i="1" a="1"/>
  <c r="BW36" i="1" s="1"/>
  <c r="BW25" i="1" a="1"/>
  <c r="BW25" i="1" s="1"/>
  <c r="BW23" i="1" a="1"/>
  <c r="BW23" i="1" s="1"/>
  <c r="BW31" i="1" a="1"/>
  <c r="BW31" i="1" s="1"/>
  <c r="BW37" i="1" a="1"/>
  <c r="BW37" i="1" s="1"/>
  <c r="BW32" i="1" a="1"/>
  <c r="BW32" i="1" s="1"/>
  <c r="BW39" i="1" a="1"/>
  <c r="BW39" i="1" s="1"/>
  <c r="BW27" i="1" a="1"/>
  <c r="BW27" i="1" s="1"/>
  <c r="BW24" i="1" a="1"/>
  <c r="BW24" i="1" s="1"/>
  <c r="BW44" i="1" a="1"/>
  <c r="BW44" i="1" s="1"/>
  <c r="BW33" i="1" a="1"/>
  <c r="BW33" i="1" s="1"/>
  <c r="BW38" i="1" a="1"/>
  <c r="BW38" i="1" s="1"/>
  <c r="BW45" i="1" a="1"/>
  <c r="BW45" i="1" s="1"/>
  <c r="BW43" i="1" a="1"/>
  <c r="BW43" i="1" s="1"/>
  <c r="BW26" i="1" a="1"/>
  <c r="BW26" i="1" s="1"/>
  <c r="BW46" i="1" a="1"/>
  <c r="BW46" i="1" s="1"/>
  <c r="BW34" i="1" a="1"/>
  <c r="BW34" i="1" s="1"/>
  <c r="BW42" i="1" a="1"/>
  <c r="BW42" i="1" s="1"/>
  <c r="BW29" i="1" a="1"/>
  <c r="BW29" i="1" s="1"/>
  <c r="BW40" i="1" a="1"/>
  <c r="BW40" i="1" s="1"/>
  <c r="BW28" i="1" a="1"/>
  <c r="BW28" i="1" s="1"/>
  <c r="BW30" i="1" a="1"/>
  <c r="BW30" i="1" s="1"/>
  <c r="WE40" i="1" a="1"/>
  <c r="WE40" i="1" s="1"/>
  <c r="WE23" i="1" a="1"/>
  <c r="WE23" i="1" s="1"/>
  <c r="WE26" i="1" a="1"/>
  <c r="WE26" i="1" s="1"/>
  <c r="WE25" i="1" a="1"/>
  <c r="WE25" i="1" s="1"/>
  <c r="WE42" i="1" a="1"/>
  <c r="WE42" i="1" s="1"/>
  <c r="WE31" i="1" a="1"/>
  <c r="WE31" i="1" s="1"/>
  <c r="WE38" i="1" a="1"/>
  <c r="WE38" i="1" s="1"/>
  <c r="WE27" i="1" a="1"/>
  <c r="WE27" i="1" s="1"/>
  <c r="WE45" i="1" a="1"/>
  <c r="WE45" i="1" s="1"/>
  <c r="WE32" i="1" a="1"/>
  <c r="WE32" i="1" s="1"/>
  <c r="WE30" i="1" a="1"/>
  <c r="WE30" i="1" s="1"/>
  <c r="WE29" i="1" a="1"/>
  <c r="WE29" i="1" s="1"/>
  <c r="WE44" i="1" a="1"/>
  <c r="WE44" i="1" s="1"/>
  <c r="WE36" i="1" a="1"/>
  <c r="WE36" i="1" s="1"/>
  <c r="WE37" i="1" a="1"/>
  <c r="WE37" i="1" s="1"/>
  <c r="WE43" i="1" a="1"/>
  <c r="WE43" i="1" s="1"/>
  <c r="WE24" i="1" a="1"/>
  <c r="WE24" i="1" s="1"/>
  <c r="WE34" i="1" a="1"/>
  <c r="WE34" i="1" s="1"/>
  <c r="WE46" i="1" a="1"/>
  <c r="WE46" i="1" s="1"/>
  <c r="WE39" i="1" a="1"/>
  <c r="WE39" i="1" s="1"/>
  <c r="WE28" i="1" a="1"/>
  <c r="WE28" i="1" s="1"/>
  <c r="WE33" i="1" a="1"/>
  <c r="WE33" i="1" s="1"/>
  <c r="YA65" i="1" a="1"/>
  <c r="YA65"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CT52" i="1" a="1"/>
  <c r="CT52" i="1" s="1"/>
  <c r="CT53" i="1" s="1" a="1"/>
  <c r="CT53" i="1" s="1"/>
  <c r="CT50" i="1" a="1"/>
  <c r="CT50" i="1" s="1"/>
  <c r="CT51" i="1" s="1" a="1"/>
  <c r="CT51" i="1" s="1"/>
  <c r="CT54" i="1" a="1"/>
  <c r="CT54" i="1" s="1"/>
  <c r="CT55" i="1" s="1" a="1"/>
  <c r="CT55" i="1" s="1"/>
  <c r="HJ65" i="1" a="1"/>
  <c r="HJ65"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IQ65" i="1" a="1"/>
  <c r="IQ65"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Z65" i="1" a="1"/>
  <c r="IZ65"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HF65" i="1" a="1"/>
  <c r="HF65"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ZM24" i="1" a="1"/>
  <c r="ZM24" i="1" s="1"/>
  <c r="ZM29" i="1" a="1"/>
  <c r="ZM29" i="1" s="1"/>
  <c r="ZM30" i="1" a="1"/>
  <c r="ZM30" i="1" s="1"/>
  <c r="ZM37" i="1" a="1"/>
  <c r="ZM37" i="1" s="1"/>
  <c r="ZM36" i="1" a="1"/>
  <c r="ZM36" i="1" s="1"/>
  <c r="ZM42" i="1" a="1"/>
  <c r="ZM42" i="1" s="1"/>
  <c r="ZM44" i="1" a="1"/>
  <c r="ZM44" i="1" s="1"/>
  <c r="ZM38" i="1" a="1"/>
  <c r="ZM38" i="1" s="1"/>
  <c r="ZM46" i="1" a="1"/>
  <c r="ZM46" i="1" s="1"/>
  <c r="ZM39" i="1" a="1"/>
  <c r="ZM39" i="1" s="1"/>
  <c r="ZM33" i="1" a="1"/>
  <c r="ZM33" i="1" s="1"/>
  <c r="ZM23" i="1" a="1"/>
  <c r="ZM23" i="1" s="1"/>
  <c r="ZM26" i="1" a="1"/>
  <c r="ZM26" i="1" s="1"/>
  <c r="ZM27" i="1" a="1"/>
  <c r="ZM27" i="1" s="1"/>
  <c r="ZM28" i="1" a="1"/>
  <c r="ZM28" i="1" s="1"/>
  <c r="ZM40" i="1" a="1"/>
  <c r="ZM40" i="1" s="1"/>
  <c r="ZM31" i="1" a="1"/>
  <c r="ZM31" i="1" s="1"/>
  <c r="ZM45" i="1" a="1"/>
  <c r="ZM45" i="1" s="1"/>
  <c r="ZM32" i="1" a="1"/>
  <c r="ZM32" i="1" s="1"/>
  <c r="ZM34" i="1" a="1"/>
  <c r="ZM34" i="1" s="1"/>
  <c r="ZM43" i="1" a="1"/>
  <c r="ZM43" i="1" s="1"/>
  <c r="ZM25" i="1" a="1"/>
  <c r="ZM25" i="1" s="1"/>
  <c r="ED32" i="1" a="1"/>
  <c r="ED32" i="1" s="1"/>
  <c r="ED46" i="1" a="1"/>
  <c r="ED46" i="1" s="1"/>
  <c r="ED39" i="1" a="1"/>
  <c r="ED39" i="1" s="1"/>
  <c r="ED45" i="1" a="1"/>
  <c r="ED45" i="1" s="1"/>
  <c r="ED33" i="1" a="1"/>
  <c r="ED33" i="1" s="1"/>
  <c r="ED25" i="1" a="1"/>
  <c r="ED25" i="1" s="1"/>
  <c r="ED37" i="1" a="1"/>
  <c r="ED37" i="1" s="1"/>
  <c r="ED34" i="1" a="1"/>
  <c r="ED34" i="1" s="1"/>
  <c r="ED43" i="1" a="1"/>
  <c r="ED43" i="1" s="1"/>
  <c r="ED23" i="1" a="1"/>
  <c r="ED23" i="1" s="1"/>
  <c r="ED44" i="1" a="1"/>
  <c r="ED44" i="1" s="1"/>
  <c r="ED42" i="1" a="1"/>
  <c r="ED42" i="1" s="1"/>
  <c r="ED28" i="1" a="1"/>
  <c r="ED28" i="1" s="1"/>
  <c r="ED30" i="1" a="1"/>
  <c r="ED30" i="1" s="1"/>
  <c r="ED29" i="1" a="1"/>
  <c r="ED29" i="1" s="1"/>
  <c r="ED27" i="1" a="1"/>
  <c r="ED27" i="1" s="1"/>
  <c r="ED31" i="1" a="1"/>
  <c r="ED31" i="1" s="1"/>
  <c r="ED26" i="1" a="1"/>
  <c r="ED26" i="1" s="1"/>
  <c r="ED36" i="1" a="1"/>
  <c r="ED36" i="1" s="1"/>
  <c r="ED24" i="1" a="1"/>
  <c r="ED24" i="1" s="1"/>
  <c r="ED40" i="1" a="1"/>
  <c r="ED40" i="1" s="1"/>
  <c r="ED38" i="1" a="1"/>
  <c r="ED38" i="1" s="1"/>
  <c r="CB34" i="1" a="1"/>
  <c r="CB34" i="1" s="1"/>
  <c r="CB45" i="1" a="1"/>
  <c r="CB45" i="1" s="1"/>
  <c r="CB27" i="1" a="1"/>
  <c r="CB27" i="1" s="1"/>
  <c r="CB23" i="1" a="1"/>
  <c r="CB23" i="1" s="1"/>
  <c r="CB43" i="1" a="1"/>
  <c r="CB43" i="1" s="1"/>
  <c r="CB32" i="1" a="1"/>
  <c r="CB32" i="1" s="1"/>
  <c r="CB44" i="1" a="1"/>
  <c r="CB44" i="1" s="1"/>
  <c r="CB28" i="1" a="1"/>
  <c r="CB28" i="1" s="1"/>
  <c r="CB26" i="1" a="1"/>
  <c r="CB26" i="1" s="1"/>
  <c r="CB25" i="1" a="1"/>
  <c r="CB25" i="1" s="1"/>
  <c r="CB38" i="1" a="1"/>
  <c r="CB38" i="1" s="1"/>
  <c r="CB24" i="1" a="1"/>
  <c r="CB24" i="1" s="1"/>
  <c r="CB30" i="1" a="1"/>
  <c r="CB30" i="1" s="1"/>
  <c r="CB42" i="1" a="1"/>
  <c r="CB42" i="1" s="1"/>
  <c r="CB29" i="1" a="1"/>
  <c r="CB29" i="1" s="1"/>
  <c r="CB36" i="1" a="1"/>
  <c r="CB36" i="1" s="1"/>
  <c r="CB39" i="1" a="1"/>
  <c r="CB39" i="1" s="1"/>
  <c r="CB40" i="1" a="1"/>
  <c r="CB40" i="1" s="1"/>
  <c r="CB31" i="1" a="1"/>
  <c r="CB31" i="1" s="1"/>
  <c r="CB33" i="1" a="1"/>
  <c r="CB33" i="1" s="1"/>
  <c r="CB37" i="1" a="1"/>
  <c r="CB37" i="1" s="1"/>
  <c r="CB46" i="1" a="1"/>
  <c r="CB46" i="1" s="1"/>
  <c r="WT25" i="1" a="1"/>
  <c r="WT25" i="1" s="1"/>
  <c r="WT34" i="1" a="1"/>
  <c r="WT34" i="1" s="1"/>
  <c r="WT26" i="1" a="1"/>
  <c r="WT26" i="1" s="1"/>
  <c r="WT43" i="1" a="1"/>
  <c r="WT43" i="1" s="1"/>
  <c r="WT40" i="1" a="1"/>
  <c r="WT40" i="1" s="1"/>
  <c r="WT44" i="1" a="1"/>
  <c r="WT44" i="1" s="1"/>
  <c r="WT46" i="1" a="1"/>
  <c r="WT46" i="1" s="1"/>
  <c r="WT38" i="1" a="1"/>
  <c r="WT38" i="1" s="1"/>
  <c r="WT31" i="1" a="1"/>
  <c r="WT31" i="1" s="1"/>
  <c r="WT30" i="1" a="1"/>
  <c r="WT30" i="1" s="1"/>
  <c r="WT37" i="1" a="1"/>
  <c r="WT37" i="1" s="1"/>
  <c r="WT29" i="1" a="1"/>
  <c r="WT29" i="1" s="1"/>
  <c r="WT45" i="1" a="1"/>
  <c r="WT45" i="1" s="1"/>
  <c r="WT36" i="1" a="1"/>
  <c r="WT36" i="1" s="1"/>
  <c r="WT23" i="1" a="1"/>
  <c r="WT23" i="1" s="1"/>
  <c r="WT24" i="1" a="1"/>
  <c r="WT24" i="1" s="1"/>
  <c r="WT42" i="1" a="1"/>
  <c r="WT42" i="1" s="1"/>
  <c r="WT32" i="1" a="1"/>
  <c r="WT32" i="1" s="1"/>
  <c r="WT28" i="1" a="1"/>
  <c r="WT28" i="1" s="1"/>
  <c r="WT39" i="1" a="1"/>
  <c r="WT39" i="1" s="1"/>
  <c r="WT33" i="1" a="1"/>
  <c r="WT33" i="1" s="1"/>
  <c r="WT27" i="1" a="1"/>
  <c r="WT27" i="1" s="1"/>
  <c r="BO42" i="1" a="1"/>
  <c r="BO42" i="1" s="1"/>
  <c r="BO32" i="1" a="1"/>
  <c r="BO32" i="1" s="1"/>
  <c r="BO36" i="1" a="1"/>
  <c r="BO36" i="1" s="1"/>
  <c r="BO25" i="1" a="1"/>
  <c r="BO25" i="1" s="1"/>
  <c r="BO39" i="1" a="1"/>
  <c r="BO39" i="1" s="1"/>
  <c r="BO33" i="1" a="1"/>
  <c r="BO33" i="1" s="1"/>
  <c r="BO38" i="1" a="1"/>
  <c r="BO38" i="1" s="1"/>
  <c r="BO23" i="1" a="1"/>
  <c r="BO23" i="1" s="1"/>
  <c r="BO44" i="1" a="1"/>
  <c r="BO44" i="1" s="1"/>
  <c r="BO27" i="1" a="1"/>
  <c r="BO27" i="1" s="1"/>
  <c r="BO45" i="1" a="1"/>
  <c r="BO45" i="1" s="1"/>
  <c r="BO43" i="1" a="1"/>
  <c r="BO43" i="1" s="1"/>
  <c r="BO34" i="1" a="1"/>
  <c r="BO34" i="1" s="1"/>
  <c r="BO46" i="1" a="1"/>
  <c r="BO46" i="1" s="1"/>
  <c r="BO40" i="1" a="1"/>
  <c r="BO40" i="1" s="1"/>
  <c r="BO37" i="1" a="1"/>
  <c r="BO37" i="1" s="1"/>
  <c r="BO26" i="1" a="1"/>
  <c r="BO26" i="1" s="1"/>
  <c r="BO29" i="1" a="1"/>
  <c r="BO29" i="1" s="1"/>
  <c r="BO28" i="1" a="1"/>
  <c r="BO28" i="1" s="1"/>
  <c r="BO24" i="1" a="1"/>
  <c r="BO24" i="1" s="1"/>
  <c r="BO31" i="1" a="1"/>
  <c r="BO31" i="1" s="1"/>
  <c r="BO30" i="1" a="1"/>
  <c r="BO30" i="1" s="1"/>
  <c r="FZ28" i="1" a="1"/>
  <c r="FZ28" i="1" s="1"/>
  <c r="FZ34" i="1" a="1"/>
  <c r="FZ34" i="1" s="1"/>
  <c r="FZ43" i="1" a="1"/>
  <c r="FZ43" i="1" s="1"/>
  <c r="FZ27" i="1" a="1"/>
  <c r="FZ27" i="1" s="1"/>
  <c r="FZ40" i="1" a="1"/>
  <c r="FZ40" i="1" s="1"/>
  <c r="FZ26" i="1" a="1"/>
  <c r="FZ26" i="1" s="1"/>
  <c r="FZ24" i="1" a="1"/>
  <c r="FZ24" i="1" s="1"/>
  <c r="FZ37" i="1" a="1"/>
  <c r="FZ37" i="1" s="1"/>
  <c r="FZ30" i="1" a="1"/>
  <c r="FZ30" i="1" s="1"/>
  <c r="FZ29" i="1" a="1"/>
  <c r="FZ29" i="1" s="1"/>
  <c r="FZ25" i="1" a="1"/>
  <c r="FZ25" i="1" s="1"/>
  <c r="FZ44" i="1" a="1"/>
  <c r="FZ44" i="1" s="1"/>
  <c r="FZ32" i="1" a="1"/>
  <c r="FZ32" i="1" s="1"/>
  <c r="FZ31" i="1" a="1"/>
  <c r="FZ31" i="1" s="1"/>
  <c r="FZ42" i="1" a="1"/>
  <c r="FZ42" i="1" s="1"/>
  <c r="FZ39" i="1" a="1"/>
  <c r="FZ39" i="1" s="1"/>
  <c r="FZ36" i="1" a="1"/>
  <c r="FZ36" i="1" s="1"/>
  <c r="FZ38" i="1" a="1"/>
  <c r="FZ38" i="1" s="1"/>
  <c r="FZ45" i="1" a="1"/>
  <c r="FZ45" i="1" s="1"/>
  <c r="FZ33" i="1" a="1"/>
  <c r="FZ33" i="1" s="1"/>
  <c r="FZ46" i="1" a="1"/>
  <c r="FZ46" i="1" s="1"/>
  <c r="FZ23" i="1" a="1"/>
  <c r="FZ23" i="1" s="1"/>
  <c r="GV25" i="1" a="1"/>
  <c r="GV25" i="1" s="1"/>
  <c r="GV46" i="1" a="1"/>
  <c r="GV46" i="1" s="1"/>
  <c r="GV34" i="1" a="1"/>
  <c r="GV34" i="1" s="1"/>
  <c r="GV43" i="1" a="1"/>
  <c r="GV43" i="1" s="1"/>
  <c r="GV33" i="1" a="1"/>
  <c r="GV33" i="1" s="1"/>
  <c r="GV26" i="1" a="1"/>
  <c r="GV26" i="1" s="1"/>
  <c r="GV27" i="1" a="1"/>
  <c r="GV27" i="1" s="1"/>
  <c r="GV28" i="1" a="1"/>
  <c r="GV28" i="1" s="1"/>
  <c r="GV45" i="1" a="1"/>
  <c r="GV45" i="1" s="1"/>
  <c r="GV44" i="1" a="1"/>
  <c r="GV44" i="1" s="1"/>
  <c r="GV29" i="1" a="1"/>
  <c r="GV29" i="1" s="1"/>
  <c r="GV30" i="1" a="1"/>
  <c r="GV30" i="1" s="1"/>
  <c r="GV37" i="1" a="1"/>
  <c r="GV37" i="1" s="1"/>
  <c r="GV23" i="1" a="1"/>
  <c r="GV23" i="1" s="1"/>
  <c r="GV39" i="1" a="1"/>
  <c r="GV39" i="1" s="1"/>
  <c r="GV42" i="1" a="1"/>
  <c r="GV42" i="1" s="1"/>
  <c r="GV40" i="1" a="1"/>
  <c r="GV40" i="1" s="1"/>
  <c r="GV31" i="1" a="1"/>
  <c r="GV31" i="1" s="1"/>
  <c r="GV32" i="1" a="1"/>
  <c r="GV32" i="1" s="1"/>
  <c r="GV38" i="1" a="1"/>
  <c r="GV38" i="1" s="1"/>
  <c r="GV24" i="1" a="1"/>
  <c r="GV24" i="1" s="1"/>
  <c r="GV36" i="1" a="1"/>
  <c r="GV36" i="1" s="1"/>
  <c r="YH30" i="1" a="1"/>
  <c r="YH30" i="1" s="1"/>
  <c r="YH37" i="1" a="1"/>
  <c r="YH37" i="1" s="1"/>
  <c r="YH44" i="1" a="1"/>
  <c r="YH44" i="1" s="1"/>
  <c r="YH32" i="1" a="1"/>
  <c r="YH32" i="1" s="1"/>
  <c r="YH36" i="1" a="1"/>
  <c r="YH36" i="1" s="1"/>
  <c r="YH25" i="1" a="1"/>
  <c r="YH25" i="1" s="1"/>
  <c r="YH38" i="1" a="1"/>
  <c r="YH38" i="1" s="1"/>
  <c r="YH46" i="1" a="1"/>
  <c r="YH46" i="1" s="1"/>
  <c r="YH24" i="1" a="1"/>
  <c r="YH24" i="1" s="1"/>
  <c r="YH33" i="1" a="1"/>
  <c r="YH33" i="1" s="1"/>
  <c r="YH39" i="1" a="1"/>
  <c r="YH39" i="1" s="1"/>
  <c r="YH28" i="1" a="1"/>
  <c r="YH28" i="1" s="1"/>
  <c r="YH23" i="1" a="1"/>
  <c r="YH23" i="1" s="1"/>
  <c r="YH27" i="1" a="1"/>
  <c r="YH27" i="1" s="1"/>
  <c r="YH43" i="1" a="1"/>
  <c r="YH43" i="1" s="1"/>
  <c r="YH45" i="1" a="1"/>
  <c r="YH45" i="1" s="1"/>
  <c r="YH34" i="1" a="1"/>
  <c r="YH34" i="1" s="1"/>
  <c r="YH31" i="1" a="1"/>
  <c r="YH31" i="1" s="1"/>
  <c r="YH26" i="1" a="1"/>
  <c r="YH26" i="1" s="1"/>
  <c r="YH42" i="1" a="1"/>
  <c r="YH42" i="1" s="1"/>
  <c r="YH29" i="1" a="1"/>
  <c r="YH29" i="1" s="1"/>
  <c r="YH40" i="1" a="1"/>
  <c r="YH40" i="1" s="1"/>
  <c r="XW65" i="1" a="1"/>
  <c r="XW65"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YU65" i="1" a="1"/>
  <c r="YU65" i="1" s="1"/>
  <c r="YU66" i="1" a="1"/>
  <c r="YU66" i="1" s="1"/>
  <c r="YU67" i="1" a="1"/>
  <c r="YU67" i="1" s="1"/>
  <c r="YU68" i="1" a="1"/>
  <c r="YU68" i="1" s="1"/>
  <c r="YU69" i="1" a="1"/>
  <c r="YU69" i="1" s="1"/>
  <c r="YU70" i="1" a="1"/>
  <c r="YU70" i="1" s="1"/>
  <c r="YU71" i="1" a="1"/>
  <c r="YU71" i="1" s="1"/>
  <c r="YU72" i="1" a="1"/>
  <c r="YU72" i="1" s="1"/>
  <c r="YU73" i="1" a="1"/>
  <c r="YU73" i="1" s="1"/>
  <c r="YU74" i="1" a="1"/>
  <c r="YU74" i="1" s="1"/>
  <c r="YU75" i="1" a="1"/>
  <c r="YU75" i="1" s="1"/>
  <c r="JB65" i="1" a="1"/>
  <c r="JB65"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IV36" i="1" a="1"/>
  <c r="IV36" i="1" s="1"/>
  <c r="IV44" i="1" a="1"/>
  <c r="IV44" i="1" s="1"/>
  <c r="IV32" i="1" a="1"/>
  <c r="IV32" i="1" s="1"/>
  <c r="IV26" i="1" a="1"/>
  <c r="IV26" i="1" s="1"/>
  <c r="IV46" i="1" a="1"/>
  <c r="IV46" i="1" s="1"/>
  <c r="IV28" i="1" a="1"/>
  <c r="IV28" i="1" s="1"/>
  <c r="IV25" i="1" a="1"/>
  <c r="IV25" i="1" s="1"/>
  <c r="IV33" i="1" a="1"/>
  <c r="IV33" i="1" s="1"/>
  <c r="IV38" i="1" a="1"/>
  <c r="IV38" i="1" s="1"/>
  <c r="IV23" i="1" a="1"/>
  <c r="IV23" i="1" s="1"/>
  <c r="IV39" i="1" a="1"/>
  <c r="IV39" i="1" s="1"/>
  <c r="IV24" i="1" a="1"/>
  <c r="IV24" i="1" s="1"/>
  <c r="IV31" i="1" a="1"/>
  <c r="IV31" i="1" s="1"/>
  <c r="IV43" i="1" a="1"/>
  <c r="IV43" i="1" s="1"/>
  <c r="IV42" i="1" a="1"/>
  <c r="IV42" i="1" s="1"/>
  <c r="IV34" i="1" a="1"/>
  <c r="IV34" i="1" s="1"/>
  <c r="IV27" i="1" a="1"/>
  <c r="IV27" i="1" s="1"/>
  <c r="IV45" i="1" a="1"/>
  <c r="IV45" i="1" s="1"/>
  <c r="IV29" i="1" a="1"/>
  <c r="IV29" i="1" s="1"/>
  <c r="IV40" i="1" a="1"/>
  <c r="IV40" i="1" s="1"/>
  <c r="IV37" i="1" a="1"/>
  <c r="IV37" i="1" s="1"/>
  <c r="IV30" i="1" a="1"/>
  <c r="IV30" i="1" s="1"/>
  <c r="AAY27" i="1" a="1"/>
  <c r="AAY27" i="1" s="1"/>
  <c r="AAY39" i="1" a="1"/>
  <c r="AAY39" i="1" s="1"/>
  <c r="AAY24" i="1" a="1"/>
  <c r="AAY24" i="1" s="1"/>
  <c r="AAY37" i="1" a="1"/>
  <c r="AAY37" i="1" s="1"/>
  <c r="AAY31" i="1" a="1"/>
  <c r="AAY31" i="1" s="1"/>
  <c r="AAY28" i="1" a="1"/>
  <c r="AAY28" i="1" s="1"/>
  <c r="AAY43" i="1" a="1"/>
  <c r="AAY43" i="1" s="1"/>
  <c r="AAY40" i="1" a="1"/>
  <c r="AAY40" i="1" s="1"/>
  <c r="AAY34" i="1" a="1"/>
  <c r="AAY34" i="1" s="1"/>
  <c r="AAY45" i="1" a="1"/>
  <c r="AAY45" i="1" s="1"/>
  <c r="AAY32" i="1" a="1"/>
  <c r="AAY32" i="1" s="1"/>
  <c r="AAY25" i="1" a="1"/>
  <c r="AAY25" i="1" s="1"/>
  <c r="AAY42" i="1" a="1"/>
  <c r="AAY42" i="1" s="1"/>
  <c r="AAY44" i="1" a="1"/>
  <c r="AAY44" i="1" s="1"/>
  <c r="AAY30" i="1" a="1"/>
  <c r="AAY30" i="1" s="1"/>
  <c r="AAY29" i="1" a="1"/>
  <c r="AAY29" i="1" s="1"/>
  <c r="AAY36" i="1" a="1"/>
  <c r="AAY36" i="1" s="1"/>
  <c r="AAY23" i="1" a="1"/>
  <c r="AAY23" i="1" s="1"/>
  <c r="AAY46" i="1" a="1"/>
  <c r="AAY46" i="1" s="1"/>
  <c r="AAY26" i="1" a="1"/>
  <c r="AAY26" i="1" s="1"/>
  <c r="AAY38" i="1" a="1"/>
  <c r="AAY38" i="1" s="1"/>
  <c r="AAY33" i="1" a="1"/>
  <c r="AAY33" i="1" s="1"/>
  <c r="WF33" i="1" a="1"/>
  <c r="WF33" i="1" s="1"/>
  <c r="WF25" i="1" a="1"/>
  <c r="WF25" i="1" s="1"/>
  <c r="WF34" i="1" a="1"/>
  <c r="WF34" i="1" s="1"/>
  <c r="WF23" i="1" a="1"/>
  <c r="WF23" i="1" s="1"/>
  <c r="WF43" i="1" a="1"/>
  <c r="WF43" i="1" s="1"/>
  <c r="WF31" i="1" a="1"/>
  <c r="WF31" i="1" s="1"/>
  <c r="WF26" i="1" a="1"/>
  <c r="WF26" i="1" s="1"/>
  <c r="WF37" i="1" a="1"/>
  <c r="WF37" i="1" s="1"/>
  <c r="WF40" i="1" a="1"/>
  <c r="WF40" i="1" s="1"/>
  <c r="WF27" i="1" a="1"/>
  <c r="WF27" i="1" s="1"/>
  <c r="WF42" i="1" a="1"/>
  <c r="WF42" i="1" s="1"/>
  <c r="WF32" i="1" a="1"/>
  <c r="WF32" i="1" s="1"/>
  <c r="WF29" i="1" a="1"/>
  <c r="WF29" i="1" s="1"/>
  <c r="WF45" i="1" a="1"/>
  <c r="WF45" i="1" s="1"/>
  <c r="WF30" i="1" a="1"/>
  <c r="WF30" i="1" s="1"/>
  <c r="WF36" i="1" a="1"/>
  <c r="WF36" i="1" s="1"/>
  <c r="WF28" i="1" a="1"/>
  <c r="WF28" i="1" s="1"/>
  <c r="WF24" i="1" a="1"/>
  <c r="WF24" i="1" s="1"/>
  <c r="WF46" i="1" a="1"/>
  <c r="WF46" i="1" s="1"/>
  <c r="WF39" i="1" a="1"/>
  <c r="WF39" i="1" s="1"/>
  <c r="WF38" i="1" a="1"/>
  <c r="WF38" i="1" s="1"/>
  <c r="WF44" i="1" a="1"/>
  <c r="WF44" i="1" s="1"/>
  <c r="XX42" i="1" a="1"/>
  <c r="XX42" i="1" s="1"/>
  <c r="XX25" i="1" a="1"/>
  <c r="XX25" i="1" s="1"/>
  <c r="XX28" i="1" a="1"/>
  <c r="XX28" i="1" s="1"/>
  <c r="XX44" i="1" a="1"/>
  <c r="XX44" i="1" s="1"/>
  <c r="XX38" i="1" a="1"/>
  <c r="XX38" i="1" s="1"/>
  <c r="XX36" i="1" a="1"/>
  <c r="XX36" i="1" s="1"/>
  <c r="XX39" i="1" a="1"/>
  <c r="XX39" i="1" s="1"/>
  <c r="XX33" i="1" a="1"/>
  <c r="XX33" i="1" s="1"/>
  <c r="XX37" i="1" a="1"/>
  <c r="XX37" i="1" s="1"/>
  <c r="XX46" i="1" a="1"/>
  <c r="XX46" i="1" s="1"/>
  <c r="XX23" i="1" a="1"/>
  <c r="XX23" i="1" s="1"/>
  <c r="XX24" i="1" a="1"/>
  <c r="XX24" i="1" s="1"/>
  <c r="XX27" i="1" a="1"/>
  <c r="XX27" i="1" s="1"/>
  <c r="XX45" i="1" a="1"/>
  <c r="XX45" i="1" s="1"/>
  <c r="XX30" i="1" a="1"/>
  <c r="XX30" i="1" s="1"/>
  <c r="XX43" i="1" a="1"/>
  <c r="XX43" i="1" s="1"/>
  <c r="XX26" i="1" a="1"/>
  <c r="XX26" i="1" s="1"/>
  <c r="XX34" i="1" a="1"/>
  <c r="XX34" i="1" s="1"/>
  <c r="XX29" i="1" a="1"/>
  <c r="XX29" i="1" s="1"/>
  <c r="XX32" i="1" a="1"/>
  <c r="XX32" i="1" s="1"/>
  <c r="XX31" i="1" a="1"/>
  <c r="XX31" i="1" s="1"/>
  <c r="XX40" i="1" a="1"/>
  <c r="XX40" i="1" s="1"/>
  <c r="DU28" i="1" a="1"/>
  <c r="DU28" i="1" s="1"/>
  <c r="DU26" i="1" a="1"/>
  <c r="DU26" i="1" s="1"/>
  <c r="DU23" i="1" a="1"/>
  <c r="DU23" i="1" s="1"/>
  <c r="DU29" i="1" a="1"/>
  <c r="DU29" i="1" s="1"/>
  <c r="DU30" i="1" a="1"/>
  <c r="DU30" i="1" s="1"/>
  <c r="DU27" i="1" a="1"/>
  <c r="DU27" i="1" s="1"/>
  <c r="DU42" i="1" a="1"/>
  <c r="DU42" i="1" s="1"/>
  <c r="DU31" i="1" a="1"/>
  <c r="DU31" i="1" s="1"/>
  <c r="DU44" i="1" a="1"/>
  <c r="DU44" i="1" s="1"/>
  <c r="DU39" i="1" a="1"/>
  <c r="DU39" i="1" s="1"/>
  <c r="DU40" i="1" a="1"/>
  <c r="DU40" i="1" s="1"/>
  <c r="DU38" i="1" a="1"/>
  <c r="DU38" i="1" s="1"/>
  <c r="DU25" i="1" a="1"/>
  <c r="DU25" i="1" s="1"/>
  <c r="DU24" i="1" a="1"/>
  <c r="DU24" i="1" s="1"/>
  <c r="DU45" i="1" a="1"/>
  <c r="DU45" i="1" s="1"/>
  <c r="DU36" i="1" a="1"/>
  <c r="DU36" i="1" s="1"/>
  <c r="DU32" i="1" a="1"/>
  <c r="DU32" i="1" s="1"/>
  <c r="DU33" i="1" a="1"/>
  <c r="DU33" i="1" s="1"/>
  <c r="DU46" i="1" a="1"/>
  <c r="DU46" i="1" s="1"/>
  <c r="DU43" i="1" a="1"/>
  <c r="DU43" i="1" s="1"/>
  <c r="DU34" i="1" a="1"/>
  <c r="DU34" i="1" s="1"/>
  <c r="DU37" i="1" a="1"/>
  <c r="DU37" i="1" s="1"/>
  <c r="IB42" i="1" a="1"/>
  <c r="IB42" i="1" s="1"/>
  <c r="IB26" i="1" a="1"/>
  <c r="IB26" i="1" s="1"/>
  <c r="IB24" i="1" a="1"/>
  <c r="IB24" i="1" s="1"/>
  <c r="IB30" i="1" a="1"/>
  <c r="IB30" i="1" s="1"/>
  <c r="IB40" i="1" a="1"/>
  <c r="IB40" i="1" s="1"/>
  <c r="IB31" i="1" a="1"/>
  <c r="IB31" i="1" s="1"/>
  <c r="IB46" i="1" a="1"/>
  <c r="IB46" i="1" s="1"/>
  <c r="IB33" i="1" a="1"/>
  <c r="IB33" i="1" s="1"/>
  <c r="IB38" i="1" a="1"/>
  <c r="IB38" i="1" s="1"/>
  <c r="IB37" i="1" a="1"/>
  <c r="IB37" i="1" s="1"/>
  <c r="IB32" i="1" a="1"/>
  <c r="IB32" i="1" s="1"/>
  <c r="IB25" i="1" a="1"/>
  <c r="IB25" i="1" s="1"/>
  <c r="IB39" i="1" a="1"/>
  <c r="IB39" i="1" s="1"/>
  <c r="IB36" i="1" a="1"/>
  <c r="IB36" i="1" s="1"/>
  <c r="IB43" i="1" a="1"/>
  <c r="IB43" i="1" s="1"/>
  <c r="IB34" i="1" a="1"/>
  <c r="IB34" i="1" s="1"/>
  <c r="IB23" i="1" a="1"/>
  <c r="IB23" i="1" s="1"/>
  <c r="IB29" i="1" a="1"/>
  <c r="IB29" i="1" s="1"/>
  <c r="IB44" i="1" a="1"/>
  <c r="IB44" i="1" s="1"/>
  <c r="IB45" i="1" a="1"/>
  <c r="IB45" i="1" s="1"/>
  <c r="IB27" i="1" a="1"/>
  <c r="IB27" i="1" s="1"/>
  <c r="IB28" i="1" a="1"/>
  <c r="IB28" i="1" s="1"/>
  <c r="IF31" i="1" a="1"/>
  <c r="IF31" i="1" s="1"/>
  <c r="IF45" i="1" a="1"/>
  <c r="IF45" i="1" s="1"/>
  <c r="IF38" i="1" a="1"/>
  <c r="IF38" i="1" s="1"/>
  <c r="IF25" i="1" a="1"/>
  <c r="IF25" i="1" s="1"/>
  <c r="IF30" i="1" a="1"/>
  <c r="IF30" i="1" s="1"/>
  <c r="IF40" i="1" a="1"/>
  <c r="IF40" i="1" s="1"/>
  <c r="IF29" i="1" a="1"/>
  <c r="IF29" i="1" s="1"/>
  <c r="IF32" i="1" a="1"/>
  <c r="IF32" i="1" s="1"/>
  <c r="IF37" i="1" a="1"/>
  <c r="IF37" i="1" s="1"/>
  <c r="IF23" i="1" a="1"/>
  <c r="IF23" i="1" s="1"/>
  <c r="IF44" i="1" a="1"/>
  <c r="IF44" i="1" s="1"/>
  <c r="IF46" i="1" a="1"/>
  <c r="IF46" i="1" s="1"/>
  <c r="IF27" i="1" a="1"/>
  <c r="IF27" i="1" s="1"/>
  <c r="IF42" i="1" a="1"/>
  <c r="IF42" i="1" s="1"/>
  <c r="IF36" i="1" a="1"/>
  <c r="IF36" i="1" s="1"/>
  <c r="IF39" i="1" a="1"/>
  <c r="IF39" i="1" s="1"/>
  <c r="IF28" i="1" a="1"/>
  <c r="IF28" i="1" s="1"/>
  <c r="IF33" i="1" a="1"/>
  <c r="IF33" i="1" s="1"/>
  <c r="IF24" i="1" a="1"/>
  <c r="IF24" i="1" s="1"/>
  <c r="IF43" i="1" a="1"/>
  <c r="IF43" i="1" s="1"/>
  <c r="IF34" i="1" a="1"/>
  <c r="IF34" i="1" s="1"/>
  <c r="IF26" i="1" a="1"/>
  <c r="IF26" i="1" s="1"/>
  <c r="HC65" i="1" a="1"/>
  <c r="HC65"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IO65" i="1" a="1"/>
  <c r="IO65"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XM65" i="1" a="1"/>
  <c r="XM65"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WG29" i="1" a="1"/>
  <c r="WG29" i="1" s="1"/>
  <c r="WG26" i="1" a="1"/>
  <c r="WG26" i="1" s="1"/>
  <c r="WG42" i="1" a="1"/>
  <c r="WG42" i="1" s="1"/>
  <c r="WG24" i="1" a="1"/>
  <c r="WG24" i="1" s="1"/>
  <c r="WG23" i="1" a="1"/>
  <c r="WG23" i="1" s="1"/>
  <c r="WG28" i="1" a="1"/>
  <c r="WG28" i="1" s="1"/>
  <c r="WG37" i="1" a="1"/>
  <c r="WG37" i="1" s="1"/>
  <c r="WG46" i="1" a="1"/>
  <c r="WG46" i="1" s="1"/>
  <c r="WG44" i="1" a="1"/>
  <c r="WG44" i="1" s="1"/>
  <c r="WG25" i="1" a="1"/>
  <c r="WG25" i="1" s="1"/>
  <c r="WG30" i="1" a="1"/>
  <c r="WG30" i="1" s="1"/>
  <c r="WG31" i="1" a="1"/>
  <c r="WG31" i="1" s="1"/>
  <c r="WG33" i="1" a="1"/>
  <c r="WG33" i="1" s="1"/>
  <c r="WG40" i="1" a="1"/>
  <c r="WG40" i="1" s="1"/>
  <c r="WG27" i="1" a="1"/>
  <c r="WG27" i="1" s="1"/>
  <c r="WG38" i="1" a="1"/>
  <c r="WG38" i="1" s="1"/>
  <c r="WG32" i="1" a="1"/>
  <c r="WG32" i="1" s="1"/>
  <c r="WG36" i="1" a="1"/>
  <c r="WG36" i="1" s="1"/>
  <c r="WG39" i="1" a="1"/>
  <c r="WG39" i="1" s="1"/>
  <c r="WG45" i="1" a="1"/>
  <c r="WG45" i="1" s="1"/>
  <c r="WG43" i="1" a="1"/>
  <c r="WG43" i="1" s="1"/>
  <c r="WG34" i="1" a="1"/>
  <c r="WG34" i="1" s="1"/>
  <c r="AO28" i="1" a="1"/>
  <c r="AO28" i="1" s="1"/>
  <c r="AO39" i="1" a="1"/>
  <c r="AO39" i="1" s="1"/>
  <c r="AO25" i="1" a="1"/>
  <c r="AO25" i="1" s="1"/>
  <c r="AO43" i="1" a="1"/>
  <c r="AO43" i="1" s="1"/>
  <c r="AO38" i="1" a="1"/>
  <c r="AO38" i="1" s="1"/>
  <c r="AO37" i="1" a="1"/>
  <c r="AO37" i="1" s="1"/>
  <c r="AO26" i="1" a="1"/>
  <c r="AO26" i="1" s="1"/>
  <c r="AO44" i="1" a="1"/>
  <c r="AO44" i="1" s="1"/>
  <c r="AO46" i="1" a="1"/>
  <c r="AO46" i="1" s="1"/>
  <c r="AO23" i="1" a="1"/>
  <c r="AO23" i="1" s="1"/>
  <c r="AO33" i="1" a="1"/>
  <c r="AO33" i="1" s="1"/>
  <c r="AO32" i="1" a="1"/>
  <c r="AO32" i="1" s="1"/>
  <c r="AO40" i="1" a="1"/>
  <c r="AO40" i="1" s="1"/>
  <c r="AO31" i="1" a="1"/>
  <c r="AO31" i="1" s="1"/>
  <c r="AO34" i="1" a="1"/>
  <c r="AO34" i="1" s="1"/>
  <c r="AO42" i="1" a="1"/>
  <c r="AO42" i="1" s="1"/>
  <c r="AO45" i="1" a="1"/>
  <c r="AO45" i="1" s="1"/>
  <c r="AO24" i="1" a="1"/>
  <c r="AO24" i="1" s="1"/>
  <c r="AO30" i="1" a="1"/>
  <c r="AO30" i="1" s="1"/>
  <c r="AO27" i="1" a="1"/>
  <c r="AO27" i="1" s="1"/>
  <c r="AO29" i="1" a="1"/>
  <c r="AO29" i="1" s="1"/>
  <c r="AO36" i="1" a="1"/>
  <c r="AO36" i="1" s="1"/>
  <c r="HW46" i="1" a="1"/>
  <c r="HW46" i="1" s="1"/>
  <c r="HW44" i="1" a="1"/>
  <c r="HW44" i="1" s="1"/>
  <c r="HW39" i="1" a="1"/>
  <c r="HW39" i="1" s="1"/>
  <c r="HW25" i="1" a="1"/>
  <c r="HW25" i="1" s="1"/>
  <c r="HW38" i="1" a="1"/>
  <c r="HW38" i="1" s="1"/>
  <c r="HW37" i="1" a="1"/>
  <c r="HW37" i="1" s="1"/>
  <c r="HW29" i="1" a="1"/>
  <c r="HW29" i="1" s="1"/>
  <c r="HW45" i="1" a="1"/>
  <c r="HW45" i="1" s="1"/>
  <c r="HW26" i="1" a="1"/>
  <c r="HW26" i="1" s="1"/>
  <c r="HW32" i="1" a="1"/>
  <c r="HW32" i="1" s="1"/>
  <c r="HW43" i="1" a="1"/>
  <c r="HW43" i="1" s="1"/>
  <c r="HW42" i="1" a="1"/>
  <c r="HW42" i="1" s="1"/>
  <c r="HW31" i="1" a="1"/>
  <c r="HW31" i="1" s="1"/>
  <c r="HW40" i="1" a="1"/>
  <c r="HW40" i="1" s="1"/>
  <c r="HW34" i="1" a="1"/>
  <c r="HW34" i="1" s="1"/>
  <c r="HW24" i="1" a="1"/>
  <c r="HW24" i="1" s="1"/>
  <c r="HW36" i="1" a="1"/>
  <c r="HW36" i="1" s="1"/>
  <c r="HW23" i="1" a="1"/>
  <c r="HW23" i="1" s="1"/>
  <c r="HW33" i="1" a="1"/>
  <c r="HW33" i="1" s="1"/>
  <c r="HW27" i="1" a="1"/>
  <c r="HW27" i="1" s="1"/>
  <c r="HW30" i="1" a="1"/>
  <c r="HW30" i="1" s="1"/>
  <c r="HW28" i="1" a="1"/>
  <c r="HW28" i="1" s="1"/>
  <c r="IL26" i="1" a="1"/>
  <c r="IL26" i="1" s="1"/>
  <c r="IL37" i="1" a="1"/>
  <c r="IL37" i="1" s="1"/>
  <c r="IL38" i="1" a="1"/>
  <c r="IL38" i="1" s="1"/>
  <c r="IL32" i="1" a="1"/>
  <c r="IL32" i="1" s="1"/>
  <c r="IL33" i="1" a="1"/>
  <c r="IL33" i="1" s="1"/>
  <c r="IL36" i="1" a="1"/>
  <c r="IL36" i="1" s="1"/>
  <c r="IL39" i="1" a="1"/>
  <c r="IL39" i="1" s="1"/>
  <c r="IL25" i="1" a="1"/>
  <c r="IL25" i="1" s="1"/>
  <c r="IL24" i="1" a="1"/>
  <c r="IL24" i="1" s="1"/>
  <c r="IL44" i="1" a="1"/>
  <c r="IL44" i="1" s="1"/>
  <c r="IL46" i="1" a="1"/>
  <c r="IL46" i="1" s="1"/>
  <c r="IL43" i="1" a="1"/>
  <c r="IL43" i="1" s="1"/>
  <c r="IL34" i="1" a="1"/>
  <c r="IL34" i="1" s="1"/>
  <c r="IL23" i="1" a="1"/>
  <c r="IL23" i="1" s="1"/>
  <c r="IL40" i="1" a="1"/>
  <c r="IL40" i="1" s="1"/>
  <c r="IL28" i="1" a="1"/>
  <c r="IL28" i="1" s="1"/>
  <c r="IL42" i="1" a="1"/>
  <c r="IL42" i="1" s="1"/>
  <c r="IL31" i="1" a="1"/>
  <c r="IL31" i="1" s="1"/>
  <c r="IL29" i="1" a="1"/>
  <c r="IL29" i="1" s="1"/>
  <c r="IL30" i="1" a="1"/>
  <c r="IL30" i="1" s="1"/>
  <c r="IL27" i="1" a="1"/>
  <c r="IL27" i="1" s="1"/>
  <c r="IL45" i="1" a="1"/>
  <c r="IL45" i="1" s="1"/>
  <c r="IP33" i="1" a="1"/>
  <c r="IP33" i="1" s="1"/>
  <c r="IP24" i="1" a="1"/>
  <c r="IP24" i="1" s="1"/>
  <c r="IP25" i="1" a="1"/>
  <c r="IP25" i="1" s="1"/>
  <c r="IP46" i="1" a="1"/>
  <c r="IP46" i="1" s="1"/>
  <c r="IP30" i="1" a="1"/>
  <c r="IP30" i="1" s="1"/>
  <c r="IP34" i="1" a="1"/>
  <c r="IP34" i="1" s="1"/>
  <c r="IP43" i="1" a="1"/>
  <c r="IP43" i="1" s="1"/>
  <c r="IP44" i="1" a="1"/>
  <c r="IP44" i="1" s="1"/>
  <c r="IP42" i="1" a="1"/>
  <c r="IP42" i="1" s="1"/>
  <c r="IP23" i="1" a="1"/>
  <c r="IP23" i="1" s="1"/>
  <c r="IP45" i="1" a="1"/>
  <c r="IP45" i="1" s="1"/>
  <c r="IP40" i="1" a="1"/>
  <c r="IP40" i="1" s="1"/>
  <c r="IP28" i="1" a="1"/>
  <c r="IP28" i="1" s="1"/>
  <c r="IP31" i="1" a="1"/>
  <c r="IP31" i="1" s="1"/>
  <c r="IP29" i="1" a="1"/>
  <c r="IP29" i="1" s="1"/>
  <c r="IP27" i="1" a="1"/>
  <c r="IP27" i="1" s="1"/>
  <c r="IP37" i="1" a="1"/>
  <c r="IP37" i="1" s="1"/>
  <c r="IP32" i="1" a="1"/>
  <c r="IP32" i="1" s="1"/>
  <c r="IP36" i="1" a="1"/>
  <c r="IP36" i="1" s="1"/>
  <c r="IP39" i="1" a="1"/>
  <c r="IP39" i="1" s="1"/>
  <c r="IP26" i="1" a="1"/>
  <c r="IP26" i="1" s="1"/>
  <c r="IP38" i="1" a="1"/>
  <c r="IP38" i="1" s="1"/>
  <c r="DE65" i="1" a="1"/>
  <c r="DE65"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HO65" i="1" a="1"/>
  <c r="HO65"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L65" i="1" a="1"/>
  <c r="L65" i="1" s="1"/>
  <c r="GN65" i="1" s="1" a="1"/>
  <c r="GN65"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EA37" i="1" a="1"/>
  <c r="EA37" i="1" s="1"/>
  <c r="EA42" i="1" a="1"/>
  <c r="EA42" i="1" s="1"/>
  <c r="EA38" i="1" a="1"/>
  <c r="EA38" i="1" s="1"/>
  <c r="EA28" i="1" a="1"/>
  <c r="EA28" i="1" s="1"/>
  <c r="EA26" i="1" a="1"/>
  <c r="EA26" i="1" s="1"/>
  <c r="EA39" i="1" a="1"/>
  <c r="EA39" i="1" s="1"/>
  <c r="EA44" i="1" a="1"/>
  <c r="EA44" i="1" s="1"/>
  <c r="EA33" i="1" a="1"/>
  <c r="EA33" i="1" s="1"/>
  <c r="EA25" i="1" a="1"/>
  <c r="EA25" i="1" s="1"/>
  <c r="EA31" i="1" a="1"/>
  <c r="EA31" i="1" s="1"/>
  <c r="EA43" i="1" a="1"/>
  <c r="EA43" i="1" s="1"/>
  <c r="EA34" i="1" a="1"/>
  <c r="EA34" i="1" s="1"/>
  <c r="EA45" i="1" a="1"/>
  <c r="EA45" i="1" s="1"/>
  <c r="EA30" i="1" a="1"/>
  <c r="EA30" i="1" s="1"/>
  <c r="EA40" i="1" a="1"/>
  <c r="EA40" i="1" s="1"/>
  <c r="EA29" i="1" a="1"/>
  <c r="EA29" i="1" s="1"/>
  <c r="EA32" i="1" a="1"/>
  <c r="EA32" i="1" s="1"/>
  <c r="EA46" i="1" a="1"/>
  <c r="EA46" i="1" s="1"/>
  <c r="EA23" i="1" a="1"/>
  <c r="EA23" i="1" s="1"/>
  <c r="EA24" i="1" a="1"/>
  <c r="EA24" i="1" s="1"/>
  <c r="EA36" i="1" a="1"/>
  <c r="EA36" i="1" s="1"/>
  <c r="EA27" i="1" a="1"/>
  <c r="EA27" i="1" s="1"/>
  <c r="DE44" i="1" a="1"/>
  <c r="DE44" i="1" s="1"/>
  <c r="DE42" i="1" a="1"/>
  <c r="DE42" i="1" s="1"/>
  <c r="DE28" i="1" a="1"/>
  <c r="DE28" i="1" s="1"/>
  <c r="DE46" i="1" a="1"/>
  <c r="DE46" i="1" s="1"/>
  <c r="DE39" i="1" a="1"/>
  <c r="DE39" i="1" s="1"/>
  <c r="DE38" i="1" a="1"/>
  <c r="DE38" i="1" s="1"/>
  <c r="DE25" i="1" a="1"/>
  <c r="DE25" i="1" s="1"/>
  <c r="DE40" i="1" a="1"/>
  <c r="DE40" i="1" s="1"/>
  <c r="DE31" i="1" a="1"/>
  <c r="DE31" i="1" s="1"/>
  <c r="DE33" i="1" a="1"/>
  <c r="DE33" i="1" s="1"/>
  <c r="DE45" i="1" a="1"/>
  <c r="DE45" i="1" s="1"/>
  <c r="DE24" i="1" a="1"/>
  <c r="DE24" i="1" s="1"/>
  <c r="DE23" i="1" a="1"/>
  <c r="DE23" i="1" s="1"/>
  <c r="DE32" i="1" a="1"/>
  <c r="DE32" i="1" s="1"/>
  <c r="DE43" i="1" a="1"/>
  <c r="DE43" i="1" s="1"/>
  <c r="DE27" i="1" a="1"/>
  <c r="DE27" i="1" s="1"/>
  <c r="DE34" i="1" a="1"/>
  <c r="DE34" i="1" s="1"/>
  <c r="DE30" i="1" a="1"/>
  <c r="DE30" i="1" s="1"/>
  <c r="DE26" i="1" a="1"/>
  <c r="DE26" i="1" s="1"/>
  <c r="DE29" i="1" a="1"/>
  <c r="DE29" i="1" s="1"/>
  <c r="DI34" i="1" a="1"/>
  <c r="DI34" i="1" s="1"/>
  <c r="DI38" i="1" a="1"/>
  <c r="DI38" i="1" s="1"/>
  <c r="DI31" i="1" a="1"/>
  <c r="DI31" i="1" s="1"/>
  <c r="DI40" i="1" a="1"/>
  <c r="DI40" i="1" s="1"/>
  <c r="DI45" i="1" a="1"/>
  <c r="DI45" i="1" s="1"/>
  <c r="DI29" i="1" a="1"/>
  <c r="DI29" i="1" s="1"/>
  <c r="DI42" i="1" a="1"/>
  <c r="DI42" i="1" s="1"/>
  <c r="DI44" i="1" a="1"/>
  <c r="DI44" i="1" s="1"/>
  <c r="DI30" i="1" a="1"/>
  <c r="DI30" i="1" s="1"/>
  <c r="DI36" i="1" a="1"/>
  <c r="DI36" i="1" s="1"/>
  <c r="DI25" i="1" a="1"/>
  <c r="DI25" i="1" s="1"/>
  <c r="DI33" i="1" a="1"/>
  <c r="DI33" i="1" s="1"/>
  <c r="DI23" i="1" a="1"/>
  <c r="DI23" i="1" s="1"/>
  <c r="DI46" i="1" a="1"/>
  <c r="DI46" i="1" s="1"/>
  <c r="DI39" i="1" a="1"/>
  <c r="DI39" i="1" s="1"/>
  <c r="DI27" i="1" a="1"/>
  <c r="DI27" i="1" s="1"/>
  <c r="DI24" i="1" a="1"/>
  <c r="DI24" i="1" s="1"/>
  <c r="DI32" i="1" a="1"/>
  <c r="DI32" i="1" s="1"/>
  <c r="DI37" i="1" a="1"/>
  <c r="DI37" i="1" s="1"/>
  <c r="DI43" i="1" a="1"/>
  <c r="DI43" i="1" s="1"/>
  <c r="DI28" i="1" a="1"/>
  <c r="DI28" i="1" s="1"/>
  <c r="DI26" i="1" a="1"/>
  <c r="DI26" i="1" s="1"/>
  <c r="VW46" i="1" a="1"/>
  <c r="VW46" i="1" s="1"/>
  <c r="VW44" i="1" a="1"/>
  <c r="VW44" i="1" s="1"/>
  <c r="VW28" i="1" a="1"/>
  <c r="VW28" i="1" s="1"/>
  <c r="VW34" i="1" a="1"/>
  <c r="VW34" i="1" s="1"/>
  <c r="VW33" i="1" a="1"/>
  <c r="VW33" i="1" s="1"/>
  <c r="VW40" i="1" a="1"/>
  <c r="VW40" i="1" s="1"/>
  <c r="VW26" i="1" a="1"/>
  <c r="VW26" i="1" s="1"/>
  <c r="VW25" i="1" a="1"/>
  <c r="VW25" i="1" s="1"/>
  <c r="VW38" i="1" a="1"/>
  <c r="VW38" i="1" s="1"/>
  <c r="VW23" i="1" a="1"/>
  <c r="VW23" i="1" s="1"/>
  <c r="VW24" i="1" a="1"/>
  <c r="VW24" i="1" s="1"/>
  <c r="VW30" i="1" a="1"/>
  <c r="VW30" i="1" s="1"/>
  <c r="VW45" i="1" a="1"/>
  <c r="VW45" i="1" s="1"/>
  <c r="VW27" i="1" a="1"/>
  <c r="VW27" i="1" s="1"/>
  <c r="VW31" i="1" a="1"/>
  <c r="VW31" i="1" s="1"/>
  <c r="VW43" i="1" a="1"/>
  <c r="VW43" i="1" s="1"/>
  <c r="VW39" i="1" a="1"/>
  <c r="VW39" i="1" s="1"/>
  <c r="VW42" i="1" a="1"/>
  <c r="VW42" i="1" s="1"/>
  <c r="VW32" i="1" a="1"/>
  <c r="VW32" i="1" s="1"/>
  <c r="VW36" i="1" a="1"/>
  <c r="VW36" i="1" s="1"/>
  <c r="VW29" i="1" a="1"/>
  <c r="VW29" i="1" s="1"/>
  <c r="VW37" i="1" a="1"/>
  <c r="VW37" i="1" s="1"/>
  <c r="WA30" i="1" a="1"/>
  <c r="WA30" i="1" s="1"/>
  <c r="WA23" i="1" a="1"/>
  <c r="WA23" i="1" s="1"/>
  <c r="WA40" i="1" a="1"/>
  <c r="WA40" i="1" s="1"/>
  <c r="WA46" i="1" a="1"/>
  <c r="WA46" i="1" s="1"/>
  <c r="WA27" i="1" a="1"/>
  <c r="WA27" i="1" s="1"/>
  <c r="WA25" i="1" a="1"/>
  <c r="WA25" i="1" s="1"/>
  <c r="WA44" i="1" a="1"/>
  <c r="WA44" i="1" s="1"/>
  <c r="WA33" i="1" a="1"/>
  <c r="WA33" i="1" s="1"/>
  <c r="WA38" i="1" a="1"/>
  <c r="WA38" i="1" s="1"/>
  <c r="WA36" i="1" a="1"/>
  <c r="WA36" i="1" s="1"/>
  <c r="WA39" i="1" a="1"/>
  <c r="WA39" i="1" s="1"/>
  <c r="WA28" i="1" a="1"/>
  <c r="WA28" i="1" s="1"/>
  <c r="WA42" i="1" a="1"/>
  <c r="WA42" i="1" s="1"/>
  <c r="WA31" i="1" a="1"/>
  <c r="WA31" i="1" s="1"/>
  <c r="WA43" i="1" a="1"/>
  <c r="WA43" i="1" s="1"/>
  <c r="WA45" i="1" a="1"/>
  <c r="WA45" i="1" s="1"/>
  <c r="WA26" i="1" a="1"/>
  <c r="WA26" i="1" s="1"/>
  <c r="WA32" i="1" a="1"/>
  <c r="WA32" i="1" s="1"/>
  <c r="WA34" i="1" a="1"/>
  <c r="WA34" i="1" s="1"/>
  <c r="WA37" i="1" a="1"/>
  <c r="WA37" i="1" s="1"/>
  <c r="WA29" i="1" a="1"/>
  <c r="WA29" i="1" s="1"/>
  <c r="WA24" i="1" a="1"/>
  <c r="WA24" i="1" s="1"/>
  <c r="YI34" i="1" a="1"/>
  <c r="YI34" i="1" s="1"/>
  <c r="YI43" i="1" a="1"/>
  <c r="YI43" i="1" s="1"/>
  <c r="YI30" i="1" a="1"/>
  <c r="YI30" i="1" s="1"/>
  <c r="YI44" i="1" a="1"/>
  <c r="YI44" i="1" s="1"/>
  <c r="YI25" i="1" a="1"/>
  <c r="YI25" i="1" s="1"/>
  <c r="YI37" i="1" a="1"/>
  <c r="YI37" i="1" s="1"/>
  <c r="YI39" i="1" a="1"/>
  <c r="YI39" i="1" s="1"/>
  <c r="YI23" i="1" a="1"/>
  <c r="YI23" i="1" s="1"/>
  <c r="YI29" i="1" a="1"/>
  <c r="YI29" i="1" s="1"/>
  <c r="YI38" i="1" a="1"/>
  <c r="YI38" i="1" s="1"/>
  <c r="YI42" i="1" a="1"/>
  <c r="YI42" i="1" s="1"/>
  <c r="YI31" i="1" a="1"/>
  <c r="YI31" i="1" s="1"/>
  <c r="YI24" i="1" a="1"/>
  <c r="YI24" i="1" s="1"/>
  <c r="YI27" i="1" a="1"/>
  <c r="YI27" i="1" s="1"/>
  <c r="YI40" i="1" a="1"/>
  <c r="YI40" i="1" s="1"/>
  <c r="YI32" i="1" a="1"/>
  <c r="YI32" i="1" s="1"/>
  <c r="YI28" i="1" a="1"/>
  <c r="YI28" i="1" s="1"/>
  <c r="YI46" i="1" a="1"/>
  <c r="YI46" i="1" s="1"/>
  <c r="YI33" i="1" a="1"/>
  <c r="YI33" i="1" s="1"/>
  <c r="YI26" i="1" a="1"/>
  <c r="YI26" i="1" s="1"/>
  <c r="YI45" i="1" a="1"/>
  <c r="YI45" i="1" s="1"/>
  <c r="YI36" i="1" a="1"/>
  <c r="YI36" i="1" s="1"/>
  <c r="HG36" i="1" a="1"/>
  <c r="HG36" i="1" s="1"/>
  <c r="HG39" i="1" a="1"/>
  <c r="HG39" i="1" s="1"/>
  <c r="HG28" i="1" a="1"/>
  <c r="HG28" i="1" s="1"/>
  <c r="HG25" i="1" a="1"/>
  <c r="HG25" i="1" s="1"/>
  <c r="HG33" i="1" a="1"/>
  <c r="HG33" i="1" s="1"/>
  <c r="HG38" i="1" a="1"/>
  <c r="HG38" i="1" s="1"/>
  <c r="HG24" i="1" a="1"/>
  <c r="HG24" i="1" s="1"/>
  <c r="HG43" i="1" a="1"/>
  <c r="HG43" i="1" s="1"/>
  <c r="HG26" i="1" a="1"/>
  <c r="HG26" i="1" s="1"/>
  <c r="HG34" i="1" a="1"/>
  <c r="HG34" i="1" s="1"/>
  <c r="HG40" i="1" a="1"/>
  <c r="HG40" i="1" s="1"/>
  <c r="HG23" i="1" a="1"/>
  <c r="HG23" i="1" s="1"/>
  <c r="HG31" i="1" a="1"/>
  <c r="HG31" i="1" s="1"/>
  <c r="HG27" i="1" a="1"/>
  <c r="HG27" i="1" s="1"/>
  <c r="HG29" i="1" a="1"/>
  <c r="HG29" i="1" s="1"/>
  <c r="HG46" i="1" a="1"/>
  <c r="HG46" i="1" s="1"/>
  <c r="HG30" i="1" a="1"/>
  <c r="HG30" i="1" s="1"/>
  <c r="HG32" i="1" a="1"/>
  <c r="HG32" i="1" s="1"/>
  <c r="HG37" i="1" a="1"/>
  <c r="HG37" i="1" s="1"/>
  <c r="HG42" i="1" a="1"/>
  <c r="HG42" i="1" s="1"/>
  <c r="HK29" i="1" a="1"/>
  <c r="HK29" i="1" s="1"/>
  <c r="HK38" i="1" a="1"/>
  <c r="HK38" i="1" s="1"/>
  <c r="HK46" i="1" a="1"/>
  <c r="HK46" i="1" s="1"/>
  <c r="HK25" i="1" a="1"/>
  <c r="HK25" i="1" s="1"/>
  <c r="HK37" i="1" a="1"/>
  <c r="HK37" i="1" s="1"/>
  <c r="HK26" i="1" a="1"/>
  <c r="HK26" i="1" s="1"/>
  <c r="HK28" i="1" a="1"/>
  <c r="HK28" i="1" s="1"/>
  <c r="HK32" i="1" a="1"/>
  <c r="HK32" i="1" s="1"/>
  <c r="HK31" i="1" a="1"/>
  <c r="HK31" i="1" s="1"/>
  <c r="HK40" i="1" a="1"/>
  <c r="HK40" i="1" s="1"/>
  <c r="HK30" i="1" a="1"/>
  <c r="HK30" i="1" s="1"/>
  <c r="HK33" i="1" a="1"/>
  <c r="HK33" i="1" s="1"/>
  <c r="HK36" i="1" a="1"/>
  <c r="HK36" i="1" s="1"/>
  <c r="HK42" i="1" a="1"/>
  <c r="HK42" i="1" s="1"/>
  <c r="HK24" i="1" a="1"/>
  <c r="HK24" i="1" s="1"/>
  <c r="HK39" i="1" a="1"/>
  <c r="HK39" i="1" s="1"/>
  <c r="HK23" i="1" a="1"/>
  <c r="HK23" i="1" s="1"/>
  <c r="HK43" i="1" a="1"/>
  <c r="HK43" i="1" s="1"/>
  <c r="HK34" i="1" a="1"/>
  <c r="HK34" i="1" s="1"/>
  <c r="HK27" i="1" a="1"/>
  <c r="HK27" i="1" s="1"/>
  <c r="HO39" i="1" a="1"/>
  <c r="HO39" i="1" s="1"/>
  <c r="HO46" i="1" a="1"/>
  <c r="HO46" i="1" s="1"/>
  <c r="HO33" i="1" a="1"/>
  <c r="HO33" i="1" s="1"/>
  <c r="HO28" i="1" a="1"/>
  <c r="HO28" i="1" s="1"/>
  <c r="HO34" i="1" a="1"/>
  <c r="HO34" i="1" s="1"/>
  <c r="HO38" i="1" a="1"/>
  <c r="HO38" i="1" s="1"/>
  <c r="HO25" i="1" a="1"/>
  <c r="HO25" i="1" s="1"/>
  <c r="HO36" i="1" a="1"/>
  <c r="HO36" i="1" s="1"/>
  <c r="HO43" i="1" a="1"/>
  <c r="HO43" i="1" s="1"/>
  <c r="HO23" i="1" a="1"/>
  <c r="HO23" i="1" s="1"/>
  <c r="HO26" i="1" a="1"/>
  <c r="HO26" i="1" s="1"/>
  <c r="HO40" i="1" a="1"/>
  <c r="HO40" i="1" s="1"/>
  <c r="HO31" i="1" a="1"/>
  <c r="HO31" i="1" s="1"/>
  <c r="HO29" i="1" a="1"/>
  <c r="HO29" i="1" s="1"/>
  <c r="HO27" i="1" a="1"/>
  <c r="HO27" i="1" s="1"/>
  <c r="HO30" i="1" a="1"/>
  <c r="HO30" i="1" s="1"/>
  <c r="HO32" i="1" a="1"/>
  <c r="HO32" i="1" s="1"/>
  <c r="HO37" i="1" a="1"/>
  <c r="HO37" i="1" s="1"/>
  <c r="HO24" i="1" a="1"/>
  <c r="HO24" i="1" s="1"/>
  <c r="HO42" i="1" a="1"/>
  <c r="HO42" i="1" s="1"/>
  <c r="VS40" i="1" a="1"/>
  <c r="VS40" i="1" s="1"/>
  <c r="VS44" i="1" a="1"/>
  <c r="VS44" i="1" s="1"/>
  <c r="VS42" i="1" a="1"/>
  <c r="VS42" i="1" s="1"/>
  <c r="VS24" i="1" a="1"/>
  <c r="VS24" i="1" s="1"/>
  <c r="VS32" i="1" a="1"/>
  <c r="VS32" i="1" s="1"/>
  <c r="VS37" i="1" a="1"/>
  <c r="VS37" i="1" s="1"/>
  <c r="VS29" i="1" a="1"/>
  <c r="VS29" i="1" s="1"/>
  <c r="VS38" i="1" a="1"/>
  <c r="VS38" i="1" s="1"/>
  <c r="VS36" i="1" a="1"/>
  <c r="VS36" i="1" s="1"/>
  <c r="VS39" i="1" a="1"/>
  <c r="VS39" i="1" s="1"/>
  <c r="VS23" i="1" a="1"/>
  <c r="VS23" i="1" s="1"/>
  <c r="VS43" i="1" a="1"/>
  <c r="VS43" i="1" s="1"/>
  <c r="VS27" i="1" a="1"/>
  <c r="VS27" i="1" s="1"/>
  <c r="VS34" i="1" a="1"/>
  <c r="VS34" i="1" s="1"/>
  <c r="VS28" i="1" a="1"/>
  <c r="VS28" i="1" s="1"/>
  <c r="VS33" i="1" a="1"/>
  <c r="VS33" i="1" s="1"/>
  <c r="VS26" i="1" a="1"/>
  <c r="VS26" i="1" s="1"/>
  <c r="VS46" i="1" a="1"/>
  <c r="VS46" i="1" s="1"/>
  <c r="VS25" i="1" a="1"/>
  <c r="VS25" i="1" s="1"/>
  <c r="VS30" i="1" a="1"/>
  <c r="VS30" i="1" s="1"/>
  <c r="VS31" i="1" a="1"/>
  <c r="VS31" i="1" s="1"/>
  <c r="VS45" i="1" a="1"/>
  <c r="VS45" i="1" s="1"/>
  <c r="XG39" i="1" a="1"/>
  <c r="XG39" i="1" s="1"/>
  <c r="XG40" i="1" a="1"/>
  <c r="XG40" i="1" s="1"/>
  <c r="XG32" i="1" a="1"/>
  <c r="XG32" i="1" s="1"/>
  <c r="XG36" i="1" a="1"/>
  <c r="XG36" i="1" s="1"/>
  <c r="XG38" i="1" a="1"/>
  <c r="XG38" i="1" s="1"/>
  <c r="XG25" i="1" a="1"/>
  <c r="XG25" i="1" s="1"/>
  <c r="XG46" i="1" a="1"/>
  <c r="XG46" i="1" s="1"/>
  <c r="XG33" i="1" a="1"/>
  <c r="XG33" i="1" s="1"/>
  <c r="XG44" i="1" a="1"/>
  <c r="XG44" i="1" s="1"/>
  <c r="XG43" i="1" a="1"/>
  <c r="XG43" i="1" s="1"/>
  <c r="XG24" i="1" a="1"/>
  <c r="XG24" i="1" s="1"/>
  <c r="XG34" i="1" a="1"/>
  <c r="XG34" i="1" s="1"/>
  <c r="XG26" i="1" a="1"/>
  <c r="XG26" i="1" s="1"/>
  <c r="XG45" i="1" a="1"/>
  <c r="XG45" i="1" s="1"/>
  <c r="XG30" i="1" a="1"/>
  <c r="XG30" i="1" s="1"/>
  <c r="XG23" i="1" a="1"/>
  <c r="XG23" i="1" s="1"/>
  <c r="XG29" i="1" a="1"/>
  <c r="XG29" i="1" s="1"/>
  <c r="XG27" i="1" a="1"/>
  <c r="XG27" i="1" s="1"/>
  <c r="XG42" i="1" a="1"/>
  <c r="XG42" i="1" s="1"/>
  <c r="XG37" i="1" a="1"/>
  <c r="XG37" i="1" s="1"/>
  <c r="XG28" i="1" a="1"/>
  <c r="XG28" i="1" s="1"/>
  <c r="XG31" i="1" a="1"/>
  <c r="XG31" i="1" s="1"/>
  <c r="XO44" i="1" a="1"/>
  <c r="XO44" i="1" s="1"/>
  <c r="XO28" i="1" a="1"/>
  <c r="XO28" i="1" s="1"/>
  <c r="XO30" i="1" a="1"/>
  <c r="XO30" i="1" s="1"/>
  <c r="XO25" i="1" a="1"/>
  <c r="XO25" i="1" s="1"/>
  <c r="XO33" i="1" a="1"/>
  <c r="XO33" i="1" s="1"/>
  <c r="XO40" i="1" a="1"/>
  <c r="XO40" i="1" s="1"/>
  <c r="XO23" i="1" a="1"/>
  <c r="XO23" i="1" s="1"/>
  <c r="XO38" i="1" a="1"/>
  <c r="XO38" i="1" s="1"/>
  <c r="XO34" i="1" a="1"/>
  <c r="XO34" i="1" s="1"/>
  <c r="XO46" i="1" a="1"/>
  <c r="XO46" i="1" s="1"/>
  <c r="XO27" i="1" a="1"/>
  <c r="XO27" i="1" s="1"/>
  <c r="XO31" i="1" a="1"/>
  <c r="XO31" i="1" s="1"/>
  <c r="XO43" i="1" a="1"/>
  <c r="XO43" i="1" s="1"/>
  <c r="XO45" i="1" a="1"/>
  <c r="XO45" i="1" s="1"/>
  <c r="XO32" i="1" a="1"/>
  <c r="XO32" i="1" s="1"/>
  <c r="XO36" i="1" a="1"/>
  <c r="XO36" i="1" s="1"/>
  <c r="XO39" i="1" a="1"/>
  <c r="XO39" i="1" s="1"/>
  <c r="XO42" i="1" a="1"/>
  <c r="XO42" i="1" s="1"/>
  <c r="XO24" i="1" a="1"/>
  <c r="XO24" i="1" s="1"/>
  <c r="XO26" i="1" a="1"/>
  <c r="XO26" i="1" s="1"/>
  <c r="XO29" i="1" a="1"/>
  <c r="XO29" i="1" s="1"/>
  <c r="XO37" i="1" a="1"/>
  <c r="XO37" i="1" s="1"/>
  <c r="CQ52" i="1" a="1"/>
  <c r="CQ52" i="1" s="1"/>
  <c r="CQ53" i="1" s="1" a="1"/>
  <c r="CQ53" i="1" s="1"/>
  <c r="CQ50" i="1" a="1"/>
  <c r="CQ50" i="1" s="1"/>
  <c r="CQ51" i="1" s="1" a="1"/>
  <c r="CQ51" i="1" s="1"/>
  <c r="CQ54" i="1" a="1"/>
  <c r="CQ54" i="1" s="1"/>
  <c r="CQ55" i="1" s="1" a="1"/>
  <c r="CQ55" i="1" s="1"/>
  <c r="HE65" i="1" a="1"/>
  <c r="HE65"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ZS65" i="1" a="1"/>
  <c r="ZS65"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CG23" i="1" a="1"/>
  <c r="CG23" i="1" s="1"/>
  <c r="CG36" i="1" a="1"/>
  <c r="CG36" i="1" s="1"/>
  <c r="CG38" i="1" a="1"/>
  <c r="CG38" i="1" s="1"/>
  <c r="CG45" i="1" a="1"/>
  <c r="CG45" i="1" s="1"/>
  <c r="CG30" i="1" a="1"/>
  <c r="CG30" i="1" s="1"/>
  <c r="CG27" i="1" a="1"/>
  <c r="CG27" i="1" s="1"/>
  <c r="CG44" i="1" a="1"/>
  <c r="CG44" i="1" s="1"/>
  <c r="CG28" i="1" a="1"/>
  <c r="CG28" i="1" s="1"/>
  <c r="CG24" i="1" a="1"/>
  <c r="CG24" i="1" s="1"/>
  <c r="CG37" i="1" a="1"/>
  <c r="CG37" i="1" s="1"/>
  <c r="CG39" i="1" a="1"/>
  <c r="CG39" i="1" s="1"/>
  <c r="CG25" i="1" a="1"/>
  <c r="CG25" i="1" s="1"/>
  <c r="CG46" i="1" a="1"/>
  <c r="CG46" i="1" s="1"/>
  <c r="CG29" i="1" a="1"/>
  <c r="CG29" i="1" s="1"/>
  <c r="CG40" i="1" a="1"/>
  <c r="CG40" i="1" s="1"/>
  <c r="CG43" i="1" a="1"/>
  <c r="CG43" i="1" s="1"/>
  <c r="CG33" i="1" a="1"/>
  <c r="CG33" i="1" s="1"/>
  <c r="CG26" i="1" a="1"/>
  <c r="CG26" i="1" s="1"/>
  <c r="CG32" i="1" a="1"/>
  <c r="CG32" i="1" s="1"/>
  <c r="CG34" i="1" a="1"/>
  <c r="CG34" i="1" s="1"/>
  <c r="CG31" i="1" a="1"/>
  <c r="CG31" i="1" s="1"/>
  <c r="ZS24" i="1" a="1"/>
  <c r="ZS24" i="1" s="1"/>
  <c r="ZS44" i="1" a="1"/>
  <c r="ZS44" i="1" s="1"/>
  <c r="ZS46" i="1" a="1"/>
  <c r="ZS46" i="1" s="1"/>
  <c r="ZS25" i="1" a="1"/>
  <c r="ZS25" i="1" s="1"/>
  <c r="ZS31" i="1" a="1"/>
  <c r="ZS31" i="1" s="1"/>
  <c r="ZS40" i="1" a="1"/>
  <c r="ZS40" i="1" s="1"/>
  <c r="ZS32" i="1" a="1"/>
  <c r="ZS32" i="1" s="1"/>
  <c r="ZS28" i="1" a="1"/>
  <c r="ZS28" i="1" s="1"/>
  <c r="ZS42" i="1" a="1"/>
  <c r="ZS42" i="1" s="1"/>
  <c r="ZS30" i="1" a="1"/>
  <c r="ZS30" i="1" s="1"/>
  <c r="ZS26" i="1" a="1"/>
  <c r="ZS26" i="1" s="1"/>
  <c r="ZS38" i="1" a="1"/>
  <c r="ZS38" i="1" s="1"/>
  <c r="ZS27" i="1" a="1"/>
  <c r="ZS27" i="1" s="1"/>
  <c r="ZS33" i="1" a="1"/>
  <c r="ZS33" i="1" s="1"/>
  <c r="ZS36" i="1" a="1"/>
  <c r="ZS36" i="1" s="1"/>
  <c r="ZS39" i="1" a="1"/>
  <c r="ZS39" i="1" s="1"/>
  <c r="ZS45" i="1" a="1"/>
  <c r="ZS45" i="1" s="1"/>
  <c r="ZS43" i="1" a="1"/>
  <c r="ZS43" i="1" s="1"/>
  <c r="ZS34" i="1" a="1"/>
  <c r="ZS34" i="1" s="1"/>
  <c r="ZS23" i="1" a="1"/>
  <c r="ZS23" i="1" s="1"/>
  <c r="ZS29" i="1" a="1"/>
  <c r="ZS29" i="1" s="1"/>
  <c r="ZS37" i="1" a="1"/>
  <c r="ZS37" i="1" s="1"/>
  <c r="XB31" i="1" a="1"/>
  <c r="XB31" i="1" s="1"/>
  <c r="XB38" i="1" a="1"/>
  <c r="XB38" i="1" s="1"/>
  <c r="XB44" i="1" a="1"/>
  <c r="XB44" i="1" s="1"/>
  <c r="XB23" i="1" a="1"/>
  <c r="XB23" i="1" s="1"/>
  <c r="XB40" i="1" a="1"/>
  <c r="XB40" i="1" s="1"/>
  <c r="XB30" i="1" a="1"/>
  <c r="XB30" i="1" s="1"/>
  <c r="XB27" i="1" a="1"/>
  <c r="XB27" i="1" s="1"/>
  <c r="XB32" i="1" a="1"/>
  <c r="XB32" i="1" s="1"/>
  <c r="XB34" i="1" a="1"/>
  <c r="XB34" i="1" s="1"/>
  <c r="XB43" i="1" a="1"/>
  <c r="XB43" i="1" s="1"/>
  <c r="XB36" i="1" a="1"/>
  <c r="XB36" i="1" s="1"/>
  <c r="XB33" i="1" a="1"/>
  <c r="XB33" i="1" s="1"/>
  <c r="XB46" i="1" a="1"/>
  <c r="XB46" i="1" s="1"/>
  <c r="XB25" i="1" a="1"/>
  <c r="XB25" i="1" s="1"/>
  <c r="XB26" i="1" a="1"/>
  <c r="XB26" i="1" s="1"/>
  <c r="XB29" i="1" a="1"/>
  <c r="XB29" i="1" s="1"/>
  <c r="XB28" i="1" a="1"/>
  <c r="XB28" i="1" s="1"/>
  <c r="XB42" i="1" a="1"/>
  <c r="XB42" i="1" s="1"/>
  <c r="XB45" i="1" a="1"/>
  <c r="XB45" i="1" s="1"/>
  <c r="XB24" i="1" a="1"/>
  <c r="XB24" i="1" s="1"/>
  <c r="XB37" i="1" a="1"/>
  <c r="XB37" i="1" s="1"/>
  <c r="XB39" i="1" a="1"/>
  <c r="XB39" i="1" s="1"/>
  <c r="WY34" i="1" a="1"/>
  <c r="WY34" i="1" s="1"/>
  <c r="WY43" i="1" a="1"/>
  <c r="WY43" i="1" s="1"/>
  <c r="WY23" i="1" a="1"/>
  <c r="WY23" i="1" s="1"/>
  <c r="WY26" i="1" a="1"/>
  <c r="WY26" i="1" s="1"/>
  <c r="WY40" i="1" a="1"/>
  <c r="WY40" i="1" s="1"/>
  <c r="WY31" i="1" a="1"/>
  <c r="WY31" i="1" s="1"/>
  <c r="WY42" i="1" a="1"/>
  <c r="WY42" i="1" s="1"/>
  <c r="WY27" i="1" a="1"/>
  <c r="WY27" i="1" s="1"/>
  <c r="WY45" i="1" a="1"/>
  <c r="WY45" i="1" s="1"/>
  <c r="WY32" i="1" a="1"/>
  <c r="WY32" i="1" s="1"/>
  <c r="WY30" i="1" a="1"/>
  <c r="WY30" i="1" s="1"/>
  <c r="WY29" i="1" a="1"/>
  <c r="WY29" i="1" s="1"/>
  <c r="WY44" i="1" a="1"/>
  <c r="WY44" i="1" s="1"/>
  <c r="WY37" i="1" a="1"/>
  <c r="WY37" i="1" s="1"/>
  <c r="WY36" i="1" a="1"/>
  <c r="WY36" i="1" s="1"/>
  <c r="WY28" i="1" a="1"/>
  <c r="WY28" i="1" s="1"/>
  <c r="WY39" i="1" a="1"/>
  <c r="WY39" i="1" s="1"/>
  <c r="WY46" i="1" a="1"/>
  <c r="WY46" i="1" s="1"/>
  <c r="WY24" i="1" a="1"/>
  <c r="WY24" i="1" s="1"/>
  <c r="WY38" i="1" a="1"/>
  <c r="WY38" i="1" s="1"/>
  <c r="WY33" i="1" a="1"/>
  <c r="WY33" i="1" s="1"/>
  <c r="WY25" i="1" a="1"/>
  <c r="WY25" i="1" s="1"/>
  <c r="WY65" i="1" a="1"/>
  <c r="WY65"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JA65" i="1" a="1"/>
  <c r="JA65"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XX65" i="1" a="1"/>
  <c r="XX65"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HC28" i="1" a="1"/>
  <c r="HC28" i="1" s="1"/>
  <c r="HC27" i="1" a="1"/>
  <c r="HC27" i="1" s="1"/>
  <c r="HC23" i="1" a="1"/>
  <c r="HC23" i="1" s="1"/>
  <c r="HC42" i="1" a="1"/>
  <c r="HC42" i="1" s="1"/>
  <c r="HC40" i="1" a="1"/>
  <c r="HC40" i="1" s="1"/>
  <c r="HC33" i="1" a="1"/>
  <c r="HC33" i="1" s="1"/>
  <c r="HC31" i="1" a="1"/>
  <c r="HC31" i="1" s="1"/>
  <c r="HC32" i="1" a="1"/>
  <c r="HC32" i="1" s="1"/>
  <c r="HC25" i="1" a="1"/>
  <c r="HC25" i="1" s="1"/>
  <c r="HC46" i="1" a="1"/>
  <c r="HC46" i="1" s="1"/>
  <c r="HC43" i="1" a="1"/>
  <c r="HC43" i="1" s="1"/>
  <c r="HC26" i="1" a="1"/>
  <c r="HC26" i="1" s="1"/>
  <c r="HC34" i="1" a="1"/>
  <c r="HC34" i="1" s="1"/>
  <c r="HC30" i="1" a="1"/>
  <c r="HC30" i="1" s="1"/>
  <c r="HC36" i="1" a="1"/>
  <c r="HC36" i="1" s="1"/>
  <c r="HC29" i="1" a="1"/>
  <c r="HC29" i="1" s="1"/>
  <c r="HC24" i="1" a="1"/>
  <c r="HC24" i="1" s="1"/>
  <c r="HC39" i="1" a="1"/>
  <c r="HC39" i="1" s="1"/>
  <c r="HC37" i="1" a="1"/>
  <c r="HC37" i="1" s="1"/>
  <c r="HC38" i="1" a="1"/>
  <c r="HC38" i="1" s="1"/>
  <c r="JA33" i="1" a="1"/>
  <c r="JA33" i="1" s="1"/>
  <c r="JA43" i="1" a="1"/>
  <c r="JA43" i="1" s="1"/>
  <c r="JA44" i="1" a="1"/>
  <c r="JA44" i="1" s="1"/>
  <c r="JA25" i="1" a="1"/>
  <c r="JA25" i="1" s="1"/>
  <c r="JA45" i="1" a="1"/>
  <c r="JA45" i="1" s="1"/>
  <c r="JA38" i="1" a="1"/>
  <c r="JA38" i="1" s="1"/>
  <c r="JA29" i="1" a="1"/>
  <c r="JA29" i="1" s="1"/>
  <c r="JA36" i="1" a="1"/>
  <c r="JA36" i="1" s="1"/>
  <c r="JA24" i="1" a="1"/>
  <c r="JA24" i="1" s="1"/>
  <c r="JA32" i="1" a="1"/>
  <c r="JA32" i="1" s="1"/>
  <c r="JA42" i="1" a="1"/>
  <c r="JA42" i="1" s="1"/>
  <c r="JA23" i="1" a="1"/>
  <c r="JA23" i="1" s="1"/>
  <c r="JA30" i="1" a="1"/>
  <c r="JA30" i="1" s="1"/>
  <c r="JA27" i="1" a="1"/>
  <c r="JA27" i="1" s="1"/>
  <c r="JA34" i="1" a="1"/>
  <c r="JA34" i="1" s="1"/>
  <c r="JA37" i="1" a="1"/>
  <c r="JA37" i="1" s="1"/>
  <c r="JA28" i="1" a="1"/>
  <c r="JA28" i="1" s="1"/>
  <c r="JA46" i="1" a="1"/>
  <c r="JA46" i="1" s="1"/>
  <c r="JA26" i="1" a="1"/>
  <c r="JA26" i="1" s="1"/>
  <c r="JA31" i="1" a="1"/>
  <c r="JA31" i="1" s="1"/>
  <c r="JA39" i="1" a="1"/>
  <c r="JA39" i="1" s="1"/>
  <c r="JA40" i="1" a="1"/>
  <c r="JA40" i="1" s="1"/>
  <c r="VJ44" i="1" a="1"/>
  <c r="VJ44" i="1" s="1"/>
  <c r="VJ46" i="1" a="1"/>
  <c r="VJ46" i="1" s="1"/>
  <c r="VJ23" i="1" a="1"/>
  <c r="VJ23" i="1" s="1"/>
  <c r="VJ29" i="1" a="1"/>
  <c r="VJ29" i="1" s="1"/>
  <c r="VJ42" i="1" a="1"/>
  <c r="VJ42" i="1" s="1"/>
  <c r="VJ38" i="1" a="1"/>
  <c r="VJ38" i="1" s="1"/>
  <c r="VJ40" i="1" a="1"/>
  <c r="VJ40" i="1" s="1"/>
  <c r="VJ31" i="1" a="1"/>
  <c r="VJ31" i="1" s="1"/>
  <c r="VJ32" i="1" a="1"/>
  <c r="VJ32" i="1" s="1"/>
  <c r="VJ37" i="1" a="1"/>
  <c r="VJ37" i="1" s="1"/>
  <c r="VJ25" i="1" a="1"/>
  <c r="VJ25" i="1" s="1"/>
  <c r="VJ30" i="1" a="1"/>
  <c r="VJ30" i="1" s="1"/>
  <c r="VJ36" i="1" a="1"/>
  <c r="VJ36" i="1" s="1"/>
  <c r="VJ28" i="1" a="1"/>
  <c r="VJ28" i="1" s="1"/>
  <c r="VJ24" i="1" a="1"/>
  <c r="VJ24" i="1" s="1"/>
  <c r="VJ26" i="1" a="1"/>
  <c r="VJ26" i="1" s="1"/>
  <c r="VJ33" i="1" a="1"/>
  <c r="VJ33" i="1" s="1"/>
  <c r="VJ39" i="1" a="1"/>
  <c r="VJ39" i="1" s="1"/>
  <c r="VJ27" i="1" a="1"/>
  <c r="VJ27" i="1" s="1"/>
  <c r="VJ34" i="1" a="1"/>
  <c r="VJ34" i="1" s="1"/>
  <c r="VJ43" i="1" a="1"/>
  <c r="VJ43" i="1" s="1"/>
  <c r="VJ45" i="1" a="1"/>
  <c r="VJ45" i="1" s="1"/>
  <c r="VN39" i="1" a="1"/>
  <c r="VN39" i="1" s="1"/>
  <c r="VN25" i="1" a="1"/>
  <c r="VN25" i="1" s="1"/>
  <c r="VN37" i="1" a="1"/>
  <c r="VN37" i="1" s="1"/>
  <c r="VN38" i="1" a="1"/>
  <c r="VN38" i="1" s="1"/>
  <c r="VN29" i="1" a="1"/>
  <c r="VN29" i="1" s="1"/>
  <c r="VN42" i="1" a="1"/>
  <c r="VN42" i="1" s="1"/>
  <c r="VN28" i="1" a="1"/>
  <c r="VN28" i="1" s="1"/>
  <c r="VN46" i="1" a="1"/>
  <c r="VN46" i="1" s="1"/>
  <c r="VN34" i="1" a="1"/>
  <c r="VN34" i="1" s="1"/>
  <c r="VN44" i="1" a="1"/>
  <c r="VN44" i="1" s="1"/>
  <c r="VN23" i="1" a="1"/>
  <c r="VN23" i="1" s="1"/>
  <c r="VN43" i="1" a="1"/>
  <c r="VN43" i="1" s="1"/>
  <c r="VN27" i="1" a="1"/>
  <c r="VN27" i="1" s="1"/>
  <c r="VN33" i="1" a="1"/>
  <c r="VN33" i="1" s="1"/>
  <c r="VN31" i="1" a="1"/>
  <c r="VN31" i="1" s="1"/>
  <c r="VN30" i="1" a="1"/>
  <c r="VN30" i="1" s="1"/>
  <c r="VN40" i="1" a="1"/>
  <c r="VN40" i="1" s="1"/>
  <c r="VN24" i="1" a="1"/>
  <c r="VN24" i="1" s="1"/>
  <c r="VN45" i="1" a="1"/>
  <c r="VN45" i="1" s="1"/>
  <c r="VN36" i="1" a="1"/>
  <c r="VN36" i="1" s="1"/>
  <c r="VN26" i="1" a="1"/>
  <c r="VN26" i="1" s="1"/>
  <c r="VN32" i="1" a="1"/>
  <c r="VN32" i="1" s="1"/>
  <c r="HU40" i="1" a="1"/>
  <c r="HU40" i="1" s="1"/>
  <c r="HU46" i="1" a="1"/>
  <c r="HU46" i="1" s="1"/>
  <c r="HU26" i="1" a="1"/>
  <c r="HU26" i="1" s="1"/>
  <c r="HU37" i="1" a="1"/>
  <c r="HU37" i="1" s="1"/>
  <c r="HU39" i="1" a="1"/>
  <c r="HU39" i="1" s="1"/>
  <c r="HU25" i="1" a="1"/>
  <c r="HU25" i="1" s="1"/>
  <c r="HU24" i="1" a="1"/>
  <c r="HU24" i="1" s="1"/>
  <c r="HU36" i="1" a="1"/>
  <c r="HU36" i="1" s="1"/>
  <c r="HU33" i="1" a="1"/>
  <c r="HU33" i="1" s="1"/>
  <c r="HU27" i="1" a="1"/>
  <c r="HU27" i="1" s="1"/>
  <c r="HU32" i="1" a="1"/>
  <c r="HU32" i="1" s="1"/>
  <c r="HU38" i="1" a="1"/>
  <c r="HU38" i="1" s="1"/>
  <c r="HU23" i="1" a="1"/>
  <c r="HU23" i="1" s="1"/>
  <c r="HU43" i="1" a="1"/>
  <c r="HU43" i="1" s="1"/>
  <c r="HU34" i="1" a="1"/>
  <c r="HU34" i="1" s="1"/>
  <c r="HU45" i="1" a="1"/>
  <c r="HU45" i="1" s="1"/>
  <c r="HU29" i="1" a="1"/>
  <c r="HU29" i="1" s="1"/>
  <c r="HU42" i="1" a="1"/>
  <c r="HU42" i="1" s="1"/>
  <c r="HU28" i="1" a="1"/>
  <c r="HU28" i="1" s="1"/>
  <c r="HU30" i="1" a="1"/>
  <c r="HU30" i="1" s="1"/>
  <c r="HU31" i="1" a="1"/>
  <c r="HU31" i="1" s="1"/>
  <c r="HU44" i="1" a="1"/>
  <c r="HU44" i="1" s="1"/>
  <c r="BX29" i="1" a="1"/>
  <c r="BX29" i="1" s="1"/>
  <c r="BX32" i="1" a="1"/>
  <c r="BX32" i="1" s="1"/>
  <c r="BX25" i="1" a="1"/>
  <c r="BX25" i="1" s="1"/>
  <c r="BX39" i="1" a="1"/>
  <c r="BX39" i="1" s="1"/>
  <c r="BX42" i="1" a="1"/>
  <c r="BX42" i="1" s="1"/>
  <c r="BX38" i="1" a="1"/>
  <c r="BX38" i="1" s="1"/>
  <c r="BX24" i="1" a="1"/>
  <c r="BX24" i="1" s="1"/>
  <c r="BX34" i="1" a="1"/>
  <c r="BX34" i="1" s="1"/>
  <c r="BX33" i="1" a="1"/>
  <c r="BX33" i="1" s="1"/>
  <c r="BX44" i="1" a="1"/>
  <c r="BX44" i="1" s="1"/>
  <c r="BX23" i="1" a="1"/>
  <c r="BX23" i="1" s="1"/>
  <c r="BX27" i="1" a="1"/>
  <c r="BX27" i="1" s="1"/>
  <c r="BX28" i="1" a="1"/>
  <c r="BX28" i="1" s="1"/>
  <c r="BX37" i="1" a="1"/>
  <c r="BX37" i="1" s="1"/>
  <c r="BX46" i="1" a="1"/>
  <c r="BX46" i="1" s="1"/>
  <c r="BX40" i="1" a="1"/>
  <c r="BX40" i="1" s="1"/>
  <c r="BX45" i="1" a="1"/>
  <c r="BX45" i="1" s="1"/>
  <c r="BX43" i="1" a="1"/>
  <c r="BX43" i="1" s="1"/>
  <c r="BX26" i="1" a="1"/>
  <c r="BX26" i="1" s="1"/>
  <c r="BX30" i="1" a="1"/>
  <c r="BX30" i="1" s="1"/>
  <c r="BX31" i="1" a="1"/>
  <c r="BX31" i="1" s="1"/>
  <c r="BX36" i="1" a="1"/>
  <c r="BX36" i="1" s="1"/>
  <c r="CK50" i="1" a="1"/>
  <c r="CK50" i="1" s="1"/>
  <c r="CK51" i="1" s="1" a="1"/>
  <c r="CK51" i="1" s="1"/>
  <c r="CK52" i="1" a="1"/>
  <c r="CK52" i="1" s="1"/>
  <c r="CK53" i="1" s="1" a="1"/>
  <c r="CK53" i="1" s="1"/>
  <c r="CK54" i="1" a="1"/>
  <c r="CK54" i="1" s="1"/>
  <c r="CK55" i="1" s="1" a="1"/>
  <c r="CK55" i="1" s="1"/>
  <c r="IR65" i="1" a="1"/>
  <c r="IR65"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GY65" i="1" a="1"/>
  <c r="GY65"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CW52" i="1" a="1"/>
  <c r="CW52" i="1" s="1"/>
  <c r="CW53" i="1" s="1" a="1"/>
  <c r="CW53" i="1" s="1"/>
  <c r="CW50" i="1" a="1"/>
  <c r="CW50" i="1" s="1"/>
  <c r="CW51" i="1" s="1" a="1"/>
  <c r="CW51" i="1" s="1"/>
  <c r="CW54" i="1" a="1"/>
  <c r="CW54" i="1" s="1"/>
  <c r="CW55" i="1" s="1" a="1"/>
  <c r="CW55" i="1" s="1"/>
  <c r="ZN38" i="1" a="1"/>
  <c r="ZN38" i="1" s="1"/>
  <c r="ZN37" i="1" a="1"/>
  <c r="ZN37" i="1" s="1"/>
  <c r="ZN33" i="1" a="1"/>
  <c r="ZN33" i="1" s="1"/>
  <c r="ZN45" i="1" a="1"/>
  <c r="ZN45" i="1" s="1"/>
  <c r="ZN25" i="1" a="1"/>
  <c r="ZN25" i="1" s="1"/>
  <c r="ZN23" i="1" a="1"/>
  <c r="ZN23" i="1" s="1"/>
  <c r="ZN27" i="1" a="1"/>
  <c r="ZN27" i="1" s="1"/>
  <c r="ZN44" i="1" a="1"/>
  <c r="ZN44" i="1" s="1"/>
  <c r="ZN28" i="1" a="1"/>
  <c r="ZN28" i="1" s="1"/>
  <c r="ZN26" i="1" a="1"/>
  <c r="ZN26" i="1" s="1"/>
  <c r="ZN43" i="1" a="1"/>
  <c r="ZN43" i="1" s="1"/>
  <c r="ZN29" i="1" a="1"/>
  <c r="ZN29" i="1" s="1"/>
  <c r="ZN31" i="1" a="1"/>
  <c r="ZN31" i="1" s="1"/>
  <c r="ZN34" i="1" a="1"/>
  <c r="ZN34" i="1" s="1"/>
  <c r="ZN42" i="1" a="1"/>
  <c r="ZN42" i="1" s="1"/>
  <c r="ZN40" i="1" a="1"/>
  <c r="ZN40" i="1" s="1"/>
  <c r="ZN30" i="1" a="1"/>
  <c r="ZN30" i="1" s="1"/>
  <c r="ZN36" i="1" a="1"/>
  <c r="ZN36" i="1" s="1"/>
  <c r="ZN24" i="1" a="1"/>
  <c r="ZN24" i="1" s="1"/>
  <c r="ZN46" i="1" a="1"/>
  <c r="ZN46" i="1" s="1"/>
  <c r="ZN32" i="1" a="1"/>
  <c r="ZN32" i="1" s="1"/>
  <c r="ZN39" i="1" a="1"/>
  <c r="ZN39" i="1" s="1"/>
  <c r="WL31" i="1" a="1"/>
  <c r="WL31" i="1" s="1"/>
  <c r="WL29" i="1" a="1"/>
  <c r="WL29" i="1" s="1"/>
  <c r="WL38" i="1" a="1"/>
  <c r="WL38" i="1" s="1"/>
  <c r="WL45" i="1" a="1"/>
  <c r="WL45" i="1" s="1"/>
  <c r="WL34" i="1" a="1"/>
  <c r="WL34" i="1" s="1"/>
  <c r="WL27" i="1" a="1"/>
  <c r="WL27" i="1" s="1"/>
  <c r="WL30" i="1" a="1"/>
  <c r="WL30" i="1" s="1"/>
  <c r="WL40" i="1" a="1"/>
  <c r="WL40" i="1" s="1"/>
  <c r="WL37" i="1" a="1"/>
  <c r="WL37" i="1" s="1"/>
  <c r="WL46" i="1" a="1"/>
  <c r="WL46" i="1" s="1"/>
  <c r="WL44" i="1" a="1"/>
  <c r="WL44" i="1" s="1"/>
  <c r="WL36" i="1" a="1"/>
  <c r="WL36" i="1" s="1"/>
  <c r="WL26" i="1" a="1"/>
  <c r="WL26" i="1" s="1"/>
  <c r="WL39" i="1" a="1"/>
  <c r="WL39" i="1" s="1"/>
  <c r="WL33" i="1" a="1"/>
  <c r="WL33" i="1" s="1"/>
  <c r="WL32" i="1" a="1"/>
  <c r="WL32" i="1" s="1"/>
  <c r="WL23" i="1" a="1"/>
  <c r="WL23" i="1" s="1"/>
  <c r="WL43" i="1" a="1"/>
  <c r="WL43" i="1" s="1"/>
  <c r="WL25" i="1" a="1"/>
  <c r="WL25" i="1" s="1"/>
  <c r="WL28" i="1" a="1"/>
  <c r="WL28" i="1" s="1"/>
  <c r="WL42" i="1" a="1"/>
  <c r="WL42" i="1" s="1"/>
  <c r="WL24" i="1" a="1"/>
  <c r="WL24" i="1" s="1"/>
  <c r="WQ44" i="1" a="1"/>
  <c r="WQ44" i="1" s="1"/>
  <c r="WQ27" i="1" a="1"/>
  <c r="WQ27" i="1" s="1"/>
  <c r="WQ39" i="1" a="1"/>
  <c r="WQ39" i="1" s="1"/>
  <c r="WQ28" i="1" a="1"/>
  <c r="WQ28" i="1" s="1"/>
  <c r="WQ37" i="1" a="1"/>
  <c r="WQ37" i="1" s="1"/>
  <c r="WQ31" i="1" a="1"/>
  <c r="WQ31" i="1" s="1"/>
  <c r="WQ38" i="1" a="1"/>
  <c r="WQ38" i="1" s="1"/>
  <c r="WQ33" i="1" a="1"/>
  <c r="WQ33" i="1" s="1"/>
  <c r="WQ40" i="1" a="1"/>
  <c r="WQ40" i="1" s="1"/>
  <c r="WQ25" i="1" a="1"/>
  <c r="WQ25" i="1" s="1"/>
  <c r="WQ36" i="1" a="1"/>
  <c r="WQ36" i="1" s="1"/>
  <c r="WQ43" i="1" a="1"/>
  <c r="WQ43" i="1" s="1"/>
  <c r="WQ45" i="1" a="1"/>
  <c r="WQ45" i="1" s="1"/>
  <c r="WQ26" i="1" a="1"/>
  <c r="WQ26" i="1" s="1"/>
  <c r="WQ34" i="1" a="1"/>
  <c r="WQ34" i="1" s="1"/>
  <c r="WQ32" i="1" a="1"/>
  <c r="WQ32" i="1" s="1"/>
  <c r="WQ30" i="1" a="1"/>
  <c r="WQ30" i="1" s="1"/>
  <c r="WQ24" i="1" a="1"/>
  <c r="WQ24" i="1" s="1"/>
  <c r="WQ42" i="1" a="1"/>
  <c r="WQ42" i="1" s="1"/>
  <c r="WQ29" i="1" a="1"/>
  <c r="WQ29" i="1" s="1"/>
  <c r="WQ46" i="1" a="1"/>
  <c r="WQ46" i="1" s="1"/>
  <c r="WQ23" i="1" a="1"/>
  <c r="WQ23" i="1" s="1"/>
  <c r="WU34" i="1" a="1"/>
  <c r="WU34" i="1" s="1"/>
  <c r="WU25" i="1" a="1"/>
  <c r="WU25" i="1" s="1"/>
  <c r="WU43" i="1" a="1"/>
  <c r="WU43" i="1" s="1"/>
  <c r="WU26" i="1" a="1"/>
  <c r="WU26" i="1" s="1"/>
  <c r="WU38" i="1" a="1"/>
  <c r="WU38" i="1" s="1"/>
  <c r="WU44" i="1" a="1"/>
  <c r="WU44" i="1" s="1"/>
  <c r="WU30" i="1" a="1"/>
  <c r="WU30" i="1" s="1"/>
  <c r="WU29" i="1" a="1"/>
  <c r="WU29" i="1" s="1"/>
  <c r="WU32" i="1" a="1"/>
  <c r="WU32" i="1" s="1"/>
  <c r="WU46" i="1" a="1"/>
  <c r="WU46" i="1" s="1"/>
  <c r="WU37" i="1" a="1"/>
  <c r="WU37" i="1" s="1"/>
  <c r="WU36" i="1" a="1"/>
  <c r="WU36" i="1" s="1"/>
  <c r="WU42" i="1" a="1"/>
  <c r="WU42" i="1" s="1"/>
  <c r="WU39" i="1" a="1"/>
  <c r="WU39" i="1" s="1"/>
  <c r="WU28" i="1" a="1"/>
  <c r="WU28" i="1" s="1"/>
  <c r="WU23" i="1" a="1"/>
  <c r="WU23" i="1" s="1"/>
  <c r="WU27" i="1" a="1"/>
  <c r="WU27" i="1" s="1"/>
  <c r="WU33" i="1" a="1"/>
  <c r="WU33" i="1" s="1"/>
  <c r="WU31" i="1" a="1"/>
  <c r="WU31" i="1" s="1"/>
  <c r="WU45" i="1" a="1"/>
  <c r="WU45" i="1" s="1"/>
  <c r="WU24" i="1" a="1"/>
  <c r="WU24" i="1" s="1"/>
  <c r="WU40" i="1" a="1"/>
  <c r="WU40" i="1" s="1"/>
  <c r="YA26" i="1" a="1"/>
  <c r="YA26" i="1" s="1"/>
  <c r="YA38" i="1" a="1"/>
  <c r="YA38" i="1" s="1"/>
  <c r="YA31" i="1" a="1"/>
  <c r="YA31" i="1" s="1"/>
  <c r="YA43" i="1" a="1"/>
  <c r="YA43" i="1" s="1"/>
  <c r="YA40" i="1" a="1"/>
  <c r="YA40" i="1" s="1"/>
  <c r="YA32" i="1" a="1"/>
  <c r="YA32" i="1" s="1"/>
  <c r="YA45" i="1" a="1"/>
  <c r="YA45" i="1" s="1"/>
  <c r="YA34" i="1" a="1"/>
  <c r="YA34" i="1" s="1"/>
  <c r="YA25" i="1" a="1"/>
  <c r="YA25" i="1" s="1"/>
  <c r="YA24" i="1" a="1"/>
  <c r="YA24" i="1" s="1"/>
  <c r="YA29" i="1" a="1"/>
  <c r="YA29" i="1" s="1"/>
  <c r="YA44" i="1" a="1"/>
  <c r="YA44" i="1" s="1"/>
  <c r="YA23" i="1" a="1"/>
  <c r="YA23" i="1" s="1"/>
  <c r="YA27" i="1" a="1"/>
  <c r="YA27" i="1" s="1"/>
  <c r="YA46" i="1" a="1"/>
  <c r="YA46" i="1" s="1"/>
  <c r="YA30" i="1" a="1"/>
  <c r="YA30" i="1" s="1"/>
  <c r="YA42" i="1" a="1"/>
  <c r="YA42" i="1" s="1"/>
  <c r="YA37" i="1" a="1"/>
  <c r="YA37" i="1" s="1"/>
  <c r="YA36" i="1" a="1"/>
  <c r="YA36" i="1" s="1"/>
  <c r="YA28" i="1" a="1"/>
  <c r="YA28" i="1" s="1"/>
  <c r="YA33" i="1" a="1"/>
  <c r="YA33" i="1" s="1"/>
  <c r="YA39" i="1" a="1"/>
  <c r="YA39" i="1" s="1"/>
  <c r="BT28" i="1" a="1"/>
  <c r="BT28" i="1" s="1"/>
  <c r="BT44" i="1" a="1"/>
  <c r="BT44" i="1" s="1"/>
  <c r="BT34" i="1" a="1"/>
  <c r="BT34" i="1" s="1"/>
  <c r="BT39" i="1" a="1"/>
  <c r="BT39" i="1" s="1"/>
  <c r="BT29" i="1" a="1"/>
  <c r="BT29" i="1" s="1"/>
  <c r="BT37" i="1" a="1"/>
  <c r="BT37" i="1" s="1"/>
  <c r="BT26" i="1" a="1"/>
  <c r="BT26" i="1" s="1"/>
  <c r="BT36" i="1" a="1"/>
  <c r="BT36" i="1" s="1"/>
  <c r="BT42" i="1" a="1"/>
  <c r="BT42" i="1" s="1"/>
  <c r="BT25" i="1" a="1"/>
  <c r="BT25" i="1" s="1"/>
  <c r="BT40" i="1" a="1"/>
  <c r="BT40" i="1" s="1"/>
  <c r="BT23" i="1" a="1"/>
  <c r="BT23" i="1" s="1"/>
  <c r="BT31" i="1" a="1"/>
  <c r="BT31" i="1" s="1"/>
  <c r="BT33" i="1" a="1"/>
  <c r="BT33" i="1" s="1"/>
  <c r="BT27" i="1" a="1"/>
  <c r="BT27" i="1" s="1"/>
  <c r="BT32" i="1" a="1"/>
  <c r="BT32" i="1" s="1"/>
  <c r="BT46" i="1" a="1"/>
  <c r="BT46" i="1" s="1"/>
  <c r="BT38" i="1" a="1"/>
  <c r="BT38" i="1" s="1"/>
  <c r="BT45" i="1" a="1"/>
  <c r="BT45" i="1" s="1"/>
  <c r="BT24" i="1" a="1"/>
  <c r="BT24" i="1" s="1"/>
  <c r="BT43" i="1" a="1"/>
  <c r="BT43" i="1" s="1"/>
  <c r="BT30" i="1" a="1"/>
  <c r="BT30" i="1" s="1"/>
  <c r="GW29" i="1" a="1"/>
  <c r="GW29" i="1" s="1"/>
  <c r="GW38" i="1" a="1"/>
  <c r="GW38" i="1" s="1"/>
  <c r="GW36" i="1" a="1"/>
  <c r="GW36" i="1" s="1"/>
  <c r="GW39" i="1" a="1"/>
  <c r="GW39" i="1" s="1"/>
  <c r="GW44" i="1" a="1"/>
  <c r="GW44" i="1" s="1"/>
  <c r="GW42" i="1" a="1"/>
  <c r="GW42" i="1" s="1"/>
  <c r="GW28" i="1" a="1"/>
  <c r="GW28" i="1" s="1"/>
  <c r="GW43" i="1" a="1"/>
  <c r="GW43" i="1" s="1"/>
  <c r="GW37" i="1" a="1"/>
  <c r="GW37" i="1" s="1"/>
  <c r="GW34" i="1" a="1"/>
  <c r="GW34" i="1" s="1"/>
  <c r="GW25" i="1" a="1"/>
  <c r="GW25" i="1" s="1"/>
  <c r="GW33" i="1" a="1"/>
  <c r="GW33" i="1" s="1"/>
  <c r="GW26" i="1" a="1"/>
  <c r="GW26" i="1" s="1"/>
  <c r="GW23" i="1" a="1"/>
  <c r="GW23" i="1" s="1"/>
  <c r="GW40" i="1" a="1"/>
  <c r="GW40" i="1" s="1"/>
  <c r="GW46" i="1" a="1"/>
  <c r="GW46" i="1" s="1"/>
  <c r="GW45" i="1" a="1"/>
  <c r="GW45" i="1" s="1"/>
  <c r="GW27" i="1" a="1"/>
  <c r="GW27" i="1" s="1"/>
  <c r="GW30" i="1" a="1"/>
  <c r="GW30" i="1" s="1"/>
  <c r="GW24" i="1" a="1"/>
  <c r="GW24" i="1" s="1"/>
  <c r="GW31" i="1" a="1"/>
  <c r="GW31" i="1" s="1"/>
  <c r="GW32" i="1" a="1"/>
  <c r="GW32" i="1" s="1"/>
  <c r="IL65" i="1" a="1"/>
  <c r="IL65"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T65" i="1" a="1"/>
  <c r="IT65"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HL65" i="1" a="1"/>
  <c r="HL65"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IW33" i="1" a="1"/>
  <c r="IW33" i="1" s="1"/>
  <c r="IW38" i="1" a="1"/>
  <c r="IW38" i="1" s="1"/>
  <c r="IW44" i="1" a="1"/>
  <c r="IW44" i="1" s="1"/>
  <c r="IW42" i="1" a="1"/>
  <c r="IW42" i="1" s="1"/>
  <c r="IW24" i="1" a="1"/>
  <c r="IW24" i="1" s="1"/>
  <c r="IW32" i="1" a="1"/>
  <c r="IW32" i="1" s="1"/>
  <c r="IW39" i="1" a="1"/>
  <c r="IW39" i="1" s="1"/>
  <c r="IW23" i="1" a="1"/>
  <c r="IW23" i="1" s="1"/>
  <c r="IW25" i="1" a="1"/>
  <c r="IW25" i="1" s="1"/>
  <c r="IW27" i="1" a="1"/>
  <c r="IW27" i="1" s="1"/>
  <c r="IW26" i="1" a="1"/>
  <c r="IW26" i="1" s="1"/>
  <c r="IW37" i="1" a="1"/>
  <c r="IW37" i="1" s="1"/>
  <c r="IW31" i="1" a="1"/>
  <c r="IW31" i="1" s="1"/>
  <c r="IW43" i="1" a="1"/>
  <c r="IW43" i="1" s="1"/>
  <c r="IW28" i="1" a="1"/>
  <c r="IW28" i="1" s="1"/>
  <c r="IW45" i="1" a="1"/>
  <c r="IW45" i="1" s="1"/>
  <c r="IW40" i="1" a="1"/>
  <c r="IW40" i="1" s="1"/>
  <c r="IW34" i="1" a="1"/>
  <c r="IW34" i="1" s="1"/>
  <c r="IW30" i="1" a="1"/>
  <c r="IW30" i="1" s="1"/>
  <c r="IW29" i="1" a="1"/>
  <c r="IW29" i="1" s="1"/>
  <c r="IW36" i="1" a="1"/>
  <c r="IW36" i="1" s="1"/>
  <c r="IW46" i="1" a="1"/>
  <c r="IW46" i="1" s="1"/>
  <c r="EE31" i="1" a="1"/>
  <c r="EE31" i="1" s="1"/>
  <c r="EE40" i="1" a="1"/>
  <c r="EE40" i="1" s="1"/>
  <c r="EE24" i="1" a="1"/>
  <c r="EE24" i="1" s="1"/>
  <c r="EE32" i="1" a="1"/>
  <c r="EE32" i="1" s="1"/>
  <c r="EE33" i="1" a="1"/>
  <c r="EE33" i="1" s="1"/>
  <c r="EE38" i="1" a="1"/>
  <c r="EE38" i="1" s="1"/>
  <c r="EE25" i="1" a="1"/>
  <c r="EE25" i="1" s="1"/>
  <c r="EE44" i="1" a="1"/>
  <c r="EE44" i="1" s="1"/>
  <c r="EE46" i="1" a="1"/>
  <c r="EE46" i="1" s="1"/>
  <c r="EE36" i="1" a="1"/>
  <c r="EE36" i="1" s="1"/>
  <c r="EE45" i="1" a="1"/>
  <c r="EE45" i="1" s="1"/>
  <c r="EE39" i="1" a="1"/>
  <c r="EE39" i="1" s="1"/>
  <c r="EE26" i="1" a="1"/>
  <c r="EE26" i="1" s="1"/>
  <c r="EE23" i="1" a="1"/>
  <c r="EE23" i="1" s="1"/>
  <c r="EE28" i="1" a="1"/>
  <c r="EE28" i="1" s="1"/>
  <c r="EE34" i="1" a="1"/>
  <c r="EE34" i="1" s="1"/>
  <c r="EE43" i="1" a="1"/>
  <c r="EE43" i="1" s="1"/>
  <c r="EE42" i="1" a="1"/>
  <c r="EE42" i="1" s="1"/>
  <c r="EE27" i="1" a="1"/>
  <c r="EE27" i="1" s="1"/>
  <c r="EE37" i="1" a="1"/>
  <c r="EE37" i="1" s="1"/>
  <c r="EE29" i="1" a="1"/>
  <c r="EE29" i="1" s="1"/>
  <c r="EE30" i="1" a="1"/>
  <c r="EE30" i="1" s="1"/>
  <c r="XY26" i="1" a="1"/>
  <c r="XY26" i="1" s="1"/>
  <c r="XY31" i="1" a="1"/>
  <c r="XY31" i="1" s="1"/>
  <c r="XY44" i="1" a="1"/>
  <c r="XY44" i="1" s="1"/>
  <c r="XY33" i="1" a="1"/>
  <c r="XY33" i="1" s="1"/>
  <c r="XY34" i="1" a="1"/>
  <c r="XY34" i="1" s="1"/>
  <c r="XY43" i="1" a="1"/>
  <c r="XY43" i="1" s="1"/>
  <c r="XY23" i="1" a="1"/>
  <c r="XY23" i="1" s="1"/>
  <c r="XY25" i="1" a="1"/>
  <c r="XY25" i="1" s="1"/>
  <c r="XY46" i="1" a="1"/>
  <c r="XY46" i="1" s="1"/>
  <c r="XY45" i="1" a="1"/>
  <c r="XY45" i="1" s="1"/>
  <c r="XY30" i="1" a="1"/>
  <c r="XY30" i="1" s="1"/>
  <c r="XY27" i="1" a="1"/>
  <c r="XY27" i="1" s="1"/>
  <c r="XY29" i="1" a="1"/>
  <c r="XY29" i="1" s="1"/>
  <c r="XY36" i="1" a="1"/>
  <c r="XY36" i="1" s="1"/>
  <c r="XY40" i="1" a="1"/>
  <c r="XY40" i="1" s="1"/>
  <c r="XY42" i="1" a="1"/>
  <c r="XY42" i="1" s="1"/>
  <c r="XY32" i="1" a="1"/>
  <c r="XY32" i="1" s="1"/>
  <c r="XY24" i="1" a="1"/>
  <c r="XY24" i="1" s="1"/>
  <c r="XY37" i="1" a="1"/>
  <c r="XY37" i="1" s="1"/>
  <c r="XY39" i="1" a="1"/>
  <c r="XY39" i="1" s="1"/>
  <c r="XY28" i="1" a="1"/>
  <c r="XY28" i="1" s="1"/>
  <c r="XY38" i="1" a="1"/>
  <c r="XY38" i="1" s="1"/>
  <c r="BP32" i="1" a="1"/>
  <c r="BP32" i="1" s="1"/>
  <c r="BP27" i="1" a="1"/>
  <c r="BP27" i="1" s="1"/>
  <c r="BP33" i="1" a="1"/>
  <c r="BP33" i="1" s="1"/>
  <c r="BP44" i="1" a="1"/>
  <c r="BP44" i="1" s="1"/>
  <c r="BP38" i="1" a="1"/>
  <c r="BP38" i="1" s="1"/>
  <c r="BP39" i="1" a="1"/>
  <c r="BP39" i="1" s="1"/>
  <c r="BP45" i="1" a="1"/>
  <c r="BP45" i="1" s="1"/>
  <c r="BP25" i="1" a="1"/>
  <c r="BP25" i="1" s="1"/>
  <c r="BP37" i="1" a="1"/>
  <c r="BP37" i="1" s="1"/>
  <c r="BP43" i="1" a="1"/>
  <c r="BP43" i="1" s="1"/>
  <c r="BP46" i="1" a="1"/>
  <c r="BP46" i="1" s="1"/>
  <c r="BP34" i="1" a="1"/>
  <c r="BP34" i="1" s="1"/>
  <c r="BP26" i="1" a="1"/>
  <c r="BP26" i="1" s="1"/>
  <c r="BP29" i="1" a="1"/>
  <c r="BP29" i="1" s="1"/>
  <c r="BP28" i="1" a="1"/>
  <c r="BP28" i="1" s="1"/>
  <c r="BP40" i="1" a="1"/>
  <c r="BP40" i="1" s="1"/>
  <c r="BP24" i="1" a="1"/>
  <c r="BP24" i="1" s="1"/>
  <c r="BP42" i="1" a="1"/>
  <c r="BP42" i="1" s="1"/>
  <c r="BP36" i="1" a="1"/>
  <c r="BP36" i="1" s="1"/>
  <c r="BP23" i="1" a="1"/>
  <c r="BP23" i="1" s="1"/>
  <c r="BP30" i="1" a="1"/>
  <c r="BP30" i="1" s="1"/>
  <c r="BP31" i="1" a="1"/>
  <c r="BP31" i="1" s="1"/>
  <c r="GA45" i="1" a="1"/>
  <c r="GA45" i="1" s="1"/>
  <c r="GA34" i="1" a="1"/>
  <c r="GA34" i="1" s="1"/>
  <c r="GA43" i="1" a="1"/>
  <c r="GA43" i="1" s="1"/>
  <c r="GA40" i="1" a="1"/>
  <c r="GA40" i="1" s="1"/>
  <c r="GA44" i="1" a="1"/>
  <c r="GA44" i="1" s="1"/>
  <c r="GA26" i="1" a="1"/>
  <c r="GA26" i="1" s="1"/>
  <c r="GA25" i="1" a="1"/>
  <c r="GA25" i="1" s="1"/>
  <c r="GA37" i="1" a="1"/>
  <c r="GA37" i="1" s="1"/>
  <c r="GA32" i="1" a="1"/>
  <c r="GA32" i="1" s="1"/>
  <c r="GA30" i="1" a="1"/>
  <c r="GA30" i="1" s="1"/>
  <c r="GA29" i="1" a="1"/>
  <c r="GA29" i="1" s="1"/>
  <c r="GA31" i="1" a="1"/>
  <c r="GA31" i="1" s="1"/>
  <c r="GA27" i="1" a="1"/>
  <c r="GA27" i="1" s="1"/>
  <c r="GA42" i="1" a="1"/>
  <c r="GA42" i="1" s="1"/>
  <c r="GA24" i="1" a="1"/>
  <c r="GA24" i="1" s="1"/>
  <c r="GA39" i="1" a="1"/>
  <c r="GA39" i="1" s="1"/>
  <c r="GA23" i="1" a="1"/>
  <c r="GA23" i="1" s="1"/>
  <c r="GA36" i="1" a="1"/>
  <c r="GA36" i="1" s="1"/>
  <c r="GA38" i="1" a="1"/>
  <c r="GA38" i="1" s="1"/>
  <c r="GA28" i="1" a="1"/>
  <c r="GA28" i="1" s="1"/>
  <c r="GA33" i="1" a="1"/>
  <c r="GA33" i="1" s="1"/>
  <c r="GA46" i="1" a="1"/>
  <c r="GA46" i="1" s="1"/>
  <c r="IG42" i="1" a="1"/>
  <c r="IG42" i="1" s="1"/>
  <c r="IG24" i="1" a="1"/>
  <c r="IG24" i="1" s="1"/>
  <c r="IG25" i="1" a="1"/>
  <c r="IG25" i="1" s="1"/>
  <c r="IG30" i="1" a="1"/>
  <c r="IG30" i="1" s="1"/>
  <c r="IG40" i="1" a="1"/>
  <c r="IG40" i="1" s="1"/>
  <c r="IG27" i="1" a="1"/>
  <c r="IG27" i="1" s="1"/>
  <c r="IG23" i="1" a="1"/>
  <c r="IG23" i="1" s="1"/>
  <c r="IG28" i="1" a="1"/>
  <c r="IG28" i="1" s="1"/>
  <c r="IG38" i="1" a="1"/>
  <c r="IG38" i="1" s="1"/>
  <c r="IG33" i="1" a="1"/>
  <c r="IG33" i="1" s="1"/>
  <c r="IG44" i="1" a="1"/>
  <c r="IG44" i="1" s="1"/>
  <c r="IG39" i="1" a="1"/>
  <c r="IG39" i="1" s="1"/>
  <c r="IG43" i="1" a="1"/>
  <c r="IG43" i="1" s="1"/>
  <c r="IG46" i="1" a="1"/>
  <c r="IG46" i="1" s="1"/>
  <c r="IG31" i="1" a="1"/>
  <c r="IG31" i="1" s="1"/>
  <c r="IG34" i="1" a="1"/>
  <c r="IG34" i="1" s="1"/>
  <c r="IG26" i="1" a="1"/>
  <c r="IG26" i="1" s="1"/>
  <c r="IG32" i="1" a="1"/>
  <c r="IG32" i="1" s="1"/>
  <c r="IG36" i="1" a="1"/>
  <c r="IG36" i="1" s="1"/>
  <c r="IG45" i="1" a="1"/>
  <c r="IG45" i="1" s="1"/>
  <c r="IG29" i="1" a="1"/>
  <c r="IG29" i="1" s="1"/>
  <c r="IG37" i="1" a="1"/>
  <c r="IG37" i="1" s="1"/>
  <c r="XA65" i="1" a="1"/>
  <c r="XA65"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IP65" i="1" a="1"/>
  <c r="IP65"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CB65" i="1" a="1"/>
  <c r="CB65"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GT65" i="1" a="1"/>
  <c r="GT65"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WH39" i="1" a="1"/>
  <c r="WH39" i="1" s="1"/>
  <c r="WH42" i="1" a="1"/>
  <c r="WH42" i="1" s="1"/>
  <c r="WH29" i="1" a="1"/>
  <c r="WH29" i="1" s="1"/>
  <c r="WH43" i="1" a="1"/>
  <c r="WH43" i="1" s="1"/>
  <c r="WH30" i="1" a="1"/>
  <c r="WH30" i="1" s="1"/>
  <c r="WH37" i="1" a="1"/>
  <c r="WH37" i="1" s="1"/>
  <c r="WH46" i="1" a="1"/>
  <c r="WH46" i="1" s="1"/>
  <c r="WH44" i="1" a="1"/>
  <c r="WH44" i="1" s="1"/>
  <c r="WH34" i="1" a="1"/>
  <c r="WH34" i="1" s="1"/>
  <c r="WH36" i="1" a="1"/>
  <c r="WH36" i="1" s="1"/>
  <c r="WH45" i="1" a="1"/>
  <c r="WH45" i="1" s="1"/>
  <c r="WH26" i="1" a="1"/>
  <c r="WH26" i="1" s="1"/>
  <c r="WH24" i="1" a="1"/>
  <c r="WH24" i="1" s="1"/>
  <c r="WH25" i="1" a="1"/>
  <c r="WH25" i="1" s="1"/>
  <c r="WH38" i="1" a="1"/>
  <c r="WH38" i="1" s="1"/>
  <c r="WH23" i="1" a="1"/>
  <c r="WH23" i="1" s="1"/>
  <c r="WH27" i="1" a="1"/>
  <c r="WH27" i="1" s="1"/>
  <c r="WH40" i="1" a="1"/>
  <c r="WH40" i="1" s="1"/>
  <c r="WH31" i="1" a="1"/>
  <c r="WH31" i="1" s="1"/>
  <c r="WH32" i="1" a="1"/>
  <c r="WH32" i="1" s="1"/>
  <c r="WH28" i="1" a="1"/>
  <c r="WH28" i="1" s="1"/>
  <c r="WH33" i="1" a="1"/>
  <c r="WH33" i="1" s="1"/>
  <c r="I28" i="1" a="1"/>
  <c r="I28" i="1" s="1"/>
  <c r="I44" i="1" a="1"/>
  <c r="I44" i="1" s="1"/>
  <c r="I32" i="1" a="1"/>
  <c r="I32" i="1" s="1"/>
  <c r="I38" i="1" a="1"/>
  <c r="I38" i="1" s="1"/>
  <c r="I36" i="1" a="1"/>
  <c r="I36" i="1" s="1"/>
  <c r="I45" i="1" a="1"/>
  <c r="I45" i="1" s="1"/>
  <c r="I27" i="1" a="1"/>
  <c r="I27" i="1" s="1"/>
  <c r="I37" i="1" a="1"/>
  <c r="I37" i="1" s="1"/>
  <c r="I29" i="1" a="1"/>
  <c r="I29" i="1" s="1"/>
  <c r="I33" i="1" a="1"/>
  <c r="I33" i="1" s="1"/>
  <c r="I30" i="1" a="1"/>
  <c r="I30" i="1" s="1"/>
  <c r="I43" i="1" a="1"/>
  <c r="I43" i="1" s="1"/>
  <c r="I39" i="1" a="1"/>
  <c r="I39" i="1" s="1"/>
  <c r="I46" i="1" a="1"/>
  <c r="I46" i="1" s="1"/>
  <c r="I26" i="1" a="1"/>
  <c r="I26" i="1" s="1"/>
  <c r="I23" i="1" a="1"/>
  <c r="I23" i="1" s="1"/>
  <c r="I24" i="1" a="1"/>
  <c r="I24" i="1" s="1"/>
  <c r="I42" i="1" a="1"/>
  <c r="I42" i="1" s="1"/>
  <c r="I40" i="1" a="1"/>
  <c r="I40" i="1" s="1"/>
  <c r="I34" i="1" a="1"/>
  <c r="I34" i="1" s="1"/>
  <c r="I31" i="1" a="1"/>
  <c r="I31" i="1" s="1"/>
  <c r="I25" i="1" a="1"/>
  <c r="I25" i="1" s="1"/>
  <c r="AEJ28" i="1" a="1"/>
  <c r="AEJ28" i="1" s="1"/>
  <c r="AEJ42" i="1" a="1"/>
  <c r="AEJ42" i="1" s="1"/>
  <c r="AEJ46" i="1" a="1"/>
  <c r="AEJ46" i="1" s="1"/>
  <c r="AEJ37" i="1" a="1"/>
  <c r="AEJ37" i="1" s="1"/>
  <c r="AEJ36" i="1" a="1"/>
  <c r="AEJ36" i="1" s="1"/>
  <c r="AEJ25" i="1" a="1"/>
  <c r="AEJ25" i="1" s="1"/>
  <c r="AEJ32" i="1" a="1"/>
  <c r="AEJ32" i="1" s="1"/>
  <c r="AEJ44" i="1" a="1"/>
  <c r="AEJ44" i="1" s="1"/>
  <c r="AEJ38" i="1" a="1"/>
  <c r="AEJ38" i="1" s="1"/>
  <c r="AEJ39" i="1" a="1"/>
  <c r="AEJ39" i="1" s="1"/>
  <c r="AEJ33" i="1" a="1"/>
  <c r="AEJ33" i="1" s="1"/>
  <c r="AEJ23" i="1" a="1"/>
  <c r="AEJ23" i="1" s="1"/>
  <c r="AEJ26" i="1" a="1"/>
  <c r="AEJ26" i="1" s="1"/>
  <c r="AEJ27" i="1" a="1"/>
  <c r="AEJ27" i="1" s="1"/>
  <c r="AEJ40" i="1" a="1"/>
  <c r="AEJ40" i="1" s="1"/>
  <c r="AEJ24" i="1" a="1"/>
  <c r="AEJ24" i="1" s="1"/>
  <c r="AEJ45" i="1" a="1"/>
  <c r="AEJ45" i="1" s="1"/>
  <c r="AEJ34" i="1" a="1"/>
  <c r="AEJ34" i="1" s="1"/>
  <c r="AEJ43" i="1" a="1"/>
  <c r="AEJ43" i="1" s="1"/>
  <c r="AEJ31" i="1" a="1"/>
  <c r="AEJ31" i="1" s="1"/>
  <c r="AEJ30" i="1" a="1"/>
  <c r="AEJ30" i="1" s="1"/>
  <c r="AEJ29" i="1" a="1"/>
  <c r="AEJ29" i="1" s="1"/>
  <c r="T24" i="1" a="1"/>
  <c r="T24" i="1" s="1"/>
  <c r="T45" i="1" a="1"/>
  <c r="T45" i="1" s="1"/>
  <c r="T30" i="1" a="1"/>
  <c r="T30" i="1" s="1"/>
  <c r="T33" i="1" a="1"/>
  <c r="T33" i="1" s="1"/>
  <c r="T32" i="1" a="1"/>
  <c r="T32" i="1" s="1"/>
  <c r="T44" i="1" a="1"/>
  <c r="T44" i="1" s="1"/>
  <c r="T42" i="1" a="1"/>
  <c r="T42" i="1" s="1"/>
  <c r="T46" i="1" a="1"/>
  <c r="T46" i="1" s="1"/>
  <c r="T43" i="1" a="1"/>
  <c r="T43" i="1" s="1"/>
  <c r="T37" i="1" a="1"/>
  <c r="T37" i="1" s="1"/>
  <c r="T36" i="1" a="1"/>
  <c r="T36" i="1" s="1"/>
  <c r="T40" i="1" a="1"/>
  <c r="T40" i="1" s="1"/>
  <c r="T38" i="1" a="1"/>
  <c r="T38" i="1" s="1"/>
  <c r="T39" i="1" a="1"/>
  <c r="T39" i="1" s="1"/>
  <c r="T34" i="1" a="1"/>
  <c r="T34" i="1" s="1"/>
  <c r="T25" i="1" a="1"/>
  <c r="T25" i="1" s="1"/>
  <c r="T23" i="1" a="1"/>
  <c r="T23" i="1" s="1"/>
  <c r="T31" i="1" a="1"/>
  <c r="T31" i="1" s="1"/>
  <c r="FW40" i="1" a="1"/>
  <c r="FW40" i="1" s="1"/>
  <c r="FW27" i="1" a="1"/>
  <c r="FW27" i="1" s="1"/>
  <c r="FW39" i="1" a="1"/>
  <c r="FW39" i="1" s="1"/>
  <c r="FW38" i="1" a="1"/>
  <c r="FW38" i="1" s="1"/>
  <c r="FW33" i="1" a="1"/>
  <c r="FW33" i="1" s="1"/>
  <c r="FW45" i="1" a="1"/>
  <c r="FW45" i="1" s="1"/>
  <c r="FW26" i="1" a="1"/>
  <c r="FW26" i="1" s="1"/>
  <c r="FW32" i="1" a="1"/>
  <c r="FW32" i="1" s="1"/>
  <c r="FW44" i="1" a="1"/>
  <c r="FW44" i="1" s="1"/>
  <c r="FW46" i="1" a="1"/>
  <c r="FW46" i="1" s="1"/>
  <c r="FW43" i="1" a="1"/>
  <c r="FW43" i="1" s="1"/>
  <c r="FW34" i="1" a="1"/>
  <c r="FW34" i="1" s="1"/>
  <c r="FW24" i="1" a="1"/>
  <c r="FW24" i="1" s="1"/>
  <c r="FW31" i="1" a="1"/>
  <c r="FW31" i="1" s="1"/>
  <c r="FW30" i="1" a="1"/>
  <c r="FW30" i="1" s="1"/>
  <c r="FW29" i="1" a="1"/>
  <c r="FW29" i="1" s="1"/>
  <c r="FW37" i="1" a="1"/>
  <c r="FW37" i="1" s="1"/>
  <c r="FW28" i="1" a="1"/>
  <c r="FW28" i="1" s="1"/>
  <c r="FW36" i="1" a="1"/>
  <c r="FW36" i="1" s="1"/>
  <c r="FW23" i="1" a="1"/>
  <c r="FW23" i="1" s="1"/>
  <c r="FW42" i="1" a="1"/>
  <c r="FW42" i="1" s="1"/>
  <c r="FW25" i="1" a="1"/>
  <c r="FW25" i="1" s="1"/>
  <c r="IC38" i="1" a="1"/>
  <c r="IC38" i="1" s="1"/>
  <c r="IC23" i="1" a="1"/>
  <c r="IC23" i="1" s="1"/>
  <c r="IC42" i="1" a="1"/>
  <c r="IC42" i="1" s="1"/>
  <c r="IC45" i="1" a="1"/>
  <c r="IC45" i="1" s="1"/>
  <c r="IC29" i="1" a="1"/>
  <c r="IC29" i="1" s="1"/>
  <c r="IC24" i="1" a="1"/>
  <c r="IC24" i="1" s="1"/>
  <c r="IC32" i="1" a="1"/>
  <c r="IC32" i="1" s="1"/>
  <c r="IC26" i="1" a="1"/>
  <c r="IC26" i="1" s="1"/>
  <c r="IC27" i="1" a="1"/>
  <c r="IC27" i="1" s="1"/>
  <c r="IC40" i="1" a="1"/>
  <c r="IC40" i="1" s="1"/>
  <c r="IC25" i="1" a="1"/>
  <c r="IC25" i="1" s="1"/>
  <c r="IC44" i="1" a="1"/>
  <c r="IC44" i="1" s="1"/>
  <c r="IC31" i="1" a="1"/>
  <c r="IC31" i="1" s="1"/>
  <c r="IC46" i="1" a="1"/>
  <c r="IC46" i="1" s="1"/>
  <c r="IC30" i="1" a="1"/>
  <c r="IC30" i="1" s="1"/>
  <c r="IC36" i="1" a="1"/>
  <c r="IC36" i="1" s="1"/>
  <c r="IC33" i="1" a="1"/>
  <c r="IC33" i="1" s="1"/>
  <c r="IC37" i="1" a="1"/>
  <c r="IC37" i="1" s="1"/>
  <c r="IC39" i="1" a="1"/>
  <c r="IC39" i="1" s="1"/>
  <c r="IC28" i="1" a="1"/>
  <c r="IC28" i="1" s="1"/>
  <c r="IC43" i="1" a="1"/>
  <c r="IC43" i="1" s="1"/>
  <c r="IC34" i="1" a="1"/>
  <c r="IC34" i="1" s="1"/>
  <c r="IQ31" i="1" a="1"/>
  <c r="IQ31" i="1" s="1"/>
  <c r="IQ25" i="1" a="1"/>
  <c r="IQ25" i="1" s="1"/>
  <c r="IQ45" i="1" a="1"/>
  <c r="IQ45" i="1" s="1"/>
  <c r="IQ44" i="1" a="1"/>
  <c r="IQ44" i="1" s="1"/>
  <c r="IQ30" i="1" a="1"/>
  <c r="IQ30" i="1" s="1"/>
  <c r="IQ32" i="1" a="1"/>
  <c r="IQ32" i="1" s="1"/>
  <c r="IQ36" i="1" a="1"/>
  <c r="IQ36" i="1" s="1"/>
  <c r="IQ42" i="1" a="1"/>
  <c r="IQ42" i="1" s="1"/>
  <c r="IQ24" i="1" a="1"/>
  <c r="IQ24" i="1" s="1"/>
  <c r="IQ37" i="1" a="1"/>
  <c r="IQ37" i="1" s="1"/>
  <c r="IQ39" i="1" a="1"/>
  <c r="IQ39" i="1" s="1"/>
  <c r="IQ38" i="1" a="1"/>
  <c r="IQ38" i="1" s="1"/>
  <c r="IQ46" i="1" a="1"/>
  <c r="IQ46" i="1" s="1"/>
  <c r="IQ33" i="1" a="1"/>
  <c r="IQ33" i="1" s="1"/>
  <c r="IQ28" i="1" a="1"/>
  <c r="IQ28" i="1" s="1"/>
  <c r="IQ26" i="1" a="1"/>
  <c r="IQ26" i="1" s="1"/>
  <c r="IQ43" i="1" a="1"/>
  <c r="IQ43" i="1" s="1"/>
  <c r="IQ34" i="1" a="1"/>
  <c r="IQ34" i="1" s="1"/>
  <c r="IQ23" i="1" a="1"/>
  <c r="IQ23" i="1" s="1"/>
  <c r="IQ29" i="1" a="1"/>
  <c r="IQ29" i="1" s="1"/>
  <c r="IQ27" i="1" a="1"/>
  <c r="IQ27" i="1" s="1"/>
  <c r="IQ40" i="1" a="1"/>
  <c r="IQ40" i="1" s="1"/>
  <c r="BZ23" i="1" a="1"/>
  <c r="BZ23" i="1" s="1"/>
  <c r="BZ33" i="1" a="1"/>
  <c r="BZ33" i="1" s="1"/>
  <c r="BZ37" i="1" a="1"/>
  <c r="BZ37" i="1" s="1"/>
  <c r="BZ45" i="1" a="1"/>
  <c r="BZ45" i="1" s="1"/>
  <c r="BZ24" i="1" a="1"/>
  <c r="BZ24" i="1" s="1"/>
  <c r="BZ29" i="1" a="1"/>
  <c r="BZ29" i="1" s="1"/>
  <c r="BZ34" i="1" a="1"/>
  <c r="BZ34" i="1" s="1"/>
  <c r="BZ43" i="1" a="1"/>
  <c r="BZ43" i="1" s="1"/>
  <c r="BZ32" i="1" a="1"/>
  <c r="BZ32" i="1" s="1"/>
  <c r="BZ27" i="1" a="1"/>
  <c r="BZ27" i="1" s="1"/>
  <c r="BZ30" i="1" a="1"/>
  <c r="BZ30" i="1" s="1"/>
  <c r="BZ40" i="1" a="1"/>
  <c r="BZ40" i="1" s="1"/>
  <c r="BZ44" i="1" a="1"/>
  <c r="BZ44" i="1" s="1"/>
  <c r="BZ46" i="1" a="1"/>
  <c r="BZ46" i="1" s="1"/>
  <c r="BZ26" i="1" a="1"/>
  <c r="BZ26" i="1" s="1"/>
  <c r="BZ25" i="1" a="1"/>
  <c r="BZ25" i="1" s="1"/>
  <c r="BZ42" i="1" a="1"/>
  <c r="BZ42" i="1" s="1"/>
  <c r="BZ31" i="1" a="1"/>
  <c r="BZ31" i="1" s="1"/>
  <c r="BZ36" i="1" a="1"/>
  <c r="BZ36" i="1" s="1"/>
  <c r="BZ39" i="1" a="1"/>
  <c r="BZ39" i="1" s="1"/>
  <c r="BZ28" i="1" a="1"/>
  <c r="BZ28" i="1" s="1"/>
  <c r="BZ38" i="1" a="1"/>
  <c r="BZ38" i="1" s="1"/>
  <c r="WO65" i="1" a="1"/>
  <c r="WO65"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XY65" i="1" a="1"/>
  <c r="XY65"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DD46" i="1" a="1"/>
  <c r="DD46" i="1" s="1"/>
  <c r="DD32" i="1" a="1"/>
  <c r="DD32" i="1" s="1"/>
  <c r="DD25" i="1" a="1"/>
  <c r="DD25" i="1" s="1"/>
  <c r="DD23" i="1" a="1"/>
  <c r="DD23" i="1" s="1"/>
  <c r="DD38" i="1" a="1"/>
  <c r="DD38" i="1" s="1"/>
  <c r="DD39" i="1" a="1"/>
  <c r="DD39" i="1" s="1"/>
  <c r="DD24" i="1" a="1"/>
  <c r="DD24" i="1" s="1"/>
  <c r="DD33" i="1" a="1"/>
  <c r="DD33" i="1" s="1"/>
  <c r="DD28" i="1" a="1"/>
  <c r="DD28" i="1" s="1"/>
  <c r="DD26" i="1" a="1"/>
  <c r="DD26" i="1" s="1"/>
  <c r="DD45" i="1" a="1"/>
  <c r="DD45" i="1" s="1"/>
  <c r="DD27" i="1" a="1"/>
  <c r="DD27" i="1" s="1"/>
  <c r="DD34" i="1" a="1"/>
  <c r="DD34" i="1" s="1"/>
  <c r="DD43" i="1" a="1"/>
  <c r="DD43" i="1" s="1"/>
  <c r="DD31" i="1" a="1"/>
  <c r="DD31" i="1" s="1"/>
  <c r="DD30" i="1" a="1"/>
  <c r="DD30" i="1" s="1"/>
  <c r="DD29" i="1" a="1"/>
  <c r="DD29" i="1" s="1"/>
  <c r="DD42" i="1" a="1"/>
  <c r="DD42" i="1" s="1"/>
  <c r="DD40" i="1" a="1"/>
  <c r="DD40" i="1" s="1"/>
  <c r="DD44" i="1" a="1"/>
  <c r="DD44" i="1" s="1"/>
  <c r="IU33" i="1" a="1"/>
  <c r="IU33" i="1" s="1"/>
  <c r="IU38" i="1" a="1"/>
  <c r="IU38" i="1" s="1"/>
  <c r="IU25" i="1" a="1"/>
  <c r="IU25" i="1" s="1"/>
  <c r="IU46" i="1" a="1"/>
  <c r="IU46" i="1" s="1"/>
  <c r="IU31" i="1" a="1"/>
  <c r="IU31" i="1" s="1"/>
  <c r="IU44" i="1" a="1"/>
  <c r="IU44" i="1" s="1"/>
  <c r="IU40" i="1" a="1"/>
  <c r="IU40" i="1" s="1"/>
  <c r="IU26" i="1" a="1"/>
  <c r="IU26" i="1" s="1"/>
  <c r="IU32" i="1" a="1"/>
  <c r="IU32" i="1" s="1"/>
  <c r="IU45" i="1" a="1"/>
  <c r="IU45" i="1" s="1"/>
  <c r="IU34" i="1" a="1"/>
  <c r="IU34" i="1" s="1"/>
  <c r="IU43" i="1" a="1"/>
  <c r="IU43" i="1" s="1"/>
  <c r="IU23" i="1" a="1"/>
  <c r="IU23" i="1" s="1"/>
  <c r="IU27" i="1" a="1"/>
  <c r="IU27" i="1" s="1"/>
  <c r="IU36" i="1" a="1"/>
  <c r="IU36" i="1" s="1"/>
  <c r="IU30" i="1" a="1"/>
  <c r="IU30" i="1" s="1"/>
  <c r="IU42" i="1" a="1"/>
  <c r="IU42" i="1" s="1"/>
  <c r="IU29" i="1" a="1"/>
  <c r="IU29" i="1" s="1"/>
  <c r="IU37" i="1" a="1"/>
  <c r="IU37" i="1" s="1"/>
  <c r="IU28" i="1" a="1"/>
  <c r="IU28" i="1" s="1"/>
  <c r="IU39" i="1" a="1"/>
  <c r="IU39" i="1" s="1"/>
  <c r="IU24" i="1" a="1"/>
  <c r="IU24" i="1" s="1"/>
  <c r="DM29" i="1" a="1"/>
  <c r="DM29" i="1" s="1"/>
  <c r="DM27" i="1" a="1"/>
  <c r="DM27" i="1" s="1"/>
  <c r="DM37" i="1" a="1"/>
  <c r="DM37" i="1" s="1"/>
  <c r="DM42" i="1" a="1"/>
  <c r="DM42" i="1" s="1"/>
  <c r="DM25" i="1" a="1"/>
  <c r="DM25" i="1" s="1"/>
  <c r="DM28" i="1" a="1"/>
  <c r="DM28" i="1" s="1"/>
  <c r="DM31" i="1" a="1"/>
  <c r="DM31" i="1" s="1"/>
  <c r="DM38" i="1" a="1"/>
  <c r="DM38" i="1" s="1"/>
  <c r="DM44" i="1" a="1"/>
  <c r="DM44" i="1" s="1"/>
  <c r="DM30" i="1" a="1"/>
  <c r="DM30" i="1" s="1"/>
  <c r="DM40" i="1" a="1"/>
  <c r="DM40" i="1" s="1"/>
  <c r="DM33" i="1" a="1"/>
  <c r="DM33" i="1" s="1"/>
  <c r="DM36" i="1" a="1"/>
  <c r="DM36" i="1" s="1"/>
  <c r="DM45" i="1" a="1"/>
  <c r="DM45" i="1" s="1"/>
  <c r="DM24" i="1" a="1"/>
  <c r="DM24" i="1" s="1"/>
  <c r="DM39" i="1" a="1"/>
  <c r="DM39" i="1" s="1"/>
  <c r="DM43" i="1" a="1"/>
  <c r="DM43" i="1" s="1"/>
  <c r="DM32" i="1" a="1"/>
  <c r="DM32" i="1" s="1"/>
  <c r="DM34" i="1" a="1"/>
  <c r="DM34" i="1" s="1"/>
  <c r="DM26" i="1" a="1"/>
  <c r="DM26" i="1" s="1"/>
  <c r="DM23" i="1" a="1"/>
  <c r="DM23" i="1" s="1"/>
  <c r="DM46" i="1" a="1"/>
  <c r="DM46" i="1" s="1"/>
  <c r="HY28" i="1" a="1"/>
  <c r="HY28" i="1" s="1"/>
  <c r="HY43" i="1" a="1"/>
  <c r="HY43" i="1" s="1"/>
  <c r="HY37" i="1" a="1"/>
  <c r="HY37" i="1" s="1"/>
  <c r="HY34" i="1" a="1"/>
  <c r="HY34" i="1" s="1"/>
  <c r="HY26" i="1" a="1"/>
  <c r="HY26" i="1" s="1"/>
  <c r="HY45" i="1" a="1"/>
  <c r="HY45" i="1" s="1"/>
  <c r="HY31" i="1" a="1"/>
  <c r="HY31" i="1" s="1"/>
  <c r="HY42" i="1" a="1"/>
  <c r="HY42" i="1" s="1"/>
  <c r="HY29" i="1" a="1"/>
  <c r="HY29" i="1" s="1"/>
  <c r="HY30" i="1" a="1"/>
  <c r="HY30" i="1" s="1"/>
  <c r="HY46" i="1" a="1"/>
  <c r="HY46" i="1" s="1"/>
  <c r="HY44" i="1" a="1"/>
  <c r="HY44" i="1" s="1"/>
  <c r="HY36" i="1" a="1"/>
  <c r="HY36" i="1" s="1"/>
  <c r="HY32" i="1" a="1"/>
  <c r="HY32" i="1" s="1"/>
  <c r="HY24" i="1" a="1"/>
  <c r="HY24" i="1" s="1"/>
  <c r="HY40" i="1" a="1"/>
  <c r="HY40" i="1" s="1"/>
  <c r="HY39" i="1" a="1"/>
  <c r="HY39" i="1" s="1"/>
  <c r="HY23" i="1" a="1"/>
  <c r="HY23" i="1" s="1"/>
  <c r="HY27" i="1" a="1"/>
  <c r="HY27" i="1" s="1"/>
  <c r="HY33" i="1" a="1"/>
  <c r="HY33" i="1" s="1"/>
  <c r="HY38" i="1" a="1"/>
  <c r="HY38" i="1" s="1"/>
  <c r="HY25" i="1" a="1"/>
  <c r="HY25" i="1" s="1"/>
  <c r="IM33" i="1" a="1"/>
  <c r="IM33" i="1" s="1"/>
  <c r="IM44" i="1" a="1"/>
  <c r="IM44" i="1" s="1"/>
  <c r="IM37" i="1" a="1"/>
  <c r="IM37" i="1" s="1"/>
  <c r="IM30" i="1" a="1"/>
  <c r="IM30" i="1" s="1"/>
  <c r="IM38" i="1" a="1"/>
  <c r="IM38" i="1" s="1"/>
  <c r="IM25" i="1" a="1"/>
  <c r="IM25" i="1" s="1"/>
  <c r="IM39" i="1" a="1"/>
  <c r="IM39" i="1" s="1"/>
  <c r="IM43" i="1" a="1"/>
  <c r="IM43" i="1" s="1"/>
  <c r="IM42" i="1" a="1"/>
  <c r="IM42" i="1" s="1"/>
  <c r="IM40" i="1" a="1"/>
  <c r="IM40" i="1" s="1"/>
  <c r="IM23" i="1" a="1"/>
  <c r="IM23" i="1" s="1"/>
  <c r="IM46" i="1" a="1"/>
  <c r="IM46" i="1" s="1"/>
  <c r="IM34" i="1" a="1"/>
  <c r="IM34" i="1" s="1"/>
  <c r="IM45" i="1" a="1"/>
  <c r="IM45" i="1" s="1"/>
  <c r="IM29" i="1" a="1"/>
  <c r="IM29" i="1" s="1"/>
  <c r="IM31" i="1" a="1"/>
  <c r="IM31" i="1" s="1"/>
  <c r="IM27" i="1" a="1"/>
  <c r="IM27" i="1" s="1"/>
  <c r="IM32" i="1" a="1"/>
  <c r="IM32" i="1" s="1"/>
  <c r="IM26" i="1" a="1"/>
  <c r="IM26" i="1" s="1"/>
  <c r="IM28" i="1" a="1"/>
  <c r="IM28" i="1" s="1"/>
  <c r="IM36" i="1" a="1"/>
  <c r="IM36" i="1" s="1"/>
  <c r="IM24" i="1" a="1"/>
  <c r="IM24" i="1" s="1"/>
  <c r="WB23" i="1" a="1"/>
  <c r="WB23" i="1" s="1"/>
  <c r="WB31" i="1" a="1"/>
  <c r="WB31" i="1" s="1"/>
  <c r="WB44" i="1" a="1"/>
  <c r="WB44" i="1" s="1"/>
  <c r="WB45" i="1" a="1"/>
  <c r="WB45" i="1" s="1"/>
  <c r="WB27" i="1" a="1"/>
  <c r="WB27" i="1" s="1"/>
  <c r="WB25" i="1" a="1"/>
  <c r="WB25" i="1" s="1"/>
  <c r="WB46" i="1" a="1"/>
  <c r="WB46" i="1" s="1"/>
  <c r="WB42" i="1" a="1"/>
  <c r="WB42" i="1" s="1"/>
  <c r="WB30" i="1" a="1"/>
  <c r="WB30" i="1" s="1"/>
  <c r="WB29" i="1" a="1"/>
  <c r="WB29" i="1" s="1"/>
  <c r="WB32" i="1" a="1"/>
  <c r="WB32" i="1" s="1"/>
  <c r="WB24" i="1" a="1"/>
  <c r="WB24" i="1" s="1"/>
  <c r="WB36" i="1" a="1"/>
  <c r="WB36" i="1" s="1"/>
  <c r="WB38" i="1" a="1"/>
  <c r="WB38" i="1" s="1"/>
  <c r="WB37" i="1" a="1"/>
  <c r="WB37" i="1" s="1"/>
  <c r="WB39" i="1" a="1"/>
  <c r="WB39" i="1" s="1"/>
  <c r="WB26" i="1" a="1"/>
  <c r="WB26" i="1" s="1"/>
  <c r="WB28" i="1" a="1"/>
  <c r="WB28" i="1" s="1"/>
  <c r="WB33" i="1" a="1"/>
  <c r="WB33" i="1" s="1"/>
  <c r="WB40" i="1" a="1"/>
  <c r="WB40" i="1" s="1"/>
  <c r="WB34" i="1" a="1"/>
  <c r="WB34" i="1" s="1"/>
  <c r="WB43" i="1" a="1"/>
  <c r="WB43" i="1" s="1"/>
  <c r="IN65" i="1" a="1"/>
  <c r="IN65"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XZ65" i="1" a="1"/>
  <c r="XZ65"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CK65" i="1" a="1"/>
  <c r="CK65"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HI65" i="1" a="1"/>
  <c r="HI65"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ZX65" i="1" a="1"/>
  <c r="ZX65"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R31" i="1" a="1"/>
  <c r="R31" i="1" s="1"/>
  <c r="R23" i="1" a="1"/>
  <c r="R23" i="1" s="1"/>
  <c r="R37" i="1" a="1"/>
  <c r="R37" i="1" s="1"/>
  <c r="R32" i="1" a="1"/>
  <c r="R32" i="1" s="1"/>
  <c r="R27" i="1" a="1"/>
  <c r="R27" i="1" s="1"/>
  <c r="R28" i="1" a="1"/>
  <c r="R28" i="1" s="1"/>
  <c r="R38" i="1" a="1"/>
  <c r="R38" i="1" s="1"/>
  <c r="R42" i="1" a="1"/>
  <c r="R42" i="1" s="1"/>
  <c r="R30" i="1" a="1"/>
  <c r="R30" i="1" s="1"/>
  <c r="R25" i="1" a="1"/>
  <c r="R25" i="1" s="1"/>
  <c r="R36" i="1" a="1"/>
  <c r="R36" i="1" s="1"/>
  <c r="R44" i="1" a="1"/>
  <c r="R44" i="1" s="1"/>
  <c r="R33" i="1" a="1"/>
  <c r="R33" i="1" s="1"/>
  <c r="R39" i="1" a="1"/>
  <c r="R39" i="1" s="1"/>
  <c r="R34" i="1" a="1"/>
  <c r="R34" i="1" s="1"/>
  <c r="R43" i="1" a="1"/>
  <c r="R43" i="1" s="1"/>
  <c r="R26" i="1" a="1"/>
  <c r="R26" i="1" s="1"/>
  <c r="R46" i="1" a="1"/>
  <c r="R46" i="1" s="1"/>
  <c r="R29" i="1" a="1"/>
  <c r="R29" i="1" s="1"/>
  <c r="R40" i="1" a="1"/>
  <c r="R40" i="1" s="1"/>
  <c r="R45" i="1" a="1"/>
  <c r="R45" i="1" s="1"/>
  <c r="R24" i="1" a="1"/>
  <c r="R24" i="1" s="1"/>
  <c r="HH33" i="1" a="1"/>
  <c r="HH33" i="1" s="1"/>
  <c r="HH30" i="1" a="1"/>
  <c r="HH30" i="1" s="1"/>
  <c r="HH39" i="1" a="1"/>
  <c r="HH39" i="1" s="1"/>
  <c r="HH38" i="1" a="1"/>
  <c r="HH38" i="1" s="1"/>
  <c r="HH29" i="1" a="1"/>
  <c r="HH29" i="1" s="1"/>
  <c r="HH36" i="1" a="1"/>
  <c r="HH36" i="1" s="1"/>
  <c r="HH25" i="1" a="1"/>
  <c r="HH25" i="1" s="1"/>
  <c r="HH23" i="1" a="1"/>
  <c r="HH23" i="1" s="1"/>
  <c r="HH43" i="1" a="1"/>
  <c r="HH43" i="1" s="1"/>
  <c r="HH27" i="1" a="1"/>
  <c r="HH27" i="1" s="1"/>
  <c r="HH34" i="1" a="1"/>
  <c r="HH34" i="1" s="1"/>
  <c r="HH37" i="1" a="1"/>
  <c r="HH37" i="1" s="1"/>
  <c r="HH26" i="1" a="1"/>
  <c r="HH26" i="1" s="1"/>
  <c r="HH42" i="1" a="1"/>
  <c r="HH42" i="1" s="1"/>
  <c r="HH40" i="1" a="1"/>
  <c r="HH40" i="1" s="1"/>
  <c r="HH32" i="1" a="1"/>
  <c r="HH32" i="1" s="1"/>
  <c r="HH24" i="1" a="1"/>
  <c r="HH24" i="1" s="1"/>
  <c r="HH31" i="1" a="1"/>
  <c r="HH31" i="1" s="1"/>
  <c r="HH28" i="1" a="1"/>
  <c r="HH28" i="1" s="1"/>
  <c r="HH46" i="1" a="1"/>
  <c r="HH46" i="1" s="1"/>
  <c r="K28" i="1" a="1"/>
  <c r="K28" i="1" s="1"/>
  <c r="K23" i="1" a="1"/>
  <c r="K23" i="1" s="1"/>
  <c r="K46" i="1" a="1"/>
  <c r="K46" i="1" s="1"/>
  <c r="K34" i="1" a="1"/>
  <c r="K34" i="1" s="1"/>
  <c r="K30" i="1" a="1"/>
  <c r="K30" i="1" s="1"/>
  <c r="K38" i="1" a="1"/>
  <c r="K38" i="1" s="1"/>
  <c r="K27" i="1" a="1"/>
  <c r="K27" i="1" s="1"/>
  <c r="K40" i="1" a="1"/>
  <c r="K40" i="1" s="1"/>
  <c r="CZ40" i="1" s="1"/>
  <c r="K31" i="1" a="1"/>
  <c r="K31" i="1" s="1"/>
  <c r="K32" i="1" a="1"/>
  <c r="K32" i="1" s="1"/>
  <c r="K33" i="1" a="1"/>
  <c r="K33" i="1" s="1"/>
  <c r="K44" i="1" a="1"/>
  <c r="K44" i="1" s="1"/>
  <c r="CZ44" i="1" s="1"/>
  <c r="K45" i="1" a="1"/>
  <c r="K45" i="1" s="1"/>
  <c r="K24" i="1" a="1"/>
  <c r="K24" i="1" s="1"/>
  <c r="K36" i="1" a="1"/>
  <c r="K36" i="1" s="1"/>
  <c r="K29" i="1" a="1"/>
  <c r="K29" i="1" s="1"/>
  <c r="K39" i="1" a="1"/>
  <c r="K39" i="1" s="1"/>
  <c r="CZ39" i="1" s="1"/>
  <c r="K26" i="1" a="1"/>
  <c r="K26" i="1" s="1"/>
  <c r="K37" i="1" a="1"/>
  <c r="K37" i="1" s="1"/>
  <c r="K25" i="1" a="1"/>
  <c r="K25" i="1" s="1"/>
  <c r="K43" i="1" a="1"/>
  <c r="K43" i="1" s="1"/>
  <c r="HP25" i="1" a="1"/>
  <c r="HP25" i="1" s="1"/>
  <c r="HP40" i="1" a="1"/>
  <c r="HP40" i="1" s="1"/>
  <c r="HP23" i="1" a="1"/>
  <c r="HP23" i="1" s="1"/>
  <c r="HP30" i="1" a="1"/>
  <c r="HP30" i="1" s="1"/>
  <c r="HP26" i="1" a="1"/>
  <c r="HP26" i="1" s="1"/>
  <c r="HP24" i="1" a="1"/>
  <c r="HP24" i="1" s="1"/>
  <c r="HP37" i="1" a="1"/>
  <c r="HP37" i="1" s="1"/>
  <c r="HP31" i="1" a="1"/>
  <c r="HP31" i="1" s="1"/>
  <c r="HP38" i="1" a="1"/>
  <c r="HP38" i="1" s="1"/>
  <c r="HP27" i="1" a="1"/>
  <c r="HP27" i="1" s="1"/>
  <c r="HP42" i="1" a="1"/>
  <c r="HP42" i="1" s="1"/>
  <c r="HP32" i="1" a="1"/>
  <c r="HP32" i="1" s="1"/>
  <c r="HP33" i="1" a="1"/>
  <c r="HP33" i="1" s="1"/>
  <c r="HP46" i="1" a="1"/>
  <c r="HP46" i="1" s="1"/>
  <c r="HP39" i="1" a="1"/>
  <c r="HP39" i="1" s="1"/>
  <c r="HP36" i="1" a="1"/>
  <c r="HP36" i="1" s="1"/>
  <c r="HP28" i="1" a="1"/>
  <c r="HP28" i="1" s="1"/>
  <c r="HP29" i="1" a="1"/>
  <c r="HP29" i="1" s="1"/>
  <c r="HP43" i="1" a="1"/>
  <c r="HP43" i="1" s="1"/>
  <c r="HP34" i="1" a="1"/>
  <c r="HP34" i="1" s="1"/>
  <c r="AAG30" i="1" a="1"/>
  <c r="AAG30" i="1" s="1"/>
  <c r="AAG28" i="1" a="1"/>
  <c r="AAG28" i="1" s="1"/>
  <c r="AAG31" i="1" a="1"/>
  <c r="AAG31" i="1" s="1"/>
  <c r="AAG27" i="1" a="1"/>
  <c r="AAG27" i="1" s="1"/>
  <c r="AAG25" i="1" a="1"/>
  <c r="AAG25" i="1" s="1"/>
  <c r="AAG39" i="1" a="1"/>
  <c r="AAG39" i="1" s="1"/>
  <c r="AAG33" i="1" a="1"/>
  <c r="AAG33" i="1" s="1"/>
  <c r="AAG36" i="1" a="1"/>
  <c r="AAG36" i="1" s="1"/>
  <c r="AAG38" i="1" a="1"/>
  <c r="AAG38" i="1" s="1"/>
  <c r="AAG44" i="1" a="1"/>
  <c r="AAG44" i="1" s="1"/>
  <c r="AAG24" i="1" a="1"/>
  <c r="AAG24" i="1" s="1"/>
  <c r="AAG40" i="1" a="1"/>
  <c r="AAG40" i="1" s="1"/>
  <c r="AAG46" i="1" a="1"/>
  <c r="AAG46" i="1" s="1"/>
  <c r="AAG43" i="1" a="1"/>
  <c r="AAG43" i="1" s="1"/>
  <c r="AAG32" i="1" a="1"/>
  <c r="AAG32" i="1" s="1"/>
  <c r="AAG34" i="1" a="1"/>
  <c r="AAG34" i="1" s="1"/>
  <c r="AAG26" i="1" a="1"/>
  <c r="AAG26" i="1" s="1"/>
  <c r="AAG29" i="1" a="1"/>
  <c r="AAG29" i="1" s="1"/>
  <c r="AAG45" i="1" a="1"/>
  <c r="AAG45" i="1" s="1"/>
  <c r="AAG23" i="1" a="1"/>
  <c r="AAG23" i="1" s="1"/>
  <c r="AAG42" i="1" a="1"/>
  <c r="AAG42" i="1" s="1"/>
  <c r="VX46" i="1" a="1"/>
  <c r="VX46" i="1" s="1"/>
  <c r="VX44" i="1" a="1"/>
  <c r="VX44" i="1" s="1"/>
  <c r="VX28" i="1" a="1"/>
  <c r="VX28" i="1" s="1"/>
  <c r="VX33" i="1" a="1"/>
  <c r="VX33" i="1" s="1"/>
  <c r="VX26" i="1" a="1"/>
  <c r="VX26" i="1" s="1"/>
  <c r="VX38" i="1" a="1"/>
  <c r="VX38" i="1" s="1"/>
  <c r="VX23" i="1" a="1"/>
  <c r="VX23" i="1" s="1"/>
  <c r="VX25" i="1" a="1"/>
  <c r="VX25" i="1" s="1"/>
  <c r="VX27" i="1" a="1"/>
  <c r="VX27" i="1" s="1"/>
  <c r="VX40" i="1" a="1"/>
  <c r="VX40" i="1" s="1"/>
  <c r="VX45" i="1" a="1"/>
  <c r="VX45" i="1" s="1"/>
  <c r="VX31" i="1" a="1"/>
  <c r="VX31" i="1" s="1"/>
  <c r="VX34" i="1" a="1"/>
  <c r="VX34" i="1" s="1"/>
  <c r="VX43" i="1" a="1"/>
  <c r="VX43" i="1" s="1"/>
  <c r="VX30" i="1" a="1"/>
  <c r="VX30" i="1" s="1"/>
  <c r="VX32" i="1" a="1"/>
  <c r="VX32" i="1" s="1"/>
  <c r="VX42" i="1" a="1"/>
  <c r="VX42" i="1" s="1"/>
  <c r="VX36" i="1" a="1"/>
  <c r="VX36" i="1" s="1"/>
  <c r="VX39" i="1" a="1"/>
  <c r="VX39" i="1" s="1"/>
  <c r="VX29" i="1" a="1"/>
  <c r="VX29" i="1" s="1"/>
  <c r="VX37" i="1" a="1"/>
  <c r="VX37" i="1" s="1"/>
  <c r="VX24" i="1" a="1"/>
  <c r="VX24" i="1" s="1"/>
  <c r="XP37" i="1" a="1"/>
  <c r="XP37" i="1" s="1"/>
  <c r="XP36" i="1" a="1"/>
  <c r="XP36" i="1" s="1"/>
  <c r="XP33" i="1" a="1"/>
  <c r="XP33" i="1" s="1"/>
  <c r="XP32" i="1" a="1"/>
  <c r="XP32" i="1" s="1"/>
  <c r="XP25" i="1" a="1"/>
  <c r="XP25" i="1" s="1"/>
  <c r="XP40" i="1" a="1"/>
  <c r="XP40" i="1" s="1"/>
  <c r="XP23" i="1" a="1"/>
  <c r="XP23" i="1" s="1"/>
  <c r="XP24" i="1" a="1"/>
  <c r="XP24" i="1" s="1"/>
  <c r="XP38" i="1" a="1"/>
  <c r="XP38" i="1" s="1"/>
  <c r="XP44" i="1" a="1"/>
  <c r="XP44" i="1" s="1"/>
  <c r="XP39" i="1" a="1"/>
  <c r="XP39" i="1" s="1"/>
  <c r="XP27" i="1" a="1"/>
  <c r="XP27" i="1" s="1"/>
  <c r="XP46" i="1" a="1"/>
  <c r="XP46" i="1" s="1"/>
  <c r="XP43" i="1" a="1"/>
  <c r="XP43" i="1" s="1"/>
  <c r="XP26" i="1" a="1"/>
  <c r="XP26" i="1" s="1"/>
  <c r="XP34" i="1" a="1"/>
  <c r="XP34" i="1" s="1"/>
  <c r="XP31" i="1" a="1"/>
  <c r="XP31" i="1" s="1"/>
  <c r="XP42" i="1" a="1"/>
  <c r="XP42" i="1" s="1"/>
  <c r="XP30" i="1" a="1"/>
  <c r="XP30" i="1" s="1"/>
  <c r="XP29" i="1" a="1"/>
  <c r="XP29" i="1" s="1"/>
  <c r="XP28" i="1" a="1"/>
  <c r="XP28" i="1" s="1"/>
  <c r="XP45" i="1" a="1"/>
  <c r="XP45" i="1" s="1"/>
  <c r="XL31" i="1" a="1"/>
  <c r="XL31" i="1" s="1"/>
  <c r="XL27" i="1" a="1"/>
  <c r="XL27" i="1" s="1"/>
  <c r="XL28" i="1" a="1"/>
  <c r="XL28" i="1" s="1"/>
  <c r="XL43" i="1" a="1"/>
  <c r="XL43" i="1" s="1"/>
  <c r="XL42" i="1" a="1"/>
  <c r="XL42" i="1" s="1"/>
  <c r="XL34" i="1" a="1"/>
  <c r="XL34" i="1" s="1"/>
  <c r="XL45" i="1" a="1"/>
  <c r="XL45" i="1" s="1"/>
  <c r="XL30" i="1" a="1"/>
  <c r="XL30" i="1" s="1"/>
  <c r="XL36" i="1" a="1"/>
  <c r="XL36" i="1" s="1"/>
  <c r="XL29" i="1" a="1"/>
  <c r="XL29" i="1" s="1"/>
  <c r="XL37" i="1" a="1"/>
  <c r="XL37" i="1" s="1"/>
  <c r="XL40" i="1" a="1"/>
  <c r="XL40" i="1" s="1"/>
  <c r="XL44" i="1" a="1"/>
  <c r="XL44" i="1" s="1"/>
  <c r="XL26" i="1" a="1"/>
  <c r="XL26" i="1" s="1"/>
  <c r="XL32" i="1" a="1"/>
  <c r="XL32" i="1" s="1"/>
  <c r="XL24" i="1" a="1"/>
  <c r="XL24" i="1" s="1"/>
  <c r="XL46" i="1" a="1"/>
  <c r="XL46" i="1" s="1"/>
  <c r="XL23" i="1" a="1"/>
  <c r="XL23" i="1" s="1"/>
  <c r="XL33" i="1" a="1"/>
  <c r="XL33" i="1" s="1"/>
  <c r="XL38" i="1" a="1"/>
  <c r="XL38" i="1" s="1"/>
  <c r="XL25" i="1" a="1"/>
  <c r="XL25" i="1" s="1"/>
  <c r="AL65" i="1" a="1"/>
  <c r="AL65"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XK65" i="1" a="1"/>
  <c r="XK65"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WU65" i="1" a="1"/>
  <c r="WU65"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ZR65" i="1" a="1"/>
  <c r="ZR65"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ZT43" i="1" a="1"/>
  <c r="ZT43" i="1" s="1"/>
  <c r="ZT40" i="1" a="1"/>
  <c r="ZT40" i="1" s="1"/>
  <c r="ZT32" i="1" a="1"/>
  <c r="ZT32" i="1" s="1"/>
  <c r="ZT34" i="1" a="1"/>
  <c r="ZT34" i="1" s="1"/>
  <c r="ZT26" i="1" a="1"/>
  <c r="ZT26" i="1" s="1"/>
  <c r="ZT36" i="1" a="1"/>
  <c r="ZT36" i="1" s="1"/>
  <c r="ZT45" i="1" a="1"/>
  <c r="ZT45" i="1" s="1"/>
  <c r="ZT42" i="1" a="1"/>
  <c r="ZT42" i="1" s="1"/>
  <c r="ZT29" i="1" a="1"/>
  <c r="ZT29" i="1" s="1"/>
  <c r="ZT24" i="1" a="1"/>
  <c r="ZT24" i="1" s="1"/>
  <c r="ZT39" i="1" a="1"/>
  <c r="ZT39" i="1" s="1"/>
  <c r="ZT25" i="1" a="1"/>
  <c r="ZT25" i="1" s="1"/>
  <c r="ZT44" i="1" a="1"/>
  <c r="ZT44" i="1" s="1"/>
  <c r="ZT23" i="1" a="1"/>
  <c r="ZT23" i="1" s="1"/>
  <c r="ZT27" i="1" a="1"/>
  <c r="ZT27" i="1" s="1"/>
  <c r="ZT31" i="1" a="1"/>
  <c r="ZT31" i="1" s="1"/>
  <c r="ZT33" i="1" a="1"/>
  <c r="ZT33" i="1" s="1"/>
  <c r="ZT38" i="1" a="1"/>
  <c r="ZT38" i="1" s="1"/>
  <c r="ZT30" i="1" a="1"/>
  <c r="ZT30" i="1" s="1"/>
  <c r="ZT46" i="1" a="1"/>
  <c r="ZT46" i="1" s="1"/>
  <c r="ZT28" i="1" a="1"/>
  <c r="ZT28" i="1" s="1"/>
  <c r="ZT37" i="1" a="1"/>
  <c r="ZT37" i="1" s="1"/>
  <c r="DJ43" i="1" a="1"/>
  <c r="DJ43" i="1" s="1"/>
  <c r="DJ25" i="1" a="1"/>
  <c r="DJ25" i="1" s="1"/>
  <c r="DJ26" i="1" a="1"/>
  <c r="DJ26" i="1" s="1"/>
  <c r="DJ37" i="1" a="1"/>
  <c r="DJ37" i="1" s="1"/>
  <c r="DJ34" i="1" a="1"/>
  <c r="DJ34" i="1" s="1"/>
  <c r="DJ28" i="1" a="1"/>
  <c r="DJ28" i="1" s="1"/>
  <c r="DJ44" i="1" a="1"/>
  <c r="DJ44" i="1" s="1"/>
  <c r="DJ30" i="1" a="1"/>
  <c r="DJ30" i="1" s="1"/>
  <c r="DJ40" i="1" a="1"/>
  <c r="DJ40" i="1" s="1"/>
  <c r="DJ38" i="1" a="1"/>
  <c r="DJ38" i="1" s="1"/>
  <c r="DJ42" i="1" a="1"/>
  <c r="DJ42" i="1" s="1"/>
  <c r="DJ29" i="1" a="1"/>
  <c r="DJ29" i="1" s="1"/>
  <c r="DJ24" i="1" a="1"/>
  <c r="DJ24" i="1" s="1"/>
  <c r="DJ31" i="1" a="1"/>
  <c r="DJ31" i="1" s="1"/>
  <c r="DJ45" i="1" a="1"/>
  <c r="DJ45" i="1" s="1"/>
  <c r="DJ46" i="1" a="1"/>
  <c r="DJ46" i="1" s="1"/>
  <c r="DJ39" i="1" a="1"/>
  <c r="DJ39" i="1" s="1"/>
  <c r="DJ33" i="1" a="1"/>
  <c r="DJ33" i="1" s="1"/>
  <c r="DJ32" i="1" a="1"/>
  <c r="DJ32" i="1" s="1"/>
  <c r="DJ23" i="1" a="1"/>
  <c r="DJ23" i="1" s="1"/>
  <c r="DJ36" i="1" a="1"/>
  <c r="DJ36" i="1" s="1"/>
  <c r="DJ27" i="1" a="1"/>
  <c r="DJ27" i="1" s="1"/>
  <c r="VT46" i="1" a="1"/>
  <c r="VT46" i="1" s="1"/>
  <c r="VT43" i="1" a="1"/>
  <c r="VT43" i="1" s="1"/>
  <c r="VT28" i="1" a="1"/>
  <c r="VT28" i="1" s="1"/>
  <c r="VT34" i="1" a="1"/>
  <c r="VT34" i="1" s="1"/>
  <c r="VT33" i="1" a="1"/>
  <c r="VT33" i="1" s="1"/>
  <c r="VT40" i="1" a="1"/>
  <c r="VT40" i="1" s="1"/>
  <c r="VT44" i="1" a="1"/>
  <c r="VT44" i="1" s="1"/>
  <c r="VT26" i="1" a="1"/>
  <c r="VT26" i="1" s="1"/>
  <c r="VT25" i="1" a="1"/>
  <c r="VT25" i="1" s="1"/>
  <c r="VT23" i="1" a="1"/>
  <c r="VT23" i="1" s="1"/>
  <c r="VT45" i="1" a="1"/>
  <c r="VT45" i="1" s="1"/>
  <c r="VT30" i="1" a="1"/>
  <c r="VT30" i="1" s="1"/>
  <c r="VT27" i="1" a="1"/>
  <c r="VT27" i="1" s="1"/>
  <c r="VT31" i="1" a="1"/>
  <c r="VT31" i="1" s="1"/>
  <c r="VT42" i="1" a="1"/>
  <c r="VT42" i="1" s="1"/>
  <c r="VT32" i="1" a="1"/>
  <c r="VT32" i="1" s="1"/>
  <c r="VT29" i="1" a="1"/>
  <c r="VT29" i="1" s="1"/>
  <c r="VT37" i="1" a="1"/>
  <c r="VT37" i="1" s="1"/>
  <c r="VT24" i="1" a="1"/>
  <c r="VT24" i="1" s="1"/>
  <c r="VT38" i="1" a="1"/>
  <c r="VT38" i="1" s="1"/>
  <c r="VT39" i="1" a="1"/>
  <c r="VT39" i="1" s="1"/>
  <c r="VT36" i="1" a="1"/>
  <c r="VT36" i="1" s="1"/>
  <c r="XK25" i="1" a="1"/>
  <c r="XK25" i="1" s="1"/>
  <c r="XK36" i="1" a="1"/>
  <c r="XK36" i="1" s="1"/>
  <c r="XK44" i="1" a="1"/>
  <c r="XK44" i="1" s="1"/>
  <c r="XK46" i="1" a="1"/>
  <c r="XK46" i="1" s="1"/>
  <c r="XK38" i="1" a="1"/>
  <c r="XK38" i="1" s="1"/>
  <c r="XK33" i="1" a="1"/>
  <c r="XK33" i="1" s="1"/>
  <c r="XK32" i="1" a="1"/>
  <c r="XK32" i="1" s="1"/>
  <c r="XK26" i="1" a="1"/>
  <c r="XK26" i="1" s="1"/>
  <c r="XK24" i="1" a="1"/>
  <c r="XK24" i="1" s="1"/>
  <c r="XK43" i="1" a="1"/>
  <c r="XK43" i="1" s="1"/>
  <c r="XK34" i="1" a="1"/>
  <c r="XK34" i="1" s="1"/>
  <c r="XK23" i="1" a="1"/>
  <c r="XK23" i="1" s="1"/>
  <c r="XK45" i="1" a="1"/>
  <c r="XK45" i="1" s="1"/>
  <c r="XK28" i="1" a="1"/>
  <c r="XK28" i="1" s="1"/>
  <c r="XK27" i="1" a="1"/>
  <c r="XK27" i="1" s="1"/>
  <c r="XK42" i="1" a="1"/>
  <c r="XK42" i="1" s="1"/>
  <c r="XK29" i="1" a="1"/>
  <c r="XK29" i="1" s="1"/>
  <c r="XK30" i="1" a="1"/>
  <c r="XK30" i="1" s="1"/>
  <c r="XK31" i="1" a="1"/>
  <c r="XK31" i="1" s="1"/>
  <c r="XK37" i="1" a="1"/>
  <c r="XK37" i="1" s="1"/>
  <c r="XK40" i="1" a="1"/>
  <c r="XK40" i="1" s="1"/>
  <c r="AM26" i="1" a="1"/>
  <c r="AM26" i="1" s="1"/>
  <c r="AM45" i="1" a="1"/>
  <c r="AM45" i="1" s="1"/>
  <c r="AM36" i="1" a="1"/>
  <c r="AM36" i="1" s="1"/>
  <c r="AM28" i="1" a="1"/>
  <c r="AM28" i="1" s="1"/>
  <c r="AM30" i="1" a="1"/>
  <c r="AM30" i="1" s="1"/>
  <c r="AM32" i="1" a="1"/>
  <c r="AM32" i="1" s="1"/>
  <c r="AM37" i="1" a="1"/>
  <c r="AM37" i="1" s="1"/>
  <c r="AM33" i="1" a="1"/>
  <c r="AM33" i="1" s="1"/>
  <c r="AM40" i="1" a="1"/>
  <c r="AM40" i="1" s="1"/>
  <c r="AM44" i="1" a="1"/>
  <c r="AM44" i="1" s="1"/>
  <c r="AM25" i="1" a="1"/>
  <c r="AM25" i="1" s="1"/>
  <c r="AM39" i="1" a="1"/>
  <c r="AM39" i="1" s="1"/>
  <c r="AM43" i="1" a="1"/>
  <c r="AM43" i="1" s="1"/>
  <c r="AM29" i="1" a="1"/>
  <c r="AM29" i="1" s="1"/>
  <c r="AM31" i="1" a="1"/>
  <c r="AM31" i="1" s="1"/>
  <c r="AM46" i="1" a="1"/>
  <c r="AM46" i="1" s="1"/>
  <c r="AM34" i="1" a="1"/>
  <c r="AM34" i="1" s="1"/>
  <c r="AM24" i="1" a="1"/>
  <c r="AM24" i="1" s="1"/>
  <c r="AM42" i="1" a="1"/>
  <c r="AM42" i="1" s="1"/>
  <c r="AM27" i="1" a="1"/>
  <c r="AM27" i="1" s="1"/>
  <c r="AM23" i="1" a="1"/>
  <c r="AM23" i="1" s="1"/>
  <c r="VU32" i="1" a="1"/>
  <c r="VU32" i="1" s="1"/>
  <c r="VU36" i="1" a="1"/>
  <c r="VU36" i="1" s="1"/>
  <c r="VU44" i="1" a="1"/>
  <c r="VU44" i="1" s="1"/>
  <c r="VU26" i="1" a="1"/>
  <c r="VU26" i="1" s="1"/>
  <c r="VU34" i="1" a="1"/>
  <c r="VU34" i="1" s="1"/>
  <c r="VU42" i="1" a="1"/>
  <c r="VU42" i="1" s="1"/>
  <c r="VU25" i="1" a="1"/>
  <c r="VU25" i="1" s="1"/>
  <c r="VU38" i="1" a="1"/>
  <c r="VU38" i="1" s="1"/>
  <c r="VU45" i="1" a="1"/>
  <c r="VU45" i="1" s="1"/>
  <c r="VU37" i="1" a="1"/>
  <c r="VU37" i="1" s="1"/>
  <c r="VU28" i="1" a="1"/>
  <c r="VU28" i="1" s="1"/>
  <c r="VU46" i="1" a="1"/>
  <c r="VU46" i="1" s="1"/>
  <c r="VU24" i="1" a="1"/>
  <c r="VU24" i="1" s="1"/>
  <c r="VU30" i="1" a="1"/>
  <c r="VU30" i="1" s="1"/>
  <c r="VU23" i="1" a="1"/>
  <c r="VU23" i="1" s="1"/>
  <c r="VU43" i="1" a="1"/>
  <c r="VU43" i="1" s="1"/>
  <c r="VU29" i="1" a="1"/>
  <c r="VU29" i="1" s="1"/>
  <c r="VU27" i="1" a="1"/>
  <c r="VU27" i="1" s="1"/>
  <c r="VU31" i="1" a="1"/>
  <c r="VU31" i="1" s="1"/>
  <c r="VU39" i="1" a="1"/>
  <c r="VU39" i="1" s="1"/>
  <c r="VU40" i="1" a="1"/>
  <c r="VU40" i="1" s="1"/>
  <c r="VU33" i="1" a="1"/>
  <c r="VU33" i="1" s="1"/>
  <c r="CC65" i="1" a="1"/>
  <c r="CC65"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HB65" i="1" a="1"/>
  <c r="HB65"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EZ65" i="1" a="1"/>
  <c r="EZ65"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IM65" i="1" a="1"/>
  <c r="IM65"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DJ65" i="1" a="1"/>
  <c r="DJ65"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HD29" i="1" a="1"/>
  <c r="HD29" i="1" s="1"/>
  <c r="HD25" i="1" a="1"/>
  <c r="HD25" i="1" s="1"/>
  <c r="HD31" i="1" a="1"/>
  <c r="HD31" i="1" s="1"/>
  <c r="HD46" i="1" a="1"/>
  <c r="HD46" i="1" s="1"/>
  <c r="HD32" i="1" a="1"/>
  <c r="HD32" i="1" s="1"/>
  <c r="HD42" i="1" a="1"/>
  <c r="HD42" i="1" s="1"/>
  <c r="HD36" i="1" a="1"/>
  <c r="HD36" i="1" s="1"/>
  <c r="HD24" i="1" a="1"/>
  <c r="HD24" i="1" s="1"/>
  <c r="HD39" i="1" a="1"/>
  <c r="HD39" i="1" s="1"/>
  <c r="HD38" i="1" a="1"/>
  <c r="HD38" i="1" s="1"/>
  <c r="HD26" i="1" a="1"/>
  <c r="HD26" i="1" s="1"/>
  <c r="HD23" i="1" a="1"/>
  <c r="HD23" i="1" s="1"/>
  <c r="HD33" i="1" a="1"/>
  <c r="HD33" i="1" s="1"/>
  <c r="HD28" i="1" a="1"/>
  <c r="HD28" i="1" s="1"/>
  <c r="HD37" i="1" a="1"/>
  <c r="HD37" i="1" s="1"/>
  <c r="HD27" i="1" a="1"/>
  <c r="HD27" i="1" s="1"/>
  <c r="HD34" i="1" a="1"/>
  <c r="HD34" i="1" s="1"/>
  <c r="HD43" i="1" a="1"/>
  <c r="HD43" i="1" s="1"/>
  <c r="HD30" i="1" a="1"/>
  <c r="HD30" i="1" s="1"/>
  <c r="HD40" i="1" a="1"/>
  <c r="HD40" i="1" s="1"/>
  <c r="JB28" i="1" a="1"/>
  <c r="JB28" i="1" s="1"/>
  <c r="JB38" i="1" a="1"/>
  <c r="JB38" i="1" s="1"/>
  <c r="JB39" i="1" a="1"/>
  <c r="JB39" i="1" s="1"/>
  <c r="JB36" i="1" a="1"/>
  <c r="JB36" i="1" s="1"/>
  <c r="JB33" i="1" a="1"/>
  <c r="JB33" i="1" s="1"/>
  <c r="JB25" i="1" a="1"/>
  <c r="JB25" i="1" s="1"/>
  <c r="JB44" i="1" a="1"/>
  <c r="JB44" i="1" s="1"/>
  <c r="JB34" i="1" a="1"/>
  <c r="JB34" i="1" s="1"/>
  <c r="JB43" i="1" a="1"/>
  <c r="JB43" i="1" s="1"/>
  <c r="JB45" i="1" a="1"/>
  <c r="JB45" i="1" s="1"/>
  <c r="JB23" i="1" a="1"/>
  <c r="JB23" i="1" s="1"/>
  <c r="JB26" i="1" a="1"/>
  <c r="JB26" i="1" s="1"/>
  <c r="JB29" i="1" a="1"/>
  <c r="JB29" i="1" s="1"/>
  <c r="JB46" i="1" a="1"/>
  <c r="JB46" i="1" s="1"/>
  <c r="JB31" i="1" a="1"/>
  <c r="JB31" i="1" s="1"/>
  <c r="JB40" i="1" a="1"/>
  <c r="JB40" i="1" s="1"/>
  <c r="JB42" i="1" a="1"/>
  <c r="JB42" i="1" s="1"/>
  <c r="JB27" i="1" a="1"/>
  <c r="JB27" i="1" s="1"/>
  <c r="JB30" i="1" a="1"/>
  <c r="JB30" i="1" s="1"/>
  <c r="JB32" i="1" a="1"/>
  <c r="JB32" i="1" s="1"/>
  <c r="JB37" i="1" a="1"/>
  <c r="JB37" i="1" s="1"/>
  <c r="JB24" i="1" a="1"/>
  <c r="JB24" i="1" s="1"/>
  <c r="HL27" i="1" a="1"/>
  <c r="HL27" i="1" s="1"/>
  <c r="HL38" i="1" a="1"/>
  <c r="HL38" i="1" s="1"/>
  <c r="HL39" i="1" a="1"/>
  <c r="HL39" i="1" s="1"/>
  <c r="HL25" i="1" a="1"/>
  <c r="HL25" i="1" s="1"/>
  <c r="HL37" i="1" a="1"/>
  <c r="HL37" i="1" s="1"/>
  <c r="HL32" i="1" a="1"/>
  <c r="HL32" i="1" s="1"/>
  <c r="HL42" i="1" a="1"/>
  <c r="HL42" i="1" s="1"/>
  <c r="HL26" i="1" a="1"/>
  <c r="HL26" i="1" s="1"/>
  <c r="HL29" i="1" a="1"/>
  <c r="HL29" i="1" s="1"/>
  <c r="HL40" i="1" a="1"/>
  <c r="HL40" i="1" s="1"/>
  <c r="HL28" i="1" a="1"/>
  <c r="HL28" i="1" s="1"/>
  <c r="HL31" i="1" a="1"/>
  <c r="HL31" i="1" s="1"/>
  <c r="HL43" i="1" a="1"/>
  <c r="HL43" i="1" s="1"/>
  <c r="HL46" i="1" a="1"/>
  <c r="HL46" i="1" s="1"/>
  <c r="HL34" i="1" a="1"/>
  <c r="HL34" i="1" s="1"/>
  <c r="HL33" i="1" a="1"/>
  <c r="HL33" i="1" s="1"/>
  <c r="HL30" i="1" a="1"/>
  <c r="HL30" i="1" s="1"/>
  <c r="HL24" i="1" a="1"/>
  <c r="HL24" i="1" s="1"/>
  <c r="HL36" i="1" a="1"/>
  <c r="HL36" i="1" s="1"/>
  <c r="HL23" i="1" a="1"/>
  <c r="HL23" i="1" s="1"/>
  <c r="VO39" i="1" a="1"/>
  <c r="VO39" i="1" s="1"/>
  <c r="VO43" i="1" a="1"/>
  <c r="VO43" i="1" s="1"/>
  <c r="VO44" i="1" a="1"/>
  <c r="VO44" i="1" s="1"/>
  <c r="VO36" i="1" a="1"/>
  <c r="VO36" i="1" s="1"/>
  <c r="VO34" i="1" a="1"/>
  <c r="VO34" i="1" s="1"/>
  <c r="VO29" i="1" a="1"/>
  <c r="VO29" i="1" s="1"/>
  <c r="VO45" i="1" a="1"/>
  <c r="VO45" i="1" s="1"/>
  <c r="VO25" i="1" a="1"/>
  <c r="VO25" i="1" s="1"/>
  <c r="VO46" i="1" a="1"/>
  <c r="VO46" i="1" s="1"/>
  <c r="VO37" i="1" a="1"/>
  <c r="VO37" i="1" s="1"/>
  <c r="VO23" i="1" a="1"/>
  <c r="VO23" i="1" s="1"/>
  <c r="VO26" i="1" a="1"/>
  <c r="VO26" i="1" s="1"/>
  <c r="VO32" i="1" a="1"/>
  <c r="VO32" i="1" s="1"/>
  <c r="VO42" i="1" a="1"/>
  <c r="VO42" i="1" s="1"/>
  <c r="VO27" i="1" a="1"/>
  <c r="VO27" i="1" s="1"/>
  <c r="VO24" i="1" a="1"/>
  <c r="VO24" i="1" s="1"/>
  <c r="VO40" i="1" a="1"/>
  <c r="VO40" i="1" s="1"/>
  <c r="VO31" i="1" a="1"/>
  <c r="VO31" i="1" s="1"/>
  <c r="VO33" i="1" a="1"/>
  <c r="VO33" i="1" s="1"/>
  <c r="VO28" i="1" a="1"/>
  <c r="VO28" i="1" s="1"/>
  <c r="VO30" i="1" a="1"/>
  <c r="VO30" i="1" s="1"/>
  <c r="VO38" i="1" a="1"/>
  <c r="VO38" i="1" s="1"/>
  <c r="XC27" i="1" a="1"/>
  <c r="XC27" i="1" s="1"/>
  <c r="XC23" i="1" a="1"/>
  <c r="XC23" i="1" s="1"/>
  <c r="XC43" i="1" a="1"/>
  <c r="XC43" i="1" s="1"/>
  <c r="XC44" i="1" a="1"/>
  <c r="XC44" i="1" s="1"/>
  <c r="XC38" i="1" a="1"/>
  <c r="XC38" i="1" s="1"/>
  <c r="XC26" i="1" a="1"/>
  <c r="XC26" i="1" s="1"/>
  <c r="XC31" i="1" a="1"/>
  <c r="XC31" i="1" s="1"/>
  <c r="XC25" i="1" a="1"/>
  <c r="XC25" i="1" s="1"/>
  <c r="XC39" i="1" a="1"/>
  <c r="XC39" i="1" s="1"/>
  <c r="XC46" i="1" a="1"/>
  <c r="XC46" i="1" s="1"/>
  <c r="XC33" i="1" a="1"/>
  <c r="XC33" i="1" s="1"/>
  <c r="XC40" i="1" a="1"/>
  <c r="XC40" i="1" s="1"/>
  <c r="XC32" i="1" a="1"/>
  <c r="XC32" i="1" s="1"/>
  <c r="XC30" i="1" a="1"/>
  <c r="XC30" i="1" s="1"/>
  <c r="XC34" i="1" a="1"/>
  <c r="XC34" i="1" s="1"/>
  <c r="XC36" i="1" a="1"/>
  <c r="XC36" i="1" s="1"/>
  <c r="XC45" i="1" a="1"/>
  <c r="XC45" i="1" s="1"/>
  <c r="XC29" i="1" a="1"/>
  <c r="XC29" i="1" s="1"/>
  <c r="XC42" i="1" a="1"/>
  <c r="XC42" i="1" s="1"/>
  <c r="XC24" i="1" a="1"/>
  <c r="XC24" i="1" s="1"/>
  <c r="XC28" i="1" a="1"/>
  <c r="XC28" i="1" s="1"/>
  <c r="XC37" i="1" a="1"/>
  <c r="XC37" i="1" s="1"/>
  <c r="BY42" i="1" a="1"/>
  <c r="BY42" i="1" s="1"/>
  <c r="BY38" i="1" a="1"/>
  <c r="BY38" i="1" s="1"/>
  <c r="BY31" i="1" a="1"/>
  <c r="BY31" i="1" s="1"/>
  <c r="BY30" i="1" a="1"/>
  <c r="BY30" i="1" s="1"/>
  <c r="BY29" i="1" a="1"/>
  <c r="BY29" i="1" s="1"/>
  <c r="BY26" i="1" a="1"/>
  <c r="BY26" i="1" s="1"/>
  <c r="BY36" i="1" a="1"/>
  <c r="BY36" i="1" s="1"/>
  <c r="BY28" i="1" a="1"/>
  <c r="BY28" i="1" s="1"/>
  <c r="BY25" i="1" a="1"/>
  <c r="BY25" i="1" s="1"/>
  <c r="BY44" i="1" a="1"/>
  <c r="BY44" i="1" s="1"/>
  <c r="BY37" i="1" a="1"/>
  <c r="BY37" i="1" s="1"/>
  <c r="BY39" i="1" a="1"/>
  <c r="BY39" i="1" s="1"/>
  <c r="BY23" i="1" a="1"/>
  <c r="BY23" i="1" s="1"/>
  <c r="BY33" i="1" a="1"/>
  <c r="BY33" i="1" s="1"/>
  <c r="BY45" i="1" a="1"/>
  <c r="BY45" i="1" s="1"/>
  <c r="BY24" i="1" a="1"/>
  <c r="BY24" i="1" s="1"/>
  <c r="BY32" i="1" a="1"/>
  <c r="BY32" i="1" s="1"/>
  <c r="BY46" i="1" a="1"/>
  <c r="BY46" i="1" s="1"/>
  <c r="BY27" i="1" a="1"/>
  <c r="BY27" i="1" s="1"/>
  <c r="BY40" i="1" a="1"/>
  <c r="BY40" i="1" s="1"/>
  <c r="BY43" i="1" a="1"/>
  <c r="BY43" i="1" s="1"/>
  <c r="BY34" i="1" a="1"/>
  <c r="BY34" i="1" s="1"/>
  <c r="HM65" i="1" a="1"/>
  <c r="HM6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GW65" i="1" a="1"/>
  <c r="GW65"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AM65" i="1" a="1"/>
  <c r="AM65"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ZO24" i="1" a="1"/>
  <c r="ZO24" i="1" s="1"/>
  <c r="ZO25" i="1" a="1"/>
  <c r="ZO25" i="1" s="1"/>
  <c r="ZO45" i="1" a="1"/>
  <c r="ZO45" i="1" s="1"/>
  <c r="ZO23" i="1" a="1"/>
  <c r="ZO23" i="1" s="1"/>
  <c r="ZO32" i="1" a="1"/>
  <c r="ZO32" i="1" s="1"/>
  <c r="ZO27" i="1" a="1"/>
  <c r="ZO27" i="1" s="1"/>
  <c r="ZO31" i="1" a="1"/>
  <c r="ZO31" i="1" s="1"/>
  <c r="ZO38" i="1" a="1"/>
  <c r="ZO38" i="1" s="1"/>
  <c r="ZO40" i="1" a="1"/>
  <c r="ZO40" i="1" s="1"/>
  <c r="ZO44" i="1" a="1"/>
  <c r="ZO44" i="1" s="1"/>
  <c r="ZO39" i="1" a="1"/>
  <c r="ZO39" i="1" s="1"/>
  <c r="ZO30" i="1" a="1"/>
  <c r="ZO30" i="1" s="1"/>
  <c r="ZO26" i="1" a="1"/>
  <c r="ZO26" i="1" s="1"/>
  <c r="ZO33" i="1" a="1"/>
  <c r="ZO33" i="1" s="1"/>
  <c r="ZO36" i="1" a="1"/>
  <c r="ZO36" i="1" s="1"/>
  <c r="ZO46" i="1" a="1"/>
  <c r="ZO46" i="1" s="1"/>
  <c r="ZO34" i="1" a="1"/>
  <c r="ZO34" i="1" s="1"/>
  <c r="ZO43" i="1" a="1"/>
  <c r="ZO43" i="1" s="1"/>
  <c r="ZO37" i="1" a="1"/>
  <c r="ZO37" i="1" s="1"/>
  <c r="ZO29" i="1" a="1"/>
  <c r="ZO29" i="1" s="1"/>
  <c r="ZO28" i="1" a="1"/>
  <c r="ZO28" i="1" s="1"/>
  <c r="ZO42" i="1" a="1"/>
  <c r="ZO42" i="1" s="1"/>
  <c r="WM24" i="1" a="1"/>
  <c r="WM24" i="1" s="1"/>
  <c r="WM25" i="1" a="1"/>
  <c r="WM25" i="1" s="1"/>
  <c r="WM34" i="1" a="1"/>
  <c r="WM34" i="1" s="1"/>
  <c r="WM43" i="1" a="1"/>
  <c r="WM43" i="1" s="1"/>
  <c r="WM30" i="1" a="1"/>
  <c r="WM30" i="1" s="1"/>
  <c r="WM40" i="1" a="1"/>
  <c r="WM40" i="1" s="1"/>
  <c r="WM37" i="1" a="1"/>
  <c r="WM37" i="1" s="1"/>
  <c r="WM46" i="1" a="1"/>
  <c r="WM46" i="1" s="1"/>
  <c r="WM27" i="1" a="1"/>
  <c r="WM27" i="1" s="1"/>
  <c r="WM23" i="1" a="1"/>
  <c r="WM23" i="1" s="1"/>
  <c r="WM29" i="1" a="1"/>
  <c r="WM29" i="1" s="1"/>
  <c r="WM44" i="1" a="1"/>
  <c r="WM44" i="1" s="1"/>
  <c r="WM38" i="1" a="1"/>
  <c r="WM38" i="1" s="1"/>
  <c r="WM39" i="1" a="1"/>
  <c r="WM39" i="1" s="1"/>
  <c r="WM31" i="1" a="1"/>
  <c r="WM31" i="1" s="1"/>
  <c r="WM42" i="1" a="1"/>
  <c r="WM42" i="1" s="1"/>
  <c r="WM28" i="1" a="1"/>
  <c r="WM28" i="1" s="1"/>
  <c r="WM36" i="1" a="1"/>
  <c r="WM36" i="1" s="1"/>
  <c r="WM33" i="1" a="1"/>
  <c r="WM33" i="1" s="1"/>
  <c r="WM32" i="1" a="1"/>
  <c r="WM32" i="1" s="1"/>
  <c r="WM45" i="1" a="1"/>
  <c r="WM45" i="1" s="1"/>
  <c r="WM26" i="1" a="1"/>
  <c r="WM26" i="1" s="1"/>
  <c r="WV46" i="1" a="1"/>
  <c r="WV46" i="1" s="1"/>
  <c r="WV44" i="1" a="1"/>
  <c r="WV44" i="1" s="1"/>
  <c r="WV34" i="1" a="1"/>
  <c r="WV34" i="1" s="1"/>
  <c r="WV43" i="1" a="1"/>
  <c r="WV43" i="1" s="1"/>
  <c r="WV24" i="1" a="1"/>
  <c r="WV24" i="1" s="1"/>
  <c r="WV36" i="1" a="1"/>
  <c r="WV36" i="1" s="1"/>
  <c r="WV45" i="1" a="1"/>
  <c r="WV45" i="1" s="1"/>
  <c r="WV37" i="1" a="1"/>
  <c r="WV37" i="1" s="1"/>
  <c r="WV26" i="1" a="1"/>
  <c r="WV26" i="1" s="1"/>
  <c r="WV27" i="1" a="1"/>
  <c r="WV27" i="1" s="1"/>
  <c r="WV32" i="1" a="1"/>
  <c r="WV32" i="1" s="1"/>
  <c r="WV25" i="1" a="1"/>
  <c r="WV25" i="1" s="1"/>
  <c r="WV29" i="1" a="1"/>
  <c r="WV29" i="1" s="1"/>
  <c r="WV42" i="1" a="1"/>
  <c r="WV42" i="1" s="1"/>
  <c r="WV23" i="1" a="1"/>
  <c r="WV23" i="1" s="1"/>
  <c r="WV30" i="1" a="1"/>
  <c r="WV30" i="1" s="1"/>
  <c r="WV28" i="1" a="1"/>
  <c r="WV28" i="1" s="1"/>
  <c r="WV39" i="1" a="1"/>
  <c r="WV39" i="1" s="1"/>
  <c r="WV31" i="1" a="1"/>
  <c r="WV31" i="1" s="1"/>
  <c r="WV33" i="1" a="1"/>
  <c r="WV33" i="1" s="1"/>
  <c r="WV38" i="1" a="1"/>
  <c r="WV38" i="1" s="1"/>
  <c r="WV40" i="1" a="1"/>
  <c r="WV40" i="1" s="1"/>
  <c r="EX27" i="1" a="1"/>
  <c r="EX27" i="1" s="1"/>
  <c r="EX42" i="1" a="1"/>
  <c r="EX42" i="1" s="1"/>
  <c r="EX30" i="1" a="1"/>
  <c r="EX30" i="1" s="1"/>
  <c r="EX37" i="1" a="1"/>
  <c r="EX37" i="1" s="1"/>
  <c r="EX36" i="1" a="1"/>
  <c r="EX36" i="1" s="1"/>
  <c r="EX24" i="1" a="1"/>
  <c r="EX24" i="1" s="1"/>
  <c r="EX25" i="1" a="1"/>
  <c r="EX25" i="1" s="1"/>
  <c r="EX44" i="1" a="1"/>
  <c r="EX44" i="1" s="1"/>
  <c r="EX33" i="1" a="1"/>
  <c r="EX33" i="1" s="1"/>
  <c r="EX38" i="1" a="1"/>
  <c r="EX38" i="1" s="1"/>
  <c r="EX39" i="1" a="1"/>
  <c r="EX39" i="1" s="1"/>
  <c r="EX45" i="1" a="1"/>
  <c r="EX45" i="1" s="1"/>
  <c r="EX43" i="1" a="1"/>
  <c r="EX43" i="1" s="1"/>
  <c r="EX32" i="1" a="1"/>
  <c r="EX32" i="1" s="1"/>
  <c r="EX31" i="1" a="1"/>
  <c r="EX31" i="1" s="1"/>
  <c r="EX40" i="1" a="1"/>
  <c r="EX40" i="1" s="1"/>
  <c r="EX23" i="1" a="1"/>
  <c r="EX23" i="1" s="1"/>
  <c r="EX26" i="1" a="1"/>
  <c r="EX26" i="1" s="1"/>
  <c r="EX46" i="1" a="1"/>
  <c r="EX46" i="1" s="1"/>
  <c r="EX34" i="1" a="1"/>
  <c r="EX34" i="1" s="1"/>
  <c r="AK25" i="1" a="1"/>
  <c r="AK25" i="1" s="1"/>
  <c r="FV25" i="1" s="1"/>
  <c r="AK37" i="1" a="1"/>
  <c r="AK37" i="1" s="1"/>
  <c r="AK43" i="1" a="1"/>
  <c r="AK43" i="1" s="1"/>
  <c r="FV43" i="1" s="1"/>
  <c r="AK46" i="1" a="1"/>
  <c r="AK46" i="1" s="1"/>
  <c r="FU46" i="1" s="1"/>
  <c r="AK26" i="1" a="1"/>
  <c r="AK26" i="1" s="1"/>
  <c r="FV26" i="1" s="1"/>
  <c r="AK23" i="1" a="1"/>
  <c r="AK23" i="1" s="1"/>
  <c r="FV23" i="1" s="1"/>
  <c r="AK44" i="1" a="1"/>
  <c r="AK44" i="1" s="1"/>
  <c r="AK40" i="1" a="1"/>
  <c r="AK40" i="1" s="1"/>
  <c r="AK24" i="1" a="1"/>
  <c r="AK24" i="1" s="1"/>
  <c r="FU24" i="1" s="1"/>
  <c r="AK29" i="1" a="1"/>
  <c r="AK29" i="1" s="1"/>
  <c r="FV29" i="1" s="1"/>
  <c r="AK28" i="1" a="1"/>
  <c r="AK28" i="1" s="1"/>
  <c r="FV28" i="1" s="1"/>
  <c r="AK30" i="1" a="1"/>
  <c r="AK30" i="1" s="1"/>
  <c r="FU30" i="1" s="1"/>
  <c r="AK36" i="1" a="1"/>
  <c r="AK36" i="1" s="1"/>
  <c r="FU36" i="1" s="1"/>
  <c r="AK31" i="1" a="1"/>
  <c r="AK31" i="1" s="1"/>
  <c r="FV31" i="1" s="1"/>
  <c r="AK42" i="1" a="1"/>
  <c r="AK42" i="1" s="1"/>
  <c r="AK45" i="1" a="1"/>
  <c r="AK45" i="1" s="1"/>
  <c r="AK27" i="1" a="1"/>
  <c r="AK27" i="1" s="1"/>
  <c r="FU27" i="1" s="1"/>
  <c r="AK38" i="1" a="1"/>
  <c r="AK38" i="1" s="1"/>
  <c r="AK39" i="1" a="1"/>
  <c r="AK39" i="1" s="1"/>
  <c r="GX36" i="1" a="1"/>
  <c r="GX36" i="1" s="1"/>
  <c r="GX25" i="1" a="1"/>
  <c r="GX25" i="1" s="1"/>
  <c r="GX45" i="1" a="1"/>
  <c r="GX45" i="1" s="1"/>
  <c r="GX38" i="1" a="1"/>
  <c r="GX38" i="1" s="1"/>
  <c r="GX29" i="1" a="1"/>
  <c r="GX29" i="1" s="1"/>
  <c r="GX37" i="1" a="1"/>
  <c r="GX37" i="1" s="1"/>
  <c r="GX28" i="1" a="1"/>
  <c r="GX28" i="1" s="1"/>
  <c r="GX23" i="1" a="1"/>
  <c r="GX23" i="1" s="1"/>
  <c r="GX44" i="1" a="1"/>
  <c r="GX44" i="1" s="1"/>
  <c r="GX39" i="1" a="1"/>
  <c r="GX39" i="1" s="1"/>
  <c r="GX27" i="1" a="1"/>
  <c r="GX27" i="1" s="1"/>
  <c r="GX30" i="1" a="1"/>
  <c r="GX30" i="1" s="1"/>
  <c r="GX24" i="1" a="1"/>
  <c r="GX24" i="1" s="1"/>
  <c r="GX42" i="1" a="1"/>
  <c r="GX42" i="1" s="1"/>
  <c r="GX34" i="1" a="1"/>
  <c r="GX34" i="1" s="1"/>
  <c r="GX43" i="1" a="1"/>
  <c r="GX43" i="1" s="1"/>
  <c r="GX40" i="1" a="1"/>
  <c r="GX40" i="1" s="1"/>
  <c r="GX26" i="1" a="1"/>
  <c r="GX26" i="1" s="1"/>
  <c r="GX31" i="1" a="1"/>
  <c r="GX31" i="1" s="1"/>
  <c r="GX33" i="1" a="1"/>
  <c r="GX33" i="1" s="1"/>
  <c r="GX46" i="1" a="1"/>
  <c r="GX46" i="1" s="1"/>
  <c r="GX32" i="1" a="1"/>
  <c r="GX32" i="1" s="1"/>
  <c r="ZL65" i="1" a="1"/>
  <c r="ZL65"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T65" i="1" a="1"/>
  <c r="ZT65"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GZ65" i="1" a="1"/>
  <c r="GZ65"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IX38" i="1" a="1"/>
  <c r="IX38" i="1" s="1"/>
  <c r="IX29" i="1" a="1"/>
  <c r="IX29" i="1" s="1"/>
  <c r="IX25" i="1" a="1"/>
  <c r="IX25" i="1" s="1"/>
  <c r="IX44" i="1" a="1"/>
  <c r="IX44" i="1" s="1"/>
  <c r="IX45" i="1" a="1"/>
  <c r="IX45" i="1" s="1"/>
  <c r="IX39" i="1" a="1"/>
  <c r="IX39" i="1" s="1"/>
  <c r="IX32" i="1" a="1"/>
  <c r="IX32" i="1" s="1"/>
  <c r="IX37" i="1" a="1"/>
  <c r="IX37" i="1" s="1"/>
  <c r="IX43" i="1" a="1"/>
  <c r="IX43" i="1" s="1"/>
  <c r="IX40" i="1" a="1"/>
  <c r="IX40" i="1" s="1"/>
  <c r="IX23" i="1" a="1"/>
  <c r="IX23" i="1" s="1"/>
  <c r="IX42" i="1" a="1"/>
  <c r="IX42" i="1" s="1"/>
  <c r="IX46" i="1" a="1"/>
  <c r="IX46" i="1" s="1"/>
  <c r="IX27" i="1" a="1"/>
  <c r="IX27" i="1" s="1"/>
  <c r="IX31" i="1" a="1"/>
  <c r="IX31" i="1" s="1"/>
  <c r="IX34" i="1" a="1"/>
  <c r="IX34" i="1" s="1"/>
  <c r="IX24" i="1" a="1"/>
  <c r="IX24" i="1" s="1"/>
  <c r="IX33" i="1" a="1"/>
  <c r="IX33" i="1" s="1"/>
  <c r="IX26" i="1" a="1"/>
  <c r="IX26" i="1" s="1"/>
  <c r="IX28" i="1" a="1"/>
  <c r="IX28" i="1" s="1"/>
  <c r="IX36" i="1" a="1"/>
  <c r="IX36" i="1" s="1"/>
  <c r="IX30" i="1" a="1"/>
  <c r="IX30" i="1" s="1"/>
  <c r="VK25" i="1" a="1"/>
  <c r="VK25" i="1" s="1"/>
  <c r="VK46" i="1" a="1"/>
  <c r="VK46" i="1" s="1"/>
  <c r="VK38" i="1" a="1"/>
  <c r="VK38" i="1" s="1"/>
  <c r="VK29" i="1" a="1"/>
  <c r="VK29" i="1" s="1"/>
  <c r="VK39" i="1" a="1"/>
  <c r="VK39" i="1" s="1"/>
  <c r="VK44" i="1" a="1"/>
  <c r="VK44" i="1" s="1"/>
  <c r="VK43" i="1" a="1"/>
  <c r="VK43" i="1" s="1"/>
  <c r="VK40" i="1" a="1"/>
  <c r="VK40" i="1" s="1"/>
  <c r="VK31" i="1" a="1"/>
  <c r="VK31" i="1" s="1"/>
  <c r="VK42" i="1" a="1"/>
  <c r="VK42" i="1" s="1"/>
  <c r="VK37" i="1" a="1"/>
  <c r="VK37" i="1" s="1"/>
  <c r="VK32" i="1" a="1"/>
  <c r="VK32" i="1" s="1"/>
  <c r="VK23" i="1" a="1"/>
  <c r="VK23" i="1" s="1"/>
  <c r="VK45" i="1" a="1"/>
  <c r="VK45" i="1" s="1"/>
  <c r="VK36" i="1" a="1"/>
  <c r="VK36" i="1" s="1"/>
  <c r="VK26" i="1" a="1"/>
  <c r="VK26" i="1" s="1"/>
  <c r="VK34" i="1" a="1"/>
  <c r="VK34" i="1" s="1"/>
  <c r="VK28" i="1" a="1"/>
  <c r="VK28" i="1" s="1"/>
  <c r="VK24" i="1" a="1"/>
  <c r="VK24" i="1" s="1"/>
  <c r="VK27" i="1" a="1"/>
  <c r="VK27" i="1" s="1"/>
  <c r="VK30" i="1" a="1"/>
  <c r="VK30" i="1" s="1"/>
  <c r="VK33" i="1" a="1"/>
  <c r="VK33" i="1" s="1"/>
  <c r="AI30" i="1" a="1"/>
  <c r="AI30" i="1" s="1"/>
  <c r="AI29" i="1" a="1"/>
  <c r="AI29" i="1" s="1"/>
  <c r="AI23" i="1" a="1"/>
  <c r="AI23" i="1" s="1"/>
  <c r="AI36" i="1" a="1"/>
  <c r="AI36" i="1" s="1"/>
  <c r="AI26" i="1" a="1"/>
  <c r="AI26" i="1" s="1"/>
  <c r="AI31" i="1" a="1"/>
  <c r="AI31" i="1" s="1"/>
  <c r="AI24" i="1" a="1"/>
  <c r="AI24" i="1" s="1"/>
  <c r="AI40" i="1" a="1"/>
  <c r="AI40" i="1" s="1"/>
  <c r="AI44" i="1" a="1"/>
  <c r="AI44" i="1" s="1"/>
  <c r="AI42" i="1" a="1"/>
  <c r="AI42" i="1" s="1"/>
  <c r="AI32" i="1" a="1"/>
  <c r="AI32" i="1" s="1"/>
  <c r="AI38" i="1" a="1"/>
  <c r="AI38" i="1" s="1"/>
  <c r="AI27" i="1" a="1"/>
  <c r="AI27" i="1" s="1"/>
  <c r="AI39" i="1" a="1"/>
  <c r="AI39" i="1" s="1"/>
  <c r="AI28" i="1" a="1"/>
  <c r="AI28" i="1" s="1"/>
  <c r="AI45" i="1" a="1"/>
  <c r="AI45" i="1" s="1"/>
  <c r="AI33" i="1" a="1"/>
  <c r="AI33" i="1" s="1"/>
  <c r="AI46" i="1" a="1"/>
  <c r="AI46" i="1" s="1"/>
  <c r="AI37" i="1" a="1"/>
  <c r="AI37" i="1" s="1"/>
  <c r="AI43" i="1" a="1"/>
  <c r="AI43" i="1" s="1"/>
  <c r="AI34" i="1" a="1"/>
  <c r="AI34" i="1" s="1"/>
  <c r="AI25" i="1" a="1"/>
  <c r="AI25" i="1" s="1"/>
  <c r="BU39" i="1" a="1"/>
  <c r="BU39" i="1" s="1"/>
  <c r="BU38" i="1" a="1"/>
  <c r="BU38" i="1" s="1"/>
  <c r="BU28" i="1" a="1"/>
  <c r="BU28" i="1" s="1"/>
  <c r="BU33" i="1" a="1"/>
  <c r="BU33" i="1" s="1"/>
  <c r="BU44" i="1" a="1"/>
  <c r="BU44" i="1" s="1"/>
  <c r="BU45" i="1" a="1"/>
  <c r="BU45" i="1" s="1"/>
  <c r="BU37" i="1" a="1"/>
  <c r="BU37" i="1" s="1"/>
  <c r="BU40" i="1" a="1"/>
  <c r="BU40" i="1" s="1"/>
  <c r="BU34" i="1" a="1"/>
  <c r="BU34" i="1" s="1"/>
  <c r="BU43" i="1" a="1"/>
  <c r="BU43" i="1" s="1"/>
  <c r="BU25" i="1" a="1"/>
  <c r="BU25" i="1" s="1"/>
  <c r="BU46" i="1" a="1"/>
  <c r="BU46" i="1" s="1"/>
  <c r="BU36" i="1" a="1"/>
  <c r="BU36" i="1" s="1"/>
  <c r="BU23" i="1" a="1"/>
  <c r="BU23" i="1" s="1"/>
  <c r="BU31" i="1" a="1"/>
  <c r="BU31" i="1" s="1"/>
  <c r="BU29" i="1" a="1"/>
  <c r="BU29" i="1" s="1"/>
  <c r="BU27" i="1" a="1"/>
  <c r="BU27" i="1" s="1"/>
  <c r="BU32" i="1" a="1"/>
  <c r="BU32" i="1" s="1"/>
  <c r="BU26" i="1" a="1"/>
  <c r="BU26" i="1" s="1"/>
  <c r="BU30" i="1" a="1"/>
  <c r="BU30" i="1" s="1"/>
  <c r="BU42" i="1" a="1"/>
  <c r="BU42" i="1" s="1"/>
  <c r="BU24" i="1" a="1"/>
  <c r="BU24" i="1" s="1"/>
  <c r="II39" i="1" a="1"/>
  <c r="II39" i="1" s="1"/>
  <c r="II36" i="1" a="1"/>
  <c r="II36" i="1" s="1"/>
  <c r="II38" i="1" a="1"/>
  <c r="II38" i="1" s="1"/>
  <c r="II33" i="1" a="1"/>
  <c r="II33" i="1" s="1"/>
  <c r="II28" i="1" a="1"/>
  <c r="II28" i="1" s="1"/>
  <c r="II25" i="1" a="1"/>
  <c r="II25" i="1" s="1"/>
  <c r="II34" i="1" a="1"/>
  <c r="II34" i="1" s="1"/>
  <c r="II43" i="1" a="1"/>
  <c r="II43" i="1" s="1"/>
  <c r="II44" i="1" a="1"/>
  <c r="II44" i="1" s="1"/>
  <c r="II26" i="1" a="1"/>
  <c r="II26" i="1" s="1"/>
  <c r="II37" i="1" a="1"/>
  <c r="II37" i="1" s="1"/>
  <c r="II23" i="1" a="1"/>
  <c r="II23" i="1" s="1"/>
  <c r="II24" i="1" a="1"/>
  <c r="II24" i="1" s="1"/>
  <c r="II45" i="1" a="1"/>
  <c r="II45" i="1" s="1"/>
  <c r="II29" i="1" a="1"/>
  <c r="II29" i="1" s="1"/>
  <c r="II42" i="1" a="1"/>
  <c r="II42" i="1" s="1"/>
  <c r="II40" i="1" a="1"/>
  <c r="II40" i="1" s="1"/>
  <c r="II30" i="1" a="1"/>
  <c r="II30" i="1" s="1"/>
  <c r="II27" i="1" a="1"/>
  <c r="II27" i="1" s="1"/>
  <c r="II31" i="1" a="1"/>
  <c r="II31" i="1" s="1"/>
  <c r="II32" i="1" a="1"/>
  <c r="II32" i="1" s="1"/>
  <c r="II46" i="1" a="1"/>
  <c r="II46" i="1" s="1"/>
  <c r="XB65" i="1" a="1"/>
  <c r="XB65"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WT65" i="1" a="1"/>
  <c r="WT65"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HA65" i="1" a="1"/>
  <c r="HA65"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WQ65" i="1" a="1"/>
  <c r="WQ65"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I29" i="1" a="1"/>
  <c r="WI29" i="1" s="1"/>
  <c r="WI44" i="1" a="1"/>
  <c r="WI44" i="1" s="1"/>
  <c r="WI23" i="1" a="1"/>
  <c r="WI23" i="1" s="1"/>
  <c r="WI26" i="1" a="1"/>
  <c r="WI26" i="1" s="1"/>
  <c r="WI27" i="1" a="1"/>
  <c r="WI27" i="1" s="1"/>
  <c r="WI40" i="1" a="1"/>
  <c r="WI40" i="1" s="1"/>
  <c r="WI38" i="1" a="1"/>
  <c r="WI38" i="1" s="1"/>
  <c r="WI37" i="1" a="1"/>
  <c r="WI37" i="1" s="1"/>
  <c r="WI42" i="1" a="1"/>
  <c r="WI42" i="1" s="1"/>
  <c r="WI30" i="1" a="1"/>
  <c r="WI30" i="1" s="1"/>
  <c r="WI32" i="1" a="1"/>
  <c r="WI32" i="1" s="1"/>
  <c r="WI25" i="1" a="1"/>
  <c r="WI25" i="1" s="1"/>
  <c r="WI46" i="1" a="1"/>
  <c r="WI46" i="1" s="1"/>
  <c r="WI31" i="1" a="1"/>
  <c r="WI31" i="1" s="1"/>
  <c r="WI28" i="1" a="1"/>
  <c r="WI28" i="1" s="1"/>
  <c r="WI39" i="1" a="1"/>
  <c r="WI39" i="1" s="1"/>
  <c r="WI33" i="1" a="1"/>
  <c r="WI33" i="1" s="1"/>
  <c r="WI43" i="1" a="1"/>
  <c r="WI43" i="1" s="1"/>
  <c r="WI36" i="1" a="1"/>
  <c r="WI36" i="1" s="1"/>
  <c r="WI45" i="1" a="1"/>
  <c r="WI45" i="1" s="1"/>
  <c r="WI34" i="1" a="1"/>
  <c r="WI34" i="1" s="1"/>
  <c r="WI24" i="1" a="1"/>
  <c r="WI24" i="1" s="1"/>
  <c r="WR38" i="1" a="1"/>
  <c r="WR38" i="1" s="1"/>
  <c r="WR33" i="1" a="1"/>
  <c r="WR33" i="1" s="1"/>
  <c r="WR36" i="1" a="1"/>
  <c r="WR36" i="1" s="1"/>
  <c r="WR26" i="1" a="1"/>
  <c r="WR26" i="1" s="1"/>
  <c r="WR39" i="1" a="1"/>
  <c r="WR39" i="1" s="1"/>
  <c r="WR45" i="1" a="1"/>
  <c r="WR45" i="1" s="1"/>
  <c r="WR25" i="1" a="1"/>
  <c r="WR25" i="1" s="1"/>
  <c r="WR44" i="1" a="1"/>
  <c r="WR44" i="1" s="1"/>
  <c r="WR29" i="1" a="1"/>
  <c r="WR29" i="1" s="1"/>
  <c r="WR43" i="1" a="1"/>
  <c r="WR43" i="1" s="1"/>
  <c r="WR23" i="1" a="1"/>
  <c r="WR23" i="1" s="1"/>
  <c r="WR34" i="1" a="1"/>
  <c r="WR34" i="1" s="1"/>
  <c r="WR31" i="1" a="1"/>
  <c r="WR31" i="1" s="1"/>
  <c r="WR24" i="1" a="1"/>
  <c r="WR24" i="1" s="1"/>
  <c r="WR30" i="1" a="1"/>
  <c r="WR30" i="1" s="1"/>
  <c r="WR40" i="1" a="1"/>
  <c r="WR40" i="1" s="1"/>
  <c r="WR42" i="1" a="1"/>
  <c r="WR42" i="1" s="1"/>
  <c r="WR37" i="1" a="1"/>
  <c r="WR37" i="1" s="1"/>
  <c r="WR32" i="1" a="1"/>
  <c r="WR32" i="1" s="1"/>
  <c r="WR28" i="1" a="1"/>
  <c r="WR28" i="1" s="1"/>
  <c r="WR46" i="1" a="1"/>
  <c r="WR46" i="1" s="1"/>
  <c r="WR27" i="1" a="1"/>
  <c r="WR27" i="1" s="1"/>
  <c r="DR25" i="1" a="1"/>
  <c r="DR25" i="1" s="1"/>
  <c r="DR40" i="1" a="1"/>
  <c r="DR40" i="1" s="1"/>
  <c r="DR31" i="1" a="1"/>
  <c r="DR31" i="1" s="1"/>
  <c r="DR27" i="1" a="1"/>
  <c r="DR27" i="1" s="1"/>
  <c r="DR38" i="1" a="1"/>
  <c r="DR38" i="1" s="1"/>
  <c r="DR44" i="1" a="1"/>
  <c r="DR44" i="1" s="1"/>
  <c r="DR26" i="1" a="1"/>
  <c r="DR26" i="1" s="1"/>
  <c r="DR32" i="1" a="1"/>
  <c r="DR32" i="1" s="1"/>
  <c r="DR37" i="1" a="1"/>
  <c r="DR37" i="1" s="1"/>
  <c r="DR36" i="1" a="1"/>
  <c r="DR36" i="1" s="1"/>
  <c r="DR33" i="1" a="1"/>
  <c r="DR33" i="1" s="1"/>
  <c r="DR24" i="1" a="1"/>
  <c r="DR24" i="1" s="1"/>
  <c r="DR46" i="1" a="1"/>
  <c r="DR46" i="1" s="1"/>
  <c r="DR30" i="1" a="1"/>
  <c r="DR30" i="1" s="1"/>
  <c r="DR29" i="1" a="1"/>
  <c r="DR29" i="1" s="1"/>
  <c r="DR39" i="1" a="1"/>
  <c r="DR39" i="1" s="1"/>
  <c r="DR42" i="1" a="1"/>
  <c r="DR42" i="1" s="1"/>
  <c r="DR28" i="1" a="1"/>
  <c r="DR28" i="1" s="1"/>
  <c r="DR43" i="1" a="1"/>
  <c r="DR43" i="1" s="1"/>
  <c r="DR34" i="1" a="1"/>
  <c r="DR34" i="1" s="1"/>
  <c r="DR45" i="1" a="1"/>
  <c r="DR45" i="1" s="1"/>
  <c r="DR23" i="1" a="1"/>
  <c r="DR23" i="1" s="1"/>
  <c r="BQ45" i="1" a="1"/>
  <c r="BQ45" i="1" s="1"/>
  <c r="BQ37" i="1" a="1"/>
  <c r="BQ37" i="1" s="1"/>
  <c r="BQ25" i="1" a="1"/>
  <c r="BQ25" i="1" s="1"/>
  <c r="BQ29" i="1" a="1"/>
  <c r="BQ29" i="1" s="1"/>
  <c r="BQ40" i="1" a="1"/>
  <c r="BQ40" i="1" s="1"/>
  <c r="BQ32" i="1" a="1"/>
  <c r="BQ32" i="1" s="1"/>
  <c r="BQ36" i="1" a="1"/>
  <c r="BQ36" i="1" s="1"/>
  <c r="BQ39" i="1" a="1"/>
  <c r="BQ39" i="1" s="1"/>
  <c r="BQ34" i="1" a="1"/>
  <c r="BQ34" i="1" s="1"/>
  <c r="BQ23" i="1" a="1"/>
  <c r="BQ23" i="1" s="1"/>
  <c r="BQ26" i="1" a="1"/>
  <c r="BQ26" i="1" s="1"/>
  <c r="BQ27" i="1" a="1"/>
  <c r="BQ27" i="1" s="1"/>
  <c r="BQ31" i="1" a="1"/>
  <c r="BQ31" i="1" s="1"/>
  <c r="BQ44" i="1" a="1"/>
  <c r="BQ44" i="1" s="1"/>
  <c r="BQ28" i="1" a="1"/>
  <c r="BQ28" i="1" s="1"/>
  <c r="BQ24" i="1" a="1"/>
  <c r="BQ24" i="1" s="1"/>
  <c r="BQ42" i="1" a="1"/>
  <c r="BQ42" i="1" s="1"/>
  <c r="BQ46" i="1" a="1"/>
  <c r="BQ46" i="1" s="1"/>
  <c r="BQ33" i="1" a="1"/>
  <c r="BQ33" i="1" s="1"/>
  <c r="BQ43" i="1" a="1"/>
  <c r="BQ43" i="1" s="1"/>
  <c r="BQ38" i="1" a="1"/>
  <c r="BQ38" i="1" s="1"/>
  <c r="BQ30" i="1" a="1"/>
  <c r="BQ30" i="1" s="1"/>
  <c r="GS37" i="1" a="1"/>
  <c r="GS37" i="1" s="1"/>
  <c r="GS32" i="1" a="1"/>
  <c r="GS32" i="1" s="1"/>
  <c r="GS29" i="1" a="1"/>
  <c r="GS29" i="1" s="1"/>
  <c r="GS26" i="1" a="1"/>
  <c r="GS26" i="1" s="1"/>
  <c r="GS40" i="1" a="1"/>
  <c r="GS40" i="1" s="1"/>
  <c r="GS23" i="1" a="1"/>
  <c r="GS23" i="1" s="1"/>
  <c r="GS24" i="1" a="1"/>
  <c r="GS24" i="1" s="1"/>
  <c r="GS38" i="1" a="1"/>
  <c r="GS38" i="1" s="1"/>
  <c r="GS31" i="1" a="1"/>
  <c r="GS31" i="1" s="1"/>
  <c r="GS42" i="1" a="1"/>
  <c r="GS42" i="1" s="1"/>
  <c r="GS27" i="1" a="1"/>
  <c r="GS27" i="1" s="1"/>
  <c r="GS30" i="1" a="1"/>
  <c r="GS30" i="1" s="1"/>
  <c r="GS36" i="1" a="1"/>
  <c r="GS36" i="1" s="1"/>
  <c r="GS33" i="1" a="1"/>
  <c r="GS33" i="1" s="1"/>
  <c r="GS34" i="1" a="1"/>
  <c r="GS34" i="1" s="1"/>
  <c r="GS46" i="1" a="1"/>
  <c r="GS46" i="1" s="1"/>
  <c r="GS39" i="1" a="1"/>
  <c r="GS39" i="1" s="1"/>
  <c r="GS28" i="1" a="1"/>
  <c r="GS28" i="1" s="1"/>
  <c r="GS25" i="1" a="1"/>
  <c r="GS25" i="1" s="1"/>
  <c r="GS43" i="1" a="1"/>
  <c r="GS43" i="1" s="1"/>
  <c r="IR26" i="1" a="1"/>
  <c r="IR26" i="1" s="1"/>
  <c r="IR38" i="1" a="1"/>
  <c r="IR38" i="1" s="1"/>
  <c r="IR32" i="1" a="1"/>
  <c r="IR32" i="1" s="1"/>
  <c r="IR30" i="1" a="1"/>
  <c r="IR30" i="1" s="1"/>
  <c r="IR27" i="1" a="1"/>
  <c r="IR27" i="1" s="1"/>
  <c r="IR33" i="1" a="1"/>
  <c r="IR33" i="1" s="1"/>
  <c r="IR31" i="1" a="1"/>
  <c r="IR31" i="1" s="1"/>
  <c r="IR24" i="1" a="1"/>
  <c r="IR24" i="1" s="1"/>
  <c r="IR40" i="1" a="1"/>
  <c r="IR40" i="1" s="1"/>
  <c r="IR42" i="1" a="1"/>
  <c r="IR42" i="1" s="1"/>
  <c r="IR34" i="1" a="1"/>
  <c r="IR34" i="1" s="1"/>
  <c r="IR43" i="1" a="1"/>
  <c r="IR43" i="1" s="1"/>
  <c r="IR25" i="1" a="1"/>
  <c r="IR25" i="1" s="1"/>
  <c r="IR44" i="1" a="1"/>
  <c r="IR44" i="1" s="1"/>
  <c r="IR46" i="1" a="1"/>
  <c r="IR46" i="1" s="1"/>
  <c r="IR36" i="1" a="1"/>
  <c r="IR36" i="1" s="1"/>
  <c r="IR28" i="1" a="1"/>
  <c r="IR28" i="1" s="1"/>
  <c r="IR45" i="1" a="1"/>
  <c r="IR45" i="1" s="1"/>
  <c r="IR29" i="1" a="1"/>
  <c r="IR29" i="1" s="1"/>
  <c r="IR37" i="1" a="1"/>
  <c r="IR37" i="1" s="1"/>
  <c r="IR39" i="1" a="1"/>
  <c r="IR39" i="1" s="1"/>
  <c r="IR23" i="1" a="1"/>
  <c r="IR23" i="1" s="1"/>
  <c r="CW65" i="1" a="1"/>
  <c r="CW65"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HQ65" i="1" a="1"/>
  <c r="HQ65"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GX65" i="1" a="1"/>
  <c r="GX65"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XD65" i="1" a="1"/>
  <c r="XD65"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EB46" i="1" a="1"/>
  <c r="EB46" i="1" s="1"/>
  <c r="EB30" i="1" a="1"/>
  <c r="EB30" i="1" s="1"/>
  <c r="EB31" i="1" a="1"/>
  <c r="EB31" i="1" s="1"/>
  <c r="EB33" i="1" a="1"/>
  <c r="EB33" i="1" s="1"/>
  <c r="EB40" i="1" a="1"/>
  <c r="EB40" i="1" s="1"/>
  <c r="EB37" i="1" a="1"/>
  <c r="EB37" i="1" s="1"/>
  <c r="EB32" i="1" a="1"/>
  <c r="EB32" i="1" s="1"/>
  <c r="EB24" i="1" a="1"/>
  <c r="EB24" i="1" s="1"/>
  <c r="EB25" i="1" a="1"/>
  <c r="EB25" i="1" s="1"/>
  <c r="EB45" i="1" a="1"/>
  <c r="EB45" i="1" s="1"/>
  <c r="EB38" i="1" a="1"/>
  <c r="EB38" i="1" s="1"/>
  <c r="EB36" i="1" a="1"/>
  <c r="EB36" i="1" s="1"/>
  <c r="EB27" i="1" a="1"/>
  <c r="EB27" i="1" s="1"/>
  <c r="EB42" i="1" a="1"/>
  <c r="EB42" i="1" s="1"/>
  <c r="EB39" i="1" a="1"/>
  <c r="EB39" i="1" s="1"/>
  <c r="EB43" i="1" a="1"/>
  <c r="EB43" i="1" s="1"/>
  <c r="EB29" i="1" a="1"/>
  <c r="EB29" i="1" s="1"/>
  <c r="EB34" i="1" a="1"/>
  <c r="EB34" i="1" s="1"/>
  <c r="EB28" i="1" a="1"/>
  <c r="EB28" i="1" s="1"/>
  <c r="EB26" i="1" a="1"/>
  <c r="EB26" i="1" s="1"/>
  <c r="EB23" i="1" a="1"/>
  <c r="EB23" i="1" s="1"/>
  <c r="EB44" i="1" a="1"/>
  <c r="EB44" i="1" s="1"/>
  <c r="AP25" i="1" a="1"/>
  <c r="AP25" i="1" s="1"/>
  <c r="AP34" i="1" a="1"/>
  <c r="AP34" i="1" s="1"/>
  <c r="AP23" i="1" a="1"/>
  <c r="AP23" i="1" s="1"/>
  <c r="AP46" i="1" a="1"/>
  <c r="AP46" i="1" s="1"/>
  <c r="AP29" i="1" a="1"/>
  <c r="AP29" i="1" s="1"/>
  <c r="AP27" i="1" a="1"/>
  <c r="AP27" i="1" s="1"/>
  <c r="AP42" i="1" a="1"/>
  <c r="AP42" i="1" s="1"/>
  <c r="AP40" i="1" a="1"/>
  <c r="AP40" i="1" s="1"/>
  <c r="AP38" i="1" a="1"/>
  <c r="AP38" i="1" s="1"/>
  <c r="AP31" i="1" a="1"/>
  <c r="AP31" i="1" s="1"/>
  <c r="AP32" i="1" a="1"/>
  <c r="AP32" i="1" s="1"/>
  <c r="AP28" i="1" a="1"/>
  <c r="AP28" i="1" s="1"/>
  <c r="AP30" i="1" a="1"/>
  <c r="AP30" i="1" s="1"/>
  <c r="AP36" i="1" a="1"/>
  <c r="AP36" i="1" s="1"/>
  <c r="AP33" i="1" a="1"/>
  <c r="AP33" i="1" s="1"/>
  <c r="AP44" i="1" a="1"/>
  <c r="AP44" i="1" s="1"/>
  <c r="AP45" i="1" a="1"/>
  <c r="AP45" i="1" s="1"/>
  <c r="AP24" i="1" a="1"/>
  <c r="AP24" i="1" s="1"/>
  <c r="AP39" i="1" a="1"/>
  <c r="AP39" i="1" s="1"/>
  <c r="AP26" i="1" a="1"/>
  <c r="AP26" i="1" s="1"/>
  <c r="AP37" i="1" a="1"/>
  <c r="AP37" i="1" s="1"/>
  <c r="AP43" i="1" a="1"/>
  <c r="AP43" i="1" s="1"/>
  <c r="HQ37" i="1" a="1"/>
  <c r="HQ37" i="1" s="1"/>
  <c r="HQ25" i="1" a="1"/>
  <c r="HQ25" i="1" s="1"/>
  <c r="HQ32" i="1" a="1"/>
  <c r="HQ32" i="1" s="1"/>
  <c r="HQ30" i="1" a="1"/>
  <c r="HQ30" i="1" s="1"/>
  <c r="HQ36" i="1" a="1"/>
  <c r="HQ36" i="1" s="1"/>
  <c r="HQ42" i="1" a="1"/>
  <c r="HQ42" i="1" s="1"/>
  <c r="HQ26" i="1" a="1"/>
  <c r="HQ26" i="1" s="1"/>
  <c r="HQ24" i="1" a="1"/>
  <c r="HQ24" i="1" s="1"/>
  <c r="HQ38" i="1" a="1"/>
  <c r="HQ38" i="1" s="1"/>
  <c r="HQ46" i="1" a="1"/>
  <c r="HQ46" i="1" s="1"/>
  <c r="HQ33" i="1" a="1"/>
  <c r="HQ33" i="1" s="1"/>
  <c r="HQ39" i="1" a="1"/>
  <c r="HQ39" i="1" s="1"/>
  <c r="HQ28" i="1" a="1"/>
  <c r="HQ28" i="1" s="1"/>
  <c r="HQ23" i="1" a="1"/>
  <c r="HQ23" i="1" s="1"/>
  <c r="HQ27" i="1" a="1"/>
  <c r="HQ27" i="1" s="1"/>
  <c r="HQ40" i="1" a="1"/>
  <c r="HQ40" i="1" s="1"/>
  <c r="HQ43" i="1" a="1"/>
  <c r="HQ43" i="1" s="1"/>
  <c r="HQ34" i="1" a="1"/>
  <c r="HQ34" i="1" s="1"/>
  <c r="HQ31" i="1" a="1"/>
  <c r="HQ31" i="1" s="1"/>
  <c r="HQ29" i="1" a="1"/>
  <c r="HQ29" i="1" s="1"/>
  <c r="FX36" i="1" a="1"/>
  <c r="FX36" i="1" s="1"/>
  <c r="FX45" i="1" a="1"/>
  <c r="FX45" i="1" s="1"/>
  <c r="FX44" i="1" a="1"/>
  <c r="FX44" i="1" s="1"/>
  <c r="FX46" i="1" a="1"/>
  <c r="FX46" i="1" s="1"/>
  <c r="FX43" i="1" a="1"/>
  <c r="FX43" i="1" s="1"/>
  <c r="FX25" i="1" a="1"/>
  <c r="FX25" i="1" s="1"/>
  <c r="FX34" i="1" a="1"/>
  <c r="FX34" i="1" s="1"/>
  <c r="FX29" i="1" a="1"/>
  <c r="FX29" i="1" s="1"/>
  <c r="FX32" i="1" a="1"/>
  <c r="FX32" i="1" s="1"/>
  <c r="FX23" i="1" a="1"/>
  <c r="FX23" i="1" s="1"/>
  <c r="FX27" i="1" a="1"/>
  <c r="FX27" i="1" s="1"/>
  <c r="FX42" i="1" a="1"/>
  <c r="FX42" i="1" s="1"/>
  <c r="FX30" i="1" a="1"/>
  <c r="FX30" i="1" s="1"/>
  <c r="FX24" i="1" a="1"/>
  <c r="FX24" i="1" s="1"/>
  <c r="FX40" i="1" a="1"/>
  <c r="FX40" i="1" s="1"/>
  <c r="FX31" i="1" a="1"/>
  <c r="FX31" i="1" s="1"/>
  <c r="FX33" i="1" a="1"/>
  <c r="FX33" i="1" s="1"/>
  <c r="FX26" i="1" a="1"/>
  <c r="FX26" i="1" s="1"/>
  <c r="FX39" i="1" a="1"/>
  <c r="FX39" i="1" s="1"/>
  <c r="FX28" i="1" a="1"/>
  <c r="FX28" i="1" s="1"/>
  <c r="FX37" i="1" a="1"/>
  <c r="FX37" i="1" s="1"/>
  <c r="FX38" i="1" a="1"/>
  <c r="FX38" i="1" s="1"/>
  <c r="ID25" i="1" a="1"/>
  <c r="ID25" i="1" s="1"/>
  <c r="ID27" i="1" a="1"/>
  <c r="ID27" i="1" s="1"/>
  <c r="ID42" i="1" a="1"/>
  <c r="ID42" i="1" s="1"/>
  <c r="ID39" i="1" a="1"/>
  <c r="ID39" i="1" s="1"/>
  <c r="ID24" i="1" a="1"/>
  <c r="ID24" i="1" s="1"/>
  <c r="ID37" i="1" a="1"/>
  <c r="ID37" i="1" s="1"/>
  <c r="ID34" i="1" a="1"/>
  <c r="ID34" i="1" s="1"/>
  <c r="ID38" i="1" a="1"/>
  <c r="ID38" i="1" s="1"/>
  <c r="ID44" i="1" a="1"/>
  <c r="ID44" i="1" s="1"/>
  <c r="ID28" i="1" a="1"/>
  <c r="ID28" i="1" s="1"/>
  <c r="ID33" i="1" a="1"/>
  <c r="ID33" i="1" s="1"/>
  <c r="ID26" i="1" a="1"/>
  <c r="ID26" i="1" s="1"/>
  <c r="ID31" i="1" a="1"/>
  <c r="ID31" i="1" s="1"/>
  <c r="ID46" i="1" a="1"/>
  <c r="ID46" i="1" s="1"/>
  <c r="ID29" i="1" a="1"/>
  <c r="ID29" i="1" s="1"/>
  <c r="ID43" i="1" a="1"/>
  <c r="ID43" i="1" s="1"/>
  <c r="ID45" i="1" a="1"/>
  <c r="ID45" i="1" s="1"/>
  <c r="ID40" i="1" a="1"/>
  <c r="ID40" i="1" s="1"/>
  <c r="ID30" i="1" a="1"/>
  <c r="ID30" i="1" s="1"/>
  <c r="ID32" i="1" a="1"/>
  <c r="ID32" i="1" s="1"/>
  <c r="ID36" i="1" a="1"/>
  <c r="ID36" i="1" s="1"/>
  <c r="ID23" i="1" a="1"/>
  <c r="ID23" i="1" s="1"/>
  <c r="WC40" i="1" a="1"/>
  <c r="WC40" i="1" s="1"/>
  <c r="WC24" i="1" a="1"/>
  <c r="WC24" i="1" s="1"/>
  <c r="WC30" i="1" a="1"/>
  <c r="WC30" i="1" s="1"/>
  <c r="WC31" i="1" a="1"/>
  <c r="WC31" i="1" s="1"/>
  <c r="WC37" i="1" a="1"/>
  <c r="WC37" i="1" s="1"/>
  <c r="WC45" i="1" a="1"/>
  <c r="WC45" i="1" s="1"/>
  <c r="WC38" i="1" a="1"/>
  <c r="WC38" i="1" s="1"/>
  <c r="WC44" i="1" a="1"/>
  <c r="WC44" i="1" s="1"/>
  <c r="WC25" i="1" a="1"/>
  <c r="WC25" i="1" s="1"/>
  <c r="WC36" i="1" a="1"/>
  <c r="WC36" i="1" s="1"/>
  <c r="WC39" i="1" a="1"/>
  <c r="WC39" i="1" s="1"/>
  <c r="WC32" i="1" a="1"/>
  <c r="WC32" i="1" s="1"/>
  <c r="WC46" i="1" a="1"/>
  <c r="WC46" i="1" s="1"/>
  <c r="WC33" i="1" a="1"/>
  <c r="WC33" i="1" s="1"/>
  <c r="WC23" i="1" a="1"/>
  <c r="WC23" i="1" s="1"/>
  <c r="WC28" i="1" a="1"/>
  <c r="WC28" i="1" s="1"/>
  <c r="WC43" i="1" a="1"/>
  <c r="WC43" i="1" s="1"/>
  <c r="WC26" i="1" a="1"/>
  <c r="WC26" i="1" s="1"/>
  <c r="WC34" i="1" a="1"/>
  <c r="WC34" i="1" s="1"/>
  <c r="WC27" i="1" a="1"/>
  <c r="WC27" i="1" s="1"/>
  <c r="WC42" i="1" a="1"/>
  <c r="WC42" i="1" s="1"/>
  <c r="WC29" i="1" a="1"/>
  <c r="WC29" i="1" s="1"/>
  <c r="IX65" i="1" a="1"/>
  <c r="IX65"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WV65" i="1" a="1"/>
  <c r="WV65"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IV65" i="1" a="1"/>
  <c r="IV65"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XO65" i="1" a="1"/>
  <c r="XO65"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HG65" i="1" a="1"/>
  <c r="HG65"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YJ46" i="1" a="1"/>
  <c r="YJ46" i="1" s="1"/>
  <c r="YJ33" i="1" a="1"/>
  <c r="YJ33" i="1" s="1"/>
  <c r="YJ30" i="1" a="1"/>
  <c r="YJ30" i="1" s="1"/>
  <c r="YJ26" i="1" a="1"/>
  <c r="YJ26" i="1" s="1"/>
  <c r="YJ38" i="1" a="1"/>
  <c r="YJ38" i="1" s="1"/>
  <c r="YJ36" i="1" a="1"/>
  <c r="YJ36" i="1" s="1"/>
  <c r="YJ25" i="1" a="1"/>
  <c r="YJ25" i="1" s="1"/>
  <c r="YJ23" i="1" a="1"/>
  <c r="YJ23" i="1" s="1"/>
  <c r="YJ45" i="1" a="1"/>
  <c r="YJ45" i="1" s="1"/>
  <c r="YJ44" i="1" a="1"/>
  <c r="YJ44" i="1" s="1"/>
  <c r="YJ27" i="1" a="1"/>
  <c r="YJ27" i="1" s="1"/>
  <c r="YJ31" i="1" a="1"/>
  <c r="YJ31" i="1" s="1"/>
  <c r="YJ43" i="1" a="1"/>
  <c r="YJ43" i="1" s="1"/>
  <c r="YJ42" i="1" a="1"/>
  <c r="YJ42" i="1" s="1"/>
  <c r="YJ40" i="1" a="1"/>
  <c r="YJ40" i="1" s="1"/>
  <c r="YJ37" i="1" a="1"/>
  <c r="YJ37" i="1" s="1"/>
  <c r="YJ39" i="1" a="1"/>
  <c r="YJ39" i="1" s="1"/>
  <c r="YJ34" i="1" a="1"/>
  <c r="YJ34" i="1" s="1"/>
  <c r="YJ32" i="1" a="1"/>
  <c r="YJ32" i="1" s="1"/>
  <c r="YJ28" i="1" a="1"/>
  <c r="YJ28" i="1" s="1"/>
  <c r="YJ29" i="1" a="1"/>
  <c r="YJ29" i="1" s="1"/>
  <c r="YJ24" i="1" a="1"/>
  <c r="YJ24" i="1" s="1"/>
  <c r="DF43" i="1" a="1"/>
  <c r="DF43" i="1" s="1"/>
  <c r="DF32" i="1" a="1"/>
  <c r="DF32" i="1" s="1"/>
  <c r="DF45" i="1" a="1"/>
  <c r="DF45" i="1" s="1"/>
  <c r="DF24" i="1" a="1"/>
  <c r="DF24" i="1" s="1"/>
  <c r="DF30" i="1" a="1"/>
  <c r="DF30" i="1" s="1"/>
  <c r="DF40" i="1" a="1"/>
  <c r="DF40" i="1" s="1"/>
  <c r="DF44" i="1" a="1"/>
  <c r="DF44" i="1" s="1"/>
  <c r="DF29" i="1" a="1"/>
  <c r="DF29" i="1" s="1"/>
  <c r="DF38" i="1" a="1"/>
  <c r="DF38" i="1" s="1"/>
  <c r="DF31" i="1" a="1"/>
  <c r="DF31" i="1" s="1"/>
  <c r="DF25" i="1" a="1"/>
  <c r="DF25" i="1" s="1"/>
  <c r="DF28" i="1" a="1"/>
  <c r="DF28" i="1" s="1"/>
  <c r="DF23" i="1" a="1"/>
  <c r="DF23" i="1" s="1"/>
  <c r="DF39" i="1" a="1"/>
  <c r="DF39" i="1" s="1"/>
  <c r="DF42" i="1" a="1"/>
  <c r="DF42" i="1" s="1"/>
  <c r="DF34" i="1" a="1"/>
  <c r="DF34" i="1" s="1"/>
  <c r="DF46" i="1" a="1"/>
  <c r="DF46" i="1" s="1"/>
  <c r="DF33" i="1" a="1"/>
  <c r="DF33" i="1" s="1"/>
  <c r="DF27" i="1" a="1"/>
  <c r="DF27" i="1" s="1"/>
  <c r="DF26" i="1" a="1"/>
  <c r="DF26" i="1" s="1"/>
  <c r="HA31" i="1" a="1"/>
  <c r="HA31" i="1" s="1"/>
  <c r="HA29" i="1" a="1"/>
  <c r="HA29" i="1" s="1"/>
  <c r="HA25" i="1" a="1"/>
  <c r="HA25" i="1" s="1"/>
  <c r="HA30" i="1" a="1"/>
  <c r="HA30" i="1" s="1"/>
  <c r="HA38" i="1" a="1"/>
  <c r="HA38" i="1" s="1"/>
  <c r="HA42" i="1" a="1"/>
  <c r="HA42" i="1" s="1"/>
  <c r="HA32" i="1" a="1"/>
  <c r="HA32" i="1" s="1"/>
  <c r="HA37" i="1" a="1"/>
  <c r="HA37" i="1" s="1"/>
  <c r="HA36" i="1" a="1"/>
  <c r="HA36" i="1" s="1"/>
  <c r="HA24" i="1" a="1"/>
  <c r="HA24" i="1" s="1"/>
  <c r="HA39" i="1" a="1"/>
  <c r="HA39" i="1" s="1"/>
  <c r="HA33" i="1" a="1"/>
  <c r="HA33" i="1" s="1"/>
  <c r="HA23" i="1" a="1"/>
  <c r="HA23" i="1" s="1"/>
  <c r="HA27" i="1" a="1"/>
  <c r="HA27" i="1" s="1"/>
  <c r="HA28" i="1" a="1"/>
  <c r="HA28" i="1" s="1"/>
  <c r="HA43" i="1" a="1"/>
  <c r="HA43" i="1" s="1"/>
  <c r="HA34" i="1" a="1"/>
  <c r="HA34" i="1" s="1"/>
  <c r="HA40" i="1" a="1"/>
  <c r="HA40" i="1" s="1"/>
  <c r="HA46" i="1" a="1"/>
  <c r="HA46" i="1" s="1"/>
  <c r="HA26" i="1" a="1"/>
  <c r="HA26" i="1" s="1"/>
  <c r="HZ44" i="1" a="1"/>
  <c r="HZ44" i="1" s="1"/>
  <c r="HZ31" i="1" a="1"/>
  <c r="HZ31" i="1" s="1"/>
  <c r="HZ32" i="1" a="1"/>
  <c r="HZ32" i="1" s="1"/>
  <c r="HZ33" i="1" a="1"/>
  <c r="HZ33" i="1" s="1"/>
  <c r="HZ40" i="1" a="1"/>
  <c r="HZ40" i="1" s="1"/>
  <c r="HZ38" i="1" a="1"/>
  <c r="HZ38" i="1" s="1"/>
  <c r="HZ37" i="1" a="1"/>
  <c r="HZ37" i="1" s="1"/>
  <c r="HZ26" i="1" a="1"/>
  <c r="HZ26" i="1" s="1"/>
  <c r="HZ30" i="1" a="1"/>
  <c r="HZ30" i="1" s="1"/>
  <c r="HZ25" i="1" a="1"/>
  <c r="HZ25" i="1" s="1"/>
  <c r="HZ36" i="1" a="1"/>
  <c r="HZ36" i="1" s="1"/>
  <c r="HZ45" i="1" a="1"/>
  <c r="HZ45" i="1" s="1"/>
  <c r="HZ34" i="1" a="1"/>
  <c r="HZ34" i="1" s="1"/>
  <c r="HZ43" i="1" a="1"/>
  <c r="HZ43" i="1" s="1"/>
  <c r="HZ29" i="1" a="1"/>
  <c r="HZ29" i="1" s="1"/>
  <c r="HZ46" i="1" a="1"/>
  <c r="HZ46" i="1" s="1"/>
  <c r="HZ24" i="1" a="1"/>
  <c r="HZ24" i="1" s="1"/>
  <c r="HZ23" i="1" a="1"/>
  <c r="HZ23" i="1" s="1"/>
  <c r="HZ42" i="1" a="1"/>
  <c r="HZ42" i="1" s="1"/>
  <c r="HZ27" i="1" a="1"/>
  <c r="HZ27" i="1" s="1"/>
  <c r="HZ28" i="1" a="1"/>
  <c r="HZ28" i="1" s="1"/>
  <c r="HZ39" i="1" a="1"/>
  <c r="HZ39" i="1" s="1"/>
  <c r="IN24" i="1" a="1"/>
  <c r="IN24" i="1" s="1"/>
  <c r="IN30" i="1" a="1"/>
  <c r="IN30" i="1" s="1"/>
  <c r="IN44" i="1" a="1"/>
  <c r="IN44" i="1" s="1"/>
  <c r="IN25" i="1" a="1"/>
  <c r="IN25" i="1" s="1"/>
  <c r="IN46" i="1" a="1"/>
  <c r="IN46" i="1" s="1"/>
  <c r="IN28" i="1" a="1"/>
  <c r="IN28" i="1" s="1"/>
  <c r="IN26" i="1" a="1"/>
  <c r="IN26" i="1" s="1"/>
  <c r="IN33" i="1" a="1"/>
  <c r="IN33" i="1" s="1"/>
  <c r="IN38" i="1" a="1"/>
  <c r="IN38" i="1" s="1"/>
  <c r="IN23" i="1" a="1"/>
  <c r="IN23" i="1" s="1"/>
  <c r="IN40" i="1" a="1"/>
  <c r="IN40" i="1" s="1"/>
  <c r="IN34" i="1" a="1"/>
  <c r="IN34" i="1" s="1"/>
  <c r="IN43" i="1" a="1"/>
  <c r="IN43" i="1" s="1"/>
  <c r="IN45" i="1" a="1"/>
  <c r="IN45" i="1" s="1"/>
  <c r="IN27" i="1" a="1"/>
  <c r="IN27" i="1" s="1"/>
  <c r="IN31" i="1" a="1"/>
  <c r="IN31" i="1" s="1"/>
  <c r="IN39" i="1" a="1"/>
  <c r="IN39" i="1" s="1"/>
  <c r="IN29" i="1" a="1"/>
  <c r="IN29" i="1" s="1"/>
  <c r="IN42" i="1" a="1"/>
  <c r="IN42" i="1" s="1"/>
  <c r="IN32" i="1" a="1"/>
  <c r="IN32" i="1" s="1"/>
  <c r="IN36" i="1" a="1"/>
  <c r="IN36" i="1" s="1"/>
  <c r="IN37" i="1" a="1"/>
  <c r="IN37" i="1" s="1"/>
  <c r="XQ37" i="1" a="1"/>
  <c r="XQ37" i="1" s="1"/>
  <c r="XQ29" i="1" a="1"/>
  <c r="XQ29" i="1" s="1"/>
  <c r="XQ46" i="1" a="1"/>
  <c r="XQ46" i="1" s="1"/>
  <c r="XQ39" i="1" a="1"/>
  <c r="XQ39" i="1" s="1"/>
  <c r="XQ24" i="1" a="1"/>
  <c r="XQ24" i="1" s="1"/>
  <c r="XQ25" i="1" a="1"/>
  <c r="XQ25" i="1" s="1"/>
  <c r="XQ27" i="1" a="1"/>
  <c r="XQ27" i="1" s="1"/>
  <c r="XQ23" i="1" a="1"/>
  <c r="XQ23" i="1" s="1"/>
  <c r="XQ28" i="1" a="1"/>
  <c r="XQ28" i="1" s="1"/>
  <c r="XQ44" i="1" a="1"/>
  <c r="XQ44" i="1" s="1"/>
  <c r="XQ34" i="1" a="1"/>
  <c r="XQ34" i="1" s="1"/>
  <c r="XQ38" i="1" a="1"/>
  <c r="XQ38" i="1" s="1"/>
  <c r="XQ31" i="1" a="1"/>
  <c r="XQ31" i="1" s="1"/>
  <c r="XQ33" i="1" a="1"/>
  <c r="XQ33" i="1" s="1"/>
  <c r="XQ30" i="1" a="1"/>
  <c r="XQ30" i="1" s="1"/>
  <c r="XQ40" i="1" a="1"/>
  <c r="XQ40" i="1" s="1"/>
  <c r="XQ26" i="1" a="1"/>
  <c r="XQ26" i="1" s="1"/>
  <c r="XQ36" i="1" a="1"/>
  <c r="XQ36" i="1" s="1"/>
  <c r="XQ43" i="1" a="1"/>
  <c r="XQ43" i="1" s="1"/>
  <c r="XQ45" i="1" a="1"/>
  <c r="XQ45" i="1" s="1"/>
  <c r="XQ32" i="1" a="1"/>
  <c r="XQ32" i="1" s="1"/>
  <c r="XQ42" i="1" a="1"/>
  <c r="XQ42" i="1" s="1"/>
  <c r="GS65" i="1" a="1"/>
  <c r="GS65"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WR65" i="1" a="1"/>
  <c r="WR65"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XC65" i="1" a="1"/>
  <c r="XC65"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WZ65" i="1" a="1"/>
  <c r="WZ65"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BI65" i="1" a="1"/>
  <c r="BI65"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CE65" i="1" a="1"/>
  <c r="CE65"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AN24" i="1" a="1"/>
  <c r="AN24" i="1" s="1"/>
  <c r="AN36" i="1" a="1"/>
  <c r="AN36" i="1" s="1"/>
  <c r="AN25" i="1" a="1"/>
  <c r="AN25" i="1" s="1"/>
  <c r="AN26" i="1" a="1"/>
  <c r="AN26" i="1" s="1"/>
  <c r="AN37" i="1" a="1"/>
  <c r="AN37" i="1" s="1"/>
  <c r="AN38" i="1" a="1"/>
  <c r="AN38" i="1" s="1"/>
  <c r="AN39" i="1" a="1"/>
  <c r="AN39" i="1" s="1"/>
  <c r="AN33" i="1" a="1"/>
  <c r="AN33" i="1" s="1"/>
  <c r="AN23" i="1" a="1"/>
  <c r="AN23" i="1" s="1"/>
  <c r="AN46" i="1" a="1"/>
  <c r="AN46" i="1" s="1"/>
  <c r="AN28" i="1" a="1"/>
  <c r="AN28" i="1" s="1"/>
  <c r="AN42" i="1" a="1"/>
  <c r="AN42" i="1" s="1"/>
  <c r="AN40" i="1" a="1"/>
  <c r="AN40" i="1" s="1"/>
  <c r="AN34" i="1" a="1"/>
  <c r="AN34" i="1" s="1"/>
  <c r="AN43" i="1" a="1"/>
  <c r="AN43" i="1" s="1"/>
  <c r="AN32" i="1" a="1"/>
  <c r="AN32" i="1" s="1"/>
  <c r="AN27" i="1" a="1"/>
  <c r="AN27" i="1" s="1"/>
  <c r="AN31" i="1" a="1"/>
  <c r="AN31" i="1" s="1"/>
  <c r="AN30" i="1" a="1"/>
  <c r="AN30" i="1" s="1"/>
  <c r="AN29" i="1" a="1"/>
  <c r="AN29" i="1" s="1"/>
  <c r="HI23" i="1" a="1"/>
  <c r="HI23" i="1" s="1"/>
  <c r="HI24" i="1" a="1"/>
  <c r="HI24" i="1" s="1"/>
  <c r="HI37" i="1" a="1"/>
  <c r="HI37" i="1" s="1"/>
  <c r="HI38" i="1" a="1"/>
  <c r="HI38" i="1" s="1"/>
  <c r="HI42" i="1" a="1"/>
  <c r="HI42" i="1" s="1"/>
  <c r="HI33" i="1" a="1"/>
  <c r="HI33" i="1" s="1"/>
  <c r="HI40" i="1" a="1"/>
  <c r="HI40" i="1" s="1"/>
  <c r="HI46" i="1" a="1"/>
  <c r="HI46" i="1" s="1"/>
  <c r="HI31" i="1" a="1"/>
  <c r="HI31" i="1" s="1"/>
  <c r="HI30" i="1" a="1"/>
  <c r="HI30" i="1" s="1"/>
  <c r="HI32" i="1" a="1"/>
  <c r="HI32" i="1" s="1"/>
  <c r="HI27" i="1" a="1"/>
  <c r="HI27" i="1" s="1"/>
  <c r="HI36" i="1" a="1"/>
  <c r="HI36" i="1" s="1"/>
  <c r="HI39" i="1" a="1"/>
  <c r="HI39" i="1" s="1"/>
  <c r="HI43" i="1" a="1"/>
  <c r="HI43" i="1" s="1"/>
  <c r="HI28" i="1" a="1"/>
  <c r="HI28" i="1" s="1"/>
  <c r="HI34" i="1" a="1"/>
  <c r="HI34" i="1" s="1"/>
  <c r="HI26" i="1" a="1"/>
  <c r="HI26" i="1" s="1"/>
  <c r="HI29" i="1" a="1"/>
  <c r="HI29" i="1" s="1"/>
  <c r="HI25" i="1" a="1"/>
  <c r="HI25" i="1" s="1"/>
  <c r="VP46" i="1" a="1"/>
  <c r="VP46" i="1" s="1"/>
  <c r="VP44" i="1" a="1"/>
  <c r="VP44" i="1" s="1"/>
  <c r="VP32" i="1" a="1"/>
  <c r="VP32" i="1" s="1"/>
  <c r="VP29" i="1" a="1"/>
  <c r="VP29" i="1" s="1"/>
  <c r="VP34" i="1" a="1"/>
  <c r="VP34" i="1" s="1"/>
  <c r="VP43" i="1" a="1"/>
  <c r="VP43" i="1" s="1"/>
  <c r="VP36" i="1" a="1"/>
  <c r="VP36" i="1" s="1"/>
  <c r="VP45" i="1" a="1"/>
  <c r="VP45" i="1" s="1"/>
  <c r="VP26" i="1" a="1"/>
  <c r="VP26" i="1" s="1"/>
  <c r="VP37" i="1" a="1"/>
  <c r="VP37" i="1" s="1"/>
  <c r="VP25" i="1" a="1"/>
  <c r="VP25" i="1" s="1"/>
  <c r="VP27" i="1" a="1"/>
  <c r="VP27" i="1" s="1"/>
  <c r="VP28" i="1" a="1"/>
  <c r="VP28" i="1" s="1"/>
  <c r="VP42" i="1" a="1"/>
  <c r="VP42" i="1" s="1"/>
  <c r="VP40" i="1" a="1"/>
  <c r="VP40" i="1" s="1"/>
  <c r="VP30" i="1" a="1"/>
  <c r="VP30" i="1" s="1"/>
  <c r="VP39" i="1" a="1"/>
  <c r="VP39" i="1" s="1"/>
  <c r="VP31" i="1" a="1"/>
  <c r="VP31" i="1" s="1"/>
  <c r="VP33" i="1" a="1"/>
  <c r="VP33" i="1" s="1"/>
  <c r="VP24" i="1" a="1"/>
  <c r="VP24" i="1" s="1"/>
  <c r="VP38" i="1" a="1"/>
  <c r="VP38" i="1" s="1"/>
  <c r="VP23" i="1" a="1"/>
  <c r="VP23" i="1" s="1"/>
  <c r="VY39" i="1" a="1"/>
  <c r="VY39" i="1" s="1"/>
  <c r="VY40" i="1" a="1"/>
  <c r="VY40" i="1" s="1"/>
  <c r="VY33" i="1" a="1"/>
  <c r="VY33" i="1" s="1"/>
  <c r="VY36" i="1" a="1"/>
  <c r="VY36" i="1" s="1"/>
  <c r="VY38" i="1" a="1"/>
  <c r="VY38" i="1" s="1"/>
  <c r="VY32" i="1" a="1"/>
  <c r="VY32" i="1" s="1"/>
  <c r="VY43" i="1" a="1"/>
  <c r="VY43" i="1" s="1"/>
  <c r="VY34" i="1" a="1"/>
  <c r="VY34" i="1" s="1"/>
  <c r="VY24" i="1" a="1"/>
  <c r="VY24" i="1" s="1"/>
  <c r="VY45" i="1" a="1"/>
  <c r="VY45" i="1" s="1"/>
  <c r="VY42" i="1" a="1"/>
  <c r="VY42" i="1" s="1"/>
  <c r="VY26" i="1" a="1"/>
  <c r="VY26" i="1" s="1"/>
  <c r="VY30" i="1" a="1"/>
  <c r="VY30" i="1" s="1"/>
  <c r="VY46" i="1" a="1"/>
  <c r="VY46" i="1" s="1"/>
  <c r="VY23" i="1" a="1"/>
  <c r="VY23" i="1" s="1"/>
  <c r="VY29" i="1" a="1"/>
  <c r="VY29" i="1" s="1"/>
  <c r="VY37" i="1" a="1"/>
  <c r="VY37" i="1" s="1"/>
  <c r="VY27" i="1" a="1"/>
  <c r="VY27" i="1" s="1"/>
  <c r="VY44" i="1" a="1"/>
  <c r="VY44" i="1" s="1"/>
  <c r="VY28" i="1" a="1"/>
  <c r="VY28" i="1" s="1"/>
  <c r="VY25" i="1" a="1"/>
  <c r="VY25" i="1" s="1"/>
  <c r="VY31" i="1" a="1"/>
  <c r="VY31" i="1" s="1"/>
  <c r="YG27" i="1" a="1"/>
  <c r="YG27" i="1" s="1"/>
  <c r="YG24" i="1" a="1"/>
  <c r="YG24" i="1" s="1"/>
  <c r="YG32" i="1" a="1"/>
  <c r="YG32" i="1" s="1"/>
  <c r="YG38" i="1" a="1"/>
  <c r="YG38" i="1" s="1"/>
  <c r="YG44" i="1" a="1"/>
  <c r="YG44" i="1" s="1"/>
  <c r="YG28" i="1" a="1"/>
  <c r="YG28" i="1" s="1"/>
  <c r="YG33" i="1" a="1"/>
  <c r="YG33" i="1" s="1"/>
  <c r="YG46" i="1" a="1"/>
  <c r="YG46" i="1" s="1"/>
  <c r="YG36" i="1" a="1"/>
  <c r="YG36" i="1" s="1"/>
  <c r="YG26" i="1" a="1"/>
  <c r="YG26" i="1" s="1"/>
  <c r="YG25" i="1" a="1"/>
  <c r="YG25" i="1" s="1"/>
  <c r="YG39" i="1" a="1"/>
  <c r="YG39" i="1" s="1"/>
  <c r="YG43" i="1" a="1"/>
  <c r="YG43" i="1" s="1"/>
  <c r="YG45" i="1" a="1"/>
  <c r="YG45" i="1" s="1"/>
  <c r="YG34" i="1" a="1"/>
  <c r="YG34" i="1" s="1"/>
  <c r="YG23" i="1" a="1"/>
  <c r="YG23" i="1" s="1"/>
  <c r="YG29" i="1" a="1"/>
  <c r="YG29" i="1" s="1"/>
  <c r="YG30" i="1" a="1"/>
  <c r="YG30" i="1" s="1"/>
  <c r="YG42" i="1" a="1"/>
  <c r="YG42" i="1" s="1"/>
  <c r="YG31" i="1" a="1"/>
  <c r="YG31" i="1" s="1"/>
  <c r="YG40" i="1" a="1"/>
  <c r="YG40" i="1" s="1"/>
  <c r="YG37" i="1" a="1"/>
  <c r="YG37" i="1" s="1"/>
  <c r="DK18" i="1"/>
  <c r="DP18" i="1"/>
  <c r="DO18" i="1"/>
  <c r="DN18" i="1"/>
  <c r="DL18" i="1"/>
  <c r="BY64" i="1"/>
  <c r="BW64" i="1"/>
  <c r="BV64" i="1"/>
  <c r="CA64" i="1"/>
  <c r="BZ64" i="1"/>
  <c r="BX64" i="1"/>
  <c r="BU64" i="1"/>
  <c r="BT64" i="1"/>
  <c r="BS64" i="1"/>
  <c r="BR64" i="1"/>
  <c r="BQ64" i="1"/>
  <c r="BP64" i="1"/>
  <c r="BO64" i="1"/>
  <c r="BN64" i="1"/>
  <c r="XP64" i="1"/>
  <c r="XQ64" i="1"/>
  <c r="D64" i="1"/>
  <c r="GM18" i="1"/>
  <c r="GL18" i="1"/>
  <c r="GK18" i="1"/>
  <c r="GJ18" i="1"/>
  <c r="GI18" i="1"/>
  <c r="GH18" i="1"/>
  <c r="GG18" i="1"/>
  <c r="GF18" i="1"/>
  <c r="FV18" i="1"/>
  <c r="CP18" i="1"/>
  <c r="GT18" i="1"/>
  <c r="CY18" i="1"/>
  <c r="CJ18" i="1"/>
  <c r="CO18" i="1"/>
  <c r="CV18" i="1"/>
  <c r="CS18" i="1"/>
  <c r="CI18" i="1"/>
  <c r="FU18" i="1"/>
  <c r="FB18" i="1"/>
  <c r="DX18" i="1"/>
  <c r="DV18" i="1"/>
  <c r="DW18" i="1"/>
  <c r="FR18" i="1"/>
  <c r="FS18" i="1"/>
  <c r="FT18" i="1"/>
  <c r="AD18" i="1"/>
  <c r="DY18" i="1"/>
  <c r="DZ18" i="1"/>
  <c r="V18" i="1"/>
  <c r="DQ18" i="1"/>
  <c r="DZ26" i="1"/>
  <c r="DY26" i="1"/>
  <c r="DX26" i="1"/>
  <c r="DW26" i="1"/>
  <c r="DV26" i="1"/>
  <c r="DQ26" i="1"/>
  <c r="V26" i="1"/>
  <c r="DZ27" i="1"/>
  <c r="DY27" i="1"/>
  <c r="DX27" i="1"/>
  <c r="DW27" i="1"/>
  <c r="DV27" i="1"/>
  <c r="DQ27" i="1"/>
  <c r="V27" i="1"/>
  <c r="V28" i="1"/>
  <c r="DZ28" i="1"/>
  <c r="DY28" i="1"/>
  <c r="DX28" i="1"/>
  <c r="DW28" i="1"/>
  <c r="DV28" i="1"/>
  <c r="DQ28" i="1"/>
  <c r="XI64" i="1"/>
  <c r="CV64" i="1"/>
  <c r="CJ64" i="1"/>
  <c r="CP64" i="1"/>
  <c r="CI64" i="1"/>
  <c r="CO64" i="1"/>
  <c r="CS64" i="1"/>
  <c r="CY64" i="1"/>
  <c r="GG64" i="1"/>
  <c r="GH64" i="1"/>
  <c r="GI64" i="1"/>
  <c r="GJ64" i="1"/>
  <c r="GK64" i="1"/>
  <c r="GF64" i="1"/>
  <c r="GL64" i="1"/>
  <c r="GM64" i="1"/>
  <c r="C506" i="4"/>
  <c r="P506" i="4" s="1"/>
  <c r="B505" i="4"/>
  <c r="H569" i="4"/>
  <c r="I570" i="4"/>
  <c r="G520" i="4"/>
  <c r="P491" i="4"/>
  <c r="C492" i="4"/>
  <c r="F572" i="4"/>
  <c r="E572" i="4"/>
  <c r="D572" i="4"/>
  <c r="Q572" i="4" s="1"/>
  <c r="V508" i="4"/>
  <c r="U507" i="4"/>
  <c r="S491" i="4"/>
  <c r="B491" i="4"/>
  <c r="R544" i="4"/>
  <c r="R541" i="4"/>
  <c r="R550" i="4"/>
  <c r="A573" i="4"/>
  <c r="R547" i="4"/>
  <c r="AAH14" i="1"/>
  <c r="AAH15" i="1" s="1" a="1"/>
  <c r="AAH15" i="1" s="1"/>
  <c r="AAI14" i="1"/>
  <c r="AAI15" i="1" s="1" a="1"/>
  <c r="AAI15" i="1" s="1"/>
  <c r="AAC14" i="1"/>
  <c r="AAC15" i="1" s="1" a="1"/>
  <c r="AAC15" i="1" s="1"/>
  <c r="CV35" i="1" l="1"/>
  <c r="CY35" i="1"/>
  <c r="CZ35" i="1"/>
  <c r="CI35" i="1"/>
  <c r="AB41" i="1"/>
  <c r="AA41" i="1"/>
  <c r="EY41" i="1" s="1" a="1"/>
  <c r="EY41" i="1" s="1"/>
  <c r="CJ35" i="1"/>
  <c r="CO35" i="1"/>
  <c r="CP35" i="1"/>
  <c r="EP41" i="1"/>
  <c r="EO41" i="1"/>
  <c r="EN41" i="1"/>
  <c r="FV19" i="1"/>
  <c r="FQ19" i="1" s="1"/>
  <c r="FU19" i="1"/>
  <c r="FT19" i="1"/>
  <c r="FS19" i="1"/>
  <c r="FR19" i="1"/>
  <c r="DZ19" i="1"/>
  <c r="DY19" i="1"/>
  <c r="DX19" i="1"/>
  <c r="DW19" i="1"/>
  <c r="DV19" i="1"/>
  <c r="V19" i="1"/>
  <c r="DQ19" i="1"/>
  <c r="GE19" i="1"/>
  <c r="GD19" i="1"/>
  <c r="GB19" i="1"/>
  <c r="GC19" i="1"/>
  <c r="DP19" i="1"/>
  <c r="DO19" i="1"/>
  <c r="DN19" i="1"/>
  <c r="DL19" i="1"/>
  <c r="DK19" i="1"/>
  <c r="CI19" i="1"/>
  <c r="CY19" i="1"/>
  <c r="CV19" i="1"/>
  <c r="CZ19" i="1"/>
  <c r="CP19" i="1"/>
  <c r="CO19" i="1"/>
  <c r="CJ19" i="1"/>
  <c r="CS19" i="1"/>
  <c r="Y19" i="1"/>
  <c r="EW19" i="1" s="1"/>
  <c r="X19" i="1"/>
  <c r="EV19" i="1" s="1"/>
  <c r="GI19" i="1"/>
  <c r="GM19" i="1"/>
  <c r="GL19" i="1"/>
  <c r="GK19" i="1"/>
  <c r="GJ19" i="1"/>
  <c r="GG19" i="1"/>
  <c r="GH19" i="1"/>
  <c r="GF19" i="1"/>
  <c r="AD19" i="1"/>
  <c r="AB19" i="1" s="1"/>
  <c r="FF19" i="1" s="1"/>
  <c r="FC19" i="1"/>
  <c r="FP19" i="1"/>
  <c r="FO19" i="1"/>
  <c r="FN19" i="1"/>
  <c r="FM19" i="1"/>
  <c r="FK19" i="1"/>
  <c r="FL19" i="1"/>
  <c r="AB18" i="1"/>
  <c r="AA18" i="1" s="1"/>
  <c r="EY18" i="1" s="1" a="1"/>
  <c r="EY18" i="1" s="1"/>
  <c r="Z48" i="1" a="1"/>
  <c r="Z48" i="1" s="1"/>
  <c r="FT35" i="1"/>
  <c r="EO27" i="1"/>
  <c r="EO28" i="1"/>
  <c r="EO26" i="1"/>
  <c r="EO18" i="1"/>
  <c r="FV20" i="1"/>
  <c r="FQ20" i="1" s="1"/>
  <c r="EV18" i="1"/>
  <c r="EW18" i="1"/>
  <c r="Y34" i="1"/>
  <c r="X34" i="1"/>
  <c r="Y25" i="1"/>
  <c r="X25" i="1"/>
  <c r="Y40" i="1"/>
  <c r="X40" i="1"/>
  <c r="Y30" i="1"/>
  <c r="X30" i="1"/>
  <c r="X36" i="1"/>
  <c r="Y36" i="1"/>
  <c r="Y23" i="1"/>
  <c r="X23" i="1"/>
  <c r="Y32" i="1"/>
  <c r="X32" i="1"/>
  <c r="Y43" i="1"/>
  <c r="X43" i="1"/>
  <c r="Y31" i="1"/>
  <c r="X31" i="1"/>
  <c r="X45" i="1"/>
  <c r="Y45" i="1"/>
  <c r="X46" i="1"/>
  <c r="Y46" i="1"/>
  <c r="Y37" i="1"/>
  <c r="X37" i="1"/>
  <c r="Y24" i="1"/>
  <c r="X24" i="1"/>
  <c r="Y39" i="1"/>
  <c r="X39" i="1"/>
  <c r="Y38" i="1"/>
  <c r="X38" i="1"/>
  <c r="Y44" i="1"/>
  <c r="X44" i="1"/>
  <c r="Y42" i="1"/>
  <c r="X42" i="1"/>
  <c r="Y33" i="1"/>
  <c r="X33" i="1"/>
  <c r="X20" i="1"/>
  <c r="Y20" i="1"/>
  <c r="Y22" i="1"/>
  <c r="X22" i="1"/>
  <c r="X21" i="1"/>
  <c r="Y21" i="1"/>
  <c r="Y47" i="1"/>
  <c r="X47" i="1"/>
  <c r="O48" i="1" a="1"/>
  <c r="O48" i="1" s="1"/>
  <c r="Y35" i="1"/>
  <c r="X35" i="1"/>
  <c r="EP18" i="1"/>
  <c r="EN18" i="1"/>
  <c r="DY22" i="1"/>
  <c r="DZ20" i="1"/>
  <c r="GI35" i="1"/>
  <c r="GK35" i="1"/>
  <c r="GJ35" i="1"/>
  <c r="GM35" i="1"/>
  <c r="GL35" i="1"/>
  <c r="GF35" i="1"/>
  <c r="GG35" i="1"/>
  <c r="EP28" i="1"/>
  <c r="EN28" i="1"/>
  <c r="EN27" i="1"/>
  <c r="EP27" i="1"/>
  <c r="EN26" i="1"/>
  <c r="EP26" i="1"/>
  <c r="YQ66" i="1"/>
  <c r="YQ65" i="1"/>
  <c r="GG20" i="1"/>
  <c r="GM22" i="1"/>
  <c r="GF21" i="1"/>
  <c r="YQ67" i="1"/>
  <c r="YQ68" i="1"/>
  <c r="YQ75" i="1"/>
  <c r="YQ74" i="1"/>
  <c r="YQ73" i="1"/>
  <c r="YQ72" i="1"/>
  <c r="YQ71" i="1"/>
  <c r="YQ70" i="1"/>
  <c r="YQ69" i="1"/>
  <c r="GF22" i="1"/>
  <c r="GH22" i="1"/>
  <c r="CJ21" i="1"/>
  <c r="DW20" i="1"/>
  <c r="V20" i="1"/>
  <c r="DQ20" i="1"/>
  <c r="DY20" i="1"/>
  <c r="DX20" i="1"/>
  <c r="DV20" i="1"/>
  <c r="FR35" i="1"/>
  <c r="FS35" i="1"/>
  <c r="AD35" i="1"/>
  <c r="DZ22" i="1"/>
  <c r="DV22" i="1"/>
  <c r="V22" i="1"/>
  <c r="DQ22" i="1"/>
  <c r="DX22" i="1"/>
  <c r="DW22" i="1"/>
  <c r="FC33" i="1"/>
  <c r="FC25" i="1"/>
  <c r="FC35" i="1"/>
  <c r="FC39" i="1"/>
  <c r="FC22" i="1"/>
  <c r="FC38" i="1"/>
  <c r="FC32" i="1"/>
  <c r="FC36" i="1"/>
  <c r="FC31" i="1"/>
  <c r="FC23" i="1"/>
  <c r="FC40" i="1"/>
  <c r="FC26" i="1"/>
  <c r="FC30" i="1"/>
  <c r="FC42" i="1"/>
  <c r="FC44" i="1"/>
  <c r="FC47" i="1"/>
  <c r="FC21" i="1"/>
  <c r="FC29" i="1"/>
  <c r="FC37" i="1"/>
  <c r="FC34" i="1"/>
  <c r="FC46" i="1"/>
  <c r="FC43" i="1"/>
  <c r="FC20" i="1"/>
  <c r="FC24" i="1"/>
  <c r="FC45" i="1"/>
  <c r="FC28" i="1"/>
  <c r="FC27" i="1"/>
  <c r="FV22" i="1"/>
  <c r="FQ22" i="1" s="1"/>
  <c r="DN22" i="1"/>
  <c r="DO22" i="1"/>
  <c r="DK22" i="1"/>
  <c r="DL22" i="1"/>
  <c r="FT21" i="1"/>
  <c r="FT36" i="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CT87" i="1" a="1"/>
  <c r="CT87" i="1" s="1"/>
  <c r="CT89" i="1" s="1" a="1"/>
  <c r="CT89" i="1" s="1"/>
  <c r="CT91" i="1" s="1" a="1"/>
  <c r="CT91" i="1" s="1"/>
  <c r="CT93" i="1" s="1" a="1"/>
  <c r="CT93" i="1" s="1"/>
  <c r="CT95" i="1" s="1" a="1"/>
  <c r="CT95" i="1" s="1"/>
  <c r="CT97" i="1" s="1" a="1"/>
  <c r="CT97" i="1" s="1"/>
  <c r="CT99" i="1" s="1" a="1"/>
  <c r="CT99" i="1" s="1"/>
  <c r="CT101" i="1" s="1" a="1"/>
  <c r="CT101" i="1" s="1"/>
  <c r="CT103" i="1" s="1" a="1"/>
  <c r="CT103" i="1" s="1"/>
  <c r="CK87" i="1" a="1"/>
  <c r="CK87" i="1" s="1"/>
  <c r="CK89" i="1" s="1" a="1"/>
  <c r="CK89" i="1" s="1"/>
  <c r="CK91" i="1" s="1" a="1"/>
  <c r="CK91" i="1" s="1"/>
  <c r="CK93" i="1" s="1" a="1"/>
  <c r="CK93" i="1" s="1"/>
  <c r="CK95" i="1" s="1" a="1"/>
  <c r="CK95" i="1" s="1"/>
  <c r="CK97" i="1" s="1" a="1"/>
  <c r="CK97" i="1" s="1"/>
  <c r="CK99" i="1" s="1" a="1"/>
  <c r="CK99" i="1" s="1"/>
  <c r="CK101" i="1" s="1" a="1"/>
  <c r="CK101" i="1" s="1"/>
  <c r="CK103" i="1" s="1" a="1"/>
  <c r="CK103" i="1" s="1"/>
  <c r="CW87" i="1" a="1"/>
  <c r="CW87" i="1" s="1"/>
  <c r="CW89" i="1" s="1" a="1"/>
  <c r="CW89" i="1" s="1"/>
  <c r="CW91" i="1" s="1" a="1"/>
  <c r="CW91" i="1" s="1"/>
  <c r="CW93" i="1" s="1" a="1"/>
  <c r="CW93" i="1" s="1"/>
  <c r="CW95" i="1" s="1" a="1"/>
  <c r="CW95" i="1" s="1"/>
  <c r="CW97" i="1" s="1" a="1"/>
  <c r="CW97" i="1" s="1"/>
  <c r="CW99" i="1" s="1" a="1"/>
  <c r="CW99" i="1" s="1"/>
  <c r="CW101" i="1" s="1" a="1"/>
  <c r="CW101" i="1" s="1"/>
  <c r="CW103" i="1" s="1" a="1"/>
  <c r="CW103" i="1" s="1"/>
  <c r="CO21" i="1"/>
  <c r="CP21" i="1"/>
  <c r="CI21" i="1"/>
  <c r="CV21" i="1"/>
  <c r="CS21" i="1"/>
  <c r="CY21" i="1"/>
  <c r="FV21" i="1"/>
  <c r="FQ21"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Q87" i="1" a="1"/>
  <c r="CQ87" i="1" s="1"/>
  <c r="CQ89" i="1" s="1" a="1"/>
  <c r="CQ89" i="1" s="1"/>
  <c r="CQ91" i="1" s="1" a="1"/>
  <c r="CQ91" i="1" s="1"/>
  <c r="CQ93" i="1" s="1" a="1"/>
  <c r="CQ93" i="1" s="1"/>
  <c r="CQ95" i="1" s="1" a="1"/>
  <c r="CQ95" i="1" s="1"/>
  <c r="CQ97" i="1" s="1" a="1"/>
  <c r="CQ97" i="1" s="1"/>
  <c r="CQ99" i="1" s="1" a="1"/>
  <c r="CQ99" i="1" s="1"/>
  <c r="CQ101" i="1" s="1" a="1"/>
  <c r="CQ101" i="1" s="1"/>
  <c r="CQ103" i="1" s="1" a="1"/>
  <c r="CQ103" i="1" s="1"/>
  <c r="UZ84" i="1"/>
  <c r="UZ85" i="1"/>
  <c r="UZ86" i="1"/>
  <c r="UZ87" i="1"/>
  <c r="UZ88" i="1"/>
  <c r="UZ89" i="1"/>
  <c r="UZ90" i="1"/>
  <c r="UZ91" i="1"/>
  <c r="UZ92" i="1"/>
  <c r="UZ93" i="1"/>
  <c r="UZ94" i="1"/>
  <c r="UZ95" i="1"/>
  <c r="UZ96" i="1"/>
  <c r="UZ97" i="1"/>
  <c r="UZ98" i="1"/>
  <c r="UZ99" i="1"/>
  <c r="UZ100" i="1"/>
  <c r="UZ101" i="1"/>
  <c r="UZ102" i="1"/>
  <c r="UZ103" i="1"/>
  <c r="UZ104" i="1"/>
  <c r="UZ105" i="1"/>
  <c r="UZ106" i="1"/>
  <c r="UZ107" i="1"/>
  <c r="GG22" i="1"/>
  <c r="GI22" i="1"/>
  <c r="VA12" i="1"/>
  <c r="GJ22" i="1"/>
  <c r="GK22" i="1"/>
  <c r="GL22" i="1"/>
  <c r="AD22" i="1"/>
  <c r="AAC84" i="1" a="1"/>
  <c r="AAC84" i="1" s="1"/>
  <c r="AAC85" i="1" s="1" a="1"/>
  <c r="AAC85" i="1" s="1"/>
  <c r="AAI84" i="1" a="1"/>
  <c r="AAI84" i="1" s="1"/>
  <c r="AAI105" i="1" s="1" a="1"/>
  <c r="AAI105" i="1" s="1"/>
  <c r="AAH84" i="1" a="1"/>
  <c r="AAH84" i="1" s="1"/>
  <c r="YZ35" i="1"/>
  <c r="CI22" i="1"/>
  <c r="DQ35" i="1"/>
  <c r="V35" i="1"/>
  <c r="GE35" i="1"/>
  <c r="DZ35" i="1"/>
  <c r="GD35" i="1"/>
  <c r="DY35" i="1"/>
  <c r="GC35" i="1"/>
  <c r="DX35" i="1"/>
  <c r="GB35" i="1"/>
  <c r="DW35" i="1"/>
  <c r="DV35" i="1"/>
  <c r="FP35" i="1"/>
  <c r="FO35" i="1"/>
  <c r="FN35" i="1"/>
  <c r="FM35" i="1"/>
  <c r="FL35" i="1"/>
  <c r="FK35" i="1"/>
  <c r="DP35" i="1"/>
  <c r="DO35" i="1"/>
  <c r="DN35" i="1"/>
  <c r="DL35" i="1"/>
  <c r="DK35" i="1"/>
  <c r="FV35" i="1"/>
  <c r="FQ35" i="1" s="1"/>
  <c r="FU35" i="1"/>
  <c r="CS22" i="1"/>
  <c r="CV22" i="1"/>
  <c r="DN20" i="1"/>
  <c r="FT22" i="1"/>
  <c r="FS22" i="1"/>
  <c r="DO20" i="1"/>
  <c r="DL20" i="1"/>
  <c r="DK20" i="1"/>
  <c r="FR22" i="1"/>
  <c r="FR21" i="1"/>
  <c r="FS21" i="1"/>
  <c r="CP22" i="1"/>
  <c r="CO22" i="1"/>
  <c r="CY22" i="1"/>
  <c r="CJ22" i="1"/>
  <c r="GG21" i="1"/>
  <c r="GH21" i="1"/>
  <c r="GI21" i="1"/>
  <c r="GJ21" i="1"/>
  <c r="GK21" i="1"/>
  <c r="GL21" i="1"/>
  <c r="GM21" i="1"/>
  <c r="GH20" i="1"/>
  <c r="GK20" i="1"/>
  <c r="GJ20" i="1"/>
  <c r="GI20" i="1"/>
  <c r="GM20" i="1"/>
  <c r="GL20" i="1"/>
  <c r="GF20" i="1"/>
  <c r="GE22" i="1"/>
  <c r="CZ75" i="1"/>
  <c r="CZ74" i="1"/>
  <c r="CZ73" i="1"/>
  <c r="CZ72" i="1"/>
  <c r="CZ71" i="1"/>
  <c r="CZ70" i="1"/>
  <c r="CZ69" i="1"/>
  <c r="CZ68" i="1"/>
  <c r="CZ67" i="1"/>
  <c r="CZ66" i="1"/>
  <c r="CZ65" i="1"/>
  <c r="GC22" i="1"/>
  <c r="CV20" i="1"/>
  <c r="GD22" i="1"/>
  <c r="DY21" i="1"/>
  <c r="DZ21" i="1"/>
  <c r="V21" i="1"/>
  <c r="DW21" i="1"/>
  <c r="DQ21" i="1"/>
  <c r="DV21" i="1"/>
  <c r="DX21" i="1"/>
  <c r="AD21" i="1"/>
  <c r="DP21" i="1"/>
  <c r="DK21" i="1"/>
  <c r="DL21" i="1"/>
  <c r="AD20" i="1"/>
  <c r="DN21" i="1"/>
  <c r="CY20" i="1"/>
  <c r="CJ20" i="1"/>
  <c r="GC20" i="1"/>
  <c r="FR20" i="1"/>
  <c r="FS20" i="1"/>
  <c r="FT20" i="1"/>
  <c r="CO20" i="1"/>
  <c r="CP20" i="1"/>
  <c r="CS20" i="1"/>
  <c r="CI20" i="1"/>
  <c r="AAC49" i="1" a="1"/>
  <c r="AAC49" i="1" s="1"/>
  <c r="AAI49" i="1" a="1"/>
  <c r="AAI49" i="1" s="1"/>
  <c r="AAH49" i="1" a="1"/>
  <c r="AAH49" i="1" s="1"/>
  <c r="GB22" i="1"/>
  <c r="GE21" i="1"/>
  <c r="GE20" i="1"/>
  <c r="GD20" i="1"/>
  <c r="GB20" i="1"/>
  <c r="GB21" i="1"/>
  <c r="GC21" i="1"/>
  <c r="GD21" i="1"/>
  <c r="T48" i="1" a="1"/>
  <c r="T48" i="1" s="1"/>
  <c r="DW47" i="1"/>
  <c r="V47" i="1"/>
  <c r="DQ47" i="1"/>
  <c r="DZ47" i="1"/>
  <c r="DV47" i="1"/>
  <c r="DY47" i="1"/>
  <c r="DX47" i="1"/>
  <c r="GC47" i="1"/>
  <c r="GE47" i="1"/>
  <c r="GD47" i="1"/>
  <c r="GB47" i="1"/>
  <c r="P48" i="1" a="1"/>
  <c r="P48" i="1" s="1"/>
  <c r="FB48" i="1" s="1"/>
  <c r="FB47" i="1"/>
  <c r="N48" i="1" a="1"/>
  <c r="N48" i="1" s="1"/>
  <c r="FT47" i="1"/>
  <c r="FR47" i="1"/>
  <c r="FS47" i="1"/>
  <c r="AJ48" i="1" a="1"/>
  <c r="AJ48" i="1" s="1"/>
  <c r="FP47" i="1"/>
  <c r="FO47" i="1"/>
  <c r="FN47" i="1"/>
  <c r="FM47" i="1"/>
  <c r="FL47" i="1"/>
  <c r="FK47" i="1"/>
  <c r="L48" i="1" a="1"/>
  <c r="L48" i="1" s="1"/>
  <c r="GG47" i="1"/>
  <c r="GF47" i="1"/>
  <c r="AD47" i="1"/>
  <c r="GM47" i="1"/>
  <c r="GL47" i="1"/>
  <c r="GK47" i="1"/>
  <c r="GJ47" i="1"/>
  <c r="GI47" i="1"/>
  <c r="GH47" i="1"/>
  <c r="K48" i="1" a="1"/>
  <c r="K48" i="1" s="1"/>
  <c r="CY47" i="1"/>
  <c r="CV47" i="1"/>
  <c r="CS47" i="1"/>
  <c r="CO47" i="1"/>
  <c r="CP47" i="1"/>
  <c r="CZ47" i="1"/>
  <c r="CI47" i="1"/>
  <c r="CJ47" i="1"/>
  <c r="AK48" i="1" a="1"/>
  <c r="AK48" i="1" s="1"/>
  <c r="FV47" i="1"/>
  <c r="FQ47" i="1" s="1"/>
  <c r="FU47" i="1"/>
  <c r="GT47" i="1"/>
  <c r="AN48" i="1" a="1"/>
  <c r="AN48" i="1" s="1"/>
  <c r="GT48" i="1" s="1"/>
  <c r="U48" i="1" a="1"/>
  <c r="U48" i="1" s="1"/>
  <c r="DK47" i="1"/>
  <c r="DL47" i="1"/>
  <c r="DO47" i="1"/>
  <c r="DP47" i="1"/>
  <c r="DN47" i="1"/>
  <c r="CO27" i="1"/>
  <c r="CZ27" i="1"/>
  <c r="CO38" i="1"/>
  <c r="CZ38" i="1"/>
  <c r="CP30" i="1"/>
  <c r="CZ30" i="1"/>
  <c r="CZ34" i="1"/>
  <c r="CV46" i="1"/>
  <c r="CZ46" i="1"/>
  <c r="CI23" i="1"/>
  <c r="CZ23" i="1"/>
  <c r="CJ28" i="1"/>
  <c r="CZ28" i="1"/>
  <c r="CZ43" i="1"/>
  <c r="CI25" i="1"/>
  <c r="CZ25" i="1"/>
  <c r="CJ37" i="1"/>
  <c r="CZ37" i="1"/>
  <c r="CI26" i="1"/>
  <c r="CZ26" i="1"/>
  <c r="CP29" i="1"/>
  <c r="CZ29" i="1"/>
  <c r="CO36" i="1"/>
  <c r="CZ36" i="1"/>
  <c r="CS24" i="1"/>
  <c r="CZ24" i="1"/>
  <c r="CZ45" i="1"/>
  <c r="CS33" i="1"/>
  <c r="CZ33" i="1"/>
  <c r="CY32" i="1"/>
  <c r="CZ32" i="1"/>
  <c r="CV31" i="1"/>
  <c r="CZ31" i="1"/>
  <c r="GE31" i="1"/>
  <c r="GD31" i="1"/>
  <c r="GC31" i="1"/>
  <c r="GB31" i="1"/>
  <c r="GE23" i="1"/>
  <c r="GD23" i="1"/>
  <c r="GC23" i="1"/>
  <c r="GB23" i="1"/>
  <c r="GC34" i="1"/>
  <c r="GE34" i="1"/>
  <c r="GB34" i="1"/>
  <c r="GD34" i="1"/>
  <c r="GE39" i="1"/>
  <c r="GD39" i="1"/>
  <c r="GC39" i="1"/>
  <c r="GB39" i="1"/>
  <c r="GE29" i="1"/>
  <c r="GD29" i="1"/>
  <c r="GC29" i="1"/>
  <c r="GB29" i="1"/>
  <c r="GE38" i="1"/>
  <c r="GD38" i="1"/>
  <c r="GC38" i="1"/>
  <c r="GB38" i="1"/>
  <c r="GE40" i="1"/>
  <c r="GD40" i="1"/>
  <c r="GB40" i="1"/>
  <c r="GB36" i="1"/>
  <c r="GE36" i="1"/>
  <c r="GD36" i="1"/>
  <c r="GC36" i="1"/>
  <c r="GB37" i="1"/>
  <c r="GD37" i="1"/>
  <c r="GE37" i="1"/>
  <c r="GC37" i="1"/>
  <c r="GE43" i="1"/>
  <c r="GD43" i="1"/>
  <c r="GC43" i="1"/>
  <c r="GB43" i="1"/>
  <c r="GE46" i="1"/>
  <c r="GD46" i="1"/>
  <c r="GB46" i="1"/>
  <c r="GC46" i="1"/>
  <c r="GE42" i="1"/>
  <c r="GD42" i="1"/>
  <c r="GC42" i="1"/>
  <c r="GB42" i="1"/>
  <c r="GE44" i="1"/>
  <c r="GD44" i="1"/>
  <c r="GC44" i="1"/>
  <c r="GB44" i="1"/>
  <c r="GE32" i="1"/>
  <c r="GD32" i="1"/>
  <c r="GC32" i="1"/>
  <c r="GB32" i="1"/>
  <c r="GC28" i="1"/>
  <c r="GD28" i="1"/>
  <c r="GB28" i="1"/>
  <c r="GE28" i="1"/>
  <c r="GE33" i="1"/>
  <c r="GC33" i="1"/>
  <c r="GB33" i="1"/>
  <c r="GD33" i="1"/>
  <c r="GE30" i="1"/>
  <c r="GD30" i="1"/>
  <c r="GC30" i="1"/>
  <c r="GB30" i="1"/>
  <c r="GE25" i="1"/>
  <c r="GD25" i="1"/>
  <c r="GC25" i="1"/>
  <c r="GB25" i="1"/>
  <c r="GC45" i="1"/>
  <c r="GB45" i="1"/>
  <c r="GD45" i="1"/>
  <c r="GE45" i="1"/>
  <c r="GE24" i="1"/>
  <c r="GD24" i="1"/>
  <c r="GC24" i="1"/>
  <c r="GB24" i="1"/>
  <c r="GC26" i="1"/>
  <c r="GE26" i="1"/>
  <c r="GD26" i="1"/>
  <c r="GB26" i="1"/>
  <c r="GE27" i="1"/>
  <c r="GD27" i="1"/>
  <c r="GC27" i="1"/>
  <c r="GB27" i="1"/>
  <c r="AAC64" i="1" a="1"/>
  <c r="AAC64" i="1" s="1"/>
  <c r="AAI64" i="1" a="1"/>
  <c r="AAI64" i="1" s="1"/>
  <c r="AAH64" i="1" a="1"/>
  <c r="AAH64" i="1" s="1"/>
  <c r="GJ51" i="1"/>
  <c r="GG51" i="1"/>
  <c r="GM51" i="1"/>
  <c r="GI51" i="1"/>
  <c r="GK51" i="1"/>
  <c r="GH51" i="1"/>
  <c r="GF51" i="1"/>
  <c r="AD51" i="1"/>
  <c r="DH51" i="1" s="1" a="1"/>
  <c r="DH51" i="1" s="1"/>
  <c r="GL51" i="1"/>
  <c r="GG55" i="1"/>
  <c r="AD55" i="1"/>
  <c r="DH55" i="1" s="1" a="1"/>
  <c r="DH55" i="1" s="1"/>
  <c r="GJ55" i="1"/>
  <c r="GM55" i="1"/>
  <c r="GF55" i="1"/>
  <c r="GK55" i="1"/>
  <c r="GH55" i="1"/>
  <c r="GI55" i="1"/>
  <c r="GL55" i="1"/>
  <c r="AAX53" i="1"/>
  <c r="FR53" i="1"/>
  <c r="FT53" i="1"/>
  <c r="FS53" i="1"/>
  <c r="ACB53" i="1"/>
  <c r="GM53" i="1"/>
  <c r="GH53" i="1"/>
  <c r="AD53" i="1"/>
  <c r="DH53" i="1" s="1" a="1"/>
  <c r="DH53" i="1" s="1"/>
  <c r="GG53" i="1"/>
  <c r="GJ53" i="1"/>
  <c r="GK53" i="1"/>
  <c r="GF53" i="1"/>
  <c r="GI53" i="1"/>
  <c r="GL53" i="1"/>
  <c r="FB42" i="1"/>
  <c r="V55" i="1"/>
  <c r="FB39" i="1"/>
  <c r="FB44" i="1"/>
  <c r="CI44" i="1"/>
  <c r="FS55" i="1"/>
  <c r="AAX55" i="1"/>
  <c r="FR55" i="1"/>
  <c r="FT55" i="1"/>
  <c r="ACB55" i="1"/>
  <c r="CY39" i="1"/>
  <c r="V51" i="1"/>
  <c r="FU53" i="1"/>
  <c r="FV53" i="1"/>
  <c r="FS51" i="1"/>
  <c r="AAX51" i="1"/>
  <c r="FR51" i="1"/>
  <c r="FT51" i="1"/>
  <c r="ACB51" i="1"/>
  <c r="V53" i="1"/>
  <c r="FV55" i="1"/>
  <c r="FU55" i="1"/>
  <c r="FU51" i="1"/>
  <c r="FV51" i="1"/>
  <c r="DL43" i="1"/>
  <c r="DK43" i="1"/>
  <c r="DP43" i="1"/>
  <c r="DO43" i="1"/>
  <c r="DN43" i="1"/>
  <c r="DP39" i="1"/>
  <c r="DN39" i="1"/>
  <c r="DL39" i="1"/>
  <c r="DK39" i="1"/>
  <c r="DO39" i="1"/>
  <c r="DP46" i="1"/>
  <c r="DO46" i="1"/>
  <c r="DN46" i="1"/>
  <c r="DL46" i="1"/>
  <c r="DK46" i="1"/>
  <c r="DP44" i="1"/>
  <c r="DO44" i="1"/>
  <c r="DK44" i="1"/>
  <c r="DN44" i="1"/>
  <c r="DL44" i="1"/>
  <c r="DO31" i="1"/>
  <c r="DN31" i="1"/>
  <c r="DK31" i="1"/>
  <c r="DP31" i="1"/>
  <c r="DL31" i="1"/>
  <c r="DK34" i="1"/>
  <c r="DP34" i="1"/>
  <c r="DO34" i="1"/>
  <c r="DN34" i="1"/>
  <c r="DL34" i="1"/>
  <c r="DP45" i="1"/>
  <c r="DO45" i="1"/>
  <c r="DN45" i="1"/>
  <c r="DL45" i="1"/>
  <c r="DK45" i="1"/>
  <c r="DL33" i="1"/>
  <c r="DK33" i="1"/>
  <c r="DP33" i="1"/>
  <c r="DO33" i="1"/>
  <c r="DN33" i="1"/>
  <c r="DP42" i="1"/>
  <c r="DO42" i="1"/>
  <c r="DN42" i="1"/>
  <c r="DL42" i="1"/>
  <c r="DK42" i="1"/>
  <c r="DP38" i="1"/>
  <c r="DO38" i="1"/>
  <c r="DN38" i="1"/>
  <c r="DL38" i="1"/>
  <c r="DK38" i="1"/>
  <c r="DK30" i="1"/>
  <c r="DP30" i="1"/>
  <c r="DN30" i="1"/>
  <c r="DL30" i="1"/>
  <c r="DO30" i="1"/>
  <c r="DK37" i="1"/>
  <c r="DP37" i="1"/>
  <c r="DO37" i="1"/>
  <c r="DN37" i="1"/>
  <c r="DL37" i="1"/>
  <c r="DP36" i="1"/>
  <c r="DO36" i="1"/>
  <c r="DN36" i="1"/>
  <c r="DL36" i="1"/>
  <c r="DK36" i="1"/>
  <c r="DO32" i="1"/>
  <c r="DN32" i="1"/>
  <c r="DL32" i="1"/>
  <c r="DK32" i="1"/>
  <c r="DP32" i="1"/>
  <c r="DO40" i="1"/>
  <c r="DN40" i="1"/>
  <c r="DL40" i="1"/>
  <c r="DK40" i="1"/>
  <c r="DP40" i="1"/>
  <c r="DK25" i="1"/>
  <c r="DP25" i="1"/>
  <c r="DO25" i="1"/>
  <c r="DN25" i="1"/>
  <c r="DL25" i="1"/>
  <c r="DN24" i="1"/>
  <c r="DK24" i="1"/>
  <c r="DO24" i="1"/>
  <c r="DP24" i="1"/>
  <c r="DL24" i="1"/>
  <c r="DP23" i="1"/>
  <c r="DO23" i="1"/>
  <c r="DN23" i="1"/>
  <c r="DK23" i="1"/>
  <c r="DL23" i="1"/>
  <c r="CA65" i="1"/>
  <c r="BZ65" i="1"/>
  <c r="BY65" i="1"/>
  <c r="BX65" i="1"/>
  <c r="BW65" i="1"/>
  <c r="BV65" i="1"/>
  <c r="BU65" i="1"/>
  <c r="BT65" i="1"/>
  <c r="BS65" i="1"/>
  <c r="BR65" i="1"/>
  <c r="BQ65" i="1"/>
  <c r="BP65" i="1"/>
  <c r="BO65" i="1"/>
  <c r="BN65" i="1"/>
  <c r="XQ75" i="1"/>
  <c r="XP75" i="1"/>
  <c r="XQ74" i="1"/>
  <c r="XP74" i="1"/>
  <c r="XQ73" i="1"/>
  <c r="XP73" i="1"/>
  <c r="XQ72" i="1"/>
  <c r="XP72" i="1"/>
  <c r="XQ71" i="1"/>
  <c r="XP71" i="1"/>
  <c r="XP68" i="1"/>
  <c r="XQ68" i="1"/>
  <c r="XQ67" i="1"/>
  <c r="XP67" i="1"/>
  <c r="XP70" i="1"/>
  <c r="XQ70" i="1"/>
  <c r="XQ66" i="1"/>
  <c r="XP66" i="1"/>
  <c r="XP65" i="1"/>
  <c r="XQ65" i="1"/>
  <c r="XQ69" i="1"/>
  <c r="XP69" i="1"/>
  <c r="D65" i="1"/>
  <c r="DH36" i="1"/>
  <c r="DH37" i="1" s="1"/>
  <c r="FV30" i="1"/>
  <c r="CY37" i="1"/>
  <c r="CO37" i="1"/>
  <c r="CS37" i="1"/>
  <c r="CI37" i="1"/>
  <c r="CP37" i="1"/>
  <c r="CV37" i="1"/>
  <c r="AAC17" i="1"/>
  <c r="GM34" i="1"/>
  <c r="GL34" i="1"/>
  <c r="GK34" i="1"/>
  <c r="GJ34" i="1"/>
  <c r="GI34" i="1"/>
  <c r="GH34" i="1"/>
  <c r="GG34" i="1"/>
  <c r="GF34" i="1"/>
  <c r="GM32" i="1"/>
  <c r="GL32" i="1"/>
  <c r="GK32" i="1"/>
  <c r="GJ32" i="1"/>
  <c r="GI32" i="1"/>
  <c r="GH32" i="1"/>
  <c r="GG32" i="1"/>
  <c r="GF32" i="1"/>
  <c r="GM29" i="1"/>
  <c r="GL29" i="1"/>
  <c r="GK29" i="1"/>
  <c r="GJ29" i="1"/>
  <c r="GI29" i="1"/>
  <c r="GH29" i="1"/>
  <c r="GG29" i="1"/>
  <c r="GF29" i="1"/>
  <c r="GM40" i="1"/>
  <c r="GL40" i="1"/>
  <c r="GK40" i="1"/>
  <c r="GJ40" i="1"/>
  <c r="GI40" i="1"/>
  <c r="GH40" i="1"/>
  <c r="GG40" i="1"/>
  <c r="GF40" i="1"/>
  <c r="GM30" i="1"/>
  <c r="GL30" i="1"/>
  <c r="GK30" i="1"/>
  <c r="GJ30" i="1"/>
  <c r="GI30" i="1"/>
  <c r="GH30" i="1"/>
  <c r="GG30" i="1"/>
  <c r="GF30" i="1"/>
  <c r="GM28" i="1"/>
  <c r="GL28" i="1"/>
  <c r="GK28" i="1"/>
  <c r="GJ28" i="1"/>
  <c r="GI28" i="1"/>
  <c r="GH28" i="1"/>
  <c r="GG28" i="1"/>
  <c r="GF28" i="1"/>
  <c r="GM46" i="1"/>
  <c r="GL46" i="1"/>
  <c r="GK46" i="1"/>
  <c r="GJ46" i="1"/>
  <c r="GI46" i="1"/>
  <c r="GG46" i="1"/>
  <c r="GH46" i="1"/>
  <c r="GF46" i="1"/>
  <c r="GM31" i="1"/>
  <c r="GL31" i="1"/>
  <c r="GK31" i="1"/>
  <c r="GJ31" i="1"/>
  <c r="GI31" i="1"/>
  <c r="GH31" i="1"/>
  <c r="GG31" i="1"/>
  <c r="GF31" i="1"/>
  <c r="GM27" i="1"/>
  <c r="GL27" i="1"/>
  <c r="GK27" i="1"/>
  <c r="GJ27" i="1"/>
  <c r="GI27" i="1"/>
  <c r="GH27" i="1"/>
  <c r="GG27" i="1"/>
  <c r="GF27" i="1"/>
  <c r="GM44" i="1"/>
  <c r="GL44" i="1"/>
  <c r="GK44" i="1"/>
  <c r="GJ44" i="1"/>
  <c r="GI44" i="1"/>
  <c r="GH44" i="1"/>
  <c r="GG44" i="1"/>
  <c r="GF44" i="1"/>
  <c r="GM36" i="1"/>
  <c r="GL36" i="1"/>
  <c r="GK36" i="1"/>
  <c r="GJ36" i="1"/>
  <c r="GI36" i="1"/>
  <c r="GH36" i="1"/>
  <c r="GG36" i="1"/>
  <c r="GF36" i="1"/>
  <c r="GM45" i="1"/>
  <c r="GL45" i="1"/>
  <c r="GK45" i="1"/>
  <c r="GJ45" i="1"/>
  <c r="GI45" i="1"/>
  <c r="GH45" i="1"/>
  <c r="GG45" i="1"/>
  <c r="GF45" i="1"/>
  <c r="GM26" i="1"/>
  <c r="GL26" i="1"/>
  <c r="GK26" i="1"/>
  <c r="GJ26" i="1"/>
  <c r="GI26" i="1"/>
  <c r="GH26" i="1"/>
  <c r="GG26" i="1"/>
  <c r="GF26" i="1"/>
  <c r="GM38" i="1"/>
  <c r="GL38" i="1"/>
  <c r="GK38" i="1"/>
  <c r="GJ38" i="1"/>
  <c r="GI38" i="1"/>
  <c r="GH38" i="1"/>
  <c r="GG38" i="1"/>
  <c r="GF38" i="1"/>
  <c r="GM33" i="1"/>
  <c r="GL33" i="1"/>
  <c r="GK33" i="1"/>
  <c r="GJ33" i="1"/>
  <c r="GI33" i="1"/>
  <c r="GH33" i="1"/>
  <c r="GG33" i="1"/>
  <c r="GF33" i="1"/>
  <c r="GM39" i="1"/>
  <c r="GL39" i="1"/>
  <c r="GK39" i="1"/>
  <c r="GJ39" i="1"/>
  <c r="GI39" i="1"/>
  <c r="GH39" i="1"/>
  <c r="GG39" i="1"/>
  <c r="GF39" i="1"/>
  <c r="GM43" i="1"/>
  <c r="GL43" i="1"/>
  <c r="GK43" i="1"/>
  <c r="GJ43" i="1"/>
  <c r="GI43" i="1"/>
  <c r="GH43" i="1"/>
  <c r="GG43" i="1"/>
  <c r="GF43" i="1"/>
  <c r="GM42" i="1"/>
  <c r="GL42" i="1"/>
  <c r="GK42" i="1"/>
  <c r="GJ42" i="1"/>
  <c r="GI42" i="1"/>
  <c r="GH42" i="1"/>
  <c r="GG42" i="1"/>
  <c r="GF42" i="1"/>
  <c r="GM37" i="1"/>
  <c r="GL37" i="1"/>
  <c r="GK37" i="1"/>
  <c r="GJ37" i="1"/>
  <c r="GI37" i="1"/>
  <c r="GH37" i="1"/>
  <c r="GG37" i="1"/>
  <c r="GF37" i="1"/>
  <c r="GT32" i="1"/>
  <c r="GT42" i="1"/>
  <c r="GT40" i="1"/>
  <c r="GT37" i="1"/>
  <c r="GT39" i="1"/>
  <c r="GT46" i="1"/>
  <c r="GT33" i="1"/>
  <c r="GT27" i="1"/>
  <c r="GT23" i="1"/>
  <c r="GT24" i="1"/>
  <c r="GT26" i="1"/>
  <c r="GT34" i="1"/>
  <c r="GT31" i="1"/>
  <c r="GT30" i="1"/>
  <c r="GT25" i="1"/>
  <c r="GT38" i="1"/>
  <c r="GT28" i="1"/>
  <c r="GT29" i="1"/>
  <c r="GT36" i="1"/>
  <c r="GT43" i="1"/>
  <c r="CV24" i="1"/>
  <c r="CP24" i="1"/>
  <c r="CO24" i="1"/>
  <c r="CJ24" i="1"/>
  <c r="CO30" i="1"/>
  <c r="CY30" i="1"/>
  <c r="CI30" i="1"/>
  <c r="CS30" i="1"/>
  <c r="CV30" i="1"/>
  <c r="CJ30" i="1"/>
  <c r="CI24" i="1"/>
  <c r="CY24" i="1"/>
  <c r="FU31" i="1"/>
  <c r="CP31" i="1"/>
  <c r="CO31" i="1"/>
  <c r="CJ31" i="1"/>
  <c r="CI31" i="1"/>
  <c r="CS31" i="1"/>
  <c r="CY31" i="1"/>
  <c r="CY23" i="1"/>
  <c r="CV23" i="1"/>
  <c r="CS23" i="1"/>
  <c r="CP23" i="1"/>
  <c r="CJ23" i="1"/>
  <c r="CO23" i="1"/>
  <c r="DW40" i="1"/>
  <c r="DQ40" i="1"/>
  <c r="DY40" i="1"/>
  <c r="DV40" i="1"/>
  <c r="V40" i="1"/>
  <c r="DX40" i="1"/>
  <c r="DZ40" i="1"/>
  <c r="CI36" i="1"/>
  <c r="CI28" i="1"/>
  <c r="CS28" i="1"/>
  <c r="CY26" i="1"/>
  <c r="FS40" i="1"/>
  <c r="FR40" i="1"/>
  <c r="CY38" i="1"/>
  <c r="CP28" i="1"/>
  <c r="CV38" i="1"/>
  <c r="CV28" i="1"/>
  <c r="CS26" i="1"/>
  <c r="CS38" i="1"/>
  <c r="DV31" i="1"/>
  <c r="CP26" i="1"/>
  <c r="CJ38" i="1"/>
  <c r="CO26" i="1"/>
  <c r="CI38" i="1"/>
  <c r="CP38" i="1"/>
  <c r="CY34" i="1"/>
  <c r="CY25" i="1"/>
  <c r="CO28" i="1"/>
  <c r="FT40" i="1"/>
  <c r="CY28" i="1"/>
  <c r="CV26" i="1"/>
  <c r="CJ27" i="1"/>
  <c r="CI27" i="1"/>
  <c r="CV27" i="1"/>
  <c r="CY27" i="1"/>
  <c r="CP27" i="1"/>
  <c r="CS27" i="1"/>
  <c r="CJ26" i="1"/>
  <c r="CJ32" i="1"/>
  <c r="CI32" i="1"/>
  <c r="CV32" i="1"/>
  <c r="CS32" i="1"/>
  <c r="CS39" i="1"/>
  <c r="CV39" i="1"/>
  <c r="CP39" i="1"/>
  <c r="CO39" i="1"/>
  <c r="CI39" i="1"/>
  <c r="CJ39" i="1"/>
  <c r="CP25" i="1"/>
  <c r="CV36" i="1"/>
  <c r="CV25" i="1"/>
  <c r="CY36" i="1"/>
  <c r="CS25" i="1"/>
  <c r="CO25" i="1"/>
  <c r="CP36" i="1"/>
  <c r="CS36" i="1"/>
  <c r="CJ25" i="1"/>
  <c r="CJ36" i="1"/>
  <c r="AD40" i="1"/>
  <c r="CV40" i="1"/>
  <c r="CY40" i="1"/>
  <c r="CS40" i="1"/>
  <c r="CJ40" i="1"/>
  <c r="CI40" i="1"/>
  <c r="CP40" i="1"/>
  <c r="CO40" i="1"/>
  <c r="FV40" i="1"/>
  <c r="FU40" i="1"/>
  <c r="CP33" i="1"/>
  <c r="CO33" i="1"/>
  <c r="CI33" i="1"/>
  <c r="CV33" i="1"/>
  <c r="CJ33" i="1"/>
  <c r="CY33" i="1"/>
  <c r="CS34" i="1"/>
  <c r="CP34" i="1"/>
  <c r="CO34" i="1"/>
  <c r="CJ34" i="1"/>
  <c r="CI34" i="1"/>
  <c r="CP32" i="1"/>
  <c r="CV34" i="1"/>
  <c r="CO32" i="1"/>
  <c r="CY46" i="1"/>
  <c r="CS46" i="1"/>
  <c r="CP46" i="1"/>
  <c r="CJ46" i="1"/>
  <c r="CI46" i="1"/>
  <c r="CO46" i="1"/>
  <c r="CY44" i="1"/>
  <c r="CV44" i="1"/>
  <c r="CP44" i="1"/>
  <c r="CO44" i="1"/>
  <c r="CJ44" i="1"/>
  <c r="CS44" i="1"/>
  <c r="CY45" i="1"/>
  <c r="CO45" i="1"/>
  <c r="CV45" i="1"/>
  <c r="CP45" i="1"/>
  <c r="CJ45" i="1"/>
  <c r="CI45" i="1"/>
  <c r="CO29" i="1"/>
  <c r="CS45" i="1"/>
  <c r="CY29" i="1"/>
  <c r="CV29" i="1"/>
  <c r="CI29" i="1"/>
  <c r="CS29" i="1"/>
  <c r="CJ29" i="1"/>
  <c r="CY43" i="1"/>
  <c r="CV43" i="1"/>
  <c r="CP43" i="1"/>
  <c r="CO43" i="1"/>
  <c r="CI43" i="1"/>
  <c r="CS43" i="1"/>
  <c r="CJ43" i="1"/>
  <c r="FK22" i="1"/>
  <c r="FP22" i="1"/>
  <c r="FL22" i="1"/>
  <c r="FM22" i="1"/>
  <c r="FO22" i="1"/>
  <c r="FN22" i="1"/>
  <c r="FN20" i="1"/>
  <c r="FP20" i="1"/>
  <c r="FO20" i="1"/>
  <c r="FM20" i="1"/>
  <c r="FL20" i="1"/>
  <c r="FK20" i="1"/>
  <c r="FN21" i="1"/>
  <c r="FP21" i="1"/>
  <c r="FK21" i="1"/>
  <c r="FO21" i="1"/>
  <c r="FL21" i="1"/>
  <c r="FM21" i="1"/>
  <c r="DW31" i="1"/>
  <c r="DX31" i="1"/>
  <c r="DY31" i="1"/>
  <c r="DZ31" i="1"/>
  <c r="V31" i="1"/>
  <c r="DQ31" i="1"/>
  <c r="AD31" i="1"/>
  <c r="DW46" i="1"/>
  <c r="DQ25" i="1"/>
  <c r="DQ30" i="1"/>
  <c r="DZ23" i="1"/>
  <c r="FV24" i="1"/>
  <c r="FU23" i="1"/>
  <c r="FU29" i="1"/>
  <c r="FV46" i="1"/>
  <c r="FV27" i="1"/>
  <c r="V23" i="1"/>
  <c r="DQ24" i="1"/>
  <c r="DQ23" i="1"/>
  <c r="DV24" i="1"/>
  <c r="DW24" i="1"/>
  <c r="DV23" i="1"/>
  <c r="DW23" i="1"/>
  <c r="DX24" i="1"/>
  <c r="DY24" i="1"/>
  <c r="DZ24" i="1"/>
  <c r="DX23" i="1"/>
  <c r="DY23" i="1"/>
  <c r="V24" i="1"/>
  <c r="AD24" i="1"/>
  <c r="V30" i="1"/>
  <c r="AD30" i="1"/>
  <c r="DV30" i="1"/>
  <c r="DW30" i="1"/>
  <c r="DX30" i="1"/>
  <c r="DY30" i="1"/>
  <c r="DZ30" i="1"/>
  <c r="FV36" i="1"/>
  <c r="FU43" i="1"/>
  <c r="GU44" i="1"/>
  <c r="GU45" i="1"/>
  <c r="DV43" i="1"/>
  <c r="DW43" i="1"/>
  <c r="DX43" i="1"/>
  <c r="DY43" i="1"/>
  <c r="DZ43" i="1"/>
  <c r="DQ43" i="1"/>
  <c r="FV45" i="1"/>
  <c r="FU45" i="1"/>
  <c r="DQ44" i="1"/>
  <c r="DZ44" i="1"/>
  <c r="DW44" i="1"/>
  <c r="V44" i="1"/>
  <c r="DX44" i="1"/>
  <c r="DV44" i="1"/>
  <c r="DY44" i="1"/>
  <c r="V45" i="1"/>
  <c r="DZ45" i="1"/>
  <c r="DY45" i="1"/>
  <c r="DX45" i="1"/>
  <c r="DV45" i="1"/>
  <c r="DW45" i="1"/>
  <c r="DQ45" i="1"/>
  <c r="AD44" i="1"/>
  <c r="AD45" i="1"/>
  <c r="FR45" i="1"/>
  <c r="FT45" i="1"/>
  <c r="FS45" i="1"/>
  <c r="FS44" i="1"/>
  <c r="FR44" i="1"/>
  <c r="FT44" i="1"/>
  <c r="FV44" i="1"/>
  <c r="FU44" i="1"/>
  <c r="FU25" i="1"/>
  <c r="FU28" i="1"/>
  <c r="AD36" i="1"/>
  <c r="V43" i="1"/>
  <c r="FT29" i="1"/>
  <c r="FS29" i="1"/>
  <c r="FR29" i="1"/>
  <c r="FR25" i="1"/>
  <c r="FS36" i="1"/>
  <c r="FU26" i="1"/>
  <c r="V25" i="1"/>
  <c r="DV25" i="1"/>
  <c r="DW25" i="1"/>
  <c r="DX25" i="1"/>
  <c r="DY25" i="1"/>
  <c r="DZ25" i="1"/>
  <c r="AD23" i="1"/>
  <c r="FR36" i="1"/>
  <c r="FR26" i="1"/>
  <c r="AD25" i="1"/>
  <c r="V42" i="1"/>
  <c r="DZ42" i="1"/>
  <c r="DY42" i="1"/>
  <c r="DX42" i="1"/>
  <c r="DW42" i="1"/>
  <c r="DV42" i="1"/>
  <c r="DQ42" i="1"/>
  <c r="FV42" i="1"/>
  <c r="FU42" i="1"/>
  <c r="DQ38" i="1"/>
  <c r="V38" i="1"/>
  <c r="DZ38" i="1"/>
  <c r="DY38" i="1"/>
  <c r="DX38" i="1"/>
  <c r="DW38" i="1"/>
  <c r="DV38" i="1"/>
  <c r="FV39" i="1"/>
  <c r="FU39" i="1"/>
  <c r="DQ39" i="1"/>
  <c r="V39" i="1"/>
  <c r="DZ39" i="1"/>
  <c r="DY39" i="1"/>
  <c r="DX39" i="1"/>
  <c r="DW39" i="1"/>
  <c r="DV39" i="1"/>
  <c r="FV38" i="1"/>
  <c r="FU38" i="1"/>
  <c r="DX37" i="1"/>
  <c r="DW37" i="1"/>
  <c r="DV37" i="1"/>
  <c r="DQ37" i="1"/>
  <c r="V37" i="1"/>
  <c r="DZ37" i="1"/>
  <c r="DY37" i="1"/>
  <c r="FV37" i="1"/>
  <c r="FU37" i="1"/>
  <c r="AD38" i="1"/>
  <c r="AD39" i="1"/>
  <c r="AD42" i="1"/>
  <c r="FS26" i="1"/>
  <c r="AD37" i="1"/>
  <c r="FT26" i="1"/>
  <c r="AD26" i="1"/>
  <c r="FS25" i="1"/>
  <c r="FT25" i="1"/>
  <c r="FS39" i="1"/>
  <c r="FR39" i="1"/>
  <c r="FT39" i="1"/>
  <c r="AD43" i="1"/>
  <c r="FT42" i="1"/>
  <c r="FS42" i="1"/>
  <c r="FR42" i="1"/>
  <c r="FT38" i="1"/>
  <c r="FS38" i="1"/>
  <c r="FR38" i="1"/>
  <c r="FT37" i="1"/>
  <c r="FS37" i="1"/>
  <c r="FR37" i="1"/>
  <c r="DX36" i="1"/>
  <c r="DY36" i="1"/>
  <c r="DZ36" i="1"/>
  <c r="FR43" i="1"/>
  <c r="FS43" i="1"/>
  <c r="FT43" i="1"/>
  <c r="FQ18" i="1"/>
  <c r="V34" i="1"/>
  <c r="DZ34" i="1"/>
  <c r="DY34" i="1"/>
  <c r="DX34" i="1"/>
  <c r="DW34" i="1"/>
  <c r="DV34" i="1"/>
  <c r="DQ34" i="1"/>
  <c r="FS33" i="1"/>
  <c r="FR33" i="1"/>
  <c r="FT33" i="1"/>
  <c r="FT34" i="1"/>
  <c r="FS34" i="1"/>
  <c r="FR34" i="1"/>
  <c r="FT32" i="1"/>
  <c r="FS32" i="1"/>
  <c r="FR32" i="1"/>
  <c r="FV32" i="1"/>
  <c r="FU32" i="1"/>
  <c r="FV33" i="1"/>
  <c r="FU33" i="1"/>
  <c r="FV34" i="1"/>
  <c r="FU34" i="1"/>
  <c r="AD33" i="1"/>
  <c r="AD34" i="1"/>
  <c r="DQ32" i="1"/>
  <c r="V32" i="1"/>
  <c r="DZ32" i="1"/>
  <c r="DY32" i="1"/>
  <c r="DX32" i="1"/>
  <c r="DW32" i="1"/>
  <c r="DV32" i="1"/>
  <c r="AD32" i="1"/>
  <c r="DQ33" i="1"/>
  <c r="V33" i="1"/>
  <c r="DZ33" i="1"/>
  <c r="DY33" i="1"/>
  <c r="DX33" i="1"/>
  <c r="DW33" i="1"/>
  <c r="DV33" i="1"/>
  <c r="FK18" i="1"/>
  <c r="FL18" i="1"/>
  <c r="FM18" i="1"/>
  <c r="FN18" i="1"/>
  <c r="FO18" i="1"/>
  <c r="FP18" i="1"/>
  <c r="DQ36" i="1"/>
  <c r="DV36" i="1"/>
  <c r="DW36" i="1"/>
  <c r="V36" i="1"/>
  <c r="DX46" i="1"/>
  <c r="FR28" i="1"/>
  <c r="AD27" i="1"/>
  <c r="FR27" i="1"/>
  <c r="FS27" i="1"/>
  <c r="FT27" i="1"/>
  <c r="V46" i="1"/>
  <c r="DV46" i="1"/>
  <c r="DY46" i="1"/>
  <c r="DQ29" i="1"/>
  <c r="V29" i="1"/>
  <c r="DZ29" i="1"/>
  <c r="DY29" i="1"/>
  <c r="DX29" i="1"/>
  <c r="DW29" i="1"/>
  <c r="DV29" i="1"/>
  <c r="AD29" i="1"/>
  <c r="DQ46" i="1"/>
  <c r="DZ46" i="1"/>
  <c r="FT46" i="1"/>
  <c r="FS46" i="1"/>
  <c r="FR46" i="1"/>
  <c r="AD46" i="1"/>
  <c r="FS28" i="1"/>
  <c r="FT28" i="1"/>
  <c r="XI70" i="1"/>
  <c r="XI65" i="1"/>
  <c r="XI75" i="1"/>
  <c r="XI72" i="1"/>
  <c r="XI74" i="1"/>
  <c r="XI66" i="1"/>
  <c r="XI73" i="1"/>
  <c r="XI68" i="1"/>
  <c r="XI67" i="1"/>
  <c r="XI71" i="1"/>
  <c r="XI69" i="1"/>
  <c r="CV65" i="1"/>
  <c r="CV73" i="1"/>
  <c r="CV75" i="1"/>
  <c r="CV69" i="1"/>
  <c r="CV67" i="1"/>
  <c r="CV68" i="1"/>
  <c r="CV70" i="1"/>
  <c r="CV74" i="1"/>
  <c r="CV72" i="1"/>
  <c r="CV71" i="1"/>
  <c r="CV66" i="1"/>
  <c r="CJ66" i="1"/>
  <c r="CP66" i="1"/>
  <c r="CJ65" i="1"/>
  <c r="CP65" i="1"/>
  <c r="CJ73" i="1"/>
  <c r="CP73" i="1"/>
  <c r="CJ67" i="1"/>
  <c r="CP67" i="1"/>
  <c r="CJ75" i="1"/>
  <c r="CP75" i="1"/>
  <c r="CJ69" i="1"/>
  <c r="CP69" i="1"/>
  <c r="CJ70" i="1"/>
  <c r="CP70" i="1"/>
  <c r="CJ68" i="1"/>
  <c r="CP68" i="1"/>
  <c r="CJ72" i="1"/>
  <c r="CP72" i="1"/>
  <c r="CJ74" i="1"/>
  <c r="CP74" i="1"/>
  <c r="CJ71" i="1"/>
  <c r="CP71" i="1"/>
  <c r="CY68" i="1"/>
  <c r="CS68" i="1"/>
  <c r="CO68" i="1"/>
  <c r="CI68" i="1"/>
  <c r="CY74" i="1"/>
  <c r="CS74" i="1"/>
  <c r="CO74" i="1"/>
  <c r="CI74" i="1"/>
  <c r="CS71" i="1"/>
  <c r="CO71" i="1"/>
  <c r="CY71" i="1"/>
  <c r="CI71" i="1"/>
  <c r="CO67" i="1"/>
  <c r="CI67" i="1"/>
  <c r="CS67" i="1"/>
  <c r="CY67" i="1"/>
  <c r="CY66" i="1"/>
  <c r="CS66" i="1"/>
  <c r="CO66" i="1"/>
  <c r="CI66" i="1"/>
  <c r="CY72" i="1"/>
  <c r="CS72" i="1"/>
  <c r="CO72" i="1"/>
  <c r="CI72" i="1"/>
  <c r="CS70" i="1"/>
  <c r="CY70" i="1"/>
  <c r="CO70" i="1"/>
  <c r="CI70" i="1"/>
  <c r="CI65" i="1"/>
  <c r="CY65" i="1"/>
  <c r="CS65" i="1"/>
  <c r="CO65" i="1"/>
  <c r="GK65" i="1"/>
  <c r="GJ65" i="1"/>
  <c r="GI65" i="1"/>
  <c r="GH65" i="1"/>
  <c r="GG65" i="1"/>
  <c r="GF65" i="1"/>
  <c r="GM65" i="1"/>
  <c r="GL65" i="1"/>
  <c r="CY73" i="1"/>
  <c r="CS73" i="1"/>
  <c r="CO73" i="1"/>
  <c r="CI73" i="1"/>
  <c r="CO75" i="1"/>
  <c r="CI75" i="1"/>
  <c r="CS75" i="1"/>
  <c r="CY75" i="1"/>
  <c r="CY69" i="1"/>
  <c r="CS69" i="1"/>
  <c r="CO69" i="1"/>
  <c r="CI69" i="1"/>
  <c r="C507" i="4"/>
  <c r="P507" i="4" s="1"/>
  <c r="B506" i="4"/>
  <c r="G521" i="4"/>
  <c r="H570" i="4"/>
  <c r="I571" i="4"/>
  <c r="P492" i="4"/>
  <c r="C493" i="4"/>
  <c r="F573" i="4"/>
  <c r="E573" i="4"/>
  <c r="D573" i="4"/>
  <c r="Q573" i="4" s="1"/>
  <c r="U508" i="4"/>
  <c r="V509" i="4"/>
  <c r="S492" i="4"/>
  <c r="B492" i="4"/>
  <c r="R554" i="4"/>
  <c r="R551" i="4"/>
  <c r="A574" i="4"/>
  <c r="R545" i="4"/>
  <c r="R548" i="4"/>
  <c r="AAH17" i="1"/>
  <c r="AAI17" i="1"/>
  <c r="FE41" i="1" l="1"/>
  <c r="ET41" i="1"/>
  <c r="ES41" i="1"/>
  <c r="FJ41" i="1"/>
  <c r="FI41" i="1"/>
  <c r="FH41" i="1"/>
  <c r="FG41" i="1"/>
  <c r="FF41" i="1"/>
  <c r="FI19" i="1"/>
  <c r="FH19" i="1"/>
  <c r="FJ19" i="1"/>
  <c r="FG19" i="1"/>
  <c r="EP19" i="1"/>
  <c r="EO19" i="1"/>
  <c r="EN19" i="1"/>
  <c r="AA19" i="1"/>
  <c r="EY19" i="1" s="1" a="1"/>
  <c r="EY19" i="1" s="1"/>
  <c r="FE19" i="1"/>
  <c r="ET19" i="1"/>
  <c r="ES19" i="1"/>
  <c r="AB26" i="1"/>
  <c r="AA26" i="1" s="1"/>
  <c r="EY26" i="1" s="1" a="1"/>
  <c r="EY26" i="1" s="1"/>
  <c r="AB37" i="1"/>
  <c r="AA37" i="1" s="1"/>
  <c r="EY37" i="1" s="1" a="1"/>
  <c r="EY37" i="1" s="1"/>
  <c r="AB42" i="1"/>
  <c r="AA42" i="1" s="1"/>
  <c r="EY42" i="1" s="1" a="1"/>
  <c r="EY42" i="1" s="1"/>
  <c r="AB39" i="1"/>
  <c r="AA39" i="1" s="1"/>
  <c r="EY39" i="1" s="1" a="1"/>
  <c r="EY39" i="1" s="1"/>
  <c r="AB55" i="1"/>
  <c r="AA55" i="1" s="1"/>
  <c r="EY55" i="1" s="1" a="1"/>
  <c r="EY55" i="1" s="1"/>
  <c r="AB20" i="1"/>
  <c r="AA20" i="1" s="1"/>
  <c r="EY20" i="1" s="1" a="1"/>
  <c r="EY20" i="1" s="1"/>
  <c r="AB51" i="1"/>
  <c r="AA51" i="1" s="1"/>
  <c r="EY51" i="1" s="1" a="1"/>
  <c r="EY51" i="1" s="1"/>
  <c r="AB32" i="1"/>
  <c r="AA32" i="1" s="1"/>
  <c r="EY32" i="1" s="1" a="1"/>
  <c r="EY32" i="1" s="1"/>
  <c r="AB36" i="1"/>
  <c r="AA36" i="1" s="1"/>
  <c r="EY36" i="1" s="1" a="1"/>
  <c r="EY36" i="1" s="1"/>
  <c r="AB44" i="1"/>
  <c r="AA44" i="1" s="1"/>
  <c r="EY44" i="1" s="1" a="1"/>
  <c r="EY44" i="1" s="1"/>
  <c r="AB23" i="1"/>
  <c r="AA23" i="1" s="1"/>
  <c r="EY23" i="1" s="1" a="1"/>
  <c r="EY23" i="1" s="1"/>
  <c r="AB21" i="1"/>
  <c r="AA21" i="1" s="1"/>
  <c r="EY21" i="1" s="1" a="1"/>
  <c r="EY21" i="1" s="1"/>
  <c r="AB30" i="1"/>
  <c r="AA30" i="1" s="1"/>
  <c r="EY30" i="1" s="1" a="1"/>
  <c r="EY30" i="1" s="1"/>
  <c r="AB24" i="1"/>
  <c r="AA24" i="1" s="1"/>
  <c r="EY24" i="1" s="1" a="1"/>
  <c r="EY24" i="1" s="1"/>
  <c r="AB40" i="1"/>
  <c r="AA40" i="1" s="1"/>
  <c r="EY40" i="1" s="1" a="1"/>
  <c r="EY40" i="1" s="1"/>
  <c r="AB34" i="1"/>
  <c r="AA34" i="1" s="1"/>
  <c r="EY34" i="1" s="1" a="1"/>
  <c r="EY34" i="1" s="1"/>
  <c r="AB33" i="1"/>
  <c r="AA33" i="1" s="1"/>
  <c r="EY33" i="1" s="1" a="1"/>
  <c r="EY33" i="1" s="1"/>
  <c r="AB47" i="1"/>
  <c r="AA47" i="1" s="1"/>
  <c r="AB27" i="1"/>
  <c r="AA27" i="1" s="1"/>
  <c r="EY27" i="1" s="1" a="1"/>
  <c r="EY27" i="1" s="1"/>
  <c r="AB53" i="1"/>
  <c r="AA53" i="1" s="1"/>
  <c r="EY53" i="1" s="1" a="1"/>
  <c r="EY53" i="1" s="1"/>
  <c r="AB35" i="1"/>
  <c r="AA35" i="1" s="1"/>
  <c r="EY35" i="1" s="1" a="1"/>
  <c r="EY35" i="1" s="1"/>
  <c r="AB46" i="1"/>
  <c r="AA46" i="1" s="1"/>
  <c r="EY46" i="1" s="1" a="1"/>
  <c r="EY46" i="1" s="1"/>
  <c r="AB25" i="1"/>
  <c r="AA25" i="1" s="1"/>
  <c r="EY25" i="1" s="1" a="1"/>
  <c r="EY25" i="1" s="1"/>
  <c r="AB22" i="1"/>
  <c r="AA22" i="1" s="1"/>
  <c r="EY22" i="1" s="1" a="1"/>
  <c r="EY22" i="1" s="1"/>
  <c r="AB45" i="1"/>
  <c r="AA45" i="1" s="1"/>
  <c r="EY45" i="1" s="1" a="1"/>
  <c r="EY45" i="1" s="1"/>
  <c r="AB29" i="1"/>
  <c r="AA29" i="1" s="1"/>
  <c r="AB43" i="1"/>
  <c r="AA43" i="1" s="1"/>
  <c r="EY43" i="1" s="1" a="1"/>
  <c r="EY43" i="1" s="1"/>
  <c r="AB31" i="1"/>
  <c r="AA31" i="1" s="1"/>
  <c r="EY31" i="1" s="1" a="1"/>
  <c r="EY31" i="1" s="1"/>
  <c r="AB38" i="1"/>
  <c r="AA38" i="1" s="1"/>
  <c r="EY38" i="1" s="1" a="1"/>
  <c r="EY38" i="1" s="1"/>
  <c r="EO45" i="1"/>
  <c r="EO47" i="1"/>
  <c r="EO55" i="1"/>
  <c r="EO20" i="1"/>
  <c r="EO37" i="1"/>
  <c r="EO21" i="1"/>
  <c r="EO43" i="1"/>
  <c r="EO53" i="1"/>
  <c r="EO24" i="1"/>
  <c r="EO44" i="1"/>
  <c r="EO38" i="1"/>
  <c r="EO32" i="1"/>
  <c r="EO25" i="1"/>
  <c r="EO39" i="1"/>
  <c r="EO46" i="1"/>
  <c r="EO23" i="1"/>
  <c r="EO31" i="1"/>
  <c r="EO36" i="1"/>
  <c r="EO51" i="1"/>
  <c r="EO22" i="1"/>
  <c r="EO33" i="1"/>
  <c r="EO40" i="1"/>
  <c r="EO34" i="1"/>
  <c r="EO30" i="1"/>
  <c r="EO35" i="1"/>
  <c r="EO29" i="1"/>
  <c r="EO42" i="1"/>
  <c r="EV39" i="1"/>
  <c r="EW39" i="1"/>
  <c r="EV24" i="1"/>
  <c r="EW24" i="1"/>
  <c r="EV37" i="1"/>
  <c r="EW37" i="1"/>
  <c r="EW46" i="1"/>
  <c r="EV46" i="1"/>
  <c r="EW45" i="1"/>
  <c r="EV45" i="1"/>
  <c r="EV31" i="1"/>
  <c r="EW31" i="1"/>
  <c r="EV43" i="1"/>
  <c r="EV35" i="1"/>
  <c r="EW43" i="1"/>
  <c r="EW35" i="1"/>
  <c r="EV32" i="1"/>
  <c r="EW32" i="1"/>
  <c r="EV47" i="1"/>
  <c r="EV23" i="1"/>
  <c r="EW47" i="1"/>
  <c r="EW23" i="1"/>
  <c r="EW21" i="1"/>
  <c r="EW36" i="1"/>
  <c r="EV21" i="1"/>
  <c r="EV36" i="1"/>
  <c r="EV22" i="1"/>
  <c r="EV30" i="1"/>
  <c r="EW22" i="1"/>
  <c r="EW30" i="1"/>
  <c r="EW20" i="1"/>
  <c r="EV40" i="1"/>
  <c r="EV20" i="1"/>
  <c r="EW40" i="1"/>
  <c r="EV33" i="1"/>
  <c r="EV25" i="1"/>
  <c r="EW33" i="1"/>
  <c r="EW25" i="1"/>
  <c r="EV42" i="1"/>
  <c r="EV34" i="1"/>
  <c r="EW42" i="1"/>
  <c r="EW34" i="1"/>
  <c r="EV44" i="1"/>
  <c r="EW44" i="1"/>
  <c r="EV38" i="1"/>
  <c r="EW38" i="1"/>
  <c r="Y48" i="1"/>
  <c r="X48" i="1"/>
  <c r="EP25" i="1"/>
  <c r="EN25" i="1"/>
  <c r="EP44" i="1"/>
  <c r="EN44" i="1"/>
  <c r="EP40" i="1"/>
  <c r="EN40" i="1"/>
  <c r="EN21" i="1"/>
  <c r="EP21" i="1"/>
  <c r="EP53" i="1"/>
  <c r="EN53" i="1"/>
  <c r="EP29" i="1"/>
  <c r="EN29" i="1"/>
  <c r="EP22" i="1"/>
  <c r="EN22" i="1"/>
  <c r="EP46" i="1"/>
  <c r="EN46" i="1"/>
  <c r="EN32" i="1"/>
  <c r="EP32" i="1"/>
  <c r="EP24" i="1"/>
  <c r="EN24" i="1"/>
  <c r="EN33" i="1"/>
  <c r="EP33" i="1"/>
  <c r="EP34" i="1"/>
  <c r="EN34" i="1"/>
  <c r="EN37" i="1"/>
  <c r="EP37" i="1"/>
  <c r="EP42" i="1"/>
  <c r="EN42" i="1"/>
  <c r="EP36" i="1"/>
  <c r="EN36" i="1"/>
  <c r="EP43" i="1"/>
  <c r="EN43" i="1"/>
  <c r="EP20" i="1"/>
  <c r="EN20" i="1"/>
  <c r="EP35" i="1"/>
  <c r="EN35" i="1"/>
  <c r="EN38" i="1"/>
  <c r="EP38" i="1"/>
  <c r="EP23" i="1"/>
  <c r="EN23" i="1"/>
  <c r="EP51" i="1"/>
  <c r="EN51" i="1"/>
  <c r="EN55" i="1"/>
  <c r="EP55" i="1"/>
  <c r="EP47" i="1"/>
  <c r="EN47" i="1"/>
  <c r="EP39" i="1"/>
  <c r="EN39" i="1"/>
  <c r="EP45" i="1"/>
  <c r="EN45" i="1"/>
  <c r="EP30" i="1"/>
  <c r="EN30" i="1"/>
  <c r="EN31" i="1"/>
  <c r="EP31" i="1"/>
  <c r="AAH105" i="1" a="1"/>
  <c r="AAH105" i="1" s="1"/>
  <c r="FC48" i="1"/>
  <c r="AAC105" i="1" a="1"/>
  <c r="AAC105" i="1" s="1"/>
  <c r="AAC86" i="1" a="1"/>
  <c r="AAC86" i="1" s="1"/>
  <c r="AAC107" i="1" s="1" a="1"/>
  <c r="AAC107" i="1" s="1"/>
  <c r="AAH85" i="1" a="1"/>
  <c r="AAH85" i="1" s="1"/>
  <c r="AAI86" i="1" a="1"/>
  <c r="AAI86" i="1" s="1"/>
  <c r="AAI88" i="1" s="1" a="1"/>
  <c r="AAI88" i="1" s="1"/>
  <c r="AAI90" i="1" s="1" a="1"/>
  <c r="AAI90" i="1" s="1"/>
  <c r="AAI92" i="1" s="1" a="1"/>
  <c r="AAI92" i="1" s="1"/>
  <c r="AAI94" i="1" s="1" a="1"/>
  <c r="AAI94" i="1" s="1"/>
  <c r="AAI96" i="1" s="1" a="1"/>
  <c r="AAI96" i="1" s="1"/>
  <c r="AAI98" i="1" s="1" a="1"/>
  <c r="AAI98" i="1" s="1"/>
  <c r="AAI100" i="1" s="1" a="1"/>
  <c r="AAI100" i="1" s="1"/>
  <c r="AAI102" i="1" s="1" a="1"/>
  <c r="AAI102" i="1" s="1"/>
  <c r="AAI104" i="1" s="1" a="1"/>
  <c r="AAI104" i="1" s="1"/>
  <c r="AAI85" i="1" a="1"/>
  <c r="AAI85" i="1" s="1"/>
  <c r="AAI106" i="1" s="1" a="1"/>
  <c r="AAI106" i="1" s="1"/>
  <c r="AAH86" i="1" a="1"/>
  <c r="AAH86" i="1" s="1"/>
  <c r="AAH88" i="1" s="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VA84" i="1"/>
  <c r="VA85" i="1"/>
  <c r="VA86" i="1"/>
  <c r="VA87" i="1"/>
  <c r="VA88" i="1"/>
  <c r="VA89" i="1"/>
  <c r="VA90" i="1"/>
  <c r="VA91" i="1"/>
  <c r="VA92" i="1"/>
  <c r="VA93" i="1"/>
  <c r="VA94" i="1"/>
  <c r="VA95" i="1"/>
  <c r="VA96" i="1"/>
  <c r="VA97" i="1"/>
  <c r="VA98" i="1"/>
  <c r="VA99" i="1"/>
  <c r="VA100" i="1"/>
  <c r="VA101" i="1"/>
  <c r="VA102" i="1"/>
  <c r="VA103" i="1"/>
  <c r="VA104" i="1"/>
  <c r="VA105" i="1"/>
  <c r="VA106" i="1"/>
  <c r="VA107" i="1"/>
  <c r="VB12" i="1"/>
  <c r="AAC106" i="1" a="1"/>
  <c r="AAC106" i="1" s="1"/>
  <c r="AAC87" i="1" a="1"/>
  <c r="AAC87" i="1" s="1"/>
  <c r="AAC89" i="1" s="1" a="1"/>
  <c r="AAC89" i="1" s="1"/>
  <c r="AAC91" i="1" s="1" a="1"/>
  <c r="AAC91" i="1" s="1"/>
  <c r="AAC93" i="1" s="1" a="1"/>
  <c r="AAC93" i="1" s="1"/>
  <c r="AAC95" i="1" s="1" a="1"/>
  <c r="AAC95" i="1" s="1"/>
  <c r="AAC97" i="1" s="1" a="1"/>
  <c r="AAC97" i="1" s="1"/>
  <c r="AAC99" i="1" s="1" a="1"/>
  <c r="AAC99" i="1" s="1"/>
  <c r="AAC101" i="1" s="1" a="1"/>
  <c r="AAC101" i="1" s="1"/>
  <c r="AAC103" i="1" s="1" a="1"/>
  <c r="AAC103" i="1" s="1"/>
  <c r="DN48" i="1"/>
  <c r="DL48" i="1"/>
  <c r="DP48" i="1"/>
  <c r="DK48" i="1"/>
  <c r="DO48" i="1"/>
  <c r="FM48" i="1"/>
  <c r="FL48" i="1"/>
  <c r="FP48" i="1"/>
  <c r="FN48" i="1"/>
  <c r="FK48" i="1"/>
  <c r="FO48" i="1"/>
  <c r="FV48" i="1"/>
  <c r="FQ48" i="1" s="1"/>
  <c r="FU48" i="1"/>
  <c r="FS48" i="1"/>
  <c r="FR48" i="1"/>
  <c r="FT48" i="1"/>
  <c r="CP48" i="1"/>
  <c r="CI48" i="1"/>
  <c r="CS48" i="1"/>
  <c r="CV48" i="1"/>
  <c r="CZ48" i="1"/>
  <c r="CJ48" i="1"/>
  <c r="CO48" i="1"/>
  <c r="CY48" i="1"/>
  <c r="GK48" i="1"/>
  <c r="AD48" i="1"/>
  <c r="GF48" i="1"/>
  <c r="GJ48" i="1"/>
  <c r="GM48" i="1"/>
  <c r="GH48" i="1"/>
  <c r="GI48" i="1"/>
  <c r="GL48" i="1"/>
  <c r="GG48" i="1"/>
  <c r="DV48" i="1"/>
  <c r="DX48" i="1"/>
  <c r="V48" i="1"/>
  <c r="DZ48" i="1"/>
  <c r="DY48" i="1"/>
  <c r="DQ48" i="1"/>
  <c r="DW48" i="1"/>
  <c r="GD48" i="1"/>
  <c r="GC48" i="1"/>
  <c r="GB48" i="1"/>
  <c r="GE48" i="1"/>
  <c r="AAC18" i="1" a="1"/>
  <c r="AAC18" i="1" s="1"/>
  <c r="AAC41" i="1" s="1" a="1"/>
  <c r="AAC41" i="1" s="1"/>
  <c r="AAI18" i="1" a="1"/>
  <c r="AAI18" i="1" s="1"/>
  <c r="AAI41" i="1" s="1" a="1"/>
  <c r="AAI41" i="1" s="1"/>
  <c r="AAH18" i="1" a="1"/>
  <c r="AAH18" i="1" s="1"/>
  <c r="AAH41" i="1" s="1" a="1"/>
  <c r="AAH41"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50" i="1" a="1"/>
  <c r="AAH50" i="1" s="1"/>
  <c r="AAH51" i="1" s="1" a="1"/>
  <c r="AAH51" i="1" s="1"/>
  <c r="AAH54" i="1" a="1"/>
  <c r="AAH54" i="1" s="1"/>
  <c r="AAH55" i="1" s="1" a="1"/>
  <c r="AAH55" i="1" s="1"/>
  <c r="AAH52" i="1" a="1"/>
  <c r="AAH52" i="1" s="1"/>
  <c r="AAH53" i="1" s="1" a="1"/>
  <c r="AAH53"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52" i="1" a="1"/>
  <c r="AAI52" i="1" s="1"/>
  <c r="AAI53" i="1" s="1" a="1"/>
  <c r="AAI53" i="1" s="1"/>
  <c r="AAI54" i="1" a="1"/>
  <c r="AAI54" i="1" s="1"/>
  <c r="AAI55" i="1" s="1" a="1"/>
  <c r="AAI55" i="1" s="1"/>
  <c r="AAI50" i="1" a="1"/>
  <c r="AAI50" i="1" s="1"/>
  <c r="AAI51" i="1" s="1" a="1"/>
  <c r="AAI51"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50" i="1" a="1"/>
  <c r="AAC50" i="1" s="1"/>
  <c r="AAC51" i="1" s="1" a="1"/>
  <c r="AAC51" i="1" s="1"/>
  <c r="AAC52" i="1" a="1"/>
  <c r="AAC52" i="1" s="1"/>
  <c r="AAC53" i="1" s="1" a="1"/>
  <c r="AAC53" i="1" s="1"/>
  <c r="AAC54" i="1" a="1"/>
  <c r="AAC54" i="1" s="1"/>
  <c r="AAC55" i="1" s="1" a="1"/>
  <c r="AAC55" i="1" s="1"/>
  <c r="CV55" i="1"/>
  <c r="CS55" i="1"/>
  <c r="CJ55" i="1"/>
  <c r="CI55" i="1"/>
  <c r="CP55" i="1"/>
  <c r="CO55" i="1"/>
  <c r="CY55" i="1"/>
  <c r="BA55" i="1"/>
  <c r="FL50" i="1"/>
  <c r="FN50" i="1"/>
  <c r="FO50" i="1"/>
  <c r="FP50" i="1"/>
  <c r="FQ50" i="1"/>
  <c r="FK50" i="1"/>
  <c r="FM50" i="1"/>
  <c r="FP52" i="1"/>
  <c r="FL52" i="1"/>
  <c r="FN52" i="1"/>
  <c r="FO52" i="1"/>
  <c r="FQ52" i="1"/>
  <c r="FK52" i="1"/>
  <c r="FM52" i="1"/>
  <c r="FN54" i="1"/>
  <c r="FQ54" i="1"/>
  <c r="FO54" i="1"/>
  <c r="FP54" i="1"/>
  <c r="FL54" i="1"/>
  <c r="FM54" i="1"/>
  <c r="FK54" i="1"/>
  <c r="CV51" i="1"/>
  <c r="CI51" i="1"/>
  <c r="CJ51" i="1"/>
  <c r="CO51" i="1"/>
  <c r="CP51" i="1"/>
  <c r="BA51" i="1"/>
  <c r="CY51" i="1"/>
  <c r="CS51" i="1"/>
  <c r="GF66" i="1"/>
  <c r="GG66" i="1"/>
  <c r="GH66" i="1"/>
  <c r="GI66" i="1"/>
  <c r="GJ66" i="1"/>
  <c r="GK66" i="1"/>
  <c r="GL66" i="1"/>
  <c r="GM66" i="1"/>
  <c r="BY66" i="1"/>
  <c r="BX66" i="1"/>
  <c r="BU66" i="1"/>
  <c r="BW66" i="1"/>
  <c r="BV66" i="1"/>
  <c r="BT66" i="1"/>
  <c r="BS66" i="1"/>
  <c r="BR66" i="1"/>
  <c r="BQ66" i="1"/>
  <c r="BP66" i="1"/>
  <c r="BO66" i="1"/>
  <c r="BN66" i="1"/>
  <c r="CA66" i="1"/>
  <c r="BZ66" i="1"/>
  <c r="D66" i="1"/>
  <c r="FK40" i="1"/>
  <c r="FL40" i="1"/>
  <c r="FM40" i="1"/>
  <c r="FN40" i="1"/>
  <c r="FO40" i="1"/>
  <c r="FP40" i="1"/>
  <c r="FQ40" i="1"/>
  <c r="FK31" i="1"/>
  <c r="FM31" i="1"/>
  <c r="FP31" i="1"/>
  <c r="FQ31" i="1"/>
  <c r="FL31" i="1"/>
  <c r="FO31" i="1"/>
  <c r="FN31" i="1"/>
  <c r="FK30" i="1"/>
  <c r="FO23" i="1"/>
  <c r="FO30" i="1"/>
  <c r="FL30" i="1"/>
  <c r="FM30" i="1"/>
  <c r="FP30" i="1"/>
  <c r="FQ30" i="1"/>
  <c r="FN30" i="1"/>
  <c r="FQ45" i="1"/>
  <c r="FP45" i="1"/>
  <c r="FO45" i="1"/>
  <c r="FN45" i="1"/>
  <c r="FM45" i="1"/>
  <c r="FL45" i="1"/>
  <c r="FK45" i="1"/>
  <c r="FQ44" i="1"/>
  <c r="FN44" i="1"/>
  <c r="FP44" i="1"/>
  <c r="FO44" i="1"/>
  <c r="FM44" i="1"/>
  <c r="FL44" i="1"/>
  <c r="FK44" i="1"/>
  <c r="FQ24" i="1"/>
  <c r="FO24" i="1"/>
  <c r="FM24" i="1"/>
  <c r="FK23" i="1"/>
  <c r="FM23" i="1"/>
  <c r="FQ23" i="1"/>
  <c r="FL23" i="1"/>
  <c r="FN23" i="1"/>
  <c r="FP23" i="1"/>
  <c r="FP24" i="1"/>
  <c r="FK24" i="1"/>
  <c r="FL24" i="1"/>
  <c r="FN24" i="1"/>
  <c r="FO25" i="1"/>
  <c r="FM43" i="1"/>
  <c r="FQ26" i="1"/>
  <c r="FK25" i="1"/>
  <c r="FP25" i="1"/>
  <c r="FQ25" i="1"/>
  <c r="FL25" i="1"/>
  <c r="FM25" i="1"/>
  <c r="FN25" i="1"/>
  <c r="FP36" i="1"/>
  <c r="FK26" i="1"/>
  <c r="FP43" i="1"/>
  <c r="FN26" i="1"/>
  <c r="FO43" i="1"/>
  <c r="FO26" i="1"/>
  <c r="FK43" i="1"/>
  <c r="FP26" i="1"/>
  <c r="FN43" i="1"/>
  <c r="FO37" i="1"/>
  <c r="FN37" i="1"/>
  <c r="FM37" i="1"/>
  <c r="FL37" i="1"/>
  <c r="FK37" i="1"/>
  <c r="FQ37" i="1"/>
  <c r="FP37" i="1"/>
  <c r="FK38" i="1"/>
  <c r="FQ38" i="1"/>
  <c r="FP38" i="1"/>
  <c r="FO38" i="1"/>
  <c r="FN38" i="1"/>
  <c r="FM38" i="1"/>
  <c r="FL38" i="1"/>
  <c r="FQ43" i="1"/>
  <c r="FL43" i="1"/>
  <c r="FL26" i="1"/>
  <c r="FM26" i="1"/>
  <c r="FQ42" i="1"/>
  <c r="FP42" i="1"/>
  <c r="FO42" i="1"/>
  <c r="FN42" i="1"/>
  <c r="FM42" i="1"/>
  <c r="FL42" i="1"/>
  <c r="FK42" i="1"/>
  <c r="FQ39" i="1"/>
  <c r="FP39" i="1"/>
  <c r="FO39" i="1"/>
  <c r="FN39" i="1"/>
  <c r="FM39" i="1"/>
  <c r="FL39" i="1"/>
  <c r="FK39" i="1"/>
  <c r="FQ36" i="1"/>
  <c r="FK27" i="1"/>
  <c r="FK32" i="1"/>
  <c r="FQ32" i="1"/>
  <c r="FP32" i="1"/>
  <c r="FO32" i="1"/>
  <c r="FN32" i="1"/>
  <c r="FL32" i="1"/>
  <c r="FM32" i="1"/>
  <c r="FQ34" i="1"/>
  <c r="FP34" i="1"/>
  <c r="FO34" i="1"/>
  <c r="FN34" i="1"/>
  <c r="FM34" i="1"/>
  <c r="FL34" i="1"/>
  <c r="FK34" i="1"/>
  <c r="FQ33" i="1"/>
  <c r="FP33" i="1"/>
  <c r="FO33" i="1"/>
  <c r="FN33" i="1"/>
  <c r="FM33" i="1"/>
  <c r="FL33" i="1"/>
  <c r="FK33" i="1"/>
  <c r="FM36" i="1"/>
  <c r="FN36" i="1"/>
  <c r="FK36" i="1"/>
  <c r="FO36" i="1"/>
  <c r="FL36" i="1"/>
  <c r="FM27" i="1"/>
  <c r="FN27" i="1"/>
  <c r="FO27" i="1"/>
  <c r="FP27" i="1"/>
  <c r="FQ27" i="1"/>
  <c r="FL27" i="1"/>
  <c r="FQ29" i="1"/>
  <c r="FP29" i="1"/>
  <c r="FO29" i="1"/>
  <c r="FN29" i="1"/>
  <c r="FM29" i="1"/>
  <c r="FL29" i="1"/>
  <c r="FK29" i="1"/>
  <c r="FK28" i="1"/>
  <c r="FL28" i="1"/>
  <c r="FM28" i="1"/>
  <c r="FN28" i="1"/>
  <c r="FO28" i="1"/>
  <c r="FP28" i="1"/>
  <c r="FQ28" i="1"/>
  <c r="FQ46" i="1"/>
  <c r="FP46" i="1"/>
  <c r="FO46" i="1"/>
  <c r="FN46" i="1"/>
  <c r="FM46" i="1"/>
  <c r="FL46" i="1"/>
  <c r="FK46" i="1"/>
  <c r="B507" i="4"/>
  <c r="C508" i="4"/>
  <c r="P508" i="4" s="1"/>
  <c r="H571" i="4"/>
  <c r="I572" i="4"/>
  <c r="G522" i="4"/>
  <c r="P493" i="4"/>
  <c r="C494" i="4"/>
  <c r="F574" i="4"/>
  <c r="E574" i="4"/>
  <c r="D574" i="4"/>
  <c r="Q574" i="4" s="1"/>
  <c r="V510" i="4"/>
  <c r="U509" i="4"/>
  <c r="S493" i="4"/>
  <c r="B493" i="4"/>
  <c r="R555" i="4"/>
  <c r="R549" i="4"/>
  <c r="A575" i="4"/>
  <c r="R558" i="4"/>
  <c r="R552" i="4"/>
  <c r="AAH19" i="1" l="1" a="1"/>
  <c r="AAH19" i="1" s="1"/>
  <c r="AAH20" i="1" a="1"/>
  <c r="AAH20" i="1" s="1"/>
  <c r="AAI19" i="1" a="1"/>
  <c r="AAI19" i="1" s="1"/>
  <c r="AAI20" i="1" a="1"/>
  <c r="AAI20" i="1" s="1"/>
  <c r="AAC19" i="1" a="1"/>
  <c r="AAC19" i="1" s="1"/>
  <c r="AAC20" i="1" a="1"/>
  <c r="AAC20" i="1" s="1"/>
  <c r="AB48" i="1"/>
  <c r="AA48" i="1" s="1"/>
  <c r="EY48" i="1" s="1" a="1"/>
  <c r="EY48" i="1" s="1"/>
  <c r="EO48" i="1"/>
  <c r="EV48" i="1"/>
  <c r="EW48" i="1"/>
  <c r="EP48" i="1"/>
  <c r="EN48" i="1"/>
  <c r="AAH106" i="1" a="1"/>
  <c r="AAH106" i="1" s="1"/>
  <c r="AAH107" i="1" a="1"/>
  <c r="AAH107" i="1" s="1"/>
  <c r="AAC88" i="1" a="1"/>
  <c r="AAC88" i="1" s="1"/>
  <c r="AAC90" i="1" s="1" a="1"/>
  <c r="AAC90" i="1" s="1"/>
  <c r="AAC92" i="1" s="1" a="1"/>
  <c r="AAC92" i="1" s="1"/>
  <c r="AAC94" i="1" s="1" a="1"/>
  <c r="AAC94" i="1" s="1"/>
  <c r="AAC96" i="1" s="1" a="1"/>
  <c r="AAC96" i="1" s="1"/>
  <c r="AAC98" i="1" s="1" a="1"/>
  <c r="AAC98" i="1" s="1"/>
  <c r="AAC100" i="1" s="1" a="1"/>
  <c r="AAC100" i="1" s="1"/>
  <c r="AAC102" i="1" s="1" a="1"/>
  <c r="AAC102" i="1" s="1"/>
  <c r="AAC104" i="1" s="1" a="1"/>
  <c r="AAC104" i="1" s="1"/>
  <c r="AAI87" i="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107" i="1" a="1"/>
  <c r="AAI107" i="1" s="1"/>
  <c r="AAH87" i="1" a="1"/>
  <c r="AAH87" i="1" s="1"/>
  <c r="AAH89" i="1" s="1" a="1"/>
  <c r="AAH89" i="1" s="1"/>
  <c r="AAH91" i="1" s="1" a="1"/>
  <c r="AAH91" i="1" s="1"/>
  <c r="AAH93" i="1" s="1" a="1"/>
  <c r="AAH93" i="1" s="1"/>
  <c r="AAH95" i="1" s="1" a="1"/>
  <c r="AAH95" i="1" s="1"/>
  <c r="AAH97" i="1" s="1" a="1"/>
  <c r="AAH97" i="1" s="1"/>
  <c r="AAH99" i="1" s="1" a="1"/>
  <c r="AAH99" i="1" s="1"/>
  <c r="AAH101" i="1" s="1" a="1"/>
  <c r="AAH101" i="1" s="1"/>
  <c r="AAH103" i="1" s="1" a="1"/>
  <c r="AAH103" i="1" s="1"/>
  <c r="VB84" i="1"/>
  <c r="VB85" i="1"/>
  <c r="VB86" i="1"/>
  <c r="VB87" i="1"/>
  <c r="VB88" i="1"/>
  <c r="VB89" i="1"/>
  <c r="VB90" i="1"/>
  <c r="VB91" i="1"/>
  <c r="VB92" i="1"/>
  <c r="VB93" i="1"/>
  <c r="VB94" i="1"/>
  <c r="VB95" i="1"/>
  <c r="VB96" i="1"/>
  <c r="VB97" i="1"/>
  <c r="VB98" i="1"/>
  <c r="VB99" i="1"/>
  <c r="VB100" i="1"/>
  <c r="VB101" i="1"/>
  <c r="VB102" i="1"/>
  <c r="VB103" i="1"/>
  <c r="VB104" i="1"/>
  <c r="VB105" i="1"/>
  <c r="VB106" i="1"/>
  <c r="VB107" i="1"/>
  <c r="VC12" i="1"/>
  <c r="AAH22" i="1" a="1"/>
  <c r="AAH22" i="1" s="1"/>
  <c r="AAH35" i="1" a="1"/>
  <c r="AAH35" i="1" s="1"/>
  <c r="AAI35" i="1" a="1"/>
  <c r="AAI35" i="1" s="1"/>
  <c r="AAC22" i="1" a="1"/>
  <c r="AAC22" i="1" s="1"/>
  <c r="AAC35" i="1" a="1"/>
  <c r="AAC35" i="1" s="1"/>
  <c r="AAH47" i="1" a="1"/>
  <c r="AAH47" i="1" s="1"/>
  <c r="AAH48" i="1" s="1" a="1"/>
  <c r="AAH48" i="1" s="1"/>
  <c r="AAC47" i="1" a="1"/>
  <c r="AAC47" i="1" s="1"/>
  <c r="AAC48" i="1" s="1" a="1"/>
  <c r="AAC48" i="1" s="1"/>
  <c r="AAI47" i="1" a="1"/>
  <c r="AAI47" i="1" s="1"/>
  <c r="AAI48" i="1" s="1" a="1"/>
  <c r="AAI48" i="1" s="1"/>
  <c r="AAC21" i="1" a="1"/>
  <c r="AAC21" i="1" s="1"/>
  <c r="AAH21" i="1" a="1"/>
  <c r="AAH21" i="1" s="1"/>
  <c r="AAI21" i="1" a="1"/>
  <c r="AAI21" i="1" s="1"/>
  <c r="AAI22" i="1" a="1"/>
  <c r="AAI22" i="1" s="1"/>
  <c r="AAH28" i="1" a="1"/>
  <c r="AAH28" i="1" s="1"/>
  <c r="AAH26" i="1" a="1"/>
  <c r="AAH26" i="1" s="1"/>
  <c r="AAH33" i="1" a="1"/>
  <c r="AAH33" i="1" s="1"/>
  <c r="AAH44" i="1" a="1"/>
  <c r="AAH44" i="1" s="1"/>
  <c r="AAH25" i="1" a="1"/>
  <c r="AAH25" i="1" s="1"/>
  <c r="AAH30" i="1" a="1"/>
  <c r="AAH30" i="1" s="1"/>
  <c r="AAH40" i="1" a="1"/>
  <c r="AAH40" i="1" s="1"/>
  <c r="AAH23" i="1" a="1"/>
  <c r="AAH23" i="1" s="1"/>
  <c r="AAH38" i="1" a="1"/>
  <c r="AAH38" i="1" s="1"/>
  <c r="AAH45" i="1" a="1"/>
  <c r="AAH45" i="1" s="1"/>
  <c r="AAH27" i="1" a="1"/>
  <c r="AAH27" i="1" s="1"/>
  <c r="AAH43" i="1" a="1"/>
  <c r="AAH43" i="1" s="1"/>
  <c r="AAH31" i="1" a="1"/>
  <c r="AAH31" i="1" s="1"/>
  <c r="AAH32" i="1" a="1"/>
  <c r="AAH32" i="1" s="1"/>
  <c r="AAH34" i="1" a="1"/>
  <c r="AAH34" i="1" s="1"/>
  <c r="AAH42" i="1" a="1"/>
  <c r="AAH42" i="1" s="1"/>
  <c r="AAH24" i="1" a="1"/>
  <c r="AAH24" i="1" s="1"/>
  <c r="AAH29" i="1" a="1"/>
  <c r="AAH29" i="1" s="1"/>
  <c r="AAH39" i="1" a="1"/>
  <c r="AAH39" i="1" s="1"/>
  <c r="AAH37" i="1" a="1"/>
  <c r="AAH37" i="1" s="1"/>
  <c r="AAH36" i="1" a="1"/>
  <c r="AAH36" i="1" s="1"/>
  <c r="AAH46" i="1" a="1"/>
  <c r="AAH46" i="1" s="1"/>
  <c r="AAI23" i="1" a="1"/>
  <c r="AAI23" i="1" s="1"/>
  <c r="AAI25" i="1" a="1"/>
  <c r="AAI25" i="1" s="1"/>
  <c r="AAI31" i="1" a="1"/>
  <c r="AAI31" i="1" s="1"/>
  <c r="AAI44" i="1" a="1"/>
  <c r="AAI44" i="1" s="1"/>
  <c r="AAI46" i="1" a="1"/>
  <c r="AAI46" i="1" s="1"/>
  <c r="AAI24" i="1" a="1"/>
  <c r="AAI24" i="1" s="1"/>
  <c r="AAI40" i="1" a="1"/>
  <c r="AAI40" i="1" s="1"/>
  <c r="AAI33" i="1" a="1"/>
  <c r="AAI33" i="1" s="1"/>
  <c r="AAI32" i="1" a="1"/>
  <c r="AAI32" i="1" s="1"/>
  <c r="AAI38" i="1" a="1"/>
  <c r="AAI38" i="1" s="1"/>
  <c r="AAI30" i="1" a="1"/>
  <c r="AAI30" i="1" s="1"/>
  <c r="AAI36" i="1" a="1"/>
  <c r="AAI36" i="1" s="1"/>
  <c r="AAI43" i="1" a="1"/>
  <c r="AAI43" i="1" s="1"/>
  <c r="AAI27" i="1" a="1"/>
  <c r="AAI27" i="1" s="1"/>
  <c r="AAI42" i="1" a="1"/>
  <c r="AAI42" i="1" s="1"/>
  <c r="AAI45" i="1" a="1"/>
  <c r="AAI45" i="1" s="1"/>
  <c r="AAI28" i="1" a="1"/>
  <c r="AAI28" i="1" s="1"/>
  <c r="AAI39" i="1" a="1"/>
  <c r="AAI39" i="1" s="1"/>
  <c r="AAI29" i="1" a="1"/>
  <c r="AAI29" i="1" s="1"/>
  <c r="AAI37" i="1" a="1"/>
  <c r="AAI37" i="1" s="1"/>
  <c r="AAI26" i="1" a="1"/>
  <c r="AAI26" i="1" s="1"/>
  <c r="AAI34" i="1" a="1"/>
  <c r="AAI34" i="1" s="1"/>
  <c r="AAC36" i="1" a="1"/>
  <c r="AAC36" i="1" s="1"/>
  <c r="AAC39" i="1" a="1"/>
  <c r="AAC39" i="1" s="1"/>
  <c r="AAC43" i="1" a="1"/>
  <c r="AAC43" i="1" s="1"/>
  <c r="AAC25" i="1" a="1"/>
  <c r="AAC25" i="1" s="1"/>
  <c r="AAC34" i="1" a="1"/>
  <c r="AAC34" i="1" s="1"/>
  <c r="AAC29" i="1" a="1"/>
  <c r="AAC29" i="1" s="1"/>
  <c r="AAC45" i="1" a="1"/>
  <c r="AAC45" i="1" s="1"/>
  <c r="AAC28" i="1" a="1"/>
  <c r="AAC28" i="1" s="1"/>
  <c r="AAC42" i="1" a="1"/>
  <c r="AAC42" i="1" s="1"/>
  <c r="AAC46" i="1" a="1"/>
  <c r="AAC46" i="1" s="1"/>
  <c r="AAC44" i="1" a="1"/>
  <c r="AAC44" i="1" s="1"/>
  <c r="AAC26" i="1" a="1"/>
  <c r="AAC26" i="1" s="1"/>
  <c r="AAC37" i="1" a="1"/>
  <c r="AAC37" i="1" s="1"/>
  <c r="AAC23" i="1" a="1"/>
  <c r="AAC23" i="1" s="1"/>
  <c r="AAC24" i="1" a="1"/>
  <c r="AAC24" i="1" s="1"/>
  <c r="AAC40" i="1" a="1"/>
  <c r="AAC40" i="1" s="1"/>
  <c r="AAC27" i="1" a="1"/>
  <c r="AAC27" i="1" s="1"/>
  <c r="AAC31" i="1" a="1"/>
  <c r="AAC31" i="1" s="1"/>
  <c r="AAC33" i="1" a="1"/>
  <c r="AAC33" i="1" s="1"/>
  <c r="AAC30" i="1" a="1"/>
  <c r="AAC30" i="1" s="1"/>
  <c r="AAC38" i="1" a="1"/>
  <c r="AAC38" i="1" s="1"/>
  <c r="AAC32" i="1" a="1"/>
  <c r="AAC32" i="1" s="1"/>
  <c r="FQ53" i="1"/>
  <c r="FP53" i="1"/>
  <c r="FL53" i="1"/>
  <c r="FN53" i="1"/>
  <c r="FO53" i="1"/>
  <c r="FM53" i="1"/>
  <c r="FK53" i="1"/>
  <c r="FL51" i="1"/>
  <c r="FP51" i="1"/>
  <c r="FN51" i="1"/>
  <c r="FO51" i="1"/>
  <c r="FQ51" i="1"/>
  <c r="FM51" i="1"/>
  <c r="FK51" i="1"/>
  <c r="FN55" i="1"/>
  <c r="FO55" i="1"/>
  <c r="FP55" i="1"/>
  <c r="FQ55" i="1"/>
  <c r="FL55" i="1"/>
  <c r="FM55" i="1"/>
  <c r="FK55" i="1"/>
  <c r="CA67" i="1"/>
  <c r="BZ67" i="1"/>
  <c r="BY67" i="1"/>
  <c r="BX67" i="1"/>
  <c r="BW67" i="1"/>
  <c r="BV67" i="1"/>
  <c r="BU67" i="1"/>
  <c r="BT67" i="1"/>
  <c r="BS67" i="1"/>
  <c r="BR67" i="1"/>
  <c r="BQ67" i="1"/>
  <c r="BP67" i="1"/>
  <c r="BO67" i="1"/>
  <c r="BN67" i="1"/>
  <c r="GI67" i="1"/>
  <c r="GH67" i="1"/>
  <c r="GG67" i="1"/>
  <c r="GM67" i="1"/>
  <c r="GL67" i="1"/>
  <c r="GF67" i="1"/>
  <c r="GK67" i="1"/>
  <c r="GJ67" i="1"/>
  <c r="D67" i="1"/>
  <c r="B508" i="4"/>
  <c r="C509" i="4"/>
  <c r="C510" i="4" s="1"/>
  <c r="P510" i="4" s="1"/>
  <c r="G523" i="4"/>
  <c r="H572" i="4"/>
  <c r="I573" i="4"/>
  <c r="P494" i="4"/>
  <c r="C495" i="4"/>
  <c r="F575" i="4"/>
  <c r="E575" i="4"/>
  <c r="D575" i="4"/>
  <c r="Q575" i="4" s="1"/>
  <c r="U510" i="4"/>
  <c r="V511" i="4"/>
  <c r="S494" i="4"/>
  <c r="B494" i="4"/>
  <c r="R562" i="4"/>
  <c r="R553" i="4"/>
  <c r="A576" i="4"/>
  <c r="R559" i="4"/>
  <c r="R556" i="4"/>
  <c r="VC85" i="1" l="1"/>
  <c r="VC84" i="1"/>
  <c r="VC86" i="1"/>
  <c r="VC87" i="1"/>
  <c r="VC88" i="1"/>
  <c r="VC89" i="1"/>
  <c r="VC90" i="1"/>
  <c r="VC91" i="1"/>
  <c r="VC92" i="1"/>
  <c r="VC93" i="1"/>
  <c r="VC94" i="1"/>
  <c r="VC95" i="1"/>
  <c r="VC96" i="1"/>
  <c r="VC97" i="1"/>
  <c r="VC98" i="1"/>
  <c r="VC99" i="1"/>
  <c r="VC100" i="1"/>
  <c r="VC101" i="1"/>
  <c r="VC102" i="1"/>
  <c r="VC103" i="1"/>
  <c r="VC104" i="1"/>
  <c r="VC105" i="1"/>
  <c r="VC106" i="1"/>
  <c r="VC107" i="1"/>
  <c r="VD12" i="1"/>
  <c r="CA68" i="1"/>
  <c r="BZ68" i="1"/>
  <c r="BX68" i="1"/>
  <c r="BV68" i="1"/>
  <c r="BW68" i="1"/>
  <c r="BU68" i="1"/>
  <c r="BT68" i="1"/>
  <c r="BS68" i="1"/>
  <c r="BR68" i="1"/>
  <c r="BQ68" i="1"/>
  <c r="BP68" i="1"/>
  <c r="BO68" i="1"/>
  <c r="BN68" i="1"/>
  <c r="BY68" i="1"/>
  <c r="GI68" i="1"/>
  <c r="GJ68" i="1"/>
  <c r="D68" i="1"/>
  <c r="GF68" i="1"/>
  <c r="GG68" i="1"/>
  <c r="GH68" i="1"/>
  <c r="GK68" i="1"/>
  <c r="GL68" i="1"/>
  <c r="GM68" i="1"/>
  <c r="GM69" i="1"/>
  <c r="GL69" i="1"/>
  <c r="GK69" i="1"/>
  <c r="GJ69" i="1"/>
  <c r="GI69" i="1"/>
  <c r="GH69" i="1"/>
  <c r="GG69" i="1"/>
  <c r="GF69" i="1"/>
  <c r="D69" i="1"/>
  <c r="B509" i="4"/>
  <c r="P509" i="4"/>
  <c r="C511" i="4"/>
  <c r="P511" i="4" s="1"/>
  <c r="H573" i="4"/>
  <c r="I574" i="4"/>
  <c r="G524" i="4"/>
  <c r="P495" i="4"/>
  <c r="C496" i="4"/>
  <c r="F576" i="4"/>
  <c r="E576" i="4"/>
  <c r="D576" i="4"/>
  <c r="Q576" i="4" s="1"/>
  <c r="B510" i="4"/>
  <c r="V512" i="4"/>
  <c r="U511" i="4"/>
  <c r="S495" i="4"/>
  <c r="B495" i="4"/>
  <c r="A577" i="4"/>
  <c r="R557" i="4"/>
  <c r="R566" i="4"/>
  <c r="R560" i="4"/>
  <c r="R563" i="4"/>
  <c r="YF14" i="1"/>
  <c r="VD84" i="1" l="1"/>
  <c r="VD85" i="1"/>
  <c r="VD86" i="1"/>
  <c r="VD87" i="1"/>
  <c r="VD88" i="1"/>
  <c r="VD89" i="1"/>
  <c r="VD90" i="1"/>
  <c r="VD91" i="1"/>
  <c r="VD92" i="1"/>
  <c r="VD93" i="1"/>
  <c r="VD94" i="1"/>
  <c r="VD95" i="1"/>
  <c r="VD96" i="1"/>
  <c r="VD97" i="1"/>
  <c r="VD98" i="1"/>
  <c r="VD99" i="1"/>
  <c r="VD100" i="1"/>
  <c r="VD101" i="1"/>
  <c r="VD102" i="1"/>
  <c r="VD103" i="1"/>
  <c r="VD104" i="1"/>
  <c r="VD105" i="1"/>
  <c r="VD106" i="1"/>
  <c r="VD107" i="1"/>
  <c r="VE12" i="1"/>
  <c r="BO69" i="1"/>
  <c r="BN69" i="1"/>
  <c r="CA69" i="1"/>
  <c r="BZ69" i="1"/>
  <c r="BY69" i="1"/>
  <c r="BX69" i="1"/>
  <c r="BW69" i="1"/>
  <c r="BV69" i="1"/>
  <c r="BU69" i="1"/>
  <c r="BQ69" i="1"/>
  <c r="BT69" i="1"/>
  <c r="BS69" i="1"/>
  <c r="BR69" i="1"/>
  <c r="BP69" i="1"/>
  <c r="GG70" i="1"/>
  <c r="GH70" i="1"/>
  <c r="GI70" i="1"/>
  <c r="GJ70" i="1"/>
  <c r="GK70" i="1"/>
  <c r="GF70" i="1"/>
  <c r="GL70" i="1"/>
  <c r="GM70" i="1"/>
  <c r="D70" i="1"/>
  <c r="C512" i="4"/>
  <c r="P512" i="4" s="1"/>
  <c r="G525" i="4"/>
  <c r="H574" i="4"/>
  <c r="I575" i="4"/>
  <c r="P496" i="4"/>
  <c r="C497" i="4"/>
  <c r="P497" i="4" s="1"/>
  <c r="F577" i="4"/>
  <c r="E577" i="4"/>
  <c r="D577" i="4"/>
  <c r="Q577" i="4" s="1"/>
  <c r="U515" i="4"/>
  <c r="U512" i="4"/>
  <c r="V513" i="4"/>
  <c r="B511" i="4"/>
  <c r="S496" i="4"/>
  <c r="B496" i="4"/>
  <c r="R564" i="4"/>
  <c r="R570" i="4"/>
  <c r="R561" i="4"/>
  <c r="R567" i="4"/>
  <c r="A578" i="4"/>
  <c r="YF17" i="1"/>
  <c r="FQ109" i="1"/>
  <c r="VE84" i="1" l="1"/>
  <c r="VE85" i="1"/>
  <c r="VE86" i="1"/>
  <c r="VE87" i="1"/>
  <c r="VE88" i="1"/>
  <c r="VE89" i="1"/>
  <c r="VE90" i="1"/>
  <c r="VE91" i="1"/>
  <c r="VE92" i="1"/>
  <c r="VE93" i="1"/>
  <c r="VE94" i="1"/>
  <c r="VE95" i="1"/>
  <c r="VE96" i="1"/>
  <c r="VE97" i="1"/>
  <c r="VE98" i="1"/>
  <c r="VE99" i="1"/>
  <c r="VE100" i="1"/>
  <c r="VE101" i="1"/>
  <c r="VE102" i="1"/>
  <c r="VE103" i="1"/>
  <c r="VE104" i="1"/>
  <c r="VE105" i="1"/>
  <c r="VE106" i="1"/>
  <c r="VE107" i="1"/>
  <c r="VF12" i="1"/>
  <c r="YF18" i="1" a="1"/>
  <c r="YF18" i="1" s="1"/>
  <c r="YF41" i="1" s="1" a="1"/>
  <c r="YF41" i="1" s="1"/>
  <c r="BZ70" i="1"/>
  <c r="CA70" i="1"/>
  <c r="BY70" i="1"/>
  <c r="BX70" i="1"/>
  <c r="BW70" i="1"/>
  <c r="BV70" i="1"/>
  <c r="BU70" i="1"/>
  <c r="BT70" i="1"/>
  <c r="BS70" i="1"/>
  <c r="BR70" i="1"/>
  <c r="BQ70" i="1"/>
  <c r="BP70" i="1"/>
  <c r="BO70" i="1"/>
  <c r="BN70" i="1"/>
  <c r="GH71" i="1"/>
  <c r="GG71" i="1"/>
  <c r="GL71" i="1"/>
  <c r="GF71" i="1"/>
  <c r="GK71" i="1"/>
  <c r="GI71" i="1"/>
  <c r="GJ71" i="1"/>
  <c r="GM71" i="1"/>
  <c r="D71"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YF19" i="1" l="1" a="1"/>
  <c r="YF19" i="1" s="1"/>
  <c r="YF20" i="1" a="1"/>
  <c r="YF20" i="1" s="1"/>
  <c r="VF84" i="1"/>
  <c r="VF85" i="1"/>
  <c r="VF86" i="1"/>
  <c r="VF87" i="1"/>
  <c r="VF88" i="1"/>
  <c r="VF89" i="1"/>
  <c r="VF90" i="1"/>
  <c r="VF91" i="1"/>
  <c r="VF92" i="1"/>
  <c r="VF93" i="1"/>
  <c r="VF94" i="1"/>
  <c r="VF95" i="1"/>
  <c r="VF96" i="1"/>
  <c r="VF97" i="1"/>
  <c r="VF98" i="1"/>
  <c r="VF99" i="1"/>
  <c r="VF100" i="1"/>
  <c r="VF101" i="1"/>
  <c r="VF102" i="1"/>
  <c r="VF103" i="1"/>
  <c r="VF104" i="1"/>
  <c r="VF105" i="1"/>
  <c r="VF106" i="1"/>
  <c r="VF107" i="1"/>
  <c r="VG12" i="1"/>
  <c r="YF35" i="1" a="1"/>
  <c r="YF35" i="1" s="1"/>
  <c r="YF47" i="1" a="1"/>
  <c r="YF47" i="1" s="1"/>
  <c r="YF48" i="1" s="1" a="1"/>
  <c r="YF48" i="1" s="1"/>
  <c r="YF21" i="1" a="1"/>
  <c r="YF21" i="1" s="1"/>
  <c r="YF22" i="1" a="1"/>
  <c r="YF22" i="1" s="1"/>
  <c r="YF38" i="1" a="1"/>
  <c r="YF38" i="1" s="1"/>
  <c r="YF39" i="1" a="1"/>
  <c r="YF39" i="1" s="1"/>
  <c r="YF33" i="1" a="1"/>
  <c r="YF33" i="1" s="1"/>
  <c r="YF46" i="1" a="1"/>
  <c r="YF46" i="1" s="1"/>
  <c r="YF36" i="1" a="1"/>
  <c r="YF36" i="1" s="1"/>
  <c r="YF34" i="1" a="1"/>
  <c r="YF34" i="1" s="1"/>
  <c r="YF28" i="1" a="1"/>
  <c r="YF28" i="1" s="1"/>
  <c r="YF25" i="1" a="1"/>
  <c r="YF25" i="1" s="1"/>
  <c r="YF23" i="1" a="1"/>
  <c r="YF23" i="1" s="1"/>
  <c r="YF24" i="1" a="1"/>
  <c r="YF24" i="1" s="1"/>
  <c r="YF27" i="1" a="1"/>
  <c r="YF27" i="1" s="1"/>
  <c r="YF31" i="1" a="1"/>
  <c r="YF31" i="1" s="1"/>
  <c r="YF43" i="1" a="1"/>
  <c r="YF43" i="1" s="1"/>
  <c r="YF45" i="1" a="1"/>
  <c r="YF45" i="1" s="1"/>
  <c r="YF30" i="1" a="1"/>
  <c r="YF30" i="1" s="1"/>
  <c r="YF40" i="1" a="1"/>
  <c r="YF40" i="1" s="1"/>
  <c r="YF42" i="1" a="1"/>
  <c r="YF42" i="1" s="1"/>
  <c r="YF29" i="1" a="1"/>
  <c r="YF29" i="1" s="1"/>
  <c r="YF44" i="1" a="1"/>
  <c r="YF44" i="1" s="1"/>
  <c r="YF26" i="1" a="1"/>
  <c r="YF26" i="1" s="1"/>
  <c r="YF37" i="1" a="1"/>
  <c r="YF37" i="1" s="1"/>
  <c r="YF32" i="1" a="1"/>
  <c r="YF32" i="1" s="1"/>
  <c r="BS71" i="1"/>
  <c r="BR71" i="1"/>
  <c r="BQ71" i="1"/>
  <c r="BO71" i="1"/>
  <c r="BP71" i="1"/>
  <c r="BN71" i="1"/>
  <c r="CA71" i="1"/>
  <c r="BZ71" i="1"/>
  <c r="BY71" i="1"/>
  <c r="BX71" i="1"/>
  <c r="BW71" i="1"/>
  <c r="BU71" i="1"/>
  <c r="BV71" i="1"/>
  <c r="BT71" i="1"/>
  <c r="GM72" i="1"/>
  <c r="GL72" i="1"/>
  <c r="GK72" i="1"/>
  <c r="GJ72" i="1"/>
  <c r="GH72" i="1"/>
  <c r="GI72" i="1"/>
  <c r="GF72" i="1"/>
  <c r="GG72" i="1"/>
  <c r="D72" i="1"/>
  <c r="C514" i="4"/>
  <c r="C515" i="4" s="1"/>
  <c r="B515" i="4" s="1"/>
  <c r="G527" i="4"/>
  <c r="H576" i="4"/>
  <c r="I577" i="4"/>
  <c r="F579" i="4"/>
  <c r="E579" i="4"/>
  <c r="D579" i="4"/>
  <c r="Q579" i="4" s="1"/>
  <c r="U523" i="4"/>
  <c r="U517" i="4"/>
  <c r="U514" i="4"/>
  <c r="U520" i="4"/>
  <c r="V515" i="4"/>
  <c r="B513" i="4"/>
  <c r="R578" i="4"/>
  <c r="R569" i="4"/>
  <c r="R575" i="4"/>
  <c r="A580" i="4"/>
  <c r="R572" i="4"/>
  <c r="FQ17" i="1"/>
  <c r="VG84" i="1" l="1"/>
  <c r="VG85" i="1"/>
  <c r="VG86" i="1"/>
  <c r="VG87" i="1"/>
  <c r="VG88" i="1"/>
  <c r="VG89" i="1"/>
  <c r="VG90" i="1"/>
  <c r="VG91" i="1"/>
  <c r="VG92" i="1"/>
  <c r="VG93" i="1"/>
  <c r="VG94" i="1"/>
  <c r="VG95" i="1"/>
  <c r="VG96" i="1"/>
  <c r="VG97" i="1"/>
  <c r="VG98" i="1"/>
  <c r="VG99" i="1"/>
  <c r="VG100" i="1"/>
  <c r="VG101" i="1"/>
  <c r="VG102" i="1"/>
  <c r="VG103" i="1"/>
  <c r="VG104" i="1"/>
  <c r="VG105" i="1"/>
  <c r="VG106" i="1"/>
  <c r="VG107" i="1"/>
  <c r="VH12" i="1"/>
  <c r="CA72" i="1"/>
  <c r="BZ72" i="1"/>
  <c r="BY72" i="1"/>
  <c r="BX72" i="1"/>
  <c r="BW72" i="1"/>
  <c r="BV72" i="1"/>
  <c r="BU72" i="1"/>
  <c r="BT72" i="1"/>
  <c r="BS72" i="1"/>
  <c r="BR72" i="1"/>
  <c r="BQ72" i="1"/>
  <c r="BP72" i="1"/>
  <c r="BO72" i="1"/>
  <c r="BN72" i="1"/>
  <c r="GL73" i="1"/>
  <c r="GI73" i="1"/>
  <c r="GG73" i="1"/>
  <c r="GK73" i="1"/>
  <c r="GJ73" i="1"/>
  <c r="GM73" i="1"/>
  <c r="GH73" i="1"/>
  <c r="D73" i="1"/>
  <c r="GF73" i="1"/>
  <c r="P514" i="4"/>
  <c r="H577" i="4"/>
  <c r="I578" i="4"/>
  <c r="G528" i="4"/>
  <c r="P515" i="4"/>
  <c r="C516" i="4"/>
  <c r="B516" i="4" s="1"/>
  <c r="F580" i="4"/>
  <c r="E580" i="4"/>
  <c r="D580" i="4"/>
  <c r="Q580" i="4" s="1"/>
  <c r="B514" i="4"/>
  <c r="V516" i="4"/>
  <c r="U524" i="4"/>
  <c r="U518" i="4"/>
  <c r="U521" i="4"/>
  <c r="U527" i="4"/>
  <c r="R573" i="4"/>
  <c r="A581" i="4"/>
  <c r="R576" i="4"/>
  <c r="R579" i="4"/>
  <c r="VH84" i="1" l="1"/>
  <c r="VH85" i="1"/>
  <c r="VH86" i="1"/>
  <c r="VH87" i="1"/>
  <c r="VH88" i="1"/>
  <c r="VH89" i="1"/>
  <c r="VH90" i="1"/>
  <c r="VH91" i="1"/>
  <c r="VH92" i="1"/>
  <c r="VH93" i="1"/>
  <c r="VH94" i="1"/>
  <c r="VH95" i="1"/>
  <c r="VH96" i="1"/>
  <c r="VH97" i="1"/>
  <c r="VH98" i="1"/>
  <c r="VH99" i="1"/>
  <c r="VH100" i="1"/>
  <c r="VH101" i="1"/>
  <c r="VH102" i="1"/>
  <c r="VH103" i="1"/>
  <c r="VH104" i="1"/>
  <c r="VH105" i="1"/>
  <c r="VH106" i="1"/>
  <c r="VH107" i="1"/>
  <c r="VI12" i="1"/>
  <c r="BW73" i="1"/>
  <c r="BV73" i="1"/>
  <c r="BU73" i="1"/>
  <c r="BT73" i="1"/>
  <c r="BS73" i="1"/>
  <c r="BR73" i="1"/>
  <c r="BQ73" i="1"/>
  <c r="BP73" i="1"/>
  <c r="BO73" i="1"/>
  <c r="BN73" i="1"/>
  <c r="CA73" i="1"/>
  <c r="BZ73" i="1"/>
  <c r="BY73" i="1"/>
  <c r="BX73" i="1"/>
  <c r="GK74" i="1"/>
  <c r="GJ74" i="1"/>
  <c r="GI74" i="1"/>
  <c r="GH74" i="1"/>
  <c r="GG74" i="1"/>
  <c r="GF74" i="1"/>
  <c r="GM74" i="1"/>
  <c r="GL74" i="1"/>
  <c r="D74" i="1"/>
  <c r="G529" i="4"/>
  <c r="H578" i="4"/>
  <c r="I579" i="4"/>
  <c r="P516" i="4"/>
  <c r="C517" i="4"/>
  <c r="B517" i="4" s="1"/>
  <c r="F581" i="4"/>
  <c r="E581" i="4"/>
  <c r="D581" i="4"/>
  <c r="Q581" i="4" s="1"/>
  <c r="U531" i="4"/>
  <c r="U525" i="4"/>
  <c r="U522" i="4"/>
  <c r="U528" i="4"/>
  <c r="V517" i="4"/>
  <c r="R580" i="4"/>
  <c r="A582" i="4"/>
  <c r="R577" i="4"/>
  <c r="VI84" i="1" l="1"/>
  <c r="VI85" i="1"/>
  <c r="VI86" i="1"/>
  <c r="VI87" i="1"/>
  <c r="VI88" i="1"/>
  <c r="VI89" i="1"/>
  <c r="VI90" i="1"/>
  <c r="VI91" i="1"/>
  <c r="VI92" i="1"/>
  <c r="VI93" i="1"/>
  <c r="VI94" i="1"/>
  <c r="VI95" i="1"/>
  <c r="VI96" i="1"/>
  <c r="VI97" i="1"/>
  <c r="VI98" i="1"/>
  <c r="VI99" i="1"/>
  <c r="VI100" i="1"/>
  <c r="VI101" i="1"/>
  <c r="VI102" i="1"/>
  <c r="VI103" i="1"/>
  <c r="VI104" i="1"/>
  <c r="VI105" i="1"/>
  <c r="VI106" i="1"/>
  <c r="VI107" i="1"/>
  <c r="CA74" i="1"/>
  <c r="BZ74" i="1"/>
  <c r="BY74" i="1"/>
  <c r="BX74" i="1"/>
  <c r="BW74" i="1"/>
  <c r="BV74" i="1"/>
  <c r="BU74" i="1"/>
  <c r="BT74" i="1"/>
  <c r="BS74" i="1"/>
  <c r="BR74" i="1"/>
  <c r="BQ74" i="1"/>
  <c r="BP74" i="1"/>
  <c r="BO74" i="1"/>
  <c r="BN74" i="1"/>
  <c r="GH75" i="1"/>
  <c r="GG75" i="1"/>
  <c r="GF75" i="1"/>
  <c r="GM75" i="1"/>
  <c r="GL75" i="1"/>
  <c r="GK75" i="1"/>
  <c r="GJ75" i="1"/>
  <c r="GI75" i="1"/>
  <c r="D75" i="1"/>
  <c r="H579" i="4"/>
  <c r="I580" i="4"/>
  <c r="G530" i="4"/>
  <c r="P517" i="4"/>
  <c r="C518" i="4"/>
  <c r="B518" i="4" s="1"/>
  <c r="F582" i="4"/>
  <c r="E582" i="4"/>
  <c r="R582" i="4" s="1"/>
  <c r="D582" i="4"/>
  <c r="Q582" i="4" s="1"/>
  <c r="V518" i="4"/>
  <c r="U532" i="4"/>
  <c r="U526" i="4"/>
  <c r="U529" i="4"/>
  <c r="U535" i="4"/>
  <c r="A583" i="4"/>
  <c r="R581" i="4"/>
  <c r="CA75" i="1" l="1"/>
  <c r="BZ75" i="1"/>
  <c r="BY75" i="1"/>
  <c r="BX75" i="1"/>
  <c r="BW75" i="1"/>
  <c r="BV75" i="1"/>
  <c r="BU75" i="1"/>
  <c r="BT75" i="1"/>
  <c r="BS75" i="1"/>
  <c r="BR75" i="1"/>
  <c r="BQ75" i="1"/>
  <c r="BP75" i="1"/>
  <c r="BO75" i="1"/>
  <c r="BN75" i="1"/>
  <c r="G531" i="4"/>
  <c r="H580" i="4"/>
  <c r="I581" i="4"/>
  <c r="P518" i="4"/>
  <c r="C519" i="4"/>
  <c r="B519" i="4" s="1"/>
  <c r="E583" i="4"/>
  <c r="R583" i="4" s="1"/>
  <c r="D583" i="4"/>
  <c r="Q583" i="4" s="1"/>
  <c r="F583" i="4"/>
  <c r="U539" i="4"/>
  <c r="U533" i="4"/>
  <c r="U530" i="4"/>
  <c r="U536" i="4"/>
  <c r="V519" i="4"/>
  <c r="S502" i="4"/>
  <c r="A584" i="4"/>
  <c r="DV109" i="1"/>
  <c r="H581" i="4" l="1"/>
  <c r="I582" i="4"/>
  <c r="G532" i="4"/>
  <c r="P519" i="4"/>
  <c r="C520" i="4"/>
  <c r="B520" i="4" s="1"/>
  <c r="F584" i="4"/>
  <c r="E584" i="4"/>
  <c r="R584" i="4" s="1"/>
  <c r="D584" i="4"/>
  <c r="Q584" i="4" s="1"/>
  <c r="V520" i="4"/>
  <c r="U540" i="4"/>
  <c r="U534" i="4"/>
  <c r="U537" i="4"/>
  <c r="U543" i="4"/>
  <c r="S503" i="4"/>
  <c r="A585" i="4"/>
  <c r="ZW109" i="1"/>
  <c r="ZV109"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09"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5" i="3"/>
  <c r="C65" i="3"/>
  <c r="B65" i="3"/>
  <c r="G537" i="4" l="1"/>
  <c r="H586" i="4"/>
  <c r="I587" i="4"/>
  <c r="P524" i="4"/>
  <c r="C525" i="4"/>
  <c r="B525" i="4" s="1"/>
  <c r="F589" i="4"/>
  <c r="E589" i="4"/>
  <c r="R589" i="4" s="1"/>
  <c r="D589" i="4"/>
  <c r="Q589" i="4" s="1"/>
  <c r="U563" i="4"/>
  <c r="U557" i="4"/>
  <c r="U554" i="4"/>
  <c r="U560" i="4"/>
  <c r="V525" i="4"/>
  <c r="S508" i="4"/>
  <c r="A590" i="4"/>
  <c r="DW109" i="1"/>
  <c r="H587" i="4" l="1"/>
  <c r="I588" i="4"/>
  <c r="G538" i="4"/>
  <c r="P525" i="4"/>
  <c r="C526" i="4"/>
  <c r="B526" i="4" s="1"/>
  <c r="F590" i="4"/>
  <c r="E590" i="4"/>
  <c r="R590" i="4" s="1"/>
  <c r="D590" i="4"/>
  <c r="Q590" i="4" s="1"/>
  <c r="V526" i="4"/>
  <c r="U564" i="4"/>
  <c r="U558" i="4"/>
  <c r="U561" i="4"/>
  <c r="U567" i="4"/>
  <c r="S509" i="4"/>
  <c r="A591" i="4"/>
  <c r="DX109" i="1"/>
  <c r="DY109" i="1"/>
  <c r="G539" i="4" l="1"/>
  <c r="H588" i="4"/>
  <c r="I589" i="4"/>
  <c r="P526" i="4"/>
  <c r="C527" i="4"/>
  <c r="B527" i="4" s="1"/>
  <c r="F591" i="4"/>
  <c r="E591" i="4"/>
  <c r="R591" i="4" s="1"/>
  <c r="D591" i="4"/>
  <c r="Q591" i="4" s="1"/>
  <c r="U571" i="4"/>
  <c r="U565" i="4"/>
  <c r="U562" i="4"/>
  <c r="U568" i="4"/>
  <c r="V527" i="4"/>
  <c r="S510" i="4"/>
  <c r="A592" i="4"/>
  <c r="DX14" i="1"/>
  <c r="DX15" i="1" s="1" a="1"/>
  <c r="DX15" i="1" s="1"/>
  <c r="DX49" i="1" s="1" a="1"/>
  <c r="DX49" i="1" s="1"/>
  <c r="DY14" i="1"/>
  <c r="DY15" i="1" s="1" a="1"/>
  <c r="DY15" i="1" s="1"/>
  <c r="DY49" i="1" s="1" a="1"/>
  <c r="DY49" i="1" s="1"/>
  <c r="DY54" i="1" l="1" a="1"/>
  <c r="DY54" i="1" s="1"/>
  <c r="DY55" i="1" s="1" a="1"/>
  <c r="DY55" i="1" s="1"/>
  <c r="DY52" i="1" a="1"/>
  <c r="DY52" i="1" s="1"/>
  <c r="DY53" i="1" s="1" a="1"/>
  <c r="DY53" i="1" s="1"/>
  <c r="DY50" i="1" a="1"/>
  <c r="DY50" i="1" s="1"/>
  <c r="DY51" i="1" s="1" a="1"/>
  <c r="DY51" i="1" s="1"/>
  <c r="DX54" i="1" a="1"/>
  <c r="DX54" i="1" s="1"/>
  <c r="DX55" i="1" s="1" a="1"/>
  <c r="DX55" i="1" s="1"/>
  <c r="DX52" i="1" a="1"/>
  <c r="DX52" i="1" s="1"/>
  <c r="DX53" i="1" s="1" a="1"/>
  <c r="DX53" i="1" s="1"/>
  <c r="DX50" i="1" a="1"/>
  <c r="DX50" i="1" s="1"/>
  <c r="DX51" i="1" s="1" a="1"/>
  <c r="DX51" i="1" s="1"/>
  <c r="H589" i="4"/>
  <c r="I590" i="4"/>
  <c r="G540" i="4"/>
  <c r="P527" i="4"/>
  <c r="C528" i="4"/>
  <c r="B528" i="4" s="1"/>
  <c r="F592" i="4"/>
  <c r="E592" i="4"/>
  <c r="R592" i="4" s="1"/>
  <c r="D592" i="4"/>
  <c r="Q592" i="4" s="1"/>
  <c r="V528" i="4"/>
  <c r="U572" i="4"/>
  <c r="U566" i="4"/>
  <c r="U569" i="4"/>
  <c r="U575" i="4"/>
  <c r="S511" i="4"/>
  <c r="A593" i="4"/>
  <c r="DY17" i="1"/>
  <c r="DX17" i="1"/>
  <c r="E89" i="3"/>
  <c r="E88" i="3"/>
  <c r="E87" i="3"/>
  <c r="E73" i="3"/>
  <c r="E67" i="3"/>
  <c r="E59" i="3"/>
  <c r="E56" i="3"/>
  <c r="G541" i="4" l="1"/>
  <c r="H590" i="4"/>
  <c r="I591" i="4"/>
  <c r="P528" i="4"/>
  <c r="C529" i="4"/>
  <c r="B529" i="4" s="1"/>
  <c r="F593" i="4"/>
  <c r="E593" i="4"/>
  <c r="R593" i="4" s="1"/>
  <c r="D593" i="4"/>
  <c r="Q593" i="4" s="1"/>
  <c r="U579" i="4"/>
  <c r="U573" i="4"/>
  <c r="U570" i="4"/>
  <c r="U576" i="4"/>
  <c r="V529" i="4"/>
  <c r="S512" i="4"/>
  <c r="A594" i="4"/>
  <c r="B17" i="1"/>
  <c r="DB17" i="1" s="1" a="1"/>
  <c r="DB17" i="1" s="1"/>
  <c r="DB18" i="1" s="1" a="1"/>
  <c r="DB18" i="1" s="1"/>
  <c r="DB41" i="1" s="1" a="1"/>
  <c r="DB41" i="1" s="1"/>
  <c r="DB19" i="1" l="1" a="1"/>
  <c r="DB19" i="1" s="1"/>
  <c r="DB20" i="1" a="1"/>
  <c r="DB20" i="1" s="1"/>
  <c r="DB35" i="1" a="1"/>
  <c r="DB35" i="1" s="1"/>
  <c r="DB22" i="1" a="1"/>
  <c r="DB22" i="1" s="1"/>
  <c r="DB21" i="1" a="1"/>
  <c r="DB21" i="1" s="1"/>
  <c r="DB30" i="1" a="1"/>
  <c r="DB30" i="1" s="1"/>
  <c r="DB43" i="1" a="1"/>
  <c r="DB43" i="1" s="1"/>
  <c r="DB26" i="1" a="1"/>
  <c r="DB26" i="1" s="1"/>
  <c r="DB40" i="1" a="1"/>
  <c r="DB40" i="1" s="1"/>
  <c r="DB25" i="1" a="1"/>
  <c r="DB25" i="1" s="1"/>
  <c r="DB38" i="1" a="1"/>
  <c r="DB38" i="1" s="1"/>
  <c r="DB37" i="1" a="1"/>
  <c r="DB37" i="1" s="1"/>
  <c r="DB42" i="1" a="1"/>
  <c r="DB42" i="1" s="1"/>
  <c r="DB28" i="1" a="1"/>
  <c r="DB28" i="1" s="1"/>
  <c r="DB45" i="1" a="1"/>
  <c r="DB45" i="1" s="1"/>
  <c r="DB31" i="1" a="1"/>
  <c r="DB31" i="1" s="1"/>
  <c r="DB33" i="1" a="1"/>
  <c r="DB33" i="1" s="1"/>
  <c r="DB29" i="1" a="1"/>
  <c r="DB29" i="1" s="1"/>
  <c r="DB39" i="1" a="1"/>
  <c r="DB39" i="1" s="1"/>
  <c r="DB24" i="1" a="1"/>
  <c r="DB24" i="1" s="1"/>
  <c r="DB23" i="1" a="1"/>
  <c r="DB23" i="1" s="1"/>
  <c r="DB44" i="1" a="1"/>
  <c r="DB44" i="1" s="1"/>
  <c r="DB27" i="1" a="1"/>
  <c r="DB27" i="1" s="1"/>
  <c r="DB34" i="1" a="1"/>
  <c r="DB34" i="1" s="1"/>
  <c r="DB32" i="1" a="1"/>
  <c r="DB32" i="1" s="1"/>
  <c r="DB46" i="1" a="1"/>
  <c r="DB46" i="1" s="1"/>
  <c r="DB36" i="1" a="1"/>
  <c r="DB36" i="1" s="1"/>
  <c r="M17" i="1" a="1"/>
  <c r="M17" i="1" s="1"/>
  <c r="M18" i="1" s="1" a="1"/>
  <c r="M18" i="1" s="1"/>
  <c r="M41" i="1" s="1" a="1"/>
  <c r="M41" i="1" s="1"/>
  <c r="ZI17" i="1" a="1"/>
  <c r="ZI17" i="1" s="1"/>
  <c r="ZI18" i="1" s="1" a="1"/>
  <c r="ZI18" i="1" s="1"/>
  <c r="ZI41" i="1" s="1" a="1"/>
  <c r="ZI41" i="1" s="1"/>
  <c r="ZH17" i="1" a="1"/>
  <c r="ZH17" i="1" s="1"/>
  <c r="ZH18" i="1" s="1" a="1"/>
  <c r="ZH18" i="1" s="1"/>
  <c r="ZH41" i="1" s="1" a="1"/>
  <c r="ZH41" i="1" s="1"/>
  <c r="ZG17" i="1" a="1"/>
  <c r="ZG17" i="1" s="1"/>
  <c r="ZG18" i="1" s="1" a="1"/>
  <c r="ZG18" i="1" s="1"/>
  <c r="ZG41" i="1" s="1" a="1"/>
  <c r="ZG41" i="1" s="1"/>
  <c r="JJ17" i="1" a="1"/>
  <c r="JJ17" i="1" s="1"/>
  <c r="JJ18" i="1" s="1" a="1"/>
  <c r="JJ18" i="1" s="1"/>
  <c r="JJ41" i="1" s="1" a="1"/>
  <c r="JJ41" i="1" s="1"/>
  <c r="JI17" i="1" a="1"/>
  <c r="JI17" i="1" s="1"/>
  <c r="JI18" i="1" s="1" a="1"/>
  <c r="JI18" i="1" s="1"/>
  <c r="JI41" i="1" s="1" a="1"/>
  <c r="JI41" i="1" s="1"/>
  <c r="JH17" i="1" a="1"/>
  <c r="JH17" i="1" s="1"/>
  <c r="JH18" i="1" s="1" a="1"/>
  <c r="JH18" i="1" s="1"/>
  <c r="JH41" i="1" s="1" a="1"/>
  <c r="JH41" i="1" s="1"/>
  <c r="JG17" i="1" a="1"/>
  <c r="JG17" i="1" s="1"/>
  <c r="JG18" i="1" s="1" a="1"/>
  <c r="JG18" i="1" s="1"/>
  <c r="JG41" i="1" s="1" a="1"/>
  <c r="JG41" i="1" s="1"/>
  <c r="JF17" i="1" a="1"/>
  <c r="JF17" i="1" s="1"/>
  <c r="JF18" i="1" s="1" a="1"/>
  <c r="JF18" i="1" s="1"/>
  <c r="JF41" i="1" s="1" a="1"/>
  <c r="JF41" i="1" s="1"/>
  <c r="JE17" i="1" a="1"/>
  <c r="JE17" i="1" s="1"/>
  <c r="JE18" i="1" s="1" a="1"/>
  <c r="JE18" i="1" s="1"/>
  <c r="JE41" i="1" s="1" a="1"/>
  <c r="JE41" i="1" s="1"/>
  <c r="JD17" i="1" a="1"/>
  <c r="JD17" i="1" s="1"/>
  <c r="JR17" i="1" a="1"/>
  <c r="JR17" i="1" s="1"/>
  <c r="JR18" i="1" s="1" a="1"/>
  <c r="JR18" i="1" s="1"/>
  <c r="JR41" i="1" s="1" a="1"/>
  <c r="JR41" i="1" s="1"/>
  <c r="JQ17" i="1" a="1"/>
  <c r="JQ17" i="1" s="1"/>
  <c r="JQ18" i="1" s="1" a="1"/>
  <c r="JQ18" i="1" s="1"/>
  <c r="JQ41" i="1" s="1" a="1"/>
  <c r="JQ41" i="1" s="1"/>
  <c r="JP17" i="1" a="1"/>
  <c r="JP17" i="1" s="1"/>
  <c r="JP18" i="1" s="1" a="1"/>
  <c r="JP18" i="1" s="1"/>
  <c r="JP41" i="1" s="1" a="1"/>
  <c r="JP41" i="1" s="1"/>
  <c r="JO17" i="1" a="1"/>
  <c r="JO17" i="1" s="1"/>
  <c r="JO18" i="1" s="1" a="1"/>
  <c r="JO18" i="1" s="1"/>
  <c r="JO41" i="1" s="1" a="1"/>
  <c r="JO41" i="1" s="1"/>
  <c r="JN17" i="1" a="1"/>
  <c r="JN17" i="1" s="1"/>
  <c r="JN18" i="1" s="1" a="1"/>
  <c r="JN18" i="1" s="1"/>
  <c r="JN41" i="1" s="1" a="1"/>
  <c r="JN41" i="1" s="1"/>
  <c r="JM17" i="1" a="1"/>
  <c r="JM17" i="1" s="1"/>
  <c r="JM18" i="1" s="1" a="1"/>
  <c r="JM18" i="1" s="1"/>
  <c r="JM41" i="1" s="1" a="1"/>
  <c r="JM41" i="1" s="1"/>
  <c r="JL17" i="1" a="1"/>
  <c r="JL17" i="1" s="1"/>
  <c r="JL18" i="1" s="1" a="1"/>
  <c r="JL18" i="1" s="1"/>
  <c r="JL41" i="1" s="1" a="1"/>
  <c r="JL41" i="1" s="1"/>
  <c r="JK17" i="1" a="1"/>
  <c r="JK17" i="1" s="1"/>
  <c r="JK18" i="1" s="1" a="1"/>
  <c r="JK18" i="1" s="1"/>
  <c r="JK41" i="1" s="1" a="1"/>
  <c r="JK41" i="1" s="1"/>
  <c r="DA17" i="1" a="1"/>
  <c r="DA17" i="1" s="1"/>
  <c r="DA18" i="1" s="1" a="1"/>
  <c r="DA18" i="1" s="1"/>
  <c r="DA41" i="1" s="1" a="1"/>
  <c r="DA41" i="1" s="1"/>
  <c r="ZJ17" i="1" a="1"/>
  <c r="ZJ17" i="1" s="1"/>
  <c r="ZJ18" i="1" s="1" a="1"/>
  <c r="ZJ18" i="1" s="1"/>
  <c r="ZJ41" i="1" s="1" a="1"/>
  <c r="ZJ41" i="1" s="1"/>
  <c r="YU17" i="1" a="1"/>
  <c r="YU17" i="1" s="1"/>
  <c r="YZ17" i="1" a="1"/>
  <c r="YZ17" i="1" s="1"/>
  <c r="YZ18" i="1" s="1" a="1"/>
  <c r="YZ18" i="1" s="1"/>
  <c r="YZ41" i="1" s="1" a="1"/>
  <c r="YZ41" i="1" s="1"/>
  <c r="CK17" i="1" a="1"/>
  <c r="CK17" i="1" s="1"/>
  <c r="YW17" i="1" a="1"/>
  <c r="YW17" i="1" s="1"/>
  <c r="CE17" i="1" a="1"/>
  <c r="CE17" i="1" s="1"/>
  <c r="YY17" i="1" a="1"/>
  <c r="YY17" i="1" s="1"/>
  <c r="YT17" i="1" a="1"/>
  <c r="YT17" i="1" s="1"/>
  <c r="YV17" i="1" a="1"/>
  <c r="YV17" i="1" s="1"/>
  <c r="ZF17" i="1" a="1"/>
  <c r="ZF17" i="1" s="1"/>
  <c r="ZE17" i="1" a="1"/>
  <c r="ZE17" i="1" s="1"/>
  <c r="ZD17" i="1" a="1"/>
  <c r="ZD17" i="1" s="1"/>
  <c r="ZC17" i="1" a="1"/>
  <c r="ZC17" i="1" s="1"/>
  <c r="ZB17" i="1" a="1"/>
  <c r="ZB17" i="1" s="1"/>
  <c r="JC17" i="1" a="1"/>
  <c r="JC17" i="1" s="1"/>
  <c r="ZA17" i="1" a="1"/>
  <c r="ZA17" i="1" s="1"/>
  <c r="CW17" i="1" a="1"/>
  <c r="CW17" i="1" s="1"/>
  <c r="CU17" i="1" a="1"/>
  <c r="CU17" i="1" s="1"/>
  <c r="CT17" i="1" a="1"/>
  <c r="CT17" i="1" s="1"/>
  <c r="CQ17" i="1" a="1"/>
  <c r="CQ17" i="1" s="1"/>
  <c r="CM17" i="1" a="1"/>
  <c r="CM17" i="1" s="1"/>
  <c r="YX17" i="1" a="1"/>
  <c r="YX17" i="1" s="1"/>
  <c r="CL17" i="1" a="1"/>
  <c r="CL17" i="1" s="1"/>
  <c r="H591" i="4"/>
  <c r="I592" i="4"/>
  <c r="G542" i="4"/>
  <c r="P529" i="4"/>
  <c r="C530" i="4"/>
  <c r="B530" i="4" s="1"/>
  <c r="D594" i="4"/>
  <c r="Q594" i="4" s="1"/>
  <c r="F594" i="4"/>
  <c r="E594" i="4"/>
  <c r="R594" i="4" s="1"/>
  <c r="V530" i="4"/>
  <c r="U580" i="4"/>
  <c r="U574" i="4"/>
  <c r="U577" i="4"/>
  <c r="U583" i="4"/>
  <c r="S513" i="4"/>
  <c r="A595" i="4"/>
  <c r="JN19" i="1" l="1" a="1"/>
  <c r="JN19" i="1" s="1"/>
  <c r="JN20" i="1" a="1"/>
  <c r="JN20" i="1" s="1"/>
  <c r="JH19" i="1" a="1"/>
  <c r="JH19" i="1" s="1"/>
  <c r="JH20" i="1" a="1"/>
  <c r="JH20" i="1" s="1"/>
  <c r="JP19" i="1" a="1"/>
  <c r="JP19" i="1" s="1"/>
  <c r="JP20" i="1" a="1"/>
  <c r="JP20" i="1" s="1"/>
  <c r="JL19" i="1" a="1"/>
  <c r="JL19" i="1" s="1"/>
  <c r="JL20" i="1" a="1"/>
  <c r="JL20" i="1" s="1"/>
  <c r="JO19" i="1" a="1"/>
  <c r="JO19" i="1" s="1"/>
  <c r="JO20" i="1" a="1"/>
  <c r="JO20" i="1" s="1"/>
  <c r="JE19" i="1" a="1"/>
  <c r="JE19" i="1" s="1"/>
  <c r="JE20" i="1" a="1"/>
  <c r="JE20" i="1" s="1"/>
  <c r="ZG19" i="1" a="1"/>
  <c r="ZG19" i="1" s="1"/>
  <c r="ZG20" i="1" a="1"/>
  <c r="ZG20" i="1" s="1"/>
  <c r="JJ19" i="1" a="1"/>
  <c r="JJ19" i="1" s="1"/>
  <c r="JJ20" i="1" a="1"/>
  <c r="JJ20" i="1" s="1"/>
  <c r="ZH19" i="1" a="1"/>
  <c r="ZH19" i="1" s="1"/>
  <c r="ZH20" i="1" a="1"/>
  <c r="ZH20" i="1" s="1"/>
  <c r="ZI19" i="1" a="1"/>
  <c r="ZI19" i="1" s="1"/>
  <c r="ZI20" i="1" a="1"/>
  <c r="ZI20" i="1" s="1"/>
  <c r="M22" i="1" a="1"/>
  <c r="M22" i="1" s="1"/>
  <c r="M19" i="1" a="1"/>
  <c r="M19" i="1" s="1"/>
  <c r="M20" i="1" a="1"/>
  <c r="M20" i="1" s="1"/>
  <c r="JR19" i="1" a="1"/>
  <c r="JR19" i="1" s="1"/>
  <c r="JR20" i="1" a="1"/>
  <c r="JR20" i="1" s="1"/>
  <c r="JG19" i="1" a="1"/>
  <c r="JG19" i="1" s="1"/>
  <c r="JG20" i="1" a="1"/>
  <c r="JG20" i="1" s="1"/>
  <c r="YZ19" i="1" a="1"/>
  <c r="YZ19" i="1" s="1"/>
  <c r="YZ20" i="1" a="1"/>
  <c r="YZ20" i="1" s="1"/>
  <c r="JM19" i="1" a="1"/>
  <c r="JM19" i="1" s="1"/>
  <c r="JM20" i="1" a="1"/>
  <c r="JM20" i="1" s="1"/>
  <c r="JQ19" i="1" a="1"/>
  <c r="JQ19" i="1" s="1"/>
  <c r="JQ20" i="1" a="1"/>
  <c r="JQ20" i="1" s="1"/>
  <c r="JF19" i="1" a="1"/>
  <c r="JF19" i="1" s="1"/>
  <c r="JF20" i="1" a="1"/>
  <c r="JF20" i="1" s="1"/>
  <c r="JI19" i="1" a="1"/>
  <c r="JI19" i="1" s="1"/>
  <c r="JI20" i="1" a="1"/>
  <c r="JI20" i="1" s="1"/>
  <c r="ZJ35" i="1" a="1"/>
  <c r="ZJ35" i="1" s="1"/>
  <c r="ZJ19" i="1" a="1"/>
  <c r="ZJ19" i="1" s="1"/>
  <c r="ZJ20" i="1" a="1"/>
  <c r="ZJ20" i="1" s="1"/>
  <c r="DA19" i="1" a="1"/>
  <c r="DA19" i="1" s="1"/>
  <c r="DA20" i="1" a="1"/>
  <c r="DA20" i="1" s="1"/>
  <c r="JK19" i="1" a="1"/>
  <c r="JK19" i="1" s="1"/>
  <c r="JK20" i="1" a="1"/>
  <c r="JK20" i="1" s="1"/>
  <c r="M34" i="1" a="1"/>
  <c r="M34" i="1" s="1"/>
  <c r="M33" i="1" a="1"/>
  <c r="M33" i="1" s="1"/>
  <c r="M36" i="1" a="1"/>
  <c r="M36" i="1" s="1"/>
  <c r="M27" i="1" a="1"/>
  <c r="M27" i="1" s="1"/>
  <c r="M38" i="1" a="1"/>
  <c r="M38" i="1" s="1"/>
  <c r="M39" i="1" a="1"/>
  <c r="M39" i="1" s="1"/>
  <c r="M29" i="1" a="1"/>
  <c r="M29" i="1" s="1"/>
  <c r="M30" i="1" a="1"/>
  <c r="M30" i="1" s="1"/>
  <c r="M37" i="1" a="1"/>
  <c r="M37" i="1" s="1"/>
  <c r="M32" i="1" a="1"/>
  <c r="M32" i="1" s="1"/>
  <c r="M40" i="1" a="1"/>
  <c r="M40" i="1" s="1"/>
  <c r="M23" i="1" a="1"/>
  <c r="M23" i="1" s="1"/>
  <c r="M43" i="1" a="1"/>
  <c r="M43" i="1" s="1"/>
  <c r="M45" i="1" a="1"/>
  <c r="M45" i="1" s="1"/>
  <c r="M46" i="1" a="1"/>
  <c r="M46" i="1" s="1"/>
  <c r="M47" i="1" a="1"/>
  <c r="M47" i="1" s="1"/>
  <c r="M48" i="1" s="1" a="1"/>
  <c r="M48" i="1" s="1"/>
  <c r="M35" i="1" a="1"/>
  <c r="M35" i="1" s="1"/>
  <c r="M21" i="1" a="1"/>
  <c r="M21" i="1" s="1"/>
  <c r="M24" i="1" a="1"/>
  <c r="M24" i="1" s="1"/>
  <c r="M26" i="1" a="1"/>
  <c r="M26" i="1" s="1"/>
  <c r="M44" i="1" a="1"/>
  <c r="M44" i="1" s="1"/>
  <c r="M28" i="1" a="1"/>
  <c r="M28" i="1" s="1"/>
  <c r="M31" i="1" a="1"/>
  <c r="M31" i="1" s="1"/>
  <c r="M42" i="1" a="1"/>
  <c r="M42" i="1" s="1"/>
  <c r="M25" i="1" a="1"/>
  <c r="M25" i="1" s="1"/>
  <c r="ZG35" i="1" a="1"/>
  <c r="ZG35" i="1" s="1"/>
  <c r="ZG47" i="1" a="1"/>
  <c r="ZG47" i="1" s="1"/>
  <c r="ZG48" i="1" s="1" a="1"/>
  <c r="ZG48" i="1" s="1"/>
  <c r="ZG22" i="1" a="1"/>
  <c r="ZG22" i="1" s="1"/>
  <c r="ZG21" i="1" a="1"/>
  <c r="ZG21" i="1" s="1"/>
  <c r="ZG39" i="1" a="1"/>
  <c r="ZG39" i="1" s="1"/>
  <c r="ZG26" i="1" a="1"/>
  <c r="ZG26" i="1" s="1"/>
  <c r="ZG28" i="1" a="1"/>
  <c r="ZG28" i="1" s="1"/>
  <c r="ZG38" i="1" a="1"/>
  <c r="ZG38" i="1" s="1"/>
  <c r="ZG36" i="1" a="1"/>
  <c r="ZG36" i="1" s="1"/>
  <c r="ZG46" i="1" a="1"/>
  <c r="ZG46" i="1" s="1"/>
  <c r="ZG30" i="1" a="1"/>
  <c r="ZG30" i="1" s="1"/>
  <c r="ZG44" i="1" a="1"/>
  <c r="ZG44" i="1" s="1"/>
  <c r="ZG33" i="1" a="1"/>
  <c r="ZG33" i="1" s="1"/>
  <c r="ZG45" i="1" a="1"/>
  <c r="ZG45" i="1" s="1"/>
  <c r="ZG24" i="1" a="1"/>
  <c r="ZG24" i="1" s="1"/>
  <c r="ZG43" i="1" a="1"/>
  <c r="ZG43" i="1" s="1"/>
  <c r="ZG27" i="1" a="1"/>
  <c r="ZG27" i="1" s="1"/>
  <c r="ZG29" i="1" a="1"/>
  <c r="ZG29" i="1" s="1"/>
  <c r="ZG34" i="1" a="1"/>
  <c r="ZG34" i="1" s="1"/>
  <c r="ZG32" i="1" a="1"/>
  <c r="ZG32" i="1" s="1"/>
  <c r="ZG40" i="1" a="1"/>
  <c r="ZG40" i="1" s="1"/>
  <c r="ZG37" i="1" a="1"/>
  <c r="ZG37" i="1" s="1"/>
  <c r="ZG42" i="1" a="1"/>
  <c r="ZG42" i="1" s="1"/>
  <c r="ZG25" i="1" a="1"/>
  <c r="ZG25" i="1" s="1"/>
  <c r="ZG31" i="1" a="1"/>
  <c r="ZG31" i="1" s="1"/>
  <c r="ZG23" i="1" a="1"/>
  <c r="ZG23" i="1" s="1"/>
  <c r="ZH35" i="1" a="1"/>
  <c r="ZH35" i="1" s="1"/>
  <c r="ZH47" i="1" a="1"/>
  <c r="ZH47" i="1" s="1"/>
  <c r="ZH48" i="1" s="1" a="1"/>
  <c r="ZH48" i="1" s="1"/>
  <c r="ZH22" i="1" a="1"/>
  <c r="ZH22" i="1" s="1"/>
  <c r="ZH21" i="1" a="1"/>
  <c r="ZH21" i="1" s="1"/>
  <c r="ZH26" i="1" a="1"/>
  <c r="ZH26" i="1" s="1"/>
  <c r="ZH28" i="1" a="1"/>
  <c r="ZH28" i="1" s="1"/>
  <c r="ZH38" i="1" a="1"/>
  <c r="ZH38" i="1" s="1"/>
  <c r="ZH36" i="1" a="1"/>
  <c r="ZH36" i="1" s="1"/>
  <c r="ZH46" i="1" a="1"/>
  <c r="ZH46" i="1" s="1"/>
  <c r="ZH30" i="1" a="1"/>
  <c r="ZH30" i="1" s="1"/>
  <c r="ZH44" i="1" a="1"/>
  <c r="ZH44" i="1" s="1"/>
  <c r="ZH33" i="1" a="1"/>
  <c r="ZH33" i="1" s="1"/>
  <c r="ZH45" i="1" a="1"/>
  <c r="ZH45" i="1" s="1"/>
  <c r="ZH24" i="1" a="1"/>
  <c r="ZH24" i="1" s="1"/>
  <c r="ZH43" i="1" a="1"/>
  <c r="ZH43" i="1" s="1"/>
  <c r="ZH27" i="1" a="1"/>
  <c r="ZH27" i="1" s="1"/>
  <c r="ZH39" i="1" a="1"/>
  <c r="ZH39" i="1" s="1"/>
  <c r="ZH29" i="1" a="1"/>
  <c r="ZH29" i="1" s="1"/>
  <c r="ZH34" i="1" a="1"/>
  <c r="ZH34" i="1" s="1"/>
  <c r="ZH40" i="1" a="1"/>
  <c r="ZH40" i="1" s="1"/>
  <c r="ZH37" i="1" a="1"/>
  <c r="ZH37" i="1" s="1"/>
  <c r="ZH32" i="1" a="1"/>
  <c r="ZH32" i="1" s="1"/>
  <c r="ZH42" i="1" a="1"/>
  <c r="ZH42" i="1" s="1"/>
  <c r="ZH25" i="1" a="1"/>
  <c r="ZH25" i="1" s="1"/>
  <c r="ZH31" i="1" a="1"/>
  <c r="ZH31" i="1" s="1"/>
  <c r="ZH23" i="1" a="1"/>
  <c r="ZH23" i="1" s="1"/>
  <c r="ZI35" i="1" a="1"/>
  <c r="ZI35" i="1" s="1"/>
  <c r="ZI47" i="1" a="1"/>
  <c r="ZI47" i="1" s="1"/>
  <c r="ZI48" i="1" s="1" a="1"/>
  <c r="ZI48" i="1" s="1"/>
  <c r="ZI22" i="1" a="1"/>
  <c r="ZI22" i="1" s="1"/>
  <c r="ZI21" i="1" a="1"/>
  <c r="ZI21" i="1" s="1"/>
  <c r="ZI28" i="1" a="1"/>
  <c r="ZI28" i="1" s="1"/>
  <c r="ZI38" i="1" a="1"/>
  <c r="ZI38" i="1" s="1"/>
  <c r="ZI36" i="1" a="1"/>
  <c r="ZI36" i="1" s="1"/>
  <c r="ZI46" i="1" a="1"/>
  <c r="ZI46" i="1" s="1"/>
  <c r="ZI30" i="1" a="1"/>
  <c r="ZI30" i="1" s="1"/>
  <c r="ZI44" i="1" a="1"/>
  <c r="ZI44" i="1" s="1"/>
  <c r="ZI33" i="1" a="1"/>
  <c r="ZI33" i="1" s="1"/>
  <c r="ZI45" i="1" a="1"/>
  <c r="ZI45" i="1" s="1"/>
  <c r="ZI24" i="1" a="1"/>
  <c r="ZI24" i="1" s="1"/>
  <c r="ZI43" i="1" a="1"/>
  <c r="ZI43" i="1" s="1"/>
  <c r="ZI27" i="1" a="1"/>
  <c r="ZI27" i="1" s="1"/>
  <c r="ZI29" i="1" a="1"/>
  <c r="ZI29" i="1" s="1"/>
  <c r="ZI34" i="1" a="1"/>
  <c r="ZI34" i="1" s="1"/>
  <c r="ZI40" i="1" a="1"/>
  <c r="ZI40" i="1" s="1"/>
  <c r="ZI32" i="1" a="1"/>
  <c r="ZI32" i="1" s="1"/>
  <c r="ZI42" i="1" a="1"/>
  <c r="ZI42" i="1" s="1"/>
  <c r="ZI37" i="1" a="1"/>
  <c r="ZI37" i="1" s="1"/>
  <c r="ZI25" i="1" a="1"/>
  <c r="ZI25" i="1" s="1"/>
  <c r="ZI31" i="1" a="1"/>
  <c r="ZI31" i="1" s="1"/>
  <c r="ZI23" i="1" a="1"/>
  <c r="ZI23" i="1" s="1"/>
  <c r="ZI26" i="1" a="1"/>
  <c r="ZI26" i="1" s="1"/>
  <c r="ZI39" i="1" a="1"/>
  <c r="ZI39" i="1" s="1"/>
  <c r="JD18" i="1" a="1"/>
  <c r="JD18" i="1" s="1"/>
  <c r="JK35" i="1" a="1"/>
  <c r="JK35" i="1" s="1"/>
  <c r="JK47" i="1" a="1"/>
  <c r="JK47" i="1" s="1"/>
  <c r="JK48" i="1" s="1" a="1"/>
  <c r="JK48" i="1" s="1"/>
  <c r="JK21" i="1" a="1"/>
  <c r="JK21" i="1" s="1"/>
  <c r="JK22" i="1" a="1"/>
  <c r="JK22" i="1" s="1"/>
  <c r="JK29" i="1" a="1"/>
  <c r="JK29" i="1" s="1"/>
  <c r="JK37" i="1" a="1"/>
  <c r="JK37" i="1" s="1"/>
  <c r="JK28" i="1" a="1"/>
  <c r="JK28" i="1" s="1"/>
  <c r="JK34" i="1" a="1"/>
  <c r="JK34" i="1" s="1"/>
  <c r="JK33" i="1" a="1"/>
  <c r="JK33" i="1" s="1"/>
  <c r="JK23" i="1" a="1"/>
  <c r="JK23" i="1" s="1"/>
  <c r="JK32" i="1" a="1"/>
  <c r="JK32" i="1" s="1"/>
  <c r="JK40" i="1" a="1"/>
  <c r="JK40" i="1" s="1"/>
  <c r="JK46" i="1" a="1"/>
  <c r="JK46" i="1" s="1"/>
  <c r="JK42" i="1" a="1"/>
  <c r="JK42" i="1" s="1"/>
  <c r="JK25" i="1" a="1"/>
  <c r="JK25" i="1" s="1"/>
  <c r="JK38" i="1" a="1"/>
  <c r="JK38" i="1" s="1"/>
  <c r="JK27" i="1" a="1"/>
  <c r="JK27" i="1" s="1"/>
  <c r="JK45" i="1" a="1"/>
  <c r="JK45" i="1" s="1"/>
  <c r="JK36" i="1" a="1"/>
  <c r="JK36" i="1" s="1"/>
  <c r="JK43" i="1" a="1"/>
  <c r="JK43" i="1" s="1"/>
  <c r="JK44" i="1" a="1"/>
  <c r="JK44" i="1" s="1"/>
  <c r="JK30" i="1" a="1"/>
  <c r="JK30" i="1" s="1"/>
  <c r="JK24" i="1" a="1"/>
  <c r="JK24" i="1" s="1"/>
  <c r="JK39" i="1" a="1"/>
  <c r="JK39" i="1" s="1"/>
  <c r="JK31" i="1" a="1"/>
  <c r="JK31" i="1" s="1"/>
  <c r="JK26" i="1" a="1"/>
  <c r="JK26" i="1" s="1"/>
  <c r="JL35" i="1" a="1"/>
  <c r="JL35" i="1" s="1"/>
  <c r="JL47" i="1" a="1"/>
  <c r="JL47" i="1" s="1"/>
  <c r="JL48" i="1" s="1" a="1"/>
  <c r="JL48" i="1" s="1"/>
  <c r="JL21" i="1" a="1"/>
  <c r="JL21" i="1" s="1"/>
  <c r="JL22" i="1" a="1"/>
  <c r="JL22" i="1" s="1"/>
  <c r="JL30" i="1" a="1"/>
  <c r="JL30" i="1" s="1"/>
  <c r="JL28" i="1" a="1"/>
  <c r="JL28" i="1" s="1"/>
  <c r="JL37" i="1" a="1"/>
  <c r="JL37" i="1" s="1"/>
  <c r="JL29" i="1" a="1"/>
  <c r="JL29" i="1" s="1"/>
  <c r="JL34" i="1" a="1"/>
  <c r="JL34" i="1" s="1"/>
  <c r="JL33" i="1" a="1"/>
  <c r="JL33" i="1" s="1"/>
  <c r="JL24" i="1" a="1"/>
  <c r="JL24" i="1" s="1"/>
  <c r="JL46" i="1" a="1"/>
  <c r="JL46" i="1" s="1"/>
  <c r="JL32" i="1" a="1"/>
  <c r="JL32" i="1" s="1"/>
  <c r="JL39" i="1" a="1"/>
  <c r="JL39" i="1" s="1"/>
  <c r="JL25" i="1" a="1"/>
  <c r="JL25" i="1" s="1"/>
  <c r="JL38" i="1" a="1"/>
  <c r="JL38" i="1" s="1"/>
  <c r="JL27" i="1" a="1"/>
  <c r="JL27" i="1" s="1"/>
  <c r="JL45" i="1" a="1"/>
  <c r="JL45" i="1" s="1"/>
  <c r="JL43" i="1" a="1"/>
  <c r="JL43" i="1" s="1"/>
  <c r="JL36" i="1" a="1"/>
  <c r="JL36" i="1" s="1"/>
  <c r="JL23" i="1" a="1"/>
  <c r="JL23" i="1" s="1"/>
  <c r="JL44" i="1" a="1"/>
  <c r="JL44" i="1" s="1"/>
  <c r="JL40" i="1" a="1"/>
  <c r="JL40" i="1" s="1"/>
  <c r="JL31" i="1" a="1"/>
  <c r="JL31" i="1" s="1"/>
  <c r="JL42" i="1" a="1"/>
  <c r="JL42" i="1" s="1"/>
  <c r="JL26" i="1" a="1"/>
  <c r="JL26" i="1" s="1"/>
  <c r="JM35" i="1" a="1"/>
  <c r="JM35" i="1" s="1"/>
  <c r="JM47" i="1" a="1"/>
  <c r="JM47" i="1" s="1"/>
  <c r="JM48" i="1" s="1" a="1"/>
  <c r="JM48" i="1" s="1"/>
  <c r="JM21" i="1" a="1"/>
  <c r="JM21" i="1" s="1"/>
  <c r="JM22" i="1" a="1"/>
  <c r="JM22" i="1" s="1"/>
  <c r="JM44" i="1" a="1"/>
  <c r="JM44" i="1" s="1"/>
  <c r="JM24" i="1" a="1"/>
  <c r="JM24" i="1" s="1"/>
  <c r="JM33" i="1" a="1"/>
  <c r="JM33" i="1" s="1"/>
  <c r="JM31" i="1" a="1"/>
  <c r="JM31" i="1" s="1"/>
  <c r="JM46" i="1" a="1"/>
  <c r="JM46" i="1" s="1"/>
  <c r="JM32" i="1" a="1"/>
  <c r="JM32" i="1" s="1"/>
  <c r="JM39" i="1" a="1"/>
  <c r="JM39" i="1" s="1"/>
  <c r="JM26" i="1" a="1"/>
  <c r="JM26" i="1" s="1"/>
  <c r="JM38" i="1" a="1"/>
  <c r="JM38" i="1" s="1"/>
  <c r="JM28" i="1" a="1"/>
  <c r="JM28" i="1" s="1"/>
  <c r="JM36" i="1" a="1"/>
  <c r="JM36" i="1" s="1"/>
  <c r="JM23" i="1" a="1"/>
  <c r="JM23" i="1" s="1"/>
  <c r="JM40" i="1" a="1"/>
  <c r="JM40" i="1" s="1"/>
  <c r="JM30" i="1" a="1"/>
  <c r="JM30" i="1" s="1"/>
  <c r="JM42" i="1" a="1"/>
  <c r="JM42" i="1" s="1"/>
  <c r="JM25" i="1" a="1"/>
  <c r="JM25" i="1" s="1"/>
  <c r="JM27" i="1" a="1"/>
  <c r="JM27" i="1" s="1"/>
  <c r="JM45" i="1" a="1"/>
  <c r="JM45" i="1" s="1"/>
  <c r="JM43" i="1" a="1"/>
  <c r="JM43" i="1" s="1"/>
  <c r="JM29" i="1" a="1"/>
  <c r="JM29" i="1" s="1"/>
  <c r="JM37" i="1" a="1"/>
  <c r="JM37" i="1" s="1"/>
  <c r="JM34" i="1" a="1"/>
  <c r="JM34" i="1" s="1"/>
  <c r="JN35" i="1" a="1"/>
  <c r="JN35" i="1" s="1"/>
  <c r="JN47" i="1" a="1"/>
  <c r="JN47" i="1" s="1"/>
  <c r="JN48" i="1" s="1" a="1"/>
  <c r="JN48" i="1" s="1"/>
  <c r="JN22" i="1" a="1"/>
  <c r="JN22" i="1" s="1"/>
  <c r="JN21" i="1" a="1"/>
  <c r="JN21" i="1" s="1"/>
  <c r="JN39" i="1" a="1"/>
  <c r="JN39" i="1" s="1"/>
  <c r="JN31" i="1" a="1"/>
  <c r="JN31" i="1" s="1"/>
  <c r="JN26" i="1" a="1"/>
  <c r="JN26" i="1" s="1"/>
  <c r="JN38" i="1" a="1"/>
  <c r="JN38" i="1" s="1"/>
  <c r="JN29" i="1" a="1"/>
  <c r="JN29" i="1" s="1"/>
  <c r="JN36" i="1" a="1"/>
  <c r="JN36" i="1" s="1"/>
  <c r="JN28" i="1" a="1"/>
  <c r="JN28" i="1" s="1"/>
  <c r="JN32" i="1" a="1"/>
  <c r="JN32" i="1" s="1"/>
  <c r="JN33" i="1" a="1"/>
  <c r="JN33" i="1" s="1"/>
  <c r="JN23" i="1" a="1"/>
  <c r="JN23" i="1" s="1"/>
  <c r="JN46" i="1" a="1"/>
  <c r="JN46" i="1" s="1"/>
  <c r="JN40" i="1" a="1"/>
  <c r="JN40" i="1" s="1"/>
  <c r="JN42" i="1" a="1"/>
  <c r="JN42" i="1" s="1"/>
  <c r="JN25" i="1" a="1"/>
  <c r="JN25" i="1" s="1"/>
  <c r="JN27" i="1" a="1"/>
  <c r="JN27" i="1" s="1"/>
  <c r="JN45" i="1" a="1"/>
  <c r="JN45" i="1" s="1"/>
  <c r="JN43" i="1" a="1"/>
  <c r="JN43" i="1" s="1"/>
  <c r="JN37" i="1" a="1"/>
  <c r="JN37" i="1" s="1"/>
  <c r="JN34" i="1" a="1"/>
  <c r="JN34" i="1" s="1"/>
  <c r="JN44" i="1" a="1"/>
  <c r="JN44" i="1" s="1"/>
  <c r="JN24" i="1" a="1"/>
  <c r="JN24" i="1" s="1"/>
  <c r="JN30" i="1" a="1"/>
  <c r="JN30" i="1" s="1"/>
  <c r="JO35" i="1" a="1"/>
  <c r="JO35" i="1" s="1"/>
  <c r="JO47" i="1" a="1"/>
  <c r="JO47" i="1" s="1"/>
  <c r="JO48" i="1" s="1" a="1"/>
  <c r="JO48" i="1" s="1"/>
  <c r="JO22" i="1" a="1"/>
  <c r="JO22" i="1" s="1"/>
  <c r="JO21" i="1" a="1"/>
  <c r="JO21" i="1" s="1"/>
  <c r="JO31" i="1" a="1"/>
  <c r="JO31" i="1" s="1"/>
  <c r="JO39" i="1" a="1"/>
  <c r="JO39" i="1" s="1"/>
  <c r="JO26" i="1" a="1"/>
  <c r="JO26" i="1" s="1"/>
  <c r="JO38" i="1" a="1"/>
  <c r="JO38" i="1" s="1"/>
  <c r="JO28" i="1" a="1"/>
  <c r="JO28" i="1" s="1"/>
  <c r="JO34" i="1" a="1"/>
  <c r="JO34" i="1" s="1"/>
  <c r="JO29" i="1" a="1"/>
  <c r="JO29" i="1" s="1"/>
  <c r="JO36" i="1" a="1"/>
  <c r="JO36" i="1" s="1"/>
  <c r="JO33" i="1" a="1"/>
  <c r="JO33" i="1" s="1"/>
  <c r="JO46" i="1" a="1"/>
  <c r="JO46" i="1" s="1"/>
  <c r="JO23" i="1" a="1"/>
  <c r="JO23" i="1" s="1"/>
  <c r="JO32" i="1" a="1"/>
  <c r="JO32" i="1" s="1"/>
  <c r="JO40" i="1" a="1"/>
  <c r="JO40" i="1" s="1"/>
  <c r="JO42" i="1" a="1"/>
  <c r="JO42" i="1" s="1"/>
  <c r="JO25" i="1" a="1"/>
  <c r="JO25" i="1" s="1"/>
  <c r="JO27" i="1" a="1"/>
  <c r="JO27" i="1" s="1"/>
  <c r="JO45" i="1" a="1"/>
  <c r="JO45" i="1" s="1"/>
  <c r="JO43" i="1" a="1"/>
  <c r="JO43" i="1" s="1"/>
  <c r="JO37" i="1" a="1"/>
  <c r="JO37" i="1" s="1"/>
  <c r="JO44" i="1" a="1"/>
  <c r="JO44" i="1" s="1"/>
  <c r="JO30" i="1" a="1"/>
  <c r="JO30" i="1" s="1"/>
  <c r="JO24" i="1" a="1"/>
  <c r="JO24" i="1" s="1"/>
  <c r="JP35" i="1" a="1"/>
  <c r="JP35" i="1" s="1"/>
  <c r="JP47" i="1" a="1"/>
  <c r="JP47" i="1" s="1"/>
  <c r="JP48" i="1" s="1" a="1"/>
  <c r="JP48" i="1" s="1"/>
  <c r="JP22" i="1" a="1"/>
  <c r="JP22" i="1" s="1"/>
  <c r="JP21" i="1" a="1"/>
  <c r="JP21" i="1" s="1"/>
  <c r="JP26" i="1" a="1"/>
  <c r="JP26" i="1" s="1"/>
  <c r="JP34" i="1" a="1"/>
  <c r="JP34" i="1" s="1"/>
  <c r="JP29" i="1" a="1"/>
  <c r="JP29" i="1" s="1"/>
  <c r="JP28" i="1" a="1"/>
  <c r="JP28" i="1" s="1"/>
  <c r="JP37" i="1" a="1"/>
  <c r="JP37" i="1" s="1"/>
  <c r="JP33" i="1" a="1"/>
  <c r="JP33" i="1" s="1"/>
  <c r="JP46" i="1" a="1"/>
  <c r="JP46" i="1" s="1"/>
  <c r="JP32" i="1" a="1"/>
  <c r="JP32" i="1" s="1"/>
  <c r="JP23" i="1" a="1"/>
  <c r="JP23" i="1" s="1"/>
  <c r="JP40" i="1" a="1"/>
  <c r="JP40" i="1" s="1"/>
  <c r="JP42" i="1" a="1"/>
  <c r="JP42" i="1" s="1"/>
  <c r="JP25" i="1" a="1"/>
  <c r="JP25" i="1" s="1"/>
  <c r="JP27" i="1" a="1"/>
  <c r="JP27" i="1" s="1"/>
  <c r="JP38" i="1" a="1"/>
  <c r="JP38" i="1" s="1"/>
  <c r="JP45" i="1" a="1"/>
  <c r="JP45" i="1" s="1"/>
  <c r="JP43" i="1" a="1"/>
  <c r="JP43" i="1" s="1"/>
  <c r="JP36" i="1" a="1"/>
  <c r="JP36" i="1" s="1"/>
  <c r="JP44" i="1" a="1"/>
  <c r="JP44" i="1" s="1"/>
  <c r="JP30" i="1" a="1"/>
  <c r="JP30" i="1" s="1"/>
  <c r="JP24" i="1" a="1"/>
  <c r="JP24" i="1" s="1"/>
  <c r="JP31" i="1" a="1"/>
  <c r="JP31" i="1" s="1"/>
  <c r="JP39" i="1" a="1"/>
  <c r="JP39" i="1" s="1"/>
  <c r="JQ35" i="1" a="1"/>
  <c r="JQ35" i="1" s="1"/>
  <c r="JQ47" i="1" a="1"/>
  <c r="JQ47" i="1" s="1"/>
  <c r="JQ48" i="1" s="1" a="1"/>
  <c r="JQ48" i="1" s="1"/>
  <c r="JQ21" i="1" a="1"/>
  <c r="JQ21" i="1" s="1"/>
  <c r="JQ22" i="1" a="1"/>
  <c r="JQ22" i="1" s="1"/>
  <c r="JQ28" i="1" a="1"/>
  <c r="JQ28" i="1" s="1"/>
  <c r="JQ34" i="1" a="1"/>
  <c r="JQ34" i="1" s="1"/>
  <c r="JQ29" i="1" a="1"/>
  <c r="JQ29" i="1" s="1"/>
  <c r="JQ37" i="1" a="1"/>
  <c r="JQ37" i="1" s="1"/>
  <c r="JQ33" i="1" a="1"/>
  <c r="JQ33" i="1" s="1"/>
  <c r="JQ46" i="1" a="1"/>
  <c r="JQ46" i="1" s="1"/>
  <c r="JQ32" i="1" a="1"/>
  <c r="JQ32" i="1" s="1"/>
  <c r="JQ24" i="1" a="1"/>
  <c r="JQ24" i="1" s="1"/>
  <c r="JQ39" i="1" a="1"/>
  <c r="JQ39" i="1" s="1"/>
  <c r="JQ27" i="1" a="1"/>
  <c r="JQ27" i="1" s="1"/>
  <c r="JQ36" i="1" a="1"/>
  <c r="JQ36" i="1" s="1"/>
  <c r="JQ45" i="1" a="1"/>
  <c r="JQ45" i="1" s="1"/>
  <c r="JQ38" i="1" a="1"/>
  <c r="JQ38" i="1" s="1"/>
  <c r="JQ43" i="1" a="1"/>
  <c r="JQ43" i="1" s="1"/>
  <c r="JQ44" i="1" a="1"/>
  <c r="JQ44" i="1" s="1"/>
  <c r="JQ23" i="1" a="1"/>
  <c r="JQ23" i="1" s="1"/>
  <c r="JQ30" i="1" a="1"/>
  <c r="JQ30" i="1" s="1"/>
  <c r="JQ40" i="1" a="1"/>
  <c r="JQ40" i="1" s="1"/>
  <c r="JQ42" i="1" a="1"/>
  <c r="JQ42" i="1" s="1"/>
  <c r="JQ25" i="1" a="1"/>
  <c r="JQ25" i="1" s="1"/>
  <c r="JQ31" i="1" a="1"/>
  <c r="JQ31" i="1" s="1"/>
  <c r="JQ26" i="1" a="1"/>
  <c r="JQ26" i="1" s="1"/>
  <c r="JR35" i="1" a="1"/>
  <c r="JR35" i="1" s="1"/>
  <c r="JR47" i="1" a="1"/>
  <c r="JR47" i="1" s="1"/>
  <c r="JR48" i="1" s="1" a="1"/>
  <c r="JR48" i="1" s="1"/>
  <c r="JR21" i="1" a="1"/>
  <c r="JR21" i="1" s="1"/>
  <c r="JR22" i="1" a="1"/>
  <c r="JR22" i="1" s="1"/>
  <c r="JR33" i="1" a="1"/>
  <c r="JR33" i="1" s="1"/>
  <c r="JR44" i="1" a="1"/>
  <c r="JR44" i="1" s="1"/>
  <c r="JR24" i="1" a="1"/>
  <c r="JR24" i="1" s="1"/>
  <c r="JR46" i="1" a="1"/>
  <c r="JR46" i="1" s="1"/>
  <c r="JR32" i="1" a="1"/>
  <c r="JR32" i="1" s="1"/>
  <c r="JR39" i="1" a="1"/>
  <c r="JR39" i="1" s="1"/>
  <c r="JR26" i="1" a="1"/>
  <c r="JR26" i="1" s="1"/>
  <c r="JR38" i="1" a="1"/>
  <c r="JR38" i="1" s="1"/>
  <c r="JR36" i="1" a="1"/>
  <c r="JR36" i="1" s="1"/>
  <c r="JR28" i="1" a="1"/>
  <c r="JR28" i="1" s="1"/>
  <c r="JR23" i="1" a="1"/>
  <c r="JR23" i="1" s="1"/>
  <c r="JR40" i="1" a="1"/>
  <c r="JR40" i="1" s="1"/>
  <c r="JR30" i="1" a="1"/>
  <c r="JR30" i="1" s="1"/>
  <c r="JR42" i="1" a="1"/>
  <c r="JR42" i="1" s="1"/>
  <c r="JR31" i="1" a="1"/>
  <c r="JR31" i="1" s="1"/>
  <c r="JR25" i="1" a="1"/>
  <c r="JR25" i="1" s="1"/>
  <c r="JR45" i="1" a="1"/>
  <c r="JR45" i="1" s="1"/>
  <c r="JR27" i="1" a="1"/>
  <c r="JR27" i="1" s="1"/>
  <c r="JR43" i="1" a="1"/>
  <c r="JR43" i="1" s="1"/>
  <c r="JR37" i="1" a="1"/>
  <c r="JR37" i="1" s="1"/>
  <c r="JR34" i="1" a="1"/>
  <c r="JR34" i="1" s="1"/>
  <c r="JR29" i="1" a="1"/>
  <c r="JR29" i="1" s="1"/>
  <c r="JE35" i="1" a="1"/>
  <c r="JE35" i="1" s="1"/>
  <c r="JE47" i="1" a="1"/>
  <c r="JE47" i="1" s="1"/>
  <c r="JE48" i="1" s="1" a="1"/>
  <c r="JE48" i="1" s="1"/>
  <c r="JE22" i="1" a="1"/>
  <c r="JE22" i="1" s="1"/>
  <c r="JE21" i="1" a="1"/>
  <c r="JE21" i="1" s="1"/>
  <c r="JE31" i="1" a="1"/>
  <c r="JE31" i="1" s="1"/>
  <c r="JE38" i="1" a="1"/>
  <c r="JE38" i="1" s="1"/>
  <c r="JE26" i="1" a="1"/>
  <c r="JE26" i="1" s="1"/>
  <c r="JE36" i="1" a="1"/>
  <c r="JE36" i="1" s="1"/>
  <c r="JE28" i="1" a="1"/>
  <c r="JE28" i="1" s="1"/>
  <c r="JE29" i="1" a="1"/>
  <c r="JE29" i="1" s="1"/>
  <c r="JE34" i="1" a="1"/>
  <c r="JE34" i="1" s="1"/>
  <c r="JE33" i="1" a="1"/>
  <c r="JE33" i="1" s="1"/>
  <c r="JE40" i="1" a="1"/>
  <c r="JE40" i="1" s="1"/>
  <c r="JE46" i="1" a="1"/>
  <c r="JE46" i="1" s="1"/>
  <c r="JE32" i="1" a="1"/>
  <c r="JE32" i="1" s="1"/>
  <c r="JE42" i="1" a="1"/>
  <c r="JE42" i="1" s="1"/>
  <c r="JE25" i="1" a="1"/>
  <c r="JE25" i="1" s="1"/>
  <c r="JE45" i="1" a="1"/>
  <c r="JE45" i="1" s="1"/>
  <c r="JE23" i="1" a="1"/>
  <c r="JE23" i="1" s="1"/>
  <c r="JE27" i="1" a="1"/>
  <c r="JE27" i="1" s="1"/>
  <c r="JE37" i="1" a="1"/>
  <c r="JE37" i="1" s="1"/>
  <c r="JE43" i="1" a="1"/>
  <c r="JE43" i="1" s="1"/>
  <c r="JE24" i="1" a="1"/>
  <c r="JE24" i="1" s="1"/>
  <c r="JE44" i="1" a="1"/>
  <c r="JE44" i="1" s="1"/>
  <c r="JE30" i="1" a="1"/>
  <c r="JE30" i="1" s="1"/>
  <c r="JE39" i="1" a="1"/>
  <c r="JE39" i="1" s="1"/>
  <c r="JF35" i="1" a="1"/>
  <c r="JF35" i="1" s="1"/>
  <c r="JF47" i="1" a="1"/>
  <c r="JF47" i="1" s="1"/>
  <c r="JF48" i="1" s="1" a="1"/>
  <c r="JF48" i="1" s="1"/>
  <c r="JF21" i="1" a="1"/>
  <c r="JF21" i="1" s="1"/>
  <c r="JF22" i="1" a="1"/>
  <c r="JF22" i="1" s="1"/>
  <c r="JF26" i="1" a="1"/>
  <c r="JF26" i="1" s="1"/>
  <c r="JF24" i="1" a="1"/>
  <c r="JF24" i="1" s="1"/>
  <c r="JF37" i="1" a="1"/>
  <c r="JF37" i="1" s="1"/>
  <c r="JF29" i="1" a="1"/>
  <c r="JF29" i="1" s="1"/>
  <c r="JF28" i="1" a="1"/>
  <c r="JF28" i="1" s="1"/>
  <c r="JF34" i="1" a="1"/>
  <c r="JF34" i="1" s="1"/>
  <c r="JF23" i="1" a="1"/>
  <c r="JF23" i="1" s="1"/>
  <c r="JF46" i="1" a="1"/>
  <c r="JF46" i="1" s="1"/>
  <c r="JF33" i="1" a="1"/>
  <c r="JF33" i="1" s="1"/>
  <c r="JF32" i="1" a="1"/>
  <c r="JF32" i="1" s="1"/>
  <c r="JF42" i="1" a="1"/>
  <c r="JF42" i="1" s="1"/>
  <c r="JF25" i="1" a="1"/>
  <c r="JF25" i="1" s="1"/>
  <c r="JF40" i="1" a="1"/>
  <c r="JF40" i="1" s="1"/>
  <c r="JF38" i="1" a="1"/>
  <c r="JF38" i="1" s="1"/>
  <c r="JF36" i="1" a="1"/>
  <c r="JF36" i="1" s="1"/>
  <c r="JF27" i="1" a="1"/>
  <c r="JF27" i="1" s="1"/>
  <c r="JF45" i="1" a="1"/>
  <c r="JF45" i="1" s="1"/>
  <c r="JF43" i="1" a="1"/>
  <c r="JF43" i="1" s="1"/>
  <c r="JF44" i="1" a="1"/>
  <c r="JF44" i="1" s="1"/>
  <c r="JF30" i="1" a="1"/>
  <c r="JF30" i="1" s="1"/>
  <c r="JF39" i="1" a="1"/>
  <c r="JF39" i="1" s="1"/>
  <c r="JF31" i="1" a="1"/>
  <c r="JF31" i="1" s="1"/>
  <c r="JG35" i="1" a="1"/>
  <c r="JG35" i="1" s="1"/>
  <c r="JG47" i="1" a="1"/>
  <c r="JG47" i="1" s="1"/>
  <c r="JG48" i="1" s="1" a="1"/>
  <c r="JG48" i="1" s="1"/>
  <c r="JG21" i="1" a="1"/>
  <c r="JG21" i="1" s="1"/>
  <c r="JG22" i="1" a="1"/>
  <c r="JG22" i="1" s="1"/>
  <c r="JG37" i="1" a="1"/>
  <c r="JG37" i="1" s="1"/>
  <c r="JG28" i="1" a="1"/>
  <c r="JG28" i="1" s="1"/>
  <c r="JG34" i="1" a="1"/>
  <c r="JG34" i="1" s="1"/>
  <c r="JG29" i="1" a="1"/>
  <c r="JG29" i="1" s="1"/>
  <c r="JG33" i="1" a="1"/>
  <c r="JG33" i="1" s="1"/>
  <c r="JG24" i="1" a="1"/>
  <c r="JG24" i="1" s="1"/>
  <c r="JG32" i="1" a="1"/>
  <c r="JG32" i="1" s="1"/>
  <c r="JG39" i="1" a="1"/>
  <c r="JG39" i="1" s="1"/>
  <c r="JG46" i="1" a="1"/>
  <c r="JG46" i="1" s="1"/>
  <c r="JG26" i="1" a="1"/>
  <c r="JG26" i="1" s="1"/>
  <c r="JG38" i="1" a="1"/>
  <c r="JG38" i="1" s="1"/>
  <c r="JG27" i="1" a="1"/>
  <c r="JG27" i="1" s="1"/>
  <c r="JG36" i="1" a="1"/>
  <c r="JG36" i="1" s="1"/>
  <c r="JG45" i="1" a="1"/>
  <c r="JG45" i="1" s="1"/>
  <c r="JG42" i="1" a="1"/>
  <c r="JG42" i="1" s="1"/>
  <c r="JG25" i="1" a="1"/>
  <c r="JG25" i="1" s="1"/>
  <c r="JG23" i="1" a="1"/>
  <c r="JG23" i="1" s="1"/>
  <c r="JG44" i="1" a="1"/>
  <c r="JG44" i="1" s="1"/>
  <c r="JG40" i="1" a="1"/>
  <c r="JG40" i="1" s="1"/>
  <c r="JG30" i="1" a="1"/>
  <c r="JG30" i="1" s="1"/>
  <c r="JG31" i="1" a="1"/>
  <c r="JG31" i="1" s="1"/>
  <c r="JG43" i="1" a="1"/>
  <c r="JG43" i="1" s="1"/>
  <c r="JH35" i="1" a="1"/>
  <c r="JH35" i="1" s="1"/>
  <c r="JH47" i="1" a="1"/>
  <c r="JH47" i="1" s="1"/>
  <c r="JH48" i="1" s="1" a="1"/>
  <c r="JH48" i="1" s="1"/>
  <c r="JH21" i="1" a="1"/>
  <c r="JH21" i="1" s="1"/>
  <c r="JH22" i="1" a="1"/>
  <c r="JH22" i="1" s="1"/>
  <c r="JH37" i="1" a="1"/>
  <c r="JH37" i="1" s="1"/>
  <c r="JH34" i="1" a="1"/>
  <c r="JH34" i="1" s="1"/>
  <c r="JH29" i="1" a="1"/>
  <c r="JH29" i="1" s="1"/>
  <c r="JH44" i="1" a="1"/>
  <c r="JH44" i="1" s="1"/>
  <c r="JH26" i="1" a="1"/>
  <c r="JH26" i="1" s="1"/>
  <c r="JH33" i="1" a="1"/>
  <c r="JH33" i="1" s="1"/>
  <c r="JH24" i="1" a="1"/>
  <c r="JH24" i="1" s="1"/>
  <c r="JH46" i="1" a="1"/>
  <c r="JH46" i="1" s="1"/>
  <c r="JH32" i="1" a="1"/>
  <c r="JH32" i="1" s="1"/>
  <c r="JH39" i="1" a="1"/>
  <c r="JH39" i="1" s="1"/>
  <c r="JH38" i="1" a="1"/>
  <c r="JH38" i="1" s="1"/>
  <c r="JH45" i="1" a="1"/>
  <c r="JH45" i="1" s="1"/>
  <c r="JH36" i="1" a="1"/>
  <c r="JH36" i="1" s="1"/>
  <c r="JH43" i="1" a="1"/>
  <c r="JH43" i="1" s="1"/>
  <c r="JH23" i="1" a="1"/>
  <c r="JH23" i="1" s="1"/>
  <c r="JH40" i="1" a="1"/>
  <c r="JH40" i="1" s="1"/>
  <c r="JH30" i="1" a="1"/>
  <c r="JH30" i="1" s="1"/>
  <c r="JH42" i="1" a="1"/>
  <c r="JH42" i="1" s="1"/>
  <c r="JH25" i="1" a="1"/>
  <c r="JH25" i="1" s="1"/>
  <c r="JH31" i="1" a="1"/>
  <c r="JH31" i="1" s="1"/>
  <c r="JH27" i="1" a="1"/>
  <c r="JH27" i="1" s="1"/>
  <c r="JH28" i="1" a="1"/>
  <c r="JH28" i="1" s="1"/>
  <c r="JI35" i="1" a="1"/>
  <c r="JI35" i="1" s="1"/>
  <c r="JI47" i="1" a="1"/>
  <c r="JI47" i="1" s="1"/>
  <c r="JI48" i="1" s="1" a="1"/>
  <c r="JI48" i="1" s="1"/>
  <c r="JI21" i="1" a="1"/>
  <c r="JI21" i="1" s="1"/>
  <c r="JI22" i="1" a="1"/>
  <c r="JI22" i="1" s="1"/>
  <c r="JI33" i="1" a="1"/>
  <c r="JI33" i="1" s="1"/>
  <c r="JI24" i="1" a="1"/>
  <c r="JI24" i="1" s="1"/>
  <c r="JI32" i="1" a="1"/>
  <c r="JI32" i="1" s="1"/>
  <c r="JI39" i="1" a="1"/>
  <c r="JI39" i="1" s="1"/>
  <c r="JI26" i="1" a="1"/>
  <c r="JI26" i="1" s="1"/>
  <c r="JI28" i="1" a="1"/>
  <c r="JI28" i="1" s="1"/>
  <c r="JI38" i="1" a="1"/>
  <c r="JI38" i="1" s="1"/>
  <c r="JI29" i="1" a="1"/>
  <c r="JI29" i="1" s="1"/>
  <c r="JI36" i="1" a="1"/>
  <c r="JI36" i="1" s="1"/>
  <c r="JI23" i="1" a="1"/>
  <c r="JI23" i="1" s="1"/>
  <c r="JI46" i="1" a="1"/>
  <c r="JI46" i="1" s="1"/>
  <c r="JI40" i="1" a="1"/>
  <c r="JI40" i="1" s="1"/>
  <c r="JI30" i="1" a="1"/>
  <c r="JI30" i="1" s="1"/>
  <c r="JI27" i="1" a="1"/>
  <c r="JI27" i="1" s="1"/>
  <c r="JI42" i="1" a="1"/>
  <c r="JI42" i="1" s="1"/>
  <c r="JI25" i="1" a="1"/>
  <c r="JI25" i="1" s="1"/>
  <c r="JI31" i="1" a="1"/>
  <c r="JI31" i="1" s="1"/>
  <c r="JI44" i="1" a="1"/>
  <c r="JI44" i="1" s="1"/>
  <c r="JI45" i="1" a="1"/>
  <c r="JI45" i="1" s="1"/>
  <c r="JI43" i="1" a="1"/>
  <c r="JI43" i="1" s="1"/>
  <c r="JI37" i="1" a="1"/>
  <c r="JI37" i="1" s="1"/>
  <c r="JI34" i="1" a="1"/>
  <c r="JI34" i="1" s="1"/>
  <c r="JJ35" i="1" a="1"/>
  <c r="JJ35" i="1" s="1"/>
  <c r="JJ47" i="1" a="1"/>
  <c r="JJ47" i="1" s="1"/>
  <c r="JJ48" i="1" s="1" a="1"/>
  <c r="JJ48" i="1" s="1"/>
  <c r="JJ22" i="1" a="1"/>
  <c r="JJ22" i="1" s="1"/>
  <c r="JJ21" i="1" a="1"/>
  <c r="JJ21" i="1" s="1"/>
  <c r="JJ39" i="1" a="1"/>
  <c r="JJ39" i="1" s="1"/>
  <c r="JJ31" i="1" a="1"/>
  <c r="JJ31" i="1" s="1"/>
  <c r="JJ28" i="1" a="1"/>
  <c r="JJ28" i="1" s="1"/>
  <c r="JJ26" i="1" a="1"/>
  <c r="JJ26" i="1" s="1"/>
  <c r="JJ38" i="1" a="1"/>
  <c r="JJ38" i="1" s="1"/>
  <c r="JJ29" i="1" a="1"/>
  <c r="JJ29" i="1" s="1"/>
  <c r="JJ36" i="1" a="1"/>
  <c r="JJ36" i="1" s="1"/>
  <c r="JJ34" i="1" a="1"/>
  <c r="JJ34" i="1" s="1"/>
  <c r="JJ46" i="1" a="1"/>
  <c r="JJ46" i="1" s="1"/>
  <c r="JJ33" i="1" a="1"/>
  <c r="JJ33" i="1" s="1"/>
  <c r="JJ23" i="1" a="1"/>
  <c r="JJ23" i="1" s="1"/>
  <c r="JJ40" i="1" a="1"/>
  <c r="JJ40" i="1" s="1"/>
  <c r="JJ32" i="1" a="1"/>
  <c r="JJ32" i="1" s="1"/>
  <c r="JJ42" i="1" a="1"/>
  <c r="JJ42" i="1" s="1"/>
  <c r="JJ25" i="1" a="1"/>
  <c r="JJ25" i="1" s="1"/>
  <c r="JJ27" i="1" a="1"/>
  <c r="JJ27" i="1" s="1"/>
  <c r="JJ43" i="1" a="1"/>
  <c r="JJ43" i="1" s="1"/>
  <c r="JJ37" i="1" a="1"/>
  <c r="JJ37" i="1" s="1"/>
  <c r="JJ44" i="1" a="1"/>
  <c r="JJ44" i="1" s="1"/>
  <c r="JJ45" i="1" a="1"/>
  <c r="JJ45" i="1" s="1"/>
  <c r="JJ24" i="1" a="1"/>
  <c r="JJ24" i="1" s="1"/>
  <c r="JJ30" i="1" a="1"/>
  <c r="JJ30" i="1" s="1"/>
  <c r="DA48" i="1" a="1"/>
  <c r="DA48" i="1" s="1"/>
  <c r="DA35" i="1" a="1"/>
  <c r="DA35" i="1" s="1"/>
  <c r="ZJ47" i="1" a="1"/>
  <c r="ZJ47" i="1" s="1"/>
  <c r="ZJ48" i="1" s="1" a="1"/>
  <c r="ZJ48" i="1" s="1"/>
  <c r="ZJ21" i="1" a="1"/>
  <c r="ZJ21" i="1" s="1"/>
  <c r="ZJ22" i="1" a="1"/>
  <c r="ZJ22" i="1" s="1"/>
  <c r="ZJ36" i="1" a="1"/>
  <c r="ZJ36" i="1" s="1"/>
  <c r="ZJ24" i="1" a="1"/>
  <c r="ZJ24" i="1" s="1"/>
  <c r="ZJ32" i="1" a="1"/>
  <c r="ZJ32" i="1" s="1"/>
  <c r="ZJ34" i="1" a="1"/>
  <c r="ZJ34" i="1" s="1"/>
  <c r="ZJ33" i="1" a="1"/>
  <c r="ZJ33" i="1" s="1"/>
  <c r="ZJ27" i="1" a="1"/>
  <c r="ZJ27" i="1" s="1"/>
  <c r="ZJ23" i="1" a="1"/>
  <c r="ZJ23" i="1" s="1"/>
  <c r="ZJ31" i="1" a="1"/>
  <c r="ZJ31" i="1" s="1"/>
  <c r="ZJ44" i="1" a="1"/>
  <c r="ZJ44" i="1" s="1"/>
  <c r="ZJ46" i="1" a="1"/>
  <c r="ZJ46" i="1" s="1"/>
  <c r="ZJ28" i="1" a="1"/>
  <c r="ZJ28" i="1" s="1"/>
  <c r="ZJ38" i="1" a="1"/>
  <c r="ZJ38" i="1" s="1"/>
  <c r="ZJ29" i="1" a="1"/>
  <c r="ZJ29" i="1" s="1"/>
  <c r="ZJ43" i="1" a="1"/>
  <c r="ZJ43" i="1" s="1"/>
  <c r="ZJ26" i="1" a="1"/>
  <c r="ZJ26" i="1" s="1"/>
  <c r="ZJ45" i="1" a="1"/>
  <c r="ZJ45" i="1" s="1"/>
  <c r="ZJ37" i="1" a="1"/>
  <c r="ZJ37" i="1" s="1"/>
  <c r="ZJ30" i="1" a="1"/>
  <c r="ZJ30" i="1" s="1"/>
  <c r="ZJ25" i="1" a="1"/>
  <c r="ZJ25" i="1" s="1"/>
  <c r="ZJ42" i="1" a="1"/>
  <c r="ZJ42" i="1" s="1"/>
  <c r="ZJ39" i="1" a="1"/>
  <c r="ZJ39" i="1" s="1"/>
  <c r="ZJ40" i="1" a="1"/>
  <c r="ZJ40" i="1" s="1"/>
  <c r="YZ21" i="1" a="1"/>
  <c r="YZ21" i="1" s="1"/>
  <c r="YZ28" i="1" a="1"/>
  <c r="YZ28" i="1" s="1"/>
  <c r="YZ27" i="1" a="1"/>
  <c r="YZ27" i="1" s="1"/>
  <c r="YZ40" i="1" a="1"/>
  <c r="YZ40" i="1" s="1"/>
  <c r="YZ45" i="1" a="1"/>
  <c r="YZ45" i="1" s="1"/>
  <c r="YZ42" i="1" a="1"/>
  <c r="YZ42" i="1" s="1"/>
  <c r="YZ36" i="1" a="1"/>
  <c r="YZ36" i="1" s="1"/>
  <c r="YZ34" i="1" a="1"/>
  <c r="YZ34" i="1" s="1"/>
  <c r="YZ47" i="1" a="1"/>
  <c r="YZ47" i="1" s="1"/>
  <c r="YZ48" i="1" s="1" a="1"/>
  <c r="YZ48" i="1" s="1"/>
  <c r="YZ30" i="1" a="1"/>
  <c r="YZ30" i="1" s="1"/>
  <c r="YZ25" i="1" a="1"/>
  <c r="YZ25" i="1" s="1"/>
  <c r="YZ33" i="1" a="1"/>
  <c r="YZ33" i="1" s="1"/>
  <c r="YZ26" i="1" a="1"/>
  <c r="YZ26" i="1" s="1"/>
  <c r="YZ32" i="1" a="1"/>
  <c r="YZ32" i="1" s="1"/>
  <c r="YZ31" i="1" a="1"/>
  <c r="YZ31" i="1" s="1"/>
  <c r="YZ23" i="1" a="1"/>
  <c r="YZ23" i="1" s="1"/>
  <c r="YZ46" i="1" a="1"/>
  <c r="YZ46" i="1" s="1"/>
  <c r="YZ24" i="1" a="1"/>
  <c r="YZ24" i="1" s="1"/>
  <c r="YZ29" i="1" a="1"/>
  <c r="YZ29" i="1" s="1"/>
  <c r="YZ43" i="1" a="1"/>
  <c r="YZ43" i="1" s="1"/>
  <c r="YZ44" i="1" a="1"/>
  <c r="YZ44" i="1" s="1"/>
  <c r="YZ39" i="1" a="1"/>
  <c r="YZ39" i="1" s="1"/>
  <c r="YZ22" i="1" a="1"/>
  <c r="YZ22" i="1" s="1"/>
  <c r="YZ38" i="1" a="1"/>
  <c r="YZ38" i="1" s="1"/>
  <c r="YZ37" i="1" a="1"/>
  <c r="YZ37" i="1" s="1"/>
  <c r="DA21" i="1" a="1"/>
  <c r="DA21" i="1" s="1"/>
  <c r="DA22" i="1" a="1"/>
  <c r="DA22" i="1" s="1"/>
  <c r="DA45" i="1" a="1"/>
  <c r="DA45" i="1" s="1"/>
  <c r="DA44" i="1" a="1"/>
  <c r="DA44" i="1" s="1"/>
  <c r="DA38" i="1" a="1"/>
  <c r="DA38" i="1" s="1"/>
  <c r="DA29" i="1" a="1"/>
  <c r="DA29" i="1" s="1"/>
  <c r="DA42" i="1" a="1"/>
  <c r="DA42" i="1" s="1"/>
  <c r="DA24" i="1" a="1"/>
  <c r="DA24" i="1" s="1"/>
  <c r="DA46" i="1" a="1"/>
  <c r="DA46" i="1" s="1"/>
  <c r="DA23" i="1" a="1"/>
  <c r="DA23" i="1" s="1"/>
  <c r="DA31" i="1" a="1"/>
  <c r="DA31" i="1" s="1"/>
  <c r="DA36" i="1" a="1"/>
  <c r="DA36" i="1" s="1"/>
  <c r="DA30" i="1" a="1"/>
  <c r="DA30" i="1" s="1"/>
  <c r="DA37" i="1" a="1"/>
  <c r="DA37" i="1" s="1"/>
  <c r="DA43" i="1" a="1"/>
  <c r="DA43" i="1" s="1"/>
  <c r="DA26" i="1" a="1"/>
  <c r="DA26" i="1" s="1"/>
  <c r="DA25" i="1" a="1"/>
  <c r="DA25" i="1" s="1"/>
  <c r="DA39" i="1" a="1"/>
  <c r="DA39" i="1" s="1"/>
  <c r="DA28" i="1" a="1"/>
  <c r="DA28" i="1" s="1"/>
  <c r="DA27" i="1" a="1"/>
  <c r="DA27" i="1" s="1"/>
  <c r="DA34" i="1" a="1"/>
  <c r="DA34" i="1" s="1"/>
  <c r="DA33" i="1" a="1"/>
  <c r="DA33" i="1" s="1"/>
  <c r="DA40" i="1" a="1"/>
  <c r="DA40" i="1" s="1"/>
  <c r="DA32" i="1" a="1"/>
  <c r="DA32" i="1" s="1"/>
  <c r="ZE18" i="1" a="1"/>
  <c r="ZE18" i="1" s="1"/>
  <c r="ZE41" i="1" s="1" a="1"/>
  <c r="ZE41" i="1" s="1"/>
  <c r="YT18" i="1" a="1"/>
  <c r="YT18" i="1" s="1"/>
  <c r="YT41" i="1" s="1" a="1"/>
  <c r="YT41" i="1" s="1"/>
  <c r="YY18" i="1" a="1"/>
  <c r="YY18" i="1" s="1"/>
  <c r="YY41" i="1" s="1" a="1"/>
  <c r="YY41" i="1" s="1"/>
  <c r="YW18" i="1" a="1"/>
  <c r="YW18" i="1" s="1"/>
  <c r="YW41" i="1" s="1" a="1"/>
  <c r="YW41" i="1" s="1"/>
  <c r="CK18" i="1" a="1"/>
  <c r="CK18" i="1" s="1"/>
  <c r="CK41" i="1" s="1" a="1"/>
  <c r="CK41" i="1" s="1"/>
  <c r="ZF18" i="1" a="1"/>
  <c r="ZF18" i="1" s="1"/>
  <c r="ZF41" i="1" s="1" a="1"/>
  <c r="ZF41" i="1" s="1"/>
  <c r="YV18" i="1" a="1"/>
  <c r="YV18" i="1" s="1"/>
  <c r="YV41" i="1" s="1" a="1"/>
  <c r="YV41" i="1" s="1"/>
  <c r="CE18" i="1" a="1"/>
  <c r="CE18" i="1" s="1"/>
  <c r="CE41" i="1" s="1" a="1"/>
  <c r="CE41" i="1" s="1"/>
  <c r="CL18" i="1" a="1"/>
  <c r="CL18" i="1" s="1"/>
  <c r="CL41" i="1" s="1" a="1"/>
  <c r="CL41" i="1" s="1"/>
  <c r="YX18" i="1" a="1"/>
  <c r="YX18" i="1" s="1"/>
  <c r="YX41" i="1" s="1" a="1"/>
  <c r="YX41" i="1" s="1"/>
  <c r="CM18" i="1" a="1"/>
  <c r="CM18" i="1" s="1"/>
  <c r="CM41" i="1" s="1" a="1"/>
  <c r="CM41" i="1" s="1"/>
  <c r="YU18" i="1" a="1"/>
  <c r="YU18" i="1" s="1"/>
  <c r="YU41" i="1" s="1" a="1"/>
  <c r="YU41" i="1" s="1"/>
  <c r="CQ18" i="1" a="1"/>
  <c r="CQ18" i="1" s="1"/>
  <c r="CQ41" i="1" s="1" a="1"/>
  <c r="CQ41" i="1" s="1"/>
  <c r="CT18" i="1" a="1"/>
  <c r="CT18" i="1" s="1"/>
  <c r="CT41" i="1" s="1" a="1"/>
  <c r="CT41" i="1" s="1"/>
  <c r="CU18" i="1" a="1"/>
  <c r="CU18" i="1" s="1"/>
  <c r="CU41" i="1" s="1" a="1"/>
  <c r="CU41" i="1" s="1"/>
  <c r="CW18" i="1" a="1"/>
  <c r="CW18" i="1" s="1"/>
  <c r="CW41" i="1" s="1" a="1"/>
  <c r="CW41" i="1" s="1"/>
  <c r="ZA18" i="1" a="1"/>
  <c r="ZA18" i="1" s="1"/>
  <c r="ZA41" i="1" s="1" a="1"/>
  <c r="ZA41" i="1" s="1"/>
  <c r="JC18" i="1" a="1"/>
  <c r="JC18" i="1" s="1"/>
  <c r="JC41" i="1" s="1" a="1"/>
  <c r="JC41" i="1" s="1"/>
  <c r="ZD18" i="1" a="1"/>
  <c r="ZD18" i="1" s="1"/>
  <c r="ZD41" i="1" s="1" a="1"/>
  <c r="ZD41" i="1" s="1"/>
  <c r="ZB18" i="1" a="1"/>
  <c r="ZB18" i="1" s="1"/>
  <c r="ZB41" i="1" s="1" a="1"/>
  <c r="ZB41" i="1" s="1"/>
  <c r="ZC18" i="1" a="1"/>
  <c r="ZC18" i="1" s="1"/>
  <c r="ZC41" i="1" s="1" a="1"/>
  <c r="ZC41" i="1" s="1"/>
  <c r="G543" i="4"/>
  <c r="H592" i="4"/>
  <c r="I593" i="4"/>
  <c r="P530" i="4"/>
  <c r="C531" i="4"/>
  <c r="B531" i="4" s="1"/>
  <c r="F595" i="4"/>
  <c r="E595" i="4"/>
  <c r="R595" i="4" s="1"/>
  <c r="D595" i="4"/>
  <c r="Q595" i="4" s="1"/>
  <c r="U587" i="4"/>
  <c r="U581" i="4"/>
  <c r="U578" i="4"/>
  <c r="U584" i="4"/>
  <c r="V531" i="4"/>
  <c r="S514" i="4"/>
  <c r="A596" i="4"/>
  <c r="B56" i="3"/>
  <c r="JD22" i="1" l="1" a="1"/>
  <c r="JD22" i="1" s="1"/>
  <c r="JD41" i="1" a="1"/>
  <c r="JD41" i="1" s="1"/>
  <c r="JD39" i="1" a="1"/>
  <c r="JD39" i="1" s="1"/>
  <c r="JD47" i="1" a="1"/>
  <c r="JD47" i="1" s="1"/>
  <c r="ZA19" i="1" a="1"/>
  <c r="ZA19" i="1" s="1"/>
  <c r="ZA20" i="1" a="1"/>
  <c r="ZA20" i="1" s="1"/>
  <c r="CU19" i="1" a="1"/>
  <c r="CU19" i="1" s="1"/>
  <c r="CU20" i="1" a="1"/>
  <c r="CU20" i="1" s="1"/>
  <c r="YW19" i="1" a="1"/>
  <c r="YW19" i="1" s="1"/>
  <c r="YW20" i="1" a="1"/>
  <c r="YW20" i="1" s="1"/>
  <c r="YT35" i="1" a="1"/>
  <c r="YT35" i="1" s="1"/>
  <c r="YT19" i="1" a="1"/>
  <c r="YT19" i="1" s="1"/>
  <c r="YT20" i="1" a="1"/>
  <c r="YT20" i="1" s="1"/>
  <c r="JD21" i="1" a="1"/>
  <c r="JD21" i="1" s="1"/>
  <c r="JD19" i="1" a="1"/>
  <c r="JD19" i="1" s="1"/>
  <c r="JD20" i="1" a="1"/>
  <c r="JD20" i="1" s="1"/>
  <c r="CM19" i="1" a="1"/>
  <c r="CM19" i="1" s="1"/>
  <c r="CM20" i="1" a="1"/>
  <c r="CM20" i="1" s="1"/>
  <c r="CT19" i="1" a="1"/>
  <c r="CT19" i="1" s="1"/>
  <c r="CT20" i="1" a="1"/>
  <c r="CT20" i="1" s="1"/>
  <c r="ZE19" i="1" a="1"/>
  <c r="ZE19" i="1" s="1"/>
  <c r="ZE20" i="1" a="1"/>
  <c r="ZE20" i="1" s="1"/>
  <c r="CL19" i="1" a="1"/>
  <c r="CL19" i="1" s="1"/>
  <c r="CL20" i="1" a="1"/>
  <c r="CL20" i="1" s="1"/>
  <c r="YX19" i="1" a="1"/>
  <c r="YX19" i="1" s="1"/>
  <c r="YX20" i="1" a="1"/>
  <c r="YX20" i="1" s="1"/>
  <c r="CE19" i="1" a="1"/>
  <c r="CE19" i="1" s="1"/>
  <c r="CE20" i="1" a="1"/>
  <c r="CE20" i="1" s="1"/>
  <c r="YY19" i="1" a="1"/>
  <c r="YY19" i="1" s="1"/>
  <c r="YY20" i="1" a="1"/>
  <c r="YY20" i="1" s="1"/>
  <c r="ZC19" i="1" a="1"/>
  <c r="ZC19" i="1" s="1"/>
  <c r="ZC20" i="1" a="1"/>
  <c r="ZC20" i="1" s="1"/>
  <c r="ZB19" i="1" a="1"/>
  <c r="ZB19" i="1" s="1"/>
  <c r="ZB20" i="1" a="1"/>
  <c r="ZB20" i="1" s="1"/>
  <c r="CK19" i="1" a="1"/>
  <c r="CK19" i="1" s="1"/>
  <c r="CK20" i="1" a="1"/>
  <c r="CK20" i="1" s="1"/>
  <c r="ZD19" i="1" a="1"/>
  <c r="ZD19" i="1" s="1"/>
  <c r="ZD20" i="1" a="1"/>
  <c r="ZD20" i="1" s="1"/>
  <c r="CW19" i="1" a="1"/>
  <c r="CW19" i="1" s="1"/>
  <c r="CW20" i="1" a="1"/>
  <c r="CW20" i="1" s="1"/>
  <c r="CQ19" i="1" a="1"/>
  <c r="CQ19" i="1" s="1"/>
  <c r="CQ20" i="1" a="1"/>
  <c r="CQ20" i="1" s="1"/>
  <c r="YU19" i="1" a="1"/>
  <c r="YU19" i="1" s="1"/>
  <c r="YU20" i="1" a="1"/>
  <c r="YU20" i="1" s="1"/>
  <c r="YV19" i="1" a="1"/>
  <c r="YV19" i="1" s="1"/>
  <c r="YV20" i="1" a="1"/>
  <c r="YV20" i="1" s="1"/>
  <c r="ZF19" i="1" a="1"/>
  <c r="ZF19" i="1" s="1"/>
  <c r="ZF20" i="1" a="1"/>
  <c r="ZF20" i="1" s="1"/>
  <c r="JC19" i="1" a="1"/>
  <c r="JC19" i="1" s="1"/>
  <c r="JC20" i="1" a="1"/>
  <c r="JC20" i="1" s="1"/>
  <c r="JD44" i="1" a="1"/>
  <c r="JD44" i="1" s="1"/>
  <c r="JD36" i="1" a="1"/>
  <c r="JD36" i="1" s="1"/>
  <c r="JD38" i="1" a="1"/>
  <c r="JD38" i="1" s="1"/>
  <c r="JD32" i="1" a="1"/>
  <c r="JD32" i="1" s="1"/>
  <c r="JD34" i="1" a="1"/>
  <c r="JD34" i="1" s="1"/>
  <c r="JD37" i="1" a="1"/>
  <c r="JD37" i="1" s="1"/>
  <c r="JD43" i="1" a="1"/>
  <c r="JD43" i="1" s="1"/>
  <c r="JD45" i="1" a="1"/>
  <c r="JD45" i="1" s="1"/>
  <c r="JD27" i="1" a="1"/>
  <c r="JD27" i="1" s="1"/>
  <c r="JD31" i="1" a="1"/>
  <c r="JD31" i="1" s="1"/>
  <c r="JD25" i="1" a="1"/>
  <c r="JD25" i="1" s="1"/>
  <c r="JD42" i="1" a="1"/>
  <c r="JD42" i="1" s="1"/>
  <c r="JD30" i="1" a="1"/>
  <c r="JD30" i="1" s="1"/>
  <c r="JD40" i="1" a="1"/>
  <c r="JD40" i="1" s="1"/>
  <c r="JD46" i="1" a="1"/>
  <c r="JD46" i="1" s="1"/>
  <c r="JD23" i="1" a="1"/>
  <c r="JD23" i="1" s="1"/>
  <c r="JD29" i="1" a="1"/>
  <c r="JD29" i="1" s="1"/>
  <c r="JD28" i="1" a="1"/>
  <c r="JD28" i="1" s="1"/>
  <c r="JD26" i="1" a="1"/>
  <c r="JD26" i="1" s="1"/>
  <c r="JD24" i="1" a="1"/>
  <c r="JD24" i="1" s="1"/>
  <c r="JD33" i="1" a="1"/>
  <c r="JD33" i="1" s="1"/>
  <c r="JD35" i="1" a="1"/>
  <c r="JD35" i="1" s="1"/>
  <c r="JD48" i="1" a="1"/>
  <c r="JD48" i="1" s="1"/>
  <c r="CW35" i="1" a="1"/>
  <c r="CW35" i="1" s="1"/>
  <c r="JC35" i="1" a="1"/>
  <c r="JC35" i="1" s="1"/>
  <c r="YT22" i="1" a="1"/>
  <c r="YT22" i="1" s="1"/>
  <c r="ZE21" i="1" a="1"/>
  <c r="ZE21" i="1" s="1"/>
  <c r="ZE35" i="1" a="1"/>
  <c r="ZE35" i="1" s="1"/>
  <c r="CU35" i="1" a="1"/>
  <c r="CU35" i="1" s="1"/>
  <c r="YV35" i="1" a="1"/>
  <c r="YV35" i="1" s="1"/>
  <c r="CL22" i="1" a="1"/>
  <c r="CL22" i="1" s="1"/>
  <c r="CL35" i="1" a="1"/>
  <c r="CL35" i="1" s="1"/>
  <c r="YW22" i="1" a="1"/>
  <c r="YW22" i="1" s="1"/>
  <c r="YW35" i="1" a="1"/>
  <c r="YW35" i="1" s="1"/>
  <c r="CM22" i="1" a="1"/>
  <c r="CM22" i="1" s="1"/>
  <c r="CM35" i="1" a="1"/>
  <c r="CM35" i="1" s="1"/>
  <c r="CE22" i="1" a="1"/>
  <c r="CE22" i="1" s="1"/>
  <c r="CE35" i="1" a="1"/>
  <c r="CE35" i="1" s="1"/>
  <c r="YY35" i="1" a="1"/>
  <c r="YY35" i="1" s="1"/>
  <c r="YU21" i="1" a="1"/>
  <c r="YU21" i="1" s="1"/>
  <c r="YX22" i="1" a="1"/>
  <c r="YX22" i="1" s="1"/>
  <c r="YX35" i="1" a="1"/>
  <c r="YX35" i="1" s="1"/>
  <c r="CK21" i="1" a="1"/>
  <c r="CK21" i="1" s="1"/>
  <c r="CK35" i="1" a="1"/>
  <c r="CK35" i="1" s="1"/>
  <c r="CT22" i="1" a="1"/>
  <c r="CT22" i="1" s="1"/>
  <c r="CT35" i="1" a="1"/>
  <c r="CT35" i="1" s="1"/>
  <c r="ZA35" i="1" a="1"/>
  <c r="ZA35" i="1" s="1"/>
  <c r="ZC21" i="1" a="1"/>
  <c r="ZC21" i="1" s="1"/>
  <c r="ZC35" i="1" a="1"/>
  <c r="ZC35" i="1" s="1"/>
  <c r="CQ21" i="1" a="1"/>
  <c r="CQ21" i="1" s="1"/>
  <c r="CQ35" i="1" a="1"/>
  <c r="CQ35" i="1" s="1"/>
  <c r="ZF22" i="1" a="1"/>
  <c r="ZF22" i="1" s="1"/>
  <c r="ZF35" i="1" a="1"/>
  <c r="ZF35" i="1" s="1"/>
  <c r="ZB35" i="1" a="1"/>
  <c r="ZB35" i="1" s="1"/>
  <c r="ZD22" i="1" a="1"/>
  <c r="ZD22" i="1" s="1"/>
  <c r="ZD35" i="1" a="1"/>
  <c r="ZD35" i="1" s="1"/>
  <c r="CW47" i="1" a="1"/>
  <c r="CW47" i="1" s="1"/>
  <c r="CW48" i="1" s="1" a="1"/>
  <c r="CW48" i="1" s="1"/>
  <c r="ZA47" i="1" a="1"/>
  <c r="ZA47" i="1" s="1"/>
  <c r="ZA48" i="1" s="1" a="1"/>
  <c r="ZA48" i="1" s="1"/>
  <c r="JC47" i="1" a="1"/>
  <c r="JC47" i="1" s="1"/>
  <c r="JC48" i="1" s="1" a="1"/>
  <c r="JC48" i="1" s="1"/>
  <c r="CE47" i="1" a="1"/>
  <c r="CE47" i="1" s="1"/>
  <c r="CE48" i="1" s="1" a="1"/>
  <c r="CE48" i="1" s="1"/>
  <c r="CK47" i="1" a="1"/>
  <c r="CK47" i="1" s="1"/>
  <c r="CK48" i="1" s="1" a="1"/>
  <c r="CK48" i="1" s="1"/>
  <c r="CQ47" i="1" a="1"/>
  <c r="CQ47" i="1" s="1"/>
  <c r="CQ48" i="1" s="1" a="1"/>
  <c r="CQ48" i="1" s="1"/>
  <c r="YU47" i="1" a="1"/>
  <c r="YU47" i="1" s="1"/>
  <c r="YU48" i="1" s="1" a="1"/>
  <c r="YU48" i="1" s="1"/>
  <c r="YY47" i="1" a="1"/>
  <c r="YY47" i="1" s="1"/>
  <c r="YY48" i="1" s="1" a="1"/>
  <c r="YY48" i="1" s="1"/>
  <c r="CL47" i="1" a="1"/>
  <c r="CL47" i="1" s="1"/>
  <c r="CL48" i="1" s="1" a="1"/>
  <c r="CL48" i="1" s="1"/>
  <c r="CU47" i="1" a="1"/>
  <c r="CU47" i="1" s="1"/>
  <c r="CU48" i="1" s="1" a="1"/>
  <c r="CU48" i="1" s="1"/>
  <c r="YW47" i="1" a="1"/>
  <c r="YW47" i="1" s="1"/>
  <c r="YW48" i="1" s="1" a="1"/>
  <c r="YW48" i="1" s="1"/>
  <c r="YT47" i="1" a="1"/>
  <c r="YT47" i="1" s="1"/>
  <c r="YT48" i="1" s="1" a="1"/>
  <c r="YT48" i="1" s="1"/>
  <c r="CM47" i="1" a="1"/>
  <c r="CM47" i="1" s="1"/>
  <c r="CM48" i="1" s="1" a="1"/>
  <c r="CM48" i="1" s="1"/>
  <c r="YV47" i="1" a="1"/>
  <c r="YV47" i="1" s="1"/>
  <c r="YV48" i="1" s="1" a="1"/>
  <c r="YV48" i="1" s="1"/>
  <c r="ZF47" i="1" a="1"/>
  <c r="ZF47" i="1" s="1"/>
  <c r="ZF48" i="1" s="1" a="1"/>
  <c r="ZF48" i="1" s="1"/>
  <c r="ZE47" i="1" a="1"/>
  <c r="ZE47" i="1" s="1"/>
  <c r="ZE48" i="1" s="1" a="1"/>
  <c r="ZE48" i="1" s="1"/>
  <c r="YU22" i="1" a="1"/>
  <c r="YU22" i="1" s="1"/>
  <c r="CT47" i="1" a="1"/>
  <c r="CT47" i="1" s="1"/>
  <c r="CT48" i="1" s="1" a="1"/>
  <c r="CT48" i="1" s="1"/>
  <c r="ZD47" i="1" a="1"/>
  <c r="ZD47" i="1" s="1"/>
  <c r="ZD48" i="1" s="1" a="1"/>
  <c r="ZD48" i="1" s="1"/>
  <c r="YX47" i="1" a="1"/>
  <c r="YX47" i="1" s="1"/>
  <c r="YX48" i="1" s="1" a="1"/>
  <c r="YX48" i="1" s="1"/>
  <c r="ZC47" i="1" a="1"/>
  <c r="ZC47" i="1" s="1"/>
  <c r="ZC48" i="1" s="1" a="1"/>
  <c r="ZC48" i="1" s="1"/>
  <c r="ZB47" i="1" a="1"/>
  <c r="ZB47" i="1" s="1"/>
  <c r="ZB48" i="1" s="1" a="1"/>
  <c r="ZB48" i="1" s="1"/>
  <c r="CM21" i="1" a="1"/>
  <c r="CM21" i="1" s="1"/>
  <c r="ZB21" i="1" a="1"/>
  <c r="ZB21" i="1" s="1"/>
  <c r="JC21" i="1" a="1"/>
  <c r="JC21" i="1" s="1"/>
  <c r="YT21" i="1" a="1"/>
  <c r="YT21" i="1" s="1"/>
  <c r="CL21" i="1" a="1"/>
  <c r="CL21" i="1" s="1"/>
  <c r="CE21" i="1" a="1"/>
  <c r="CE21" i="1" s="1"/>
  <c r="ZA21" i="1" a="1"/>
  <c r="ZA21" i="1" s="1"/>
  <c r="JC22" i="1" a="1"/>
  <c r="JC22" i="1" s="1"/>
  <c r="CW22" i="1" a="1"/>
  <c r="CW22" i="1" s="1"/>
  <c r="ZA22" i="1" a="1"/>
  <c r="ZA22" i="1" s="1"/>
  <c r="CU21" i="1" a="1"/>
  <c r="CU21" i="1" s="1"/>
  <c r="ZD21" i="1" a="1"/>
  <c r="ZD21" i="1" s="1"/>
  <c r="CU22" i="1" a="1"/>
  <c r="CU22" i="1" s="1"/>
  <c r="ZB22" i="1" a="1"/>
  <c r="ZB22" i="1" s="1"/>
  <c r="YV21" i="1" a="1"/>
  <c r="YV21" i="1" s="1"/>
  <c r="CT21" i="1" a="1"/>
  <c r="CT21" i="1" s="1"/>
  <c r="YV22" i="1" a="1"/>
  <c r="YV22" i="1" s="1"/>
  <c r="ZC22" i="1" a="1"/>
  <c r="ZC22" i="1" s="1"/>
  <c r="ZF21" i="1" a="1"/>
  <c r="ZF21" i="1" s="1"/>
  <c r="CQ22" i="1" a="1"/>
  <c r="CQ22" i="1" s="1"/>
  <c r="CK22" i="1" a="1"/>
  <c r="CK22" i="1" s="1"/>
  <c r="YW21" i="1" a="1"/>
  <c r="YW21" i="1" s="1"/>
  <c r="YY21" i="1" a="1"/>
  <c r="YY21" i="1" s="1"/>
  <c r="YY22" i="1" a="1"/>
  <c r="YY22" i="1" s="1"/>
  <c r="ZE22" i="1" a="1"/>
  <c r="ZE22" i="1" s="1"/>
  <c r="YX21" i="1" a="1"/>
  <c r="YX21" i="1" s="1"/>
  <c r="CW21" i="1" a="1"/>
  <c r="CW21" i="1" s="1"/>
  <c r="ZA28" i="1" a="1"/>
  <c r="ZA28" i="1" s="1"/>
  <c r="ZA32" i="1" a="1"/>
  <c r="ZA32" i="1" s="1"/>
  <c r="ZA40" i="1" a="1"/>
  <c r="ZA40" i="1" s="1"/>
  <c r="ZA31" i="1" a="1"/>
  <c r="ZA31" i="1" s="1"/>
  <c r="ZA29" i="1" a="1"/>
  <c r="ZA29" i="1" s="1"/>
  <c r="ZA25" i="1" a="1"/>
  <c r="ZA25" i="1" s="1"/>
  <c r="ZA38" i="1" a="1"/>
  <c r="ZA38" i="1" s="1"/>
  <c r="ZA43" i="1" a="1"/>
  <c r="ZA43" i="1" s="1"/>
  <c r="ZA45" i="1" a="1"/>
  <c r="ZA45" i="1" s="1"/>
  <c r="ZA30" i="1" a="1"/>
  <c r="ZA30" i="1" s="1"/>
  <c r="ZA24" i="1" a="1"/>
  <c r="ZA24" i="1" s="1"/>
  <c r="ZA44" i="1" a="1"/>
  <c r="ZA44" i="1" s="1"/>
  <c r="ZA46" i="1" a="1"/>
  <c r="ZA46" i="1" s="1"/>
  <c r="ZA36" i="1" a="1"/>
  <c r="ZA36" i="1" s="1"/>
  <c r="ZA42" i="1" a="1"/>
  <c r="ZA42" i="1" s="1"/>
  <c r="ZA39" i="1" a="1"/>
  <c r="ZA39" i="1" s="1"/>
  <c r="ZA34" i="1" a="1"/>
  <c r="ZA34" i="1" s="1"/>
  <c r="ZA33" i="1" a="1"/>
  <c r="ZA33" i="1" s="1"/>
  <c r="ZA26" i="1" a="1"/>
  <c r="ZA26" i="1" s="1"/>
  <c r="ZA23" i="1" a="1"/>
  <c r="ZA23" i="1" s="1"/>
  <c r="ZA27" i="1" a="1"/>
  <c r="ZA27" i="1" s="1"/>
  <c r="ZA37" i="1" a="1"/>
  <c r="ZA37" i="1" s="1"/>
  <c r="YT45" i="1" a="1"/>
  <c r="YT45" i="1" s="1"/>
  <c r="YT43" i="1" a="1"/>
  <c r="YT43" i="1" s="1"/>
  <c r="YT40" i="1" a="1"/>
  <c r="YT40" i="1" s="1"/>
  <c r="YT29" i="1" a="1"/>
  <c r="YT29" i="1" s="1"/>
  <c r="YT44" i="1" a="1"/>
  <c r="YT44" i="1" s="1"/>
  <c r="YT39" i="1" a="1"/>
  <c r="YT39" i="1" s="1"/>
  <c r="YT31" i="1" a="1"/>
  <c r="YT31" i="1" s="1"/>
  <c r="YT25" i="1" a="1"/>
  <c r="YT25" i="1" s="1"/>
  <c r="YT37" i="1" a="1"/>
  <c r="YT37" i="1" s="1"/>
  <c r="YT23" i="1" a="1"/>
  <c r="YT23" i="1" s="1"/>
  <c r="YT26" i="1" a="1"/>
  <c r="YT26" i="1" s="1"/>
  <c r="YT38" i="1" a="1"/>
  <c r="YT38" i="1" s="1"/>
  <c r="YT27" i="1" a="1"/>
  <c r="YT27" i="1" s="1"/>
  <c r="YT36" i="1" a="1"/>
  <c r="YT36" i="1" s="1"/>
  <c r="YT42" i="1" a="1"/>
  <c r="YT42" i="1" s="1"/>
  <c r="YT34" i="1" a="1"/>
  <c r="YT34" i="1" s="1"/>
  <c r="YT30" i="1" a="1"/>
  <c r="YT30" i="1" s="1"/>
  <c r="YT28" i="1" a="1"/>
  <c r="YT28" i="1" s="1"/>
  <c r="YT46" i="1" a="1"/>
  <c r="YT46" i="1" s="1"/>
  <c r="YT33" i="1" a="1"/>
  <c r="YT33" i="1" s="1"/>
  <c r="YT32" i="1" a="1"/>
  <c r="YT32" i="1" s="1"/>
  <c r="YT24" i="1" a="1"/>
  <c r="YT24" i="1" s="1"/>
  <c r="CW37" i="1" a="1"/>
  <c r="CW37" i="1" s="1"/>
  <c r="CW44" i="1" a="1"/>
  <c r="CW44" i="1" s="1"/>
  <c r="CW28" i="1" a="1"/>
  <c r="CW28" i="1" s="1"/>
  <c r="CW31" i="1" a="1"/>
  <c r="CW31" i="1" s="1"/>
  <c r="CW26" i="1" a="1"/>
  <c r="CW26" i="1" s="1"/>
  <c r="CW45" i="1" a="1"/>
  <c r="CW45" i="1" s="1"/>
  <c r="CW43" i="1" a="1"/>
  <c r="CW43" i="1" s="1"/>
  <c r="CW29" i="1" a="1"/>
  <c r="CW29" i="1" s="1"/>
  <c r="CW32" i="1" a="1"/>
  <c r="CW32" i="1" s="1"/>
  <c r="CW34" i="1" a="1"/>
  <c r="CW34" i="1" s="1"/>
  <c r="CW24" i="1" a="1"/>
  <c r="CW24" i="1" s="1"/>
  <c r="CW25" i="1" a="1"/>
  <c r="CW25" i="1" s="1"/>
  <c r="CW30" i="1" a="1"/>
  <c r="CW30" i="1" s="1"/>
  <c r="CW36" i="1" a="1"/>
  <c r="CW36" i="1" s="1"/>
  <c r="CW42" i="1" a="1"/>
  <c r="CW42" i="1" s="1"/>
  <c r="CW23" i="1" a="1"/>
  <c r="CW23" i="1" s="1"/>
  <c r="CW27" i="1" a="1"/>
  <c r="CW27" i="1" s="1"/>
  <c r="CW38" i="1" a="1"/>
  <c r="CW38" i="1" s="1"/>
  <c r="CW46" i="1" a="1"/>
  <c r="CW46" i="1" s="1"/>
  <c r="CW39" i="1" a="1"/>
  <c r="CW39" i="1" s="1"/>
  <c r="CW33" i="1" a="1"/>
  <c r="CW33" i="1" s="1"/>
  <c r="CW40" i="1" a="1"/>
  <c r="CW40" i="1" s="1"/>
  <c r="CL27" i="1" a="1"/>
  <c r="CL27" i="1" s="1"/>
  <c r="CL32" i="1" a="1"/>
  <c r="CL32" i="1" s="1"/>
  <c r="CL26" i="1" a="1"/>
  <c r="CL26" i="1" s="1"/>
  <c r="CL30" i="1" a="1"/>
  <c r="CL30" i="1" s="1"/>
  <c r="CL25" i="1" a="1"/>
  <c r="CL25" i="1" s="1"/>
  <c r="CL37" i="1" a="1"/>
  <c r="CL37" i="1" s="1"/>
  <c r="CL38" i="1" a="1"/>
  <c r="CL38" i="1" s="1"/>
  <c r="CL42" i="1" a="1"/>
  <c r="CL42" i="1" s="1"/>
  <c r="CL44" i="1" a="1"/>
  <c r="CL44" i="1" s="1"/>
  <c r="CL24" i="1" a="1"/>
  <c r="CL24" i="1" s="1"/>
  <c r="CL46" i="1" a="1"/>
  <c r="CL46" i="1" s="1"/>
  <c r="CL36" i="1" a="1"/>
  <c r="CL36" i="1" s="1"/>
  <c r="CL28" i="1" a="1"/>
  <c r="CL28" i="1" s="1"/>
  <c r="CL34" i="1" a="1"/>
  <c r="CL34" i="1" s="1"/>
  <c r="CL33" i="1" a="1"/>
  <c r="CL33" i="1" s="1"/>
  <c r="CL40" i="1" a="1"/>
  <c r="CL40" i="1" s="1"/>
  <c r="CL45" i="1" a="1"/>
  <c r="CL45" i="1" s="1"/>
  <c r="CL29" i="1" a="1"/>
  <c r="CL29" i="1" s="1"/>
  <c r="CL31" i="1" a="1"/>
  <c r="CL31" i="1" s="1"/>
  <c r="CL43" i="1" a="1"/>
  <c r="CL43" i="1" s="1"/>
  <c r="CL23" i="1" a="1"/>
  <c r="CL23" i="1" s="1"/>
  <c r="CL39" i="1" a="1"/>
  <c r="CL39" i="1" s="1"/>
  <c r="CE25" i="1" a="1"/>
  <c r="CE25" i="1" s="1"/>
  <c r="CE26" i="1" a="1"/>
  <c r="CE26" i="1" s="1"/>
  <c r="CE23" i="1" a="1"/>
  <c r="CE23" i="1" s="1"/>
  <c r="CE27" i="1" a="1"/>
  <c r="CE27" i="1" s="1"/>
  <c r="CE38" i="1" a="1"/>
  <c r="CE38" i="1" s="1"/>
  <c r="CE44" i="1" a="1"/>
  <c r="CE44" i="1" s="1"/>
  <c r="CE42" i="1" a="1"/>
  <c r="CE42" i="1" s="1"/>
  <c r="CE36" i="1" a="1"/>
  <c r="CE36" i="1" s="1"/>
  <c r="CE32" i="1" a="1"/>
  <c r="CE32" i="1" s="1"/>
  <c r="CE30" i="1" a="1"/>
  <c r="CE30" i="1" s="1"/>
  <c r="CE37" i="1" a="1"/>
  <c r="CE37" i="1" s="1"/>
  <c r="CE34" i="1" a="1"/>
  <c r="CE34" i="1" s="1"/>
  <c r="CE46" i="1" a="1"/>
  <c r="CE46" i="1" s="1"/>
  <c r="CE24" i="1" a="1"/>
  <c r="CE24" i="1" s="1"/>
  <c r="CE28" i="1" a="1"/>
  <c r="CE28" i="1" s="1"/>
  <c r="CE40" i="1" a="1"/>
  <c r="CE40" i="1" s="1"/>
  <c r="CE45" i="1" a="1"/>
  <c r="CE45" i="1" s="1"/>
  <c r="CE33" i="1" a="1"/>
  <c r="CE33" i="1" s="1"/>
  <c r="CE39" i="1" a="1"/>
  <c r="CE39" i="1" s="1"/>
  <c r="CE31" i="1" a="1"/>
  <c r="CE31" i="1" s="1"/>
  <c r="CE29" i="1" a="1"/>
  <c r="CE29" i="1" s="1"/>
  <c r="CU29" i="1" a="1"/>
  <c r="CU29" i="1" s="1"/>
  <c r="CU44" i="1" a="1"/>
  <c r="CU44" i="1" s="1"/>
  <c r="CU43" i="1" a="1"/>
  <c r="CU43" i="1" s="1"/>
  <c r="CU45" i="1" a="1"/>
  <c r="CU45" i="1" s="1"/>
  <c r="CU34" i="1" a="1"/>
  <c r="CU34" i="1" s="1"/>
  <c r="CU32" i="1" a="1"/>
  <c r="CU32" i="1" s="1"/>
  <c r="CU30" i="1" a="1"/>
  <c r="CU30" i="1" s="1"/>
  <c r="CU25" i="1" a="1"/>
  <c r="CU25" i="1" s="1"/>
  <c r="CU24" i="1" a="1"/>
  <c r="CU24" i="1" s="1"/>
  <c r="CU26" i="1" a="1"/>
  <c r="CU26" i="1" s="1"/>
  <c r="CU36" i="1" a="1"/>
  <c r="CU36" i="1" s="1"/>
  <c r="CU28" i="1" a="1"/>
  <c r="CU28" i="1" s="1"/>
  <c r="CU42" i="1" a="1"/>
  <c r="CU42" i="1" s="1"/>
  <c r="CU40" i="1" a="1"/>
  <c r="CU40" i="1" s="1"/>
  <c r="CU46" i="1" a="1"/>
  <c r="CU46" i="1" s="1"/>
  <c r="CU38" i="1" a="1"/>
  <c r="CU38" i="1" s="1"/>
  <c r="CU39" i="1" a="1"/>
  <c r="CU39" i="1" s="1"/>
  <c r="CU23" i="1" a="1"/>
  <c r="CU23" i="1" s="1"/>
  <c r="CU31" i="1" a="1"/>
  <c r="CU31" i="1" s="1"/>
  <c r="CU33" i="1" a="1"/>
  <c r="CU33" i="1" s="1"/>
  <c r="CU27" i="1" a="1"/>
  <c r="CU27" i="1" s="1"/>
  <c r="CU37" i="1" a="1"/>
  <c r="CU37" i="1" s="1"/>
  <c r="YV26" i="1" a="1"/>
  <c r="YV26" i="1" s="1"/>
  <c r="YV23" i="1" a="1"/>
  <c r="YV23" i="1" s="1"/>
  <c r="YV27" i="1" a="1"/>
  <c r="YV27" i="1" s="1"/>
  <c r="YV25" i="1" a="1"/>
  <c r="YV25" i="1" s="1"/>
  <c r="YV37" i="1" a="1"/>
  <c r="YV37" i="1" s="1"/>
  <c r="YV44" i="1" a="1"/>
  <c r="YV44" i="1" s="1"/>
  <c r="YV36" i="1" a="1"/>
  <c r="YV36" i="1" s="1"/>
  <c r="YV38" i="1" a="1"/>
  <c r="YV38" i="1" s="1"/>
  <c r="YV34" i="1" a="1"/>
  <c r="YV34" i="1" s="1"/>
  <c r="YV30" i="1" a="1"/>
  <c r="YV30" i="1" s="1"/>
  <c r="YV42" i="1" a="1"/>
  <c r="YV42" i="1" s="1"/>
  <c r="YV46" i="1" a="1"/>
  <c r="YV46" i="1" s="1"/>
  <c r="YV24" i="1" a="1"/>
  <c r="YV24" i="1" s="1"/>
  <c r="YV28" i="1" a="1"/>
  <c r="YV28" i="1" s="1"/>
  <c r="YV33" i="1" a="1"/>
  <c r="YV33" i="1" s="1"/>
  <c r="YV32" i="1" a="1"/>
  <c r="YV32" i="1" s="1"/>
  <c r="YV40" i="1" a="1"/>
  <c r="YV40" i="1" s="1"/>
  <c r="YV43" i="1" a="1"/>
  <c r="YV43" i="1" s="1"/>
  <c r="YV45" i="1" a="1"/>
  <c r="YV45" i="1" s="1"/>
  <c r="YV39" i="1" a="1"/>
  <c r="YV39" i="1" s="1"/>
  <c r="YV31" i="1" a="1"/>
  <c r="YV31" i="1" s="1"/>
  <c r="YV29" i="1" a="1"/>
  <c r="YV29" i="1" s="1"/>
  <c r="ZF31" i="1" a="1"/>
  <c r="ZF31" i="1" s="1"/>
  <c r="ZF29" i="1" a="1"/>
  <c r="ZF29" i="1" s="1"/>
  <c r="ZF39" i="1" a="1"/>
  <c r="ZF39" i="1" s="1"/>
  <c r="ZF23" i="1" a="1"/>
  <c r="ZF23" i="1" s="1"/>
  <c r="ZF27" i="1" a="1"/>
  <c r="ZF27" i="1" s="1"/>
  <c r="ZF25" i="1" a="1"/>
  <c r="ZF25" i="1" s="1"/>
  <c r="ZF44" i="1" a="1"/>
  <c r="ZF44" i="1" s="1"/>
  <c r="ZF26" i="1" a="1"/>
  <c r="ZF26" i="1" s="1"/>
  <c r="ZF37" i="1" a="1"/>
  <c r="ZF37" i="1" s="1"/>
  <c r="ZF38" i="1" a="1"/>
  <c r="ZF38" i="1" s="1"/>
  <c r="ZF36" i="1" a="1"/>
  <c r="ZF36" i="1" s="1"/>
  <c r="ZF30" i="1" a="1"/>
  <c r="ZF30" i="1" s="1"/>
  <c r="ZF34" i="1" a="1"/>
  <c r="ZF34" i="1" s="1"/>
  <c r="ZF42" i="1" a="1"/>
  <c r="ZF42" i="1" s="1"/>
  <c r="ZF46" i="1" a="1"/>
  <c r="ZF46" i="1" s="1"/>
  <c r="ZF28" i="1" a="1"/>
  <c r="ZF28" i="1" s="1"/>
  <c r="ZF33" i="1" a="1"/>
  <c r="ZF33" i="1" s="1"/>
  <c r="ZF24" i="1" a="1"/>
  <c r="ZF24" i="1" s="1"/>
  <c r="ZF32" i="1" a="1"/>
  <c r="ZF32" i="1" s="1"/>
  <c r="ZF45" i="1" a="1"/>
  <c r="ZF45" i="1" s="1"/>
  <c r="ZF43" i="1" a="1"/>
  <c r="ZF43" i="1" s="1"/>
  <c r="ZF40" i="1" a="1"/>
  <c r="ZF40" i="1" s="1"/>
  <c r="ZC25" i="1" a="1"/>
  <c r="ZC25" i="1" s="1"/>
  <c r="ZC44" i="1" a="1"/>
  <c r="ZC44" i="1" s="1"/>
  <c r="ZC36" i="1" a="1"/>
  <c r="ZC36" i="1" s="1"/>
  <c r="ZC27" i="1" a="1"/>
  <c r="ZC27" i="1" s="1"/>
  <c r="ZC23" i="1" a="1"/>
  <c r="ZC23" i="1" s="1"/>
  <c r="ZC33" i="1" a="1"/>
  <c r="ZC33" i="1" s="1"/>
  <c r="ZC32" i="1" a="1"/>
  <c r="ZC32" i="1" s="1"/>
  <c r="ZC39" i="1" a="1"/>
  <c r="ZC39" i="1" s="1"/>
  <c r="ZC46" i="1" a="1"/>
  <c r="ZC46" i="1" s="1"/>
  <c r="ZC45" i="1" a="1"/>
  <c r="ZC45" i="1" s="1"/>
  <c r="ZC38" i="1" a="1"/>
  <c r="ZC38" i="1" s="1"/>
  <c r="ZC42" i="1" a="1"/>
  <c r="ZC42" i="1" s="1"/>
  <c r="ZC24" i="1" a="1"/>
  <c r="ZC24" i="1" s="1"/>
  <c r="ZC28" i="1" a="1"/>
  <c r="ZC28" i="1" s="1"/>
  <c r="ZC43" i="1" a="1"/>
  <c r="ZC43" i="1" s="1"/>
  <c r="ZC34" i="1" a="1"/>
  <c r="ZC34" i="1" s="1"/>
  <c r="ZC26" i="1" a="1"/>
  <c r="ZC26" i="1" s="1"/>
  <c r="ZC37" i="1" a="1"/>
  <c r="ZC37" i="1" s="1"/>
  <c r="ZC40" i="1" a="1"/>
  <c r="ZC40" i="1" s="1"/>
  <c r="ZC31" i="1" a="1"/>
  <c r="ZC31" i="1" s="1"/>
  <c r="ZC29" i="1" a="1"/>
  <c r="ZC29" i="1" s="1"/>
  <c r="ZC30" i="1" a="1"/>
  <c r="ZC30" i="1" s="1"/>
  <c r="YX29" i="1" a="1"/>
  <c r="YX29" i="1" s="1"/>
  <c r="YX39" i="1" a="1"/>
  <c r="YX39" i="1" s="1"/>
  <c r="YX31" i="1" a="1"/>
  <c r="YX31" i="1" s="1"/>
  <c r="YX25" i="1" a="1"/>
  <c r="YX25" i="1" s="1"/>
  <c r="YX37" i="1" a="1"/>
  <c r="YX37" i="1" s="1"/>
  <c r="YX23" i="1" a="1"/>
  <c r="YX23" i="1" s="1"/>
  <c r="YX26" i="1" a="1"/>
  <c r="YX26" i="1" s="1"/>
  <c r="YX27" i="1" a="1"/>
  <c r="YX27" i="1" s="1"/>
  <c r="YX44" i="1" a="1"/>
  <c r="YX44" i="1" s="1"/>
  <c r="YX38" i="1" a="1"/>
  <c r="YX38" i="1" s="1"/>
  <c r="YX36" i="1" a="1"/>
  <c r="YX36" i="1" s="1"/>
  <c r="YX30" i="1" a="1"/>
  <c r="YX30" i="1" s="1"/>
  <c r="YX34" i="1" a="1"/>
  <c r="YX34" i="1" s="1"/>
  <c r="YX42" i="1" a="1"/>
  <c r="YX42" i="1" s="1"/>
  <c r="YX46" i="1" a="1"/>
  <c r="YX46" i="1" s="1"/>
  <c r="YX28" i="1" a="1"/>
  <c r="YX28" i="1" s="1"/>
  <c r="YX24" i="1" a="1"/>
  <c r="YX24" i="1" s="1"/>
  <c r="YX33" i="1" a="1"/>
  <c r="YX33" i="1" s="1"/>
  <c r="YX32" i="1" a="1"/>
  <c r="YX32" i="1" s="1"/>
  <c r="YX43" i="1" a="1"/>
  <c r="YX43" i="1" s="1"/>
  <c r="YX40" i="1" a="1"/>
  <c r="YX40" i="1" s="1"/>
  <c r="YX45" i="1" a="1"/>
  <c r="YX45" i="1" s="1"/>
  <c r="ZB24" i="1" a="1"/>
  <c r="ZB24" i="1" s="1"/>
  <c r="ZB40" i="1" a="1"/>
  <c r="ZB40" i="1" s="1"/>
  <c r="ZB39" i="1" a="1"/>
  <c r="ZB39" i="1" s="1"/>
  <c r="ZB42" i="1" a="1"/>
  <c r="ZB42" i="1" s="1"/>
  <c r="ZB32" i="1" a="1"/>
  <c r="ZB32" i="1" s="1"/>
  <c r="ZB46" i="1" a="1"/>
  <c r="ZB46" i="1" s="1"/>
  <c r="ZB34" i="1" a="1"/>
  <c r="ZB34" i="1" s="1"/>
  <c r="ZB43" i="1" a="1"/>
  <c r="ZB43" i="1" s="1"/>
  <c r="ZB25" i="1" a="1"/>
  <c r="ZB25" i="1" s="1"/>
  <c r="ZB29" i="1" a="1"/>
  <c r="ZB29" i="1" s="1"/>
  <c r="ZB37" i="1" a="1"/>
  <c r="ZB37" i="1" s="1"/>
  <c r="ZB23" i="1" a="1"/>
  <c r="ZB23" i="1" s="1"/>
  <c r="ZB31" i="1" a="1"/>
  <c r="ZB31" i="1" s="1"/>
  <c r="ZB26" i="1" a="1"/>
  <c r="ZB26" i="1" s="1"/>
  <c r="ZB27" i="1" a="1"/>
  <c r="ZB27" i="1" s="1"/>
  <c r="ZB28" i="1" a="1"/>
  <c r="ZB28" i="1" s="1"/>
  <c r="ZB30" i="1" a="1"/>
  <c r="ZB30" i="1" s="1"/>
  <c r="ZB45" i="1" a="1"/>
  <c r="ZB45" i="1" s="1"/>
  <c r="ZB38" i="1" a="1"/>
  <c r="ZB38" i="1" s="1"/>
  <c r="ZB36" i="1" a="1"/>
  <c r="ZB36" i="1" s="1"/>
  <c r="ZB33" i="1" a="1"/>
  <c r="ZB33" i="1" s="1"/>
  <c r="ZB44" i="1" a="1"/>
  <c r="ZB44" i="1" s="1"/>
  <c r="CQ38" i="1" a="1"/>
  <c r="CQ38" i="1" s="1"/>
  <c r="CQ44" i="1" a="1"/>
  <c r="CQ44" i="1" s="1"/>
  <c r="CQ32" i="1" a="1"/>
  <c r="CQ32" i="1" s="1"/>
  <c r="CQ25" i="1" a="1"/>
  <c r="CQ25" i="1" s="1"/>
  <c r="CQ36" i="1" a="1"/>
  <c r="CQ36" i="1" s="1"/>
  <c r="CQ24" i="1" a="1"/>
  <c r="CQ24" i="1" s="1"/>
  <c r="CQ30" i="1" a="1"/>
  <c r="CQ30" i="1" s="1"/>
  <c r="CQ34" i="1" a="1"/>
  <c r="CQ34" i="1" s="1"/>
  <c r="CQ42" i="1" a="1"/>
  <c r="CQ42" i="1" s="1"/>
  <c r="CQ37" i="1" a="1"/>
  <c r="CQ37" i="1" s="1"/>
  <c r="CQ46" i="1" a="1"/>
  <c r="CQ46" i="1" s="1"/>
  <c r="CQ28" i="1" a="1"/>
  <c r="CQ28" i="1" s="1"/>
  <c r="CQ33" i="1" a="1"/>
  <c r="CQ33" i="1" s="1"/>
  <c r="CQ45" i="1" a="1"/>
  <c r="CQ45" i="1" s="1"/>
  <c r="CQ40" i="1" a="1"/>
  <c r="CQ40" i="1" s="1"/>
  <c r="CQ43" i="1" a="1"/>
  <c r="CQ43" i="1" s="1"/>
  <c r="CQ31" i="1" a="1"/>
  <c r="CQ31" i="1" s="1"/>
  <c r="CQ39" i="1" a="1"/>
  <c r="CQ39" i="1" s="1"/>
  <c r="CQ29" i="1" a="1"/>
  <c r="CQ29" i="1" s="1"/>
  <c r="CQ23" i="1" a="1"/>
  <c r="CQ23" i="1" s="1"/>
  <c r="CQ27" i="1" a="1"/>
  <c r="CQ27" i="1" s="1"/>
  <c r="CQ26" i="1" a="1"/>
  <c r="CQ26" i="1" s="1"/>
  <c r="CK45" i="1" a="1"/>
  <c r="CK45" i="1" s="1"/>
  <c r="CK40" i="1" a="1"/>
  <c r="CK40" i="1" s="1"/>
  <c r="CK38" i="1" a="1"/>
  <c r="CK38" i="1" s="1"/>
  <c r="CK43" i="1" a="1"/>
  <c r="CK43" i="1" s="1"/>
  <c r="CK31" i="1" a="1"/>
  <c r="CK31" i="1" s="1"/>
  <c r="CK29" i="1" a="1"/>
  <c r="CK29" i="1" s="1"/>
  <c r="CK39" i="1" a="1"/>
  <c r="CK39" i="1" s="1"/>
  <c r="CK23" i="1" a="1"/>
  <c r="CK23" i="1" s="1"/>
  <c r="CK27" i="1" a="1"/>
  <c r="CK27" i="1" s="1"/>
  <c r="CK25" i="1" a="1"/>
  <c r="CK25" i="1" s="1"/>
  <c r="CK44" i="1" a="1"/>
  <c r="CK44" i="1" s="1"/>
  <c r="CK26" i="1" a="1"/>
  <c r="CK26" i="1" s="1"/>
  <c r="CK36" i="1" a="1"/>
  <c r="CK36" i="1" s="1"/>
  <c r="CK30" i="1" a="1"/>
  <c r="CK30" i="1" s="1"/>
  <c r="CK37" i="1" a="1"/>
  <c r="CK37" i="1" s="1"/>
  <c r="CK34" i="1" a="1"/>
  <c r="CK34" i="1" s="1"/>
  <c r="CK42" i="1" a="1"/>
  <c r="CK42" i="1" s="1"/>
  <c r="CK46" i="1" a="1"/>
  <c r="CK46" i="1" s="1"/>
  <c r="CK28" i="1" a="1"/>
  <c r="CK28" i="1" s="1"/>
  <c r="CK24" i="1" a="1"/>
  <c r="CK24" i="1" s="1"/>
  <c r="CK33" i="1" a="1"/>
  <c r="CK33" i="1" s="1"/>
  <c r="CK32" i="1" a="1"/>
  <c r="CK32" i="1" s="1"/>
  <c r="YW39" i="1" a="1"/>
  <c r="YW39" i="1" s="1"/>
  <c r="YW23" i="1" a="1"/>
  <c r="YW23" i="1" s="1"/>
  <c r="YW29" i="1" a="1"/>
  <c r="YW29" i="1" s="1"/>
  <c r="YW27" i="1" a="1"/>
  <c r="YW27" i="1" s="1"/>
  <c r="YW26" i="1" a="1"/>
  <c r="YW26" i="1" s="1"/>
  <c r="YW25" i="1" a="1"/>
  <c r="YW25" i="1" s="1"/>
  <c r="YW37" i="1" a="1"/>
  <c r="YW37" i="1" s="1"/>
  <c r="YW44" i="1" a="1"/>
  <c r="YW44" i="1" s="1"/>
  <c r="YW36" i="1" a="1"/>
  <c r="YW36" i="1" s="1"/>
  <c r="YW38" i="1" a="1"/>
  <c r="YW38" i="1" s="1"/>
  <c r="YW46" i="1" a="1"/>
  <c r="YW46" i="1" s="1"/>
  <c r="YW30" i="1" a="1"/>
  <c r="YW30" i="1" s="1"/>
  <c r="YW34" i="1" a="1"/>
  <c r="YW34" i="1" s="1"/>
  <c r="YW42" i="1" a="1"/>
  <c r="YW42" i="1" s="1"/>
  <c r="YW28" i="1" a="1"/>
  <c r="YW28" i="1" s="1"/>
  <c r="YW24" i="1" a="1"/>
  <c r="YW24" i="1" s="1"/>
  <c r="YW33" i="1" a="1"/>
  <c r="YW33" i="1" s="1"/>
  <c r="YW32" i="1" a="1"/>
  <c r="YW32" i="1" s="1"/>
  <c r="YW43" i="1" a="1"/>
  <c r="YW43" i="1" s="1"/>
  <c r="YW40" i="1" a="1"/>
  <c r="YW40" i="1" s="1"/>
  <c r="YW31" i="1" a="1"/>
  <c r="YW31" i="1" s="1"/>
  <c r="YW45" i="1" a="1"/>
  <c r="YW45" i="1" s="1"/>
  <c r="ZD43" i="1" a="1"/>
  <c r="ZD43" i="1" s="1"/>
  <c r="ZD40" i="1" a="1"/>
  <c r="ZD40" i="1" s="1"/>
  <c r="ZD45" i="1" a="1"/>
  <c r="ZD45" i="1" s="1"/>
  <c r="ZD31" i="1" a="1"/>
  <c r="ZD31" i="1" s="1"/>
  <c r="ZD39" i="1" a="1"/>
  <c r="ZD39" i="1" s="1"/>
  <c r="ZD29" i="1" a="1"/>
  <c r="ZD29" i="1" s="1"/>
  <c r="ZD23" i="1" a="1"/>
  <c r="ZD23" i="1" s="1"/>
  <c r="ZD38" i="1" a="1"/>
  <c r="ZD38" i="1" s="1"/>
  <c r="ZD26" i="1" a="1"/>
  <c r="ZD26" i="1" s="1"/>
  <c r="ZD44" i="1" a="1"/>
  <c r="ZD44" i="1" s="1"/>
  <c r="ZD27" i="1" a="1"/>
  <c r="ZD27" i="1" s="1"/>
  <c r="ZD25" i="1" a="1"/>
  <c r="ZD25" i="1" s="1"/>
  <c r="ZD36" i="1" a="1"/>
  <c r="ZD36" i="1" s="1"/>
  <c r="ZD30" i="1" a="1"/>
  <c r="ZD30" i="1" s="1"/>
  <c r="ZD34" i="1" a="1"/>
  <c r="ZD34" i="1" s="1"/>
  <c r="ZD37" i="1" a="1"/>
  <c r="ZD37" i="1" s="1"/>
  <c r="ZD42" i="1" a="1"/>
  <c r="ZD42" i="1" s="1"/>
  <c r="ZD46" i="1" a="1"/>
  <c r="ZD46" i="1" s="1"/>
  <c r="ZD28" i="1" a="1"/>
  <c r="ZD28" i="1" s="1"/>
  <c r="ZD24" i="1" a="1"/>
  <c r="ZD24" i="1" s="1"/>
  <c r="ZD33" i="1" a="1"/>
  <c r="ZD33" i="1" s="1"/>
  <c r="ZD32" i="1" a="1"/>
  <c r="ZD32" i="1" s="1"/>
  <c r="YU25" i="1" a="1"/>
  <c r="YU25" i="1" s="1"/>
  <c r="YU26" i="1" a="1"/>
  <c r="YU26" i="1" s="1"/>
  <c r="YU38" i="1" a="1"/>
  <c r="YU38" i="1" s="1"/>
  <c r="YU30" i="1" a="1"/>
  <c r="YU30" i="1" s="1"/>
  <c r="YU44" i="1" a="1"/>
  <c r="YU44" i="1" s="1"/>
  <c r="YU32" i="1" a="1"/>
  <c r="YU32" i="1" s="1"/>
  <c r="YU36" i="1" a="1"/>
  <c r="YU36" i="1" s="1"/>
  <c r="YU37" i="1" a="1"/>
  <c r="YU37" i="1" s="1"/>
  <c r="YU34" i="1" a="1"/>
  <c r="YU34" i="1" s="1"/>
  <c r="YU42" i="1" a="1"/>
  <c r="YU42" i="1" s="1"/>
  <c r="YU24" i="1" a="1"/>
  <c r="YU24" i="1" s="1"/>
  <c r="YU46" i="1" a="1"/>
  <c r="YU46" i="1" s="1"/>
  <c r="YU28" i="1" a="1"/>
  <c r="YU28" i="1" s="1"/>
  <c r="YU33" i="1" a="1"/>
  <c r="YU33" i="1" s="1"/>
  <c r="YU43" i="1" a="1"/>
  <c r="YU43" i="1" s="1"/>
  <c r="YU45" i="1" a="1"/>
  <c r="YU45" i="1" s="1"/>
  <c r="YU40" i="1" a="1"/>
  <c r="YU40" i="1" s="1"/>
  <c r="YU23" i="1" a="1"/>
  <c r="YU23" i="1" s="1"/>
  <c r="YU29" i="1" a="1"/>
  <c r="YU29" i="1" s="1"/>
  <c r="YU39" i="1" a="1"/>
  <c r="YU39" i="1" s="1"/>
  <c r="YU27" i="1" a="1"/>
  <c r="YU27" i="1" s="1"/>
  <c r="YU31" i="1" a="1"/>
  <c r="YU31" i="1" s="1"/>
  <c r="YY25" i="1" a="1"/>
  <c r="YY25" i="1" s="1"/>
  <c r="YY26" i="1" a="1"/>
  <c r="YY26" i="1" s="1"/>
  <c r="YY23" i="1" a="1"/>
  <c r="YY23" i="1" s="1"/>
  <c r="YY27" i="1" a="1"/>
  <c r="YY27" i="1" s="1"/>
  <c r="YY38" i="1" a="1"/>
  <c r="YY38" i="1" s="1"/>
  <c r="YY44" i="1" a="1"/>
  <c r="YY44" i="1" s="1"/>
  <c r="YY37" i="1" a="1"/>
  <c r="YY37" i="1" s="1"/>
  <c r="YY36" i="1" a="1"/>
  <c r="YY36" i="1" s="1"/>
  <c r="YY30" i="1" a="1"/>
  <c r="YY30" i="1" s="1"/>
  <c r="YY42" i="1" a="1"/>
  <c r="YY42" i="1" s="1"/>
  <c r="YY34" i="1" a="1"/>
  <c r="YY34" i="1" s="1"/>
  <c r="YY28" i="1" a="1"/>
  <c r="YY28" i="1" s="1"/>
  <c r="YY33" i="1" a="1"/>
  <c r="YY33" i="1" s="1"/>
  <c r="YY46" i="1" a="1"/>
  <c r="YY46" i="1" s="1"/>
  <c r="YY24" i="1" a="1"/>
  <c r="YY24" i="1" s="1"/>
  <c r="YY45" i="1" a="1"/>
  <c r="YY45" i="1" s="1"/>
  <c r="YY32" i="1" a="1"/>
  <c r="YY32" i="1" s="1"/>
  <c r="YY43" i="1" a="1"/>
  <c r="YY43" i="1" s="1"/>
  <c r="YY40" i="1" a="1"/>
  <c r="YY40" i="1" s="1"/>
  <c r="YY29" i="1" a="1"/>
  <c r="YY29" i="1" s="1"/>
  <c r="YY39" i="1" a="1"/>
  <c r="YY39" i="1" s="1"/>
  <c r="YY31" i="1" a="1"/>
  <c r="YY31" i="1" s="1"/>
  <c r="ZE27" i="1" a="1"/>
  <c r="ZE27" i="1" s="1"/>
  <c r="ZE38" i="1" a="1"/>
  <c r="ZE38" i="1" s="1"/>
  <c r="ZE44" i="1" a="1"/>
  <c r="ZE44" i="1" s="1"/>
  <c r="ZE36" i="1" a="1"/>
  <c r="ZE36" i="1" s="1"/>
  <c r="ZE34" i="1" a="1"/>
  <c r="ZE34" i="1" s="1"/>
  <c r="ZE30" i="1" a="1"/>
  <c r="ZE30" i="1" s="1"/>
  <c r="ZE32" i="1" a="1"/>
  <c r="ZE32" i="1" s="1"/>
  <c r="ZE37" i="1" a="1"/>
  <c r="ZE37" i="1" s="1"/>
  <c r="ZE42" i="1" a="1"/>
  <c r="ZE42" i="1" s="1"/>
  <c r="ZE46" i="1" a="1"/>
  <c r="ZE46" i="1" s="1"/>
  <c r="ZE28" i="1" a="1"/>
  <c r="ZE28" i="1" s="1"/>
  <c r="ZE24" i="1" a="1"/>
  <c r="ZE24" i="1" s="1"/>
  <c r="ZE33" i="1" a="1"/>
  <c r="ZE33" i="1" s="1"/>
  <c r="ZE43" i="1" a="1"/>
  <c r="ZE43" i="1" s="1"/>
  <c r="ZE40" i="1" a="1"/>
  <c r="ZE40" i="1" s="1"/>
  <c r="ZE26" i="1" a="1"/>
  <c r="ZE26" i="1" s="1"/>
  <c r="ZE45" i="1" a="1"/>
  <c r="ZE45" i="1" s="1"/>
  <c r="ZE39" i="1" a="1"/>
  <c r="ZE39" i="1" s="1"/>
  <c r="ZE31" i="1" a="1"/>
  <c r="ZE31" i="1" s="1"/>
  <c r="ZE29" i="1" a="1"/>
  <c r="ZE29" i="1" s="1"/>
  <c r="ZE25" i="1" a="1"/>
  <c r="ZE25" i="1" s="1"/>
  <c r="ZE23" i="1" a="1"/>
  <c r="ZE23" i="1" s="1"/>
  <c r="CT46" i="1" a="1"/>
  <c r="CT46" i="1" s="1"/>
  <c r="CT32" i="1" a="1"/>
  <c r="CT32" i="1" s="1"/>
  <c r="CT40" i="1" a="1"/>
  <c r="CT40" i="1" s="1"/>
  <c r="CT44" i="1" a="1"/>
  <c r="CT44" i="1" s="1"/>
  <c r="CT37" i="1" a="1"/>
  <c r="CT37" i="1" s="1"/>
  <c r="CT33" i="1" a="1"/>
  <c r="CT33" i="1" s="1"/>
  <c r="CT24" i="1" a="1"/>
  <c r="CT24" i="1" s="1"/>
  <c r="CT38" i="1" a="1"/>
  <c r="CT38" i="1" s="1"/>
  <c r="CT45" i="1" a="1"/>
  <c r="CT45" i="1" s="1"/>
  <c r="CT30" i="1" a="1"/>
  <c r="CT30" i="1" s="1"/>
  <c r="CT28" i="1" a="1"/>
  <c r="CT28" i="1" s="1"/>
  <c r="CT39" i="1" a="1"/>
  <c r="CT39" i="1" s="1"/>
  <c r="CT43" i="1" a="1"/>
  <c r="CT43" i="1" s="1"/>
  <c r="CT34" i="1" a="1"/>
  <c r="CT34" i="1" s="1"/>
  <c r="CT23" i="1" a="1"/>
  <c r="CT23" i="1" s="1"/>
  <c r="CT31" i="1" a="1"/>
  <c r="CT31" i="1" s="1"/>
  <c r="CT26" i="1" a="1"/>
  <c r="CT26" i="1" s="1"/>
  <c r="CT27" i="1" a="1"/>
  <c r="CT27" i="1" s="1"/>
  <c r="CT36" i="1" a="1"/>
  <c r="CT36" i="1" s="1"/>
  <c r="CT29" i="1" a="1"/>
  <c r="CT29" i="1" s="1"/>
  <c r="CT42" i="1" a="1"/>
  <c r="CT42" i="1" s="1"/>
  <c r="CT25" i="1" a="1"/>
  <c r="CT25" i="1" s="1"/>
  <c r="CM39" i="1" a="1"/>
  <c r="CM39" i="1" s="1"/>
  <c r="CM29" i="1" a="1"/>
  <c r="CM29" i="1" s="1"/>
  <c r="CM31" i="1" a="1"/>
  <c r="CM31" i="1" s="1"/>
  <c r="CM23" i="1" a="1"/>
  <c r="CM23" i="1" s="1"/>
  <c r="CM25" i="1" a="1"/>
  <c r="CM25" i="1" s="1"/>
  <c r="CM27" i="1" a="1"/>
  <c r="CM27" i="1" s="1"/>
  <c r="CM26" i="1" a="1"/>
  <c r="CM26" i="1" s="1"/>
  <c r="CM44" i="1" a="1"/>
  <c r="CM44" i="1" s="1"/>
  <c r="CM38" i="1" a="1"/>
  <c r="CM38" i="1" s="1"/>
  <c r="CM37" i="1" a="1"/>
  <c r="CM37" i="1" s="1"/>
  <c r="CM40" i="1" a="1"/>
  <c r="CM40" i="1" s="1"/>
  <c r="CM36" i="1" a="1"/>
  <c r="CM36" i="1" s="1"/>
  <c r="CM30" i="1" a="1"/>
  <c r="CM30" i="1" s="1"/>
  <c r="CM34" i="1" a="1"/>
  <c r="CM34" i="1" s="1"/>
  <c r="CM42" i="1" a="1"/>
  <c r="CM42" i="1" s="1"/>
  <c r="CM46" i="1" a="1"/>
  <c r="CM46" i="1" s="1"/>
  <c r="CM28" i="1" a="1"/>
  <c r="CM28" i="1" s="1"/>
  <c r="CM24" i="1" a="1"/>
  <c r="CM24" i="1" s="1"/>
  <c r="CM33" i="1" a="1"/>
  <c r="CM33" i="1" s="1"/>
  <c r="CM32" i="1" a="1"/>
  <c r="CM32" i="1" s="1"/>
  <c r="CM43" i="1" a="1"/>
  <c r="CM43" i="1" s="1"/>
  <c r="CM45" i="1" a="1"/>
  <c r="CM45" i="1" s="1"/>
  <c r="JC38" i="1" a="1"/>
  <c r="JC38" i="1" s="1"/>
  <c r="JC31" i="1" a="1"/>
  <c r="JC31" i="1" s="1"/>
  <c r="JC45" i="1" a="1"/>
  <c r="JC45" i="1" s="1"/>
  <c r="JC44" i="1" a="1"/>
  <c r="JC44" i="1" s="1"/>
  <c r="JC39" i="1" a="1"/>
  <c r="JC39" i="1" s="1"/>
  <c r="JC25" i="1" a="1"/>
  <c r="JC25" i="1" s="1"/>
  <c r="JC37" i="1" a="1"/>
  <c r="JC37" i="1" s="1"/>
  <c r="JC23" i="1" a="1"/>
  <c r="JC23" i="1" s="1"/>
  <c r="JC29" i="1" a="1"/>
  <c r="JC29" i="1" s="1"/>
  <c r="JC27" i="1" a="1"/>
  <c r="JC27" i="1" s="1"/>
  <c r="JC26" i="1" a="1"/>
  <c r="JC26" i="1" s="1"/>
  <c r="JC43" i="1" a="1"/>
  <c r="JC43" i="1" s="1"/>
  <c r="JC36" i="1" a="1"/>
  <c r="JC36" i="1" s="1"/>
  <c r="JC30" i="1" a="1"/>
  <c r="JC30" i="1" s="1"/>
  <c r="JC34" i="1" a="1"/>
  <c r="JC34" i="1" s="1"/>
  <c r="JC46" i="1" a="1"/>
  <c r="JC46" i="1" s="1"/>
  <c r="JC24" i="1" a="1"/>
  <c r="JC24" i="1" s="1"/>
  <c r="JC28" i="1" a="1"/>
  <c r="JC28" i="1" s="1"/>
  <c r="JC42" i="1" a="1"/>
  <c r="JC42" i="1" s="1"/>
  <c r="JC32" i="1" a="1"/>
  <c r="JC32" i="1" s="1"/>
  <c r="JC40" i="1" a="1"/>
  <c r="JC40" i="1" s="1"/>
  <c r="JC33" i="1" a="1"/>
  <c r="JC33" i="1" s="1"/>
  <c r="H593" i="4"/>
  <c r="I594" i="4"/>
  <c r="G544" i="4"/>
  <c r="P531" i="4"/>
  <c r="C532" i="4"/>
  <c r="B532" i="4" s="1"/>
  <c r="F596" i="4"/>
  <c r="E596" i="4"/>
  <c r="R596" i="4" s="1"/>
  <c r="D596" i="4"/>
  <c r="Q596" i="4" s="1"/>
  <c r="V532" i="4"/>
  <c r="U588" i="4"/>
  <c r="U582" i="4"/>
  <c r="U585" i="4"/>
  <c r="U591" i="4"/>
  <c r="S515" i="4"/>
  <c r="A597" i="4"/>
  <c r="YX49" i="1" l="1" a="1"/>
  <c r="YX49" i="1" s="1"/>
  <c r="YV49" i="1" a="1"/>
  <c r="YV49" i="1" s="1"/>
  <c r="YT49" i="1" a="1"/>
  <c r="YT49" i="1" s="1"/>
  <c r="YY49" i="1" a="1"/>
  <c r="YY49" i="1" s="1"/>
  <c r="YW49" i="1" a="1"/>
  <c r="YW49" i="1" s="1"/>
  <c r="JC49" i="1" a="1"/>
  <c r="JC49" i="1" s="1"/>
  <c r="YX64" i="1" a="1"/>
  <c r="YX64" i="1" s="1"/>
  <c r="YV64" i="1" a="1"/>
  <c r="YV64" i="1" s="1"/>
  <c r="YT64" i="1" a="1"/>
  <c r="YT64" i="1" s="1"/>
  <c r="YY64" i="1" a="1"/>
  <c r="YY64" i="1" s="1"/>
  <c r="YW64" i="1" a="1"/>
  <c r="YW64" i="1" s="1"/>
  <c r="JC64" i="1" a="1"/>
  <c r="JC64" i="1" s="1"/>
  <c r="G545" i="4"/>
  <c r="H594" i="4"/>
  <c r="I595" i="4"/>
  <c r="P532" i="4"/>
  <c r="C533" i="4"/>
  <c r="B533" i="4" s="1"/>
  <c r="F597" i="4"/>
  <c r="E597" i="4"/>
  <c r="R597" i="4" s="1"/>
  <c r="D597" i="4"/>
  <c r="Q597" i="4" s="1"/>
  <c r="U589" i="4"/>
  <c r="U586" i="4"/>
  <c r="U592" i="4"/>
  <c r="V533" i="4"/>
  <c r="S516" i="4"/>
  <c r="A598" i="4"/>
  <c r="JC65" i="1" l="1" a="1"/>
  <c r="JC65" i="1" s="1"/>
  <c r="JC66" i="1" a="1"/>
  <c r="JC66" i="1" s="1"/>
  <c r="JC67" i="1" a="1"/>
  <c r="JC67" i="1" s="1"/>
  <c r="JC68" i="1" a="1"/>
  <c r="JC68" i="1" s="1"/>
  <c r="JC69" i="1" a="1"/>
  <c r="JC69" i="1" s="1"/>
  <c r="JC70" i="1" a="1"/>
  <c r="JC70" i="1" s="1"/>
  <c r="JC71" i="1" a="1"/>
  <c r="JC71" i="1" s="1"/>
  <c r="JC72" i="1" a="1"/>
  <c r="JC72" i="1" s="1"/>
  <c r="JC73" i="1" a="1"/>
  <c r="JC73" i="1" s="1"/>
  <c r="JC74" i="1" a="1"/>
  <c r="JC74" i="1" s="1"/>
  <c r="JC75" i="1" a="1"/>
  <c r="JC75" i="1" s="1"/>
  <c r="JC54" i="1" a="1"/>
  <c r="JC54" i="1" s="1"/>
  <c r="JC55" i="1" s="1" a="1"/>
  <c r="JC55" i="1" s="1"/>
  <c r="JC52" i="1" a="1"/>
  <c r="JC52" i="1" s="1"/>
  <c r="JC53" i="1" s="1" a="1"/>
  <c r="JC53" i="1" s="1"/>
  <c r="JC50" i="1" a="1"/>
  <c r="JC50" i="1" s="1"/>
  <c r="JC51" i="1" s="1" a="1"/>
  <c r="JC51" i="1" s="1"/>
  <c r="YW54" i="1" a="1"/>
  <c r="YW54" i="1" s="1"/>
  <c r="YW55" i="1" s="1" a="1"/>
  <c r="YW55" i="1" s="1"/>
  <c r="YW52" i="1" a="1"/>
  <c r="YW52" i="1" s="1"/>
  <c r="YW53" i="1" s="1" a="1"/>
  <c r="YW53" i="1" s="1"/>
  <c r="YW50" i="1" a="1"/>
  <c r="YW50" i="1" s="1"/>
  <c r="YW51" i="1" s="1" a="1"/>
  <c r="YW51" i="1" s="1"/>
  <c r="YW65" i="1" a="1"/>
  <c r="YW65" i="1" s="1"/>
  <c r="YW66" i="1" a="1"/>
  <c r="YW66" i="1" s="1"/>
  <c r="YW67" i="1" a="1"/>
  <c r="YW67" i="1" s="1"/>
  <c r="YW68" i="1" a="1"/>
  <c r="YW68" i="1" s="1"/>
  <c r="YW69" i="1" a="1"/>
  <c r="YW69" i="1" s="1"/>
  <c r="YW70" i="1" a="1"/>
  <c r="YW70" i="1" s="1"/>
  <c r="YW71" i="1" a="1"/>
  <c r="YW71" i="1" s="1"/>
  <c r="YW72" i="1" a="1"/>
  <c r="YW72" i="1" s="1"/>
  <c r="YW73" i="1" a="1"/>
  <c r="YW73" i="1" s="1"/>
  <c r="YW74" i="1" a="1"/>
  <c r="YW74" i="1" s="1"/>
  <c r="YW75" i="1" a="1"/>
  <c r="YW75" i="1" s="1"/>
  <c r="YY65" i="1" a="1"/>
  <c r="YY65"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54" i="1" a="1"/>
  <c r="YY54" i="1" s="1"/>
  <c r="YY55" i="1" s="1" a="1"/>
  <c r="YY55" i="1" s="1"/>
  <c r="YY52" i="1" a="1"/>
  <c r="YY52" i="1" s="1"/>
  <c r="YY53" i="1" s="1" a="1"/>
  <c r="YY53" i="1" s="1"/>
  <c r="YY50" i="1" a="1"/>
  <c r="YY50" i="1" s="1"/>
  <c r="YY51" i="1" s="1" a="1"/>
  <c r="YY51" i="1" s="1"/>
  <c r="YT65" i="1" a="1"/>
  <c r="YT65" i="1" s="1"/>
  <c r="YT66" i="1" a="1"/>
  <c r="YT66" i="1" s="1"/>
  <c r="YT67" i="1" a="1"/>
  <c r="YT67" i="1" s="1"/>
  <c r="YT68" i="1" a="1"/>
  <c r="YT68" i="1" s="1"/>
  <c r="YT69" i="1" a="1"/>
  <c r="YT69" i="1" s="1"/>
  <c r="YT70" i="1" a="1"/>
  <c r="YT70" i="1" s="1"/>
  <c r="YT71" i="1" a="1"/>
  <c r="YT71" i="1" s="1"/>
  <c r="YT72" i="1" a="1"/>
  <c r="YT72" i="1" s="1"/>
  <c r="YT73" i="1" a="1"/>
  <c r="YT73" i="1" s="1"/>
  <c r="YT74" i="1" a="1"/>
  <c r="YT74" i="1" s="1"/>
  <c r="YT75" i="1" a="1"/>
  <c r="YT75" i="1" s="1"/>
  <c r="YT54" i="1" a="1"/>
  <c r="YT54" i="1" s="1"/>
  <c r="YT55" i="1" s="1" a="1"/>
  <c r="YT55" i="1" s="1"/>
  <c r="DE55" i="1" s="1"/>
  <c r="YT52" i="1" a="1"/>
  <c r="YT52" i="1" s="1"/>
  <c r="YT53" i="1" s="1" a="1"/>
  <c r="YT53" i="1" s="1"/>
  <c r="DE53" i="1" s="1"/>
  <c r="YT50" i="1" a="1"/>
  <c r="YT50" i="1" s="1"/>
  <c r="YT51" i="1" s="1" a="1"/>
  <c r="YT51" i="1" s="1"/>
  <c r="DE51" i="1" s="1"/>
  <c r="YV65" i="1" a="1"/>
  <c r="YV65"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YV54" i="1" a="1"/>
  <c r="YV54" i="1" s="1"/>
  <c r="YV55" i="1" s="1" a="1"/>
  <c r="YV55" i="1" s="1"/>
  <c r="YV50" i="1" a="1"/>
  <c r="YV50" i="1" s="1"/>
  <c r="YV51" i="1" s="1" a="1"/>
  <c r="YV51" i="1" s="1"/>
  <c r="YV52" i="1" a="1"/>
  <c r="YV52" i="1" s="1"/>
  <c r="YV53" i="1" s="1" a="1"/>
  <c r="YV53" i="1" s="1"/>
  <c r="YX65" i="1" a="1"/>
  <c r="YX65"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54" i="1" a="1"/>
  <c r="YX54" i="1" s="1"/>
  <c r="YX55" i="1" s="1" a="1"/>
  <c r="YX55" i="1" s="1"/>
  <c r="YX52" i="1" a="1"/>
  <c r="YX52" i="1" s="1"/>
  <c r="YX53" i="1" s="1" a="1"/>
  <c r="YX53" i="1" s="1"/>
  <c r="YX50" i="1" a="1"/>
  <c r="YX50" i="1" s="1"/>
  <c r="YX51" i="1" s="1" a="1"/>
  <c r="YX51" i="1" s="1"/>
  <c r="DE49"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09" i="1"/>
  <c r="FM109" i="1"/>
  <c r="FK109" i="1"/>
  <c r="AAF109" i="1"/>
  <c r="AAE109" i="1"/>
  <c r="AAD109" i="1"/>
  <c r="AAB109" i="1"/>
  <c r="AAA109" i="1"/>
  <c r="ZZ109" i="1"/>
  <c r="ZY109" i="1"/>
  <c r="ZX109" i="1"/>
  <c r="BK109" i="1"/>
  <c r="BJ109" i="1"/>
  <c r="BF109" i="1"/>
  <c r="BE109" i="1"/>
  <c r="CU109" i="1"/>
  <c r="CM109" i="1"/>
  <c r="FV109" i="1"/>
  <c r="DQ109" i="1"/>
  <c r="DK109" i="1"/>
  <c r="ZK109" i="1"/>
  <c r="ZW14" i="1"/>
  <c r="ZW15" i="1" s="1" a="1"/>
  <c r="ZW15" i="1" s="1"/>
  <c r="ZV14" i="1"/>
  <c r="ZV15" i="1" s="1" a="1"/>
  <c r="ZV15" i="1" s="1"/>
  <c r="FT109" i="1"/>
  <c r="FR109" i="1"/>
  <c r="BN109" i="1"/>
  <c r="ZV49" i="1" l="1" a="1"/>
  <c r="ZV49" i="1" s="1"/>
  <c r="ZW49" i="1" a="1"/>
  <c r="ZW49" i="1" s="1"/>
  <c r="ZW64" i="1" a="1"/>
  <c r="ZW64" i="1" s="1"/>
  <c r="ZV64" i="1" a="1"/>
  <c r="ZV64" i="1" s="1"/>
  <c r="ZW17" i="1"/>
  <c r="ZV17" i="1"/>
  <c r="G549" i="4"/>
  <c r="H598" i="4"/>
  <c r="U598" i="4" s="1"/>
  <c r="I599" i="4"/>
  <c r="P536" i="4"/>
  <c r="C537" i="4"/>
  <c r="B537" i="4" s="1"/>
  <c r="F601" i="4"/>
  <c r="E601" i="4"/>
  <c r="R601" i="4" s="1"/>
  <c r="D601" i="4"/>
  <c r="Q601" i="4" s="1"/>
  <c r="V537" i="4"/>
  <c r="S520" i="4"/>
  <c r="A602" i="4"/>
  <c r="ZK14" i="1"/>
  <c r="ZK15" i="1" s="1" a="1"/>
  <c r="ZK15" i="1" s="1"/>
  <c r="ZK84" i="1" l="1" a="1"/>
  <c r="ZK84" i="1" s="1"/>
  <c r="ZK49" i="1" a="1"/>
  <c r="ZK49" i="1" s="1"/>
  <c r="ZW52" i="1" a="1"/>
  <c r="ZW52" i="1" s="1"/>
  <c r="ZW53" i="1" s="1" a="1"/>
  <c r="ZW53" i="1" s="1"/>
  <c r="ZW50" i="1" a="1"/>
  <c r="ZW50" i="1" s="1"/>
  <c r="ZW51" i="1" s="1" a="1"/>
  <c r="ZW51" i="1" s="1"/>
  <c r="ZW54" i="1" a="1"/>
  <c r="ZW54" i="1" s="1"/>
  <c r="ZW55" i="1" s="1" a="1"/>
  <c r="ZW55" i="1" s="1"/>
  <c r="ZV18" i="1" a="1"/>
  <c r="ZV18" i="1" s="1"/>
  <c r="ZV41" i="1" s="1" a="1"/>
  <c r="ZV41" i="1" s="1"/>
  <c r="ZV65" i="1" a="1"/>
  <c r="ZV65" i="1" s="1"/>
  <c r="ZV66" i="1" a="1"/>
  <c r="ZV66" i="1" s="1"/>
  <c r="ZV67" i="1" a="1"/>
  <c r="ZV67" i="1" s="1"/>
  <c r="ZV68" i="1" a="1"/>
  <c r="ZV68" i="1" s="1"/>
  <c r="ZV69" i="1" a="1"/>
  <c r="ZV69" i="1" s="1"/>
  <c r="ZV70" i="1" a="1"/>
  <c r="ZV70" i="1" s="1"/>
  <c r="ZV71" i="1" a="1"/>
  <c r="ZV71" i="1" s="1"/>
  <c r="ZV72" i="1" a="1"/>
  <c r="ZV72" i="1" s="1"/>
  <c r="ZV73" i="1" a="1"/>
  <c r="ZV73" i="1" s="1"/>
  <c r="ZV74" i="1" a="1"/>
  <c r="ZV74" i="1" s="1"/>
  <c r="ZV75" i="1" a="1"/>
  <c r="ZV75" i="1" s="1"/>
  <c r="ZW18" i="1" a="1"/>
  <c r="ZW18" i="1" s="1"/>
  <c r="ZW41" i="1" s="1" a="1"/>
  <c r="ZW41" i="1" s="1"/>
  <c r="ZV52" i="1" a="1"/>
  <c r="ZV52" i="1" s="1"/>
  <c r="ZV53" i="1" s="1" a="1"/>
  <c r="ZV53" i="1" s="1"/>
  <c r="ZV50" i="1" a="1"/>
  <c r="ZV50" i="1" s="1"/>
  <c r="ZV51" i="1" s="1" a="1"/>
  <c r="ZV51" i="1" s="1"/>
  <c r="ZV54" i="1" a="1"/>
  <c r="ZV54" i="1" s="1"/>
  <c r="ZV55" i="1" s="1" a="1"/>
  <c r="ZV55" i="1" s="1"/>
  <c r="ZK64" i="1" a="1"/>
  <c r="ZK64" i="1" s="1"/>
  <c r="ZW65" i="1" a="1"/>
  <c r="ZW65"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H599" i="4"/>
  <c r="U599" i="4" s="1"/>
  <c r="I600" i="4"/>
  <c r="G550" i="4"/>
  <c r="P537" i="4"/>
  <c r="C538" i="4"/>
  <c r="B538" i="4" s="1"/>
  <c r="F602" i="4"/>
  <c r="E602" i="4"/>
  <c r="R602" i="4" s="1"/>
  <c r="D602" i="4"/>
  <c r="Q602" i="4" s="1"/>
  <c r="V538" i="4"/>
  <c r="S521" i="4"/>
  <c r="A603" i="4"/>
  <c r="ZK17" i="1"/>
  <c r="ZW19" i="1" l="1" a="1"/>
  <c r="ZW19" i="1" s="1"/>
  <c r="ZW20" i="1" a="1"/>
  <c r="ZW20" i="1" s="1"/>
  <c r="ZV19" i="1" a="1"/>
  <c r="ZV19" i="1" s="1"/>
  <c r="ZV20" i="1" a="1"/>
  <c r="ZV20" i="1" s="1"/>
  <c r="ZK85" i="1" a="1"/>
  <c r="ZK85" i="1" s="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ZK104" i="1" s="1" a="1"/>
  <c r="ZK104" i="1" s="1"/>
  <c r="ZW21" i="1" a="1"/>
  <c r="ZW21" i="1" s="1"/>
  <c r="ZW35" i="1" a="1"/>
  <c r="ZW35" i="1" s="1"/>
  <c r="ZV22" i="1" a="1"/>
  <c r="ZV22" i="1" s="1"/>
  <c r="ZV35" i="1" a="1"/>
  <c r="ZV35" i="1" s="1"/>
  <c r="ZV47" i="1" a="1"/>
  <c r="ZV47" i="1" s="1"/>
  <c r="ZV48" i="1" s="1" a="1"/>
  <c r="ZV48" i="1" s="1"/>
  <c r="ZW47" i="1" a="1"/>
  <c r="ZW47" i="1" s="1"/>
  <c r="ZW48" i="1" s="1" a="1"/>
  <c r="ZW48" i="1" s="1"/>
  <c r="ZV21" i="1" a="1"/>
  <c r="ZV21" i="1" s="1"/>
  <c r="ZW22" i="1" a="1"/>
  <c r="ZW22" i="1" s="1"/>
  <c r="ZV46" i="1" a="1"/>
  <c r="ZV46" i="1" s="1"/>
  <c r="ZV32" i="1" a="1"/>
  <c r="ZV32" i="1" s="1"/>
  <c r="ZV38" i="1" a="1"/>
  <c r="ZV38" i="1" s="1"/>
  <c r="ZV39" i="1" a="1"/>
  <c r="ZV39" i="1" s="1"/>
  <c r="ZV33" i="1" a="1"/>
  <c r="ZV33" i="1" s="1"/>
  <c r="ZV24" i="1" a="1"/>
  <c r="ZV24" i="1" s="1"/>
  <c r="ZV26" i="1" a="1"/>
  <c r="ZV26" i="1" s="1"/>
  <c r="ZV25" i="1" a="1"/>
  <c r="ZV25" i="1" s="1"/>
  <c r="ZV37" i="1" a="1"/>
  <c r="ZV37" i="1" s="1"/>
  <c r="ZV44" i="1" a="1"/>
  <c r="ZV44" i="1" s="1"/>
  <c r="ZV23" i="1" a="1"/>
  <c r="ZV23" i="1" s="1"/>
  <c r="ZV27" i="1" a="1"/>
  <c r="ZV27" i="1" s="1"/>
  <c r="ZV43" i="1" a="1"/>
  <c r="ZV43" i="1" s="1"/>
  <c r="ZV45" i="1" a="1"/>
  <c r="ZV45" i="1" s="1"/>
  <c r="ZV28" i="1" a="1"/>
  <c r="ZV28" i="1" s="1"/>
  <c r="ZV34" i="1" a="1"/>
  <c r="ZV34" i="1" s="1"/>
  <c r="ZV31" i="1" a="1"/>
  <c r="ZV31" i="1" s="1"/>
  <c r="ZV42" i="1" a="1"/>
  <c r="ZV42" i="1" s="1"/>
  <c r="ZV30" i="1" a="1"/>
  <c r="ZV30" i="1" s="1"/>
  <c r="ZV29" i="1" a="1"/>
  <c r="ZV29" i="1" s="1"/>
  <c r="ZV40" i="1" a="1"/>
  <c r="ZV40" i="1" s="1"/>
  <c r="ZV36" i="1" a="1"/>
  <c r="ZV36" i="1" s="1"/>
  <c r="ZK18" i="1" a="1"/>
  <c r="ZK18" i="1" s="1"/>
  <c r="ZK41" i="1" s="1" a="1"/>
  <c r="ZK41" i="1" s="1"/>
  <c r="ZK65" i="1" a="1"/>
  <c r="ZK65"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52" i="1" a="1"/>
  <c r="ZK52" i="1" s="1"/>
  <c r="ZK53" i="1" s="1" a="1"/>
  <c r="ZK53" i="1" s="1"/>
  <c r="ZK50" i="1" a="1"/>
  <c r="ZK50" i="1" s="1"/>
  <c r="ZK51" i="1" s="1" a="1"/>
  <c r="ZK51" i="1" s="1"/>
  <c r="ZK54" i="1" a="1"/>
  <c r="ZK54" i="1" s="1"/>
  <c r="ZK55" i="1" s="1" a="1"/>
  <c r="ZK55" i="1" s="1"/>
  <c r="ZW44" i="1" a="1"/>
  <c r="ZW44" i="1" s="1"/>
  <c r="ZW42" i="1" a="1"/>
  <c r="ZW42" i="1" s="1"/>
  <c r="ZW45" i="1" a="1"/>
  <c r="ZW45" i="1" s="1"/>
  <c r="ZW29" i="1" a="1"/>
  <c r="ZW29" i="1" s="1"/>
  <c r="ZW30" i="1" a="1"/>
  <c r="ZW30" i="1" s="1"/>
  <c r="ZW37" i="1" a="1"/>
  <c r="ZW37" i="1" s="1"/>
  <c r="ZW23" i="1" a="1"/>
  <c r="ZW23" i="1" s="1"/>
  <c r="ZW27" i="1" a="1"/>
  <c r="ZW27" i="1" s="1"/>
  <c r="ZW24" i="1" a="1"/>
  <c r="ZW24" i="1" s="1"/>
  <c r="ZW31" i="1" a="1"/>
  <c r="ZW31" i="1" s="1"/>
  <c r="ZW40" i="1" a="1"/>
  <c r="ZW40" i="1" s="1"/>
  <c r="ZW38" i="1" a="1"/>
  <c r="ZW38" i="1" s="1"/>
  <c r="ZW25" i="1" a="1"/>
  <c r="ZW25" i="1" s="1"/>
  <c r="ZW32" i="1" a="1"/>
  <c r="ZW32" i="1" s="1"/>
  <c r="ZW39" i="1" a="1"/>
  <c r="ZW39" i="1" s="1"/>
  <c r="ZW33" i="1" a="1"/>
  <c r="ZW33" i="1" s="1"/>
  <c r="ZW46" i="1" a="1"/>
  <c r="ZW46" i="1" s="1"/>
  <c r="ZW26" i="1" a="1"/>
  <c r="ZW26" i="1" s="1"/>
  <c r="ZW36" i="1" a="1"/>
  <c r="ZW36" i="1" s="1"/>
  <c r="ZW28" i="1" a="1"/>
  <c r="ZW28" i="1" s="1"/>
  <c r="ZW43" i="1" a="1"/>
  <c r="ZW43" i="1" s="1"/>
  <c r="ZW34" i="1" a="1"/>
  <c r="ZW34" i="1" s="1"/>
  <c r="G551" i="4"/>
  <c r="H600" i="4"/>
  <c r="U600" i="4" s="1"/>
  <c r="I601" i="4"/>
  <c r="P538" i="4"/>
  <c r="C539" i="4"/>
  <c r="B539" i="4" s="1"/>
  <c r="F603" i="4"/>
  <c r="E603" i="4"/>
  <c r="R603" i="4" s="1"/>
  <c r="D603" i="4"/>
  <c r="Q603" i="4" s="1"/>
  <c r="V539" i="4"/>
  <c r="S522" i="4"/>
  <c r="A604" i="4"/>
  <c r="ZK19" i="1" l="1" a="1"/>
  <c r="ZK19" i="1" s="1"/>
  <c r="ZK20" i="1" a="1"/>
  <c r="ZK20" i="1" s="1"/>
  <c r="ZK87" i="1" a="1"/>
  <c r="ZK87" i="1" s="1"/>
  <c r="ZK107" i="1" a="1"/>
  <c r="ZK107" i="1" s="1"/>
  <c r="ZK106" i="1" a="1"/>
  <c r="ZK106" i="1" s="1"/>
  <c r="ZK35" i="1" a="1"/>
  <c r="ZK35" i="1" s="1"/>
  <c r="ZK47" i="1" a="1"/>
  <c r="ZK47" i="1" s="1"/>
  <c r="ZK48" i="1" s="1" a="1"/>
  <c r="ZK48" i="1" s="1"/>
  <c r="ZK21" i="1" a="1"/>
  <c r="ZK21" i="1" s="1"/>
  <c r="ZK22" i="1" a="1"/>
  <c r="ZK22" i="1" s="1"/>
  <c r="ZK34" i="1" a="1"/>
  <c r="ZK34" i="1" s="1"/>
  <c r="ZK29" i="1" a="1"/>
  <c r="ZK29" i="1" s="1"/>
  <c r="ZK45" i="1" a="1"/>
  <c r="ZK45" i="1" s="1"/>
  <c r="ZK46" i="1" a="1"/>
  <c r="ZK46" i="1" s="1"/>
  <c r="ZK26" i="1" a="1"/>
  <c r="ZK26" i="1" s="1"/>
  <c r="ZK24" i="1" a="1"/>
  <c r="ZK24" i="1" s="1"/>
  <c r="ZK37" i="1" a="1"/>
  <c r="ZK37" i="1" s="1"/>
  <c r="ZK28" i="1" a="1"/>
  <c r="ZK28" i="1" s="1"/>
  <c r="ZK25" i="1" a="1"/>
  <c r="ZK25" i="1" s="1"/>
  <c r="ZK44" i="1" a="1"/>
  <c r="ZK44" i="1" s="1"/>
  <c r="ZK40" i="1" a="1"/>
  <c r="ZK40" i="1" s="1"/>
  <c r="ZK31" i="1" a="1"/>
  <c r="ZK31" i="1" s="1"/>
  <c r="ZK33" i="1" a="1"/>
  <c r="ZK33" i="1" s="1"/>
  <c r="ZK23" i="1" a="1"/>
  <c r="ZK23" i="1" s="1"/>
  <c r="ZK42" i="1" a="1"/>
  <c r="ZK42" i="1" s="1"/>
  <c r="ZK30" i="1" a="1"/>
  <c r="ZK30" i="1" s="1"/>
  <c r="ZK38" i="1" a="1"/>
  <c r="ZK38" i="1" s="1"/>
  <c r="BA38" i="1" s="1" a="1"/>
  <c r="BA38" i="1" s="1"/>
  <c r="ZK32" i="1" a="1"/>
  <c r="ZK32" i="1" s="1"/>
  <c r="ZK36" i="1" a="1"/>
  <c r="ZK36" i="1" s="1"/>
  <c r="ZK27" i="1" a="1"/>
  <c r="ZK27" i="1" s="1"/>
  <c r="ZK39" i="1" a="1"/>
  <c r="ZK39" i="1" s="1"/>
  <c r="ZK43" i="1" a="1"/>
  <c r="ZK43" i="1" s="1"/>
  <c r="H601" i="4"/>
  <c r="U601" i="4" s="1"/>
  <c r="I602" i="4"/>
  <c r="G552" i="4"/>
  <c r="P539" i="4"/>
  <c r="C540" i="4"/>
  <c r="B540" i="4" s="1"/>
  <c r="F604" i="4"/>
  <c r="E604" i="4"/>
  <c r="R604" i="4" s="1"/>
  <c r="D604" i="4"/>
  <c r="Q604" i="4" s="1"/>
  <c r="V540" i="4"/>
  <c r="S523" i="4"/>
  <c r="A605" i="4"/>
  <c r="C89" i="3"/>
  <c r="C88" i="3"/>
  <c r="C87" i="3"/>
  <c r="C73" i="3"/>
  <c r="C67" i="3"/>
  <c r="C59" i="3"/>
  <c r="C56" i="3"/>
  <c r="G553" i="4" l="1"/>
  <c r="H602" i="4"/>
  <c r="U602" i="4" s="1"/>
  <c r="I603" i="4"/>
  <c r="P540" i="4"/>
  <c r="C541" i="4"/>
  <c r="B541" i="4" s="1"/>
  <c r="F605" i="4"/>
  <c r="E605" i="4"/>
  <c r="R605" i="4" s="1"/>
  <c r="D605" i="4"/>
  <c r="Q605" i="4" s="1"/>
  <c r="V541" i="4"/>
  <c r="S524" i="4"/>
  <c r="A606" i="4"/>
  <c r="B59" i="3"/>
  <c r="B89" i="3"/>
  <c r="B88" i="3"/>
  <c r="B87" i="3"/>
  <c r="B73" i="3"/>
  <c r="B67" i="3"/>
  <c r="H603" i="4" l="1"/>
  <c r="U603" i="4" s="1"/>
  <c r="I604" i="4"/>
  <c r="G554" i="4"/>
  <c r="P541" i="4"/>
  <c r="C542" i="4"/>
  <c r="B542" i="4" s="1"/>
  <c r="F606" i="4"/>
  <c r="E606" i="4"/>
  <c r="R606" i="4" s="1"/>
  <c r="D606" i="4"/>
  <c r="Q606" i="4" s="1"/>
  <c r="V542" i="4"/>
  <c r="S525" i="4"/>
  <c r="A607" i="4"/>
  <c r="BK14" i="1"/>
  <c r="BK15" i="1" s="1" a="1"/>
  <c r="BK15" i="1" s="1"/>
  <c r="BK105" i="1" l="1" a="1"/>
  <c r="BK105" i="1" s="1"/>
  <c r="BK64" i="1" a="1"/>
  <c r="BK64" i="1" s="1"/>
  <c r="G555" i="4"/>
  <c r="H604" i="4"/>
  <c r="U604" i="4" s="1"/>
  <c r="I605" i="4"/>
  <c r="P542" i="4"/>
  <c r="C543" i="4"/>
  <c r="B543" i="4" s="1"/>
  <c r="F607" i="4"/>
  <c r="E607" i="4"/>
  <c r="R607" i="4" s="1"/>
  <c r="D607" i="4"/>
  <c r="Q607" i="4" s="1"/>
  <c r="V543" i="4"/>
  <c r="S526" i="4"/>
  <c r="A608" i="4"/>
  <c r="BK86" i="1" l="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85" i="1" a="1"/>
  <c r="BK85" i="1" s="1"/>
  <c r="BK87" i="1" s="1" a="1"/>
  <c r="BK87" i="1" s="1"/>
  <c r="BK89" i="1" s="1" a="1"/>
  <c r="BK89" i="1" s="1"/>
  <c r="BK91" i="1" s="1" a="1"/>
  <c r="BK91" i="1" s="1"/>
  <c r="BK93" i="1" s="1" a="1"/>
  <c r="BK93" i="1" s="1"/>
  <c r="BK95" i="1" s="1" a="1"/>
  <c r="BK95" i="1" s="1"/>
  <c r="BK97" i="1" s="1" a="1"/>
  <c r="BK97" i="1" s="1"/>
  <c r="BK99" i="1" s="1" a="1"/>
  <c r="BK99" i="1" s="1"/>
  <c r="BK101" i="1" s="1" a="1"/>
  <c r="BK101" i="1" s="1"/>
  <c r="BK103" i="1" s="1" a="1"/>
  <c r="BK103" i="1" s="1"/>
  <c r="BK65" i="1" a="1"/>
  <c r="BK65"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H605" i="4"/>
  <c r="U605" i="4" s="1"/>
  <c r="I606" i="4"/>
  <c r="G556" i="4"/>
  <c r="P543" i="4"/>
  <c r="C544" i="4"/>
  <c r="B544" i="4" s="1"/>
  <c r="F608" i="4"/>
  <c r="E608" i="4"/>
  <c r="R608" i="4" s="1"/>
  <c r="D608" i="4"/>
  <c r="Q608" i="4" s="1"/>
  <c r="V544" i="4"/>
  <c r="S527" i="4"/>
  <c r="A609" i="4"/>
  <c r="BK106" i="1" l="1" a="1"/>
  <c r="BK106" i="1" s="1"/>
  <c r="BK107" i="1" a="1"/>
  <c r="BK107" i="1" s="1"/>
  <c r="G557" i="4"/>
  <c r="H606" i="4"/>
  <c r="U606" i="4" s="1"/>
  <c r="I607" i="4"/>
  <c r="P544" i="4"/>
  <c r="C545" i="4"/>
  <c r="B545" i="4" s="1"/>
  <c r="F609" i="4"/>
  <c r="E609" i="4"/>
  <c r="R609" i="4" s="1"/>
  <c r="D609" i="4"/>
  <c r="Q609" i="4" s="1"/>
  <c r="V545" i="4"/>
  <c r="S528" i="4"/>
  <c r="A610" i="4"/>
  <c r="AAA14" i="1"/>
  <c r="AAA15" i="1" s="1" a="1"/>
  <c r="AAA15" i="1" s="1"/>
  <c r="AAB14" i="1"/>
  <c r="AAB15" i="1" s="1" a="1"/>
  <c r="AAB15" i="1" s="1"/>
  <c r="FK14" i="1"/>
  <c r="FK15" i="1" s="1" a="1"/>
  <c r="FK15" i="1" s="1"/>
  <c r="FM14" i="1"/>
  <c r="FM15" i="1" s="1" a="1"/>
  <c r="FM15" i="1" s="1"/>
  <c r="AAB84" i="1" l="1" a="1"/>
  <c r="AAB84" i="1" s="1"/>
  <c r="AAB85" i="1" s="1" a="1"/>
  <c r="AAB85" i="1" s="1"/>
  <c r="AAA84" i="1" a="1"/>
  <c r="AAA84" i="1" s="1"/>
  <c r="AAA86" i="1" s="1" a="1"/>
  <c r="AAA86" i="1" s="1"/>
  <c r="AAA49" i="1" a="1"/>
  <c r="AAA49" i="1" s="1"/>
  <c r="AAB49" i="1" a="1"/>
  <c r="AAB49" i="1" s="1"/>
  <c r="AAB64" i="1" a="1"/>
  <c r="AAB64" i="1" s="1"/>
  <c r="AAA64" i="1" a="1"/>
  <c r="AAA64" i="1" s="1"/>
  <c r="AAB17" i="1"/>
  <c r="AAA17" i="1"/>
  <c r="H607" i="4"/>
  <c r="U607" i="4" s="1"/>
  <c r="I608" i="4"/>
  <c r="G558" i="4"/>
  <c r="P545" i="4"/>
  <c r="C546" i="4"/>
  <c r="D610" i="4"/>
  <c r="Q610" i="4" s="1"/>
  <c r="F610" i="4"/>
  <c r="E610" i="4"/>
  <c r="R610" i="4" s="1"/>
  <c r="V546" i="4"/>
  <c r="S529" i="4"/>
  <c r="A611" i="4"/>
  <c r="FM17" i="1"/>
  <c r="FK17" i="1"/>
  <c r="AAA105" i="1" l="1" a="1"/>
  <c r="AAA105" i="1" s="1"/>
  <c r="AAA85" i="1" a="1"/>
  <c r="AAA85" i="1" s="1"/>
  <c r="AAA106" i="1" s="1" a="1"/>
  <c r="AAA106" i="1" s="1"/>
  <c r="AAB86" i="1" a="1"/>
  <c r="AAB86" i="1" s="1"/>
  <c r="AAB107" i="1" s="1" a="1"/>
  <c r="AAB107" i="1" s="1"/>
  <c r="AAB105" i="1" a="1"/>
  <c r="AAB105" i="1" s="1"/>
  <c r="AAB106" i="1" a="1"/>
  <c r="AAB106"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A88" i="1" a="1"/>
  <c r="AAA88" i="1" s="1"/>
  <c r="AAA90" i="1" s="1" a="1"/>
  <c r="AAA90" i="1" s="1"/>
  <c r="AAA92" i="1" s="1" a="1"/>
  <c r="AAA92" i="1" s="1"/>
  <c r="AAA94" i="1" s="1" a="1"/>
  <c r="AAA94" i="1" s="1"/>
  <c r="AAA96" i="1" s="1" a="1"/>
  <c r="AAA96" i="1" s="1"/>
  <c r="AAA98" i="1" s="1" a="1"/>
  <c r="AAA98" i="1" s="1"/>
  <c r="AAA100" i="1" s="1" a="1"/>
  <c r="AAA100" i="1" s="1"/>
  <c r="AAA102" i="1" s="1" a="1"/>
  <c r="AAA102" i="1" s="1"/>
  <c r="AAA104" i="1" s="1" a="1"/>
  <c r="AAA104" i="1" s="1"/>
  <c r="AAA107" i="1" a="1"/>
  <c r="AAA107" i="1" s="1"/>
  <c r="AAB52" i="1" a="1"/>
  <c r="AAB52" i="1" s="1"/>
  <c r="AAB53" i="1" s="1" a="1"/>
  <c r="AAB53" i="1" s="1"/>
  <c r="AAB50" i="1" a="1"/>
  <c r="AAB50" i="1" s="1"/>
  <c r="AAB51" i="1" s="1" a="1"/>
  <c r="AAB51" i="1" s="1"/>
  <c r="AAB54" i="1" a="1"/>
  <c r="AAB54" i="1" s="1"/>
  <c r="AAB55" i="1" s="1" a="1"/>
  <c r="AAB55" i="1" s="1"/>
  <c r="AAA18" i="1" a="1"/>
  <c r="AAA18" i="1" s="1"/>
  <c r="AAA41" i="1" s="1" a="1"/>
  <c r="AAA41" i="1" s="1"/>
  <c r="AAB18" i="1" a="1"/>
  <c r="AAB18" i="1" s="1"/>
  <c r="AAB41" i="1" s="1" a="1"/>
  <c r="AAB41"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50" i="1" a="1"/>
  <c r="AAA50" i="1" s="1"/>
  <c r="AAA51" i="1" s="1" a="1"/>
  <c r="AAA51" i="1" s="1"/>
  <c r="AAA54" i="1" a="1"/>
  <c r="AAA54" i="1" s="1"/>
  <c r="AAA55" i="1" s="1" a="1"/>
  <c r="AAA55" i="1" s="1"/>
  <c r="AAA52" i="1" a="1"/>
  <c r="AAA52" i="1" s="1"/>
  <c r="AAA53" i="1" s="1" a="1"/>
  <c r="AAA53"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G559" i="4"/>
  <c r="H608" i="4"/>
  <c r="U608" i="4" s="1"/>
  <c r="I609" i="4"/>
  <c r="P546" i="4"/>
  <c r="C547" i="4"/>
  <c r="B547" i="4" s="1"/>
  <c r="B546" i="4"/>
  <c r="F611" i="4"/>
  <c r="E611" i="4"/>
  <c r="R611" i="4" s="1"/>
  <c r="D611" i="4"/>
  <c r="Q611" i="4" s="1"/>
  <c r="V547" i="4"/>
  <c r="S530" i="4"/>
  <c r="A612" i="4"/>
  <c r="AAA19" i="1" l="1" a="1"/>
  <c r="AAA19" i="1" s="1"/>
  <c r="AAA20" i="1" a="1"/>
  <c r="AAA20" i="1" s="1"/>
  <c r="AAB19" i="1" a="1"/>
  <c r="AAB19" i="1" s="1"/>
  <c r="AAB20" i="1" a="1"/>
  <c r="AAB20"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B88" i="1" a="1"/>
  <c r="AAB88" i="1" s="1"/>
  <c r="AAB90" i="1" s="1" a="1"/>
  <c r="AAB90" i="1" s="1"/>
  <c r="AAB92" i="1" s="1" a="1"/>
  <c r="AAB92" i="1" s="1"/>
  <c r="AAB94" i="1" s="1" a="1"/>
  <c r="AAB94" i="1" s="1"/>
  <c r="AAB96" i="1" s="1" a="1"/>
  <c r="AAB96" i="1" s="1"/>
  <c r="AAB98" i="1" s="1" a="1"/>
  <c r="AAB98" i="1" s="1"/>
  <c r="AAB100" i="1" s="1" a="1"/>
  <c r="AAB100" i="1" s="1"/>
  <c r="AAB102" i="1" s="1" a="1"/>
  <c r="AAB102" i="1" s="1"/>
  <c r="AAB104" i="1" s="1" a="1"/>
  <c r="AAB104" i="1" s="1"/>
  <c r="AAB21" i="1" a="1"/>
  <c r="AAB21" i="1" s="1"/>
  <c r="AAB35" i="1" a="1"/>
  <c r="AAB35" i="1" s="1"/>
  <c r="AAA22" i="1" a="1"/>
  <c r="AAA22" i="1" s="1"/>
  <c r="AAA35" i="1" a="1"/>
  <c r="AAA35" i="1" s="1"/>
  <c r="AAB47" i="1" a="1"/>
  <c r="AAB47" i="1" s="1"/>
  <c r="AAB48" i="1" s="1" a="1"/>
  <c r="AAB48" i="1" s="1"/>
  <c r="AAA47" i="1" a="1"/>
  <c r="AAA47" i="1" s="1"/>
  <c r="AAA48" i="1" s="1" a="1"/>
  <c r="AAA48" i="1" s="1"/>
  <c r="AAB22" i="1" a="1"/>
  <c r="AAB22" i="1" s="1"/>
  <c r="AAA21" i="1" a="1"/>
  <c r="AAA21" i="1" s="1"/>
  <c r="AAB38" i="1" a="1"/>
  <c r="AAB38" i="1" s="1"/>
  <c r="AAB29" i="1" a="1"/>
  <c r="AAB29" i="1" s="1"/>
  <c r="AAB44" i="1" a="1"/>
  <c r="AAB44" i="1" s="1"/>
  <c r="AAB25" i="1" a="1"/>
  <c r="AAB25" i="1" s="1"/>
  <c r="AAB45" i="1" a="1"/>
  <c r="AAB45" i="1" s="1"/>
  <c r="AAB30" i="1" a="1"/>
  <c r="AAB30" i="1" s="1"/>
  <c r="AAB36" i="1" a="1"/>
  <c r="AAB36" i="1" s="1"/>
  <c r="AAB32" i="1" a="1"/>
  <c r="AAB32" i="1" s="1"/>
  <c r="AAB46" i="1" a="1"/>
  <c r="AAB46" i="1" s="1"/>
  <c r="AAB39" i="1" a="1"/>
  <c r="AAB39" i="1" s="1"/>
  <c r="AAB28" i="1" a="1"/>
  <c r="AAB28" i="1" s="1"/>
  <c r="AAB23" i="1" a="1"/>
  <c r="AAB23" i="1" s="1"/>
  <c r="AAB33" i="1" a="1"/>
  <c r="AAB33" i="1" s="1"/>
  <c r="AAB24" i="1" a="1"/>
  <c r="AAB24" i="1" s="1"/>
  <c r="AAB27" i="1" a="1"/>
  <c r="AAB27" i="1" s="1"/>
  <c r="AAB43" i="1" a="1"/>
  <c r="AAB43" i="1" s="1"/>
  <c r="AAB34" i="1" a="1"/>
  <c r="AAB34" i="1" s="1"/>
  <c r="AAB40" i="1" a="1"/>
  <c r="AAB40" i="1" s="1"/>
  <c r="AAB37" i="1" a="1"/>
  <c r="AAB37" i="1" s="1"/>
  <c r="AAB26" i="1" a="1"/>
  <c r="AAB26" i="1" s="1"/>
  <c r="AAB31" i="1" a="1"/>
  <c r="AAB31" i="1" s="1"/>
  <c r="AAB42" i="1" a="1"/>
  <c r="AAB42" i="1" s="1"/>
  <c r="AAA27" i="1" a="1"/>
  <c r="AAA27" i="1" s="1"/>
  <c r="AAA38" i="1" a="1"/>
  <c r="AAA38" i="1" s="1"/>
  <c r="AAA31" i="1" a="1"/>
  <c r="AAA31" i="1" s="1"/>
  <c r="AAA40" i="1" a="1"/>
  <c r="AAA40" i="1" s="1"/>
  <c r="AAA37" i="1" a="1"/>
  <c r="AAA37" i="1" s="1"/>
  <c r="AAA26" i="1" a="1"/>
  <c r="AAA26" i="1" s="1"/>
  <c r="AAA44" i="1" a="1"/>
  <c r="AAA44" i="1" s="1"/>
  <c r="AAA34" i="1" a="1"/>
  <c r="AAA34" i="1" s="1"/>
  <c r="AAA43" i="1" a="1"/>
  <c r="AAA43" i="1" s="1"/>
  <c r="AAA25" i="1" a="1"/>
  <c r="AAA25" i="1" s="1"/>
  <c r="AAA33" i="1" a="1"/>
  <c r="AAA33" i="1" s="1"/>
  <c r="AAA42" i="1" a="1"/>
  <c r="AAA42" i="1" s="1"/>
  <c r="AAA45" i="1" a="1"/>
  <c r="AAA45" i="1" s="1"/>
  <c r="AAA28" i="1" a="1"/>
  <c r="AAA28" i="1" s="1"/>
  <c r="AAA30" i="1" a="1"/>
  <c r="AAA30" i="1" s="1"/>
  <c r="AAA36" i="1" a="1"/>
  <c r="AAA36" i="1" s="1"/>
  <c r="AAA46" i="1" a="1"/>
  <c r="AAA46" i="1" s="1"/>
  <c r="AAA29" i="1" a="1"/>
  <c r="AAA29" i="1" s="1"/>
  <c r="AAA39" i="1" a="1"/>
  <c r="AAA39" i="1" s="1"/>
  <c r="AAA23" i="1" a="1"/>
  <c r="AAA23" i="1" s="1"/>
  <c r="AAA24" i="1" a="1"/>
  <c r="AAA24" i="1" s="1"/>
  <c r="AAA32" i="1" a="1"/>
  <c r="AAA32"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86" i="1" l="1" a="1"/>
  <c r="BJ86" i="1" s="1"/>
  <c r="BJ64" i="1" a="1"/>
  <c r="BJ64" i="1" s="1"/>
  <c r="H611" i="4"/>
  <c r="U611" i="4" s="1"/>
  <c r="I612" i="4"/>
  <c r="G562" i="4"/>
  <c r="P549" i="4"/>
  <c r="C550" i="4"/>
  <c r="B550" i="4" s="1"/>
  <c r="F614" i="4"/>
  <c r="E614" i="4"/>
  <c r="R614" i="4" s="1"/>
  <c r="D614" i="4"/>
  <c r="Q614" i="4" s="1"/>
  <c r="V550" i="4"/>
  <c r="S533" i="4"/>
  <c r="A615" i="4"/>
  <c r="YD14" i="1"/>
  <c r="CM14" i="1"/>
  <c r="CM15" i="1" s="1" a="1"/>
  <c r="CM15" i="1" s="1"/>
  <c r="BJ85" i="1" l="1" a="1"/>
  <c r="BJ85" i="1" s="1"/>
  <c r="BJ106" i="1" s="1" a="1"/>
  <c r="BJ106" i="1" s="1"/>
  <c r="BJ105" i="1" a="1"/>
  <c r="BJ105" i="1" s="1"/>
  <c r="CM84" i="1" a="1"/>
  <c r="CM84" i="1" s="1"/>
  <c r="CM85" i="1" s="1" a="1"/>
  <c r="CM85" i="1" s="1"/>
  <c r="BJ107" i="1" a="1"/>
  <c r="BJ107"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49" i="1" a="1"/>
  <c r="CM49" i="1" s="1"/>
  <c r="CM64" i="1" a="1"/>
  <c r="CM64" i="1" s="1"/>
  <c r="BJ65" i="1" a="1"/>
  <c r="BJ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G563" i="4"/>
  <c r="H612" i="4"/>
  <c r="U612" i="4" s="1"/>
  <c r="I613" i="4"/>
  <c r="P550" i="4"/>
  <c r="C551" i="4"/>
  <c r="B551" i="4" s="1"/>
  <c r="E615" i="4"/>
  <c r="R615" i="4" s="1"/>
  <c r="D615" i="4"/>
  <c r="Q615" i="4" s="1"/>
  <c r="F615" i="4"/>
  <c r="V551" i="4"/>
  <c r="S534" i="4"/>
  <c r="A616" i="4"/>
  <c r="YD17" i="1"/>
  <c r="YE14" i="1"/>
  <c r="YC14" i="1"/>
  <c r="BD109" i="1"/>
  <c r="CU14" i="1"/>
  <c r="CU15" i="1" s="1" a="1"/>
  <c r="CU15" i="1" s="1"/>
  <c r="BJ87" i="1" l="1" a="1"/>
  <c r="BJ87" i="1" s="1"/>
  <c r="BJ89" i="1" s="1" a="1"/>
  <c r="BJ89" i="1" s="1"/>
  <c r="BJ91" i="1" s="1" a="1"/>
  <c r="BJ91" i="1" s="1"/>
  <c r="BJ93" i="1" s="1" a="1"/>
  <c r="BJ93" i="1" s="1"/>
  <c r="BJ95" i="1" s="1" a="1"/>
  <c r="BJ95" i="1" s="1"/>
  <c r="BJ97" i="1" s="1" a="1"/>
  <c r="BJ97" i="1" s="1"/>
  <c r="BJ99" i="1" s="1" a="1"/>
  <c r="BJ99" i="1" s="1"/>
  <c r="BJ101" i="1" s="1" a="1"/>
  <c r="BJ101" i="1" s="1"/>
  <c r="BJ103" i="1" s="1" a="1"/>
  <c r="BJ103" i="1" s="1"/>
  <c r="CM86" i="1" a="1"/>
  <c r="CM86" i="1" s="1"/>
  <c r="CM88" i="1" s="1" a="1"/>
  <c r="CM88" i="1" s="1"/>
  <c r="CM90" i="1" s="1" a="1"/>
  <c r="CM90" i="1" s="1"/>
  <c r="CM92" i="1" s="1" a="1"/>
  <c r="CM92" i="1" s="1"/>
  <c r="CM94" i="1" s="1" a="1"/>
  <c r="CM94" i="1" s="1"/>
  <c r="CM96" i="1" s="1" a="1"/>
  <c r="CM96" i="1" s="1"/>
  <c r="CM98" i="1" s="1" a="1"/>
  <c r="CM98" i="1" s="1"/>
  <c r="CM100" i="1" s="1" a="1"/>
  <c r="CM100" i="1" s="1"/>
  <c r="CM102" i="1" s="1" a="1"/>
  <c r="CM102" i="1" s="1"/>
  <c r="CM104" i="1" s="1" a="1"/>
  <c r="CM104" i="1" s="1"/>
  <c r="CM105" i="1" a="1"/>
  <c r="CM105" i="1" s="1"/>
  <c r="CU84" i="1" a="1"/>
  <c r="CU84" i="1" s="1"/>
  <c r="CU105" i="1" s="1" a="1"/>
  <c r="CU105" i="1" s="1"/>
  <c r="CM106" i="1" a="1"/>
  <c r="CM106"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U49" i="1" a="1"/>
  <c r="CU49" i="1" s="1"/>
  <c r="CM65" i="1" a="1"/>
  <c r="CM65"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54" i="1" a="1"/>
  <c r="CM54" i="1" s="1"/>
  <c r="CM55" i="1" s="1" a="1"/>
  <c r="CM55" i="1" s="1"/>
  <c r="CM52" i="1" a="1"/>
  <c r="CM52" i="1" s="1"/>
  <c r="CM53" i="1" s="1" a="1"/>
  <c r="CM53" i="1" s="1"/>
  <c r="CM50" i="1" a="1"/>
  <c r="CM50" i="1" s="1"/>
  <c r="CM51" i="1" s="1" a="1"/>
  <c r="CM51" i="1" s="1"/>
  <c r="CU64" i="1" a="1"/>
  <c r="CU64" i="1" s="1"/>
  <c r="YD18" i="1" a="1"/>
  <c r="YD18" i="1" s="1"/>
  <c r="YD41" i="1" s="1" a="1"/>
  <c r="YD41" i="1" s="1"/>
  <c r="H613" i="4"/>
  <c r="U613" i="4" s="1"/>
  <c r="I614" i="4"/>
  <c r="G564" i="4"/>
  <c r="P551" i="4"/>
  <c r="C552" i="4"/>
  <c r="B552" i="4" s="1"/>
  <c r="F616" i="4"/>
  <c r="E616" i="4"/>
  <c r="R616" i="4" s="1"/>
  <c r="D616" i="4"/>
  <c r="Q616" i="4" s="1"/>
  <c r="V552" i="4"/>
  <c r="S535" i="4"/>
  <c r="A617" i="4"/>
  <c r="YC17" i="1"/>
  <c r="YE17" i="1"/>
  <c r="DK17" i="1"/>
  <c r="YD19" i="1" l="1" a="1"/>
  <c r="YD19" i="1" s="1"/>
  <c r="YD20" i="1" a="1"/>
  <c r="YD20" i="1" s="1"/>
  <c r="CM107" i="1" a="1"/>
  <c r="CM107"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CU104" i="1" s="1" a="1"/>
  <c r="CU104" i="1" s="1"/>
  <c r="CU85" i="1" a="1"/>
  <c r="CU85" i="1" s="1"/>
  <c r="CU106" i="1" s="1" a="1"/>
  <c r="CU106" i="1" s="1"/>
  <c r="YD22" i="1" a="1"/>
  <c r="YD22" i="1" s="1"/>
  <c r="YD35" i="1" a="1"/>
  <c r="YD35" i="1" s="1"/>
  <c r="YD47" i="1" a="1"/>
  <c r="YD47" i="1" s="1"/>
  <c r="YD48" i="1" s="1" a="1"/>
  <c r="YD48" i="1" s="1"/>
  <c r="YD21" i="1" a="1"/>
  <c r="YD21" i="1" s="1"/>
  <c r="YD28" i="1" a="1"/>
  <c r="YD28" i="1" s="1"/>
  <c r="YD34" i="1" a="1"/>
  <c r="YD34" i="1" s="1"/>
  <c r="YD43" i="1" a="1"/>
  <c r="YD43" i="1" s="1"/>
  <c r="YD40" i="1" a="1"/>
  <c r="YD40" i="1" s="1"/>
  <c r="YD42" i="1" a="1"/>
  <c r="YD42" i="1" s="1"/>
  <c r="YD44" i="1" a="1"/>
  <c r="YD44" i="1" s="1"/>
  <c r="YD24" i="1" a="1"/>
  <c r="YD24" i="1" s="1"/>
  <c r="YD30" i="1" a="1"/>
  <c r="YD30" i="1" s="1"/>
  <c r="YD26" i="1" a="1"/>
  <c r="YD26" i="1" s="1"/>
  <c r="YD39" i="1" a="1"/>
  <c r="YD39" i="1" s="1"/>
  <c r="YD23" i="1" a="1"/>
  <c r="YD23" i="1" s="1"/>
  <c r="YD37" i="1" a="1"/>
  <c r="YD37" i="1" s="1"/>
  <c r="YD45" i="1" a="1"/>
  <c r="YD45" i="1" s="1"/>
  <c r="YD29" i="1" a="1"/>
  <c r="YD29" i="1" s="1"/>
  <c r="YD27" i="1" a="1"/>
  <c r="YD27" i="1" s="1"/>
  <c r="YD31" i="1" a="1"/>
  <c r="YD31" i="1" s="1"/>
  <c r="YD32" i="1" a="1"/>
  <c r="YD32" i="1" s="1"/>
  <c r="YD46" i="1" a="1"/>
  <c r="YD46" i="1" s="1"/>
  <c r="YD38" i="1" a="1"/>
  <c r="YD38" i="1" s="1"/>
  <c r="YD33" i="1" a="1"/>
  <c r="YD33" i="1" s="1"/>
  <c r="YD25" i="1" a="1"/>
  <c r="YD25" i="1" s="1"/>
  <c r="YD36" i="1" a="1"/>
  <c r="YD36" i="1" s="1"/>
  <c r="YC18" i="1" a="1"/>
  <c r="YC18" i="1" s="1"/>
  <c r="YC41" i="1" s="1" a="1"/>
  <c r="YC41" i="1" s="1"/>
  <c r="YE18" i="1" a="1"/>
  <c r="YE18" i="1" s="1"/>
  <c r="YE41" i="1" s="1" a="1"/>
  <c r="YE41" i="1" s="1"/>
  <c r="CU65" i="1" a="1"/>
  <c r="CU65"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52" i="1" a="1"/>
  <c r="CU52" i="1" s="1"/>
  <c r="CU53" i="1" s="1" a="1"/>
  <c r="CU53" i="1" s="1"/>
  <c r="CU50" i="1" a="1"/>
  <c r="CU50" i="1" s="1"/>
  <c r="CU51" i="1" s="1" a="1"/>
  <c r="CU51" i="1" s="1"/>
  <c r="CU54" i="1" a="1"/>
  <c r="CU54" i="1" s="1"/>
  <c r="CU55" i="1" s="1" a="1"/>
  <c r="CU55" i="1" s="1"/>
  <c r="G565" i="4"/>
  <c r="H614" i="4"/>
  <c r="U614" i="4" s="1"/>
  <c r="I615" i="4"/>
  <c r="P552" i="4"/>
  <c r="C553" i="4"/>
  <c r="B553" i="4" s="1"/>
  <c r="F617" i="4"/>
  <c r="E617" i="4"/>
  <c r="R617" i="4" s="1"/>
  <c r="D617" i="4"/>
  <c r="Q617" i="4" s="1"/>
  <c r="V553" i="4"/>
  <c r="S536" i="4"/>
  <c r="A618" i="4"/>
  <c r="YC19" i="1" l="1" a="1"/>
  <c r="YC19" i="1" s="1"/>
  <c r="YC20" i="1" a="1"/>
  <c r="YC20" i="1" s="1"/>
  <c r="YE19" i="1" a="1"/>
  <c r="YE19" i="1" s="1"/>
  <c r="YE20" i="1" a="1"/>
  <c r="YE20" i="1" s="1"/>
  <c r="CU107" i="1" a="1"/>
  <c r="CU107"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YE35" i="1" a="1"/>
  <c r="YE35" i="1" s="1"/>
  <c r="YC35" i="1" a="1"/>
  <c r="YC35" i="1" s="1"/>
  <c r="YE47" i="1" a="1"/>
  <c r="YE47" i="1" s="1"/>
  <c r="YE48" i="1" s="1" a="1"/>
  <c r="YE48" i="1" s="1"/>
  <c r="YC47" i="1" a="1"/>
  <c r="YC47" i="1" s="1"/>
  <c r="YC48" i="1" s="1" a="1"/>
  <c r="YC48" i="1" s="1"/>
  <c r="YE21" i="1" a="1"/>
  <c r="YE21" i="1" s="1"/>
  <c r="YE22" i="1" a="1"/>
  <c r="YE22" i="1" s="1"/>
  <c r="YC21" i="1" a="1"/>
  <c r="YC21" i="1" s="1"/>
  <c r="YC22" i="1" a="1"/>
  <c r="YC22" i="1" s="1"/>
  <c r="YE46" i="1" a="1"/>
  <c r="YE46" i="1" s="1"/>
  <c r="YE44" i="1" a="1"/>
  <c r="YE44" i="1" s="1"/>
  <c r="YE32" i="1" a="1"/>
  <c r="YE32" i="1" s="1"/>
  <c r="YE26" i="1" a="1"/>
  <c r="YE26" i="1" s="1"/>
  <c r="YE36" i="1" a="1"/>
  <c r="YE36" i="1" s="1"/>
  <c r="YE33" i="1" a="1"/>
  <c r="YE33" i="1" s="1"/>
  <c r="YE38" i="1" a="1"/>
  <c r="YE38" i="1" s="1"/>
  <c r="YE39" i="1" a="1"/>
  <c r="YE39" i="1" s="1"/>
  <c r="YE25" i="1" a="1"/>
  <c r="YE25" i="1" s="1"/>
  <c r="YE43" i="1" a="1"/>
  <c r="YE43" i="1" s="1"/>
  <c r="YE34" i="1" a="1"/>
  <c r="YE34" i="1" s="1"/>
  <c r="YE42" i="1" a="1"/>
  <c r="YE42" i="1" s="1"/>
  <c r="YE23" i="1" a="1"/>
  <c r="YE23" i="1" s="1"/>
  <c r="YE30" i="1" a="1"/>
  <c r="YE30" i="1" s="1"/>
  <c r="YE28" i="1" a="1"/>
  <c r="YE28" i="1" s="1"/>
  <c r="YE45" i="1" a="1"/>
  <c r="YE45" i="1" s="1"/>
  <c r="YE29" i="1" a="1"/>
  <c r="YE29" i="1" s="1"/>
  <c r="YE24" i="1" a="1"/>
  <c r="YE24" i="1" s="1"/>
  <c r="YE37" i="1" a="1"/>
  <c r="YE37" i="1" s="1"/>
  <c r="YE27" i="1" a="1"/>
  <c r="YE27" i="1" s="1"/>
  <c r="YE40" i="1" a="1"/>
  <c r="YE40" i="1" s="1"/>
  <c r="YE31" i="1" a="1"/>
  <c r="YE31" i="1" s="1"/>
  <c r="YC27" i="1" a="1"/>
  <c r="YC27" i="1" s="1"/>
  <c r="YC25" i="1" a="1"/>
  <c r="YC25" i="1" s="1"/>
  <c r="YC34" i="1" a="1"/>
  <c r="YC34" i="1" s="1"/>
  <c r="YC31" i="1" a="1"/>
  <c r="YC31" i="1" s="1"/>
  <c r="YC43" i="1" a="1"/>
  <c r="YC43" i="1" s="1"/>
  <c r="YC44" i="1" a="1"/>
  <c r="YC44" i="1" s="1"/>
  <c r="YC40" i="1" a="1"/>
  <c r="YC40" i="1" s="1"/>
  <c r="YC26" i="1" a="1"/>
  <c r="YC26" i="1" s="1"/>
  <c r="YC33" i="1" a="1"/>
  <c r="YC33" i="1" s="1"/>
  <c r="YC32" i="1" a="1"/>
  <c r="YC32" i="1" s="1"/>
  <c r="YC30" i="1" a="1"/>
  <c r="YC30" i="1" s="1"/>
  <c r="YC29" i="1" a="1"/>
  <c r="YC29" i="1" s="1"/>
  <c r="YC36" i="1" a="1"/>
  <c r="YC36" i="1" s="1"/>
  <c r="YC42" i="1" a="1"/>
  <c r="YC42" i="1" s="1"/>
  <c r="YC45" i="1" a="1"/>
  <c r="YC45" i="1" s="1"/>
  <c r="YC24" i="1" a="1"/>
  <c r="YC24" i="1" s="1"/>
  <c r="YC28" i="1" a="1"/>
  <c r="YC28" i="1" s="1"/>
  <c r="YC37" i="1" a="1"/>
  <c r="YC37" i="1" s="1"/>
  <c r="YC46" i="1" a="1"/>
  <c r="YC46" i="1" s="1"/>
  <c r="YC38" i="1" a="1"/>
  <c r="YC38" i="1" s="1"/>
  <c r="YC23" i="1" a="1"/>
  <c r="YC23" i="1" s="1"/>
  <c r="YC39" i="1" a="1"/>
  <c r="YC39" i="1" s="1"/>
  <c r="H615" i="4"/>
  <c r="U615" i="4" s="1"/>
  <c r="I616" i="4"/>
  <c r="G566" i="4"/>
  <c r="P553" i="4"/>
  <c r="C554" i="4"/>
  <c r="B554" i="4" s="1"/>
  <c r="F618" i="4"/>
  <c r="E618" i="4"/>
  <c r="R618" i="4" s="1"/>
  <c r="D618" i="4"/>
  <c r="Q618" i="4" s="1"/>
  <c r="V554" i="4"/>
  <c r="S537" i="4"/>
  <c r="A619" i="4"/>
  <c r="AAF14" i="1"/>
  <c r="AAF15" i="1" s="1" a="1"/>
  <c r="AAF15" i="1" s="1"/>
  <c r="AAE14" i="1"/>
  <c r="AAE15" i="1" s="1" a="1"/>
  <c r="AAE15" i="1" s="1"/>
  <c r="AAD14" i="1"/>
  <c r="AAD17" i="1" s="1"/>
  <c r="AAF84" i="1" l="1" a="1"/>
  <c r="AAF84" i="1" s="1"/>
  <c r="AAF105" i="1" s="1" a="1"/>
  <c r="AAF105" i="1" s="1"/>
  <c r="AAE84" i="1" a="1"/>
  <c r="AAE84" i="1" s="1"/>
  <c r="AAE105" i="1" s="1" a="1"/>
  <c r="AAE105" i="1" s="1"/>
  <c r="AAE49" i="1" a="1"/>
  <c r="AAE49" i="1" s="1"/>
  <c r="AAF49" i="1" a="1"/>
  <c r="AAF49" i="1" s="1"/>
  <c r="AAD18" i="1" a="1"/>
  <c r="AAD18" i="1" s="1"/>
  <c r="AAD41" i="1" s="1" a="1"/>
  <c r="AAD41" i="1" s="1"/>
  <c r="AAF64" i="1" a="1"/>
  <c r="AAF64" i="1" s="1"/>
  <c r="AAE64" i="1" a="1"/>
  <c r="AAE64" i="1" s="1"/>
  <c r="G567" i="4"/>
  <c r="H616" i="4"/>
  <c r="U616" i="4" s="1"/>
  <c r="I617" i="4"/>
  <c r="P554" i="4"/>
  <c r="C555" i="4"/>
  <c r="B555" i="4" s="1"/>
  <c r="F619" i="4"/>
  <c r="E619" i="4"/>
  <c r="R619" i="4" s="1"/>
  <c r="D619" i="4"/>
  <c r="Q619" i="4" s="1"/>
  <c r="V555" i="4"/>
  <c r="S538" i="4"/>
  <c r="A620" i="4"/>
  <c r="AAF17" i="1"/>
  <c r="AAE17" i="1"/>
  <c r="AAD19" i="1" l="1" a="1"/>
  <c r="AAD19" i="1" s="1"/>
  <c r="AAD20" i="1" a="1"/>
  <c r="AAD20" i="1" s="1"/>
  <c r="AAF86" i="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AAF104" i="1" s="1" a="1"/>
  <c r="AAF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AAD21" i="1" a="1"/>
  <c r="AAD21" i="1" s="1"/>
  <c r="AAD35" i="1" a="1"/>
  <c r="AAD35" i="1" s="1"/>
  <c r="AAD47" i="1" a="1"/>
  <c r="AAD47" i="1" s="1"/>
  <c r="AAD48" i="1" s="1" a="1"/>
  <c r="AAD48" i="1" s="1"/>
  <c r="AAD22" i="1" a="1"/>
  <c r="AAD22" i="1" s="1"/>
  <c r="AAF18" i="1" a="1"/>
  <c r="AAF18" i="1" s="1"/>
  <c r="AAF41" i="1" s="1" a="1"/>
  <c r="AAF41"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18" i="1" a="1"/>
  <c r="AAE18" i="1" s="1"/>
  <c r="AAE41" i="1" s="1" a="1"/>
  <c r="AAE41" i="1" s="1"/>
  <c r="AAE54" i="1" a="1"/>
  <c r="AAE54" i="1" s="1"/>
  <c r="AAE55" i="1" s="1" a="1"/>
  <c r="AAE55" i="1" s="1"/>
  <c r="AAE52" i="1" a="1"/>
  <c r="AAE52" i="1" s="1"/>
  <c r="AAE53" i="1" s="1" a="1"/>
  <c r="AAE53" i="1" s="1"/>
  <c r="AAE50" i="1" a="1"/>
  <c r="AAE50" i="1" s="1"/>
  <c r="AAE51" i="1" s="1" a="1"/>
  <c r="AAE51"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52" i="1" a="1"/>
  <c r="AAF52" i="1" s="1"/>
  <c r="AAF53" i="1" s="1" a="1"/>
  <c r="AAF53" i="1" s="1"/>
  <c r="AAF50" i="1" a="1"/>
  <c r="AAF50" i="1" s="1"/>
  <c r="AAF51" i="1" s="1" a="1"/>
  <c r="AAF51" i="1" s="1"/>
  <c r="AAF54" i="1" a="1"/>
  <c r="AAF54" i="1" s="1"/>
  <c r="AAF55" i="1" s="1" a="1"/>
  <c r="AAF55" i="1" s="1"/>
  <c r="AAD40" i="1" a="1"/>
  <c r="AAD40" i="1" s="1"/>
  <c r="AAD29" i="1" a="1"/>
  <c r="AAD29" i="1" s="1"/>
  <c r="AAD30" i="1" a="1"/>
  <c r="AAD30" i="1" s="1"/>
  <c r="AAD32" i="1" a="1"/>
  <c r="AAD32" i="1" s="1"/>
  <c r="AAD46" i="1" a="1"/>
  <c r="AAD46" i="1" s="1"/>
  <c r="AAD25" i="1" a="1"/>
  <c r="AAD25" i="1" s="1"/>
  <c r="AAD34" i="1" a="1"/>
  <c r="AAD34" i="1" s="1"/>
  <c r="AAD43" i="1" a="1"/>
  <c r="AAD43" i="1" s="1"/>
  <c r="AAD36" i="1" a="1"/>
  <c r="AAD36" i="1" s="1"/>
  <c r="AAD45" i="1" a="1"/>
  <c r="AAD45" i="1" s="1"/>
  <c r="AAD26" i="1" a="1"/>
  <c r="AAD26" i="1" s="1"/>
  <c r="AAD44" i="1" a="1"/>
  <c r="AAD44" i="1" s="1"/>
  <c r="AAD28" i="1" a="1"/>
  <c r="AAD28" i="1" s="1"/>
  <c r="AAD27" i="1" a="1"/>
  <c r="AAD27" i="1" s="1"/>
  <c r="AAD42" i="1" a="1"/>
  <c r="AAD42" i="1" s="1"/>
  <c r="AAD37" i="1" a="1"/>
  <c r="AAD37" i="1" s="1"/>
  <c r="AAD39" i="1" a="1"/>
  <c r="AAD39" i="1" s="1"/>
  <c r="AAD33" i="1" a="1"/>
  <c r="AAD33" i="1" s="1"/>
  <c r="AAD24" i="1" a="1"/>
  <c r="AAD24" i="1" s="1"/>
  <c r="AAD38" i="1" a="1"/>
  <c r="AAD38" i="1" s="1"/>
  <c r="AAD23" i="1" a="1"/>
  <c r="AAD23" i="1" s="1"/>
  <c r="AAD31" i="1" a="1"/>
  <c r="AAD31" i="1" s="1"/>
  <c r="H617" i="4"/>
  <c r="U617" i="4" s="1"/>
  <c r="I618" i="4"/>
  <c r="G568" i="4"/>
  <c r="P555" i="4"/>
  <c r="C556" i="4"/>
  <c r="B556" i="4" s="1"/>
  <c r="F620" i="4"/>
  <c r="E620" i="4"/>
  <c r="R620" i="4" s="1"/>
  <c r="D620" i="4"/>
  <c r="Q620" i="4" s="1"/>
  <c r="V556" i="4"/>
  <c r="S539" i="4"/>
  <c r="A621" i="4"/>
  <c r="ZX14" i="1"/>
  <c r="ZX17" i="1" s="1"/>
  <c r="ZZ14" i="1"/>
  <c r="ZZ15" i="1" s="1" a="1"/>
  <c r="ZZ15" i="1" s="1"/>
  <c r="ZY14" i="1"/>
  <c r="ZY15" i="1" s="1" a="1"/>
  <c r="ZY15" i="1" s="1"/>
  <c r="AAF19" i="1" l="1" a="1"/>
  <c r="AAF19" i="1" s="1"/>
  <c r="AAF20" i="1" a="1"/>
  <c r="AAF20" i="1" s="1"/>
  <c r="AAE19" i="1" a="1"/>
  <c r="AAE19" i="1" s="1"/>
  <c r="AAE20" i="1" a="1"/>
  <c r="AAE20" i="1" s="1"/>
  <c r="ZY84" i="1" a="1"/>
  <c r="ZY84" i="1" s="1"/>
  <c r="ZZ84" i="1" a="1"/>
  <c r="ZZ84" i="1" s="1"/>
  <c r="ZZ86" i="1" s="1" a="1"/>
  <c r="ZZ86" i="1" s="1"/>
  <c r="ZZ88" i="1" s="1" a="1"/>
  <c r="ZZ88" i="1" s="1"/>
  <c r="AAF107" i="1" a="1"/>
  <c r="AAF107" i="1" s="1"/>
  <c r="AAE107" i="1" a="1"/>
  <c r="AAE107" i="1" s="1"/>
  <c r="AAF22" i="1" a="1"/>
  <c r="AAF22" i="1" s="1"/>
  <c r="AAF35" i="1" a="1"/>
  <c r="AAF35" i="1" s="1"/>
  <c r="AAE22" i="1" a="1"/>
  <c r="AAE22" i="1" s="1"/>
  <c r="AAE35" i="1" a="1"/>
  <c r="AAE35" i="1" s="1"/>
  <c r="ZZ49" i="1" a="1"/>
  <c r="ZZ49" i="1" s="1"/>
  <c r="ZY49" i="1" a="1"/>
  <c r="ZY49" i="1" s="1"/>
  <c r="AAE47" i="1" a="1"/>
  <c r="AAE47" i="1" s="1"/>
  <c r="AAE48" i="1" s="1" a="1"/>
  <c r="AAE48" i="1" s="1"/>
  <c r="AAF47" i="1" a="1"/>
  <c r="AAF47" i="1" s="1"/>
  <c r="AAF48" i="1" s="1" a="1"/>
  <c r="AAF48" i="1" s="1"/>
  <c r="AAE21" i="1" a="1"/>
  <c r="AAE21" i="1" s="1"/>
  <c r="AAF21" i="1" a="1"/>
  <c r="AAF21" i="1" s="1"/>
  <c r="AAE33" i="1" a="1"/>
  <c r="AAE33" i="1" s="1"/>
  <c r="AAE37" i="1" a="1"/>
  <c r="AAE37" i="1" s="1"/>
  <c r="AAE32" i="1" a="1"/>
  <c r="AAE32" i="1" s="1"/>
  <c r="AAE38" i="1" a="1"/>
  <c r="AAE38" i="1" s="1"/>
  <c r="AAE29" i="1" a="1"/>
  <c r="AAE29" i="1" s="1"/>
  <c r="AAE44" i="1" a="1"/>
  <c r="AAE44" i="1" s="1"/>
  <c r="AAE36" i="1" a="1"/>
  <c r="AAE36" i="1" s="1"/>
  <c r="AAE39" i="1" a="1"/>
  <c r="AAE39" i="1" s="1"/>
  <c r="AAE23" i="1" a="1"/>
  <c r="AAE23" i="1" s="1"/>
  <c r="AAE25" i="1" a="1"/>
  <c r="AAE25" i="1" s="1"/>
  <c r="AAE43" i="1" a="1"/>
  <c r="AAE43" i="1" s="1"/>
  <c r="AAE40" i="1" a="1"/>
  <c r="AAE40" i="1" s="1"/>
  <c r="AAE42" i="1" a="1"/>
  <c r="AAE42" i="1" s="1"/>
  <c r="AAE27" i="1" a="1"/>
  <c r="AAE27" i="1" s="1"/>
  <c r="AAE34" i="1" a="1"/>
  <c r="AAE34" i="1" s="1"/>
  <c r="AAE46" i="1" a="1"/>
  <c r="AAE46" i="1" s="1"/>
  <c r="AAE28" i="1" a="1"/>
  <c r="AAE28" i="1" s="1"/>
  <c r="AAE45" i="1" a="1"/>
  <c r="AAE45" i="1" s="1"/>
  <c r="AAE26" i="1" a="1"/>
  <c r="AAE26" i="1" s="1"/>
  <c r="AAE24" i="1" a="1"/>
  <c r="AAE24" i="1" s="1"/>
  <c r="AAE30" i="1" a="1"/>
  <c r="AAE30" i="1" s="1"/>
  <c r="AAE31" i="1" a="1"/>
  <c r="AAE31" i="1" s="1"/>
  <c r="ZY64" i="1" a="1"/>
  <c r="ZY64" i="1" s="1"/>
  <c r="AAF23" i="1" a="1"/>
  <c r="AAF23" i="1" s="1"/>
  <c r="AAF44" i="1" a="1"/>
  <c r="AAF44" i="1" s="1"/>
  <c r="AAF27" i="1" a="1"/>
  <c r="AAF27" i="1" s="1"/>
  <c r="AAF29" i="1" a="1"/>
  <c r="AAF29" i="1" s="1"/>
  <c r="AAF32" i="1" a="1"/>
  <c r="AAF32" i="1" s="1"/>
  <c r="AAF37" i="1" a="1"/>
  <c r="AAF37" i="1" s="1"/>
  <c r="AAF25" i="1" a="1"/>
  <c r="AAF25" i="1" s="1"/>
  <c r="AAF24" i="1" a="1"/>
  <c r="AAF24" i="1" s="1"/>
  <c r="AAF30" i="1" a="1"/>
  <c r="AAF30" i="1" s="1"/>
  <c r="AAF36" i="1" a="1"/>
  <c r="AAF36" i="1" s="1"/>
  <c r="AAF42" i="1" a="1"/>
  <c r="AAF42" i="1" s="1"/>
  <c r="AAF38" i="1" a="1"/>
  <c r="AAF38" i="1" s="1"/>
  <c r="AAF28" i="1" a="1"/>
  <c r="AAF28" i="1" s="1"/>
  <c r="AAF39" i="1" a="1"/>
  <c r="AAF39" i="1" s="1"/>
  <c r="AAF33" i="1" a="1"/>
  <c r="AAF33" i="1" s="1"/>
  <c r="AAF43" i="1" a="1"/>
  <c r="AAF43" i="1" s="1"/>
  <c r="AAF34" i="1" a="1"/>
  <c r="AAF34" i="1" s="1"/>
  <c r="AAF26" i="1" a="1"/>
  <c r="AAF26" i="1" s="1"/>
  <c r="AAF40" i="1" a="1"/>
  <c r="AAF40" i="1" s="1"/>
  <c r="AAF46" i="1" a="1"/>
  <c r="AAF46" i="1" s="1"/>
  <c r="AAF45" i="1" a="1"/>
  <c r="AAF45" i="1" s="1"/>
  <c r="AAF31" i="1" a="1"/>
  <c r="AAF31" i="1" s="1"/>
  <c r="ZX18" i="1" a="1"/>
  <c r="ZX18" i="1" s="1"/>
  <c r="ZX41" i="1" s="1" a="1"/>
  <c r="ZX41" i="1" s="1"/>
  <c r="ZZ64" i="1" a="1"/>
  <c r="ZZ64" i="1" s="1"/>
  <c r="ZZ17" i="1"/>
  <c r="G569" i="4"/>
  <c r="H618" i="4"/>
  <c r="U618" i="4" s="1"/>
  <c r="I619" i="4"/>
  <c r="P556" i="4"/>
  <c r="C557" i="4"/>
  <c r="B557" i="4" s="1"/>
  <c r="F621" i="4"/>
  <c r="E621" i="4"/>
  <c r="R621" i="4" s="1"/>
  <c r="D621" i="4"/>
  <c r="Q621" i="4" s="1"/>
  <c r="V557" i="4"/>
  <c r="S540" i="4"/>
  <c r="A622" i="4"/>
  <c r="ZY17" i="1"/>
  <c r="ZX19" i="1" l="1" a="1"/>
  <c r="ZX19" i="1" s="1"/>
  <c r="ZX20" i="1" a="1"/>
  <c r="ZX20" i="1" s="1"/>
  <c r="BA84" i="1"/>
  <c r="BA85" i="1" s="1"/>
  <c r="BA86" i="1" s="1"/>
  <c r="BA87" i="1" s="1"/>
  <c r="ZY86" i="1" a="1"/>
  <c r="ZY86" i="1" s="1"/>
  <c r="ZY88" i="1" s="1" a="1"/>
  <c r="ZY88" i="1" s="1"/>
  <c r="ZY105" i="1" a="1"/>
  <c r="ZY105" i="1" s="1"/>
  <c r="ZZ105" i="1" a="1"/>
  <c r="ZZ105" i="1" s="1"/>
  <c r="ZX22" i="1" a="1"/>
  <c r="ZX22" i="1" s="1"/>
  <c r="ZX35" i="1" a="1"/>
  <c r="ZX35" i="1" s="1"/>
  <c r="ZZ90" i="1" a="1"/>
  <c r="ZZ90" i="1" s="1"/>
  <c r="ZZ92" i="1" s="1" a="1"/>
  <c r="ZZ92" i="1" s="1"/>
  <c r="ZZ94" i="1" s="1" a="1"/>
  <c r="ZZ94" i="1" s="1"/>
  <c r="ZZ96" i="1" s="1" a="1"/>
  <c r="ZZ96" i="1" s="1"/>
  <c r="ZZ98" i="1" s="1" a="1"/>
  <c r="ZZ98" i="1" s="1"/>
  <c r="ZZ100" i="1" s="1" a="1"/>
  <c r="ZZ100" i="1" s="1"/>
  <c r="ZZ102" i="1" s="1" a="1"/>
  <c r="ZZ102" i="1" s="1"/>
  <c r="ZZ104" i="1" s="1" a="1"/>
  <c r="ZZ104" i="1" s="1"/>
  <c r="ZZ107" i="1" a="1"/>
  <c r="ZZ107" i="1" s="1"/>
  <c r="ZX47" i="1" a="1"/>
  <c r="ZX47" i="1" s="1"/>
  <c r="ZX48" i="1" s="1" a="1"/>
  <c r="ZX48" i="1" s="1"/>
  <c r="ZX21" i="1" a="1"/>
  <c r="ZX21" i="1" s="1"/>
  <c r="ZY65" i="1" a="1"/>
  <c r="ZY65"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Z65" i="1" a="1"/>
  <c r="ZZ65"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Y50" i="1" a="1"/>
  <c r="ZY50" i="1" s="1"/>
  <c r="ZY51" i="1" s="1" a="1"/>
  <c r="ZY51" i="1" s="1"/>
  <c r="ZY52" i="1" a="1"/>
  <c r="ZY52" i="1" s="1"/>
  <c r="ZY53" i="1" s="1" a="1"/>
  <c r="ZY53" i="1" s="1"/>
  <c r="ZY54" i="1" a="1"/>
  <c r="ZY54" i="1" s="1"/>
  <c r="ZY55" i="1" s="1" a="1"/>
  <c r="ZY55" i="1" s="1"/>
  <c r="ZZ50" i="1" a="1"/>
  <c r="ZZ50" i="1" s="1"/>
  <c r="ZZ51" i="1" s="1" a="1"/>
  <c r="ZZ51" i="1" s="1"/>
  <c r="ZZ54" i="1" a="1"/>
  <c r="ZZ54" i="1" s="1"/>
  <c r="ZZ55" i="1" s="1" a="1"/>
  <c r="ZZ55" i="1" s="1"/>
  <c r="ZZ52" i="1" a="1"/>
  <c r="ZZ52" i="1" s="1"/>
  <c r="ZZ53" i="1" s="1" a="1"/>
  <c r="ZZ53" i="1" s="1"/>
  <c r="ZX30" i="1" a="1"/>
  <c r="ZX30" i="1" s="1"/>
  <c r="ZX42" i="1" a="1"/>
  <c r="ZX42" i="1" s="1"/>
  <c r="ZX31" i="1" a="1"/>
  <c r="ZX31" i="1" s="1"/>
  <c r="ZX45" i="1" a="1"/>
  <c r="ZX45" i="1" s="1"/>
  <c r="ZX29" i="1" a="1"/>
  <c r="ZX29" i="1" s="1"/>
  <c r="ZX44" i="1" a="1"/>
  <c r="ZX44" i="1" s="1"/>
  <c r="ZX24" i="1" a="1"/>
  <c r="ZX24" i="1" s="1"/>
  <c r="ZX40" i="1" a="1"/>
  <c r="ZX40" i="1" s="1"/>
  <c r="ZX32" i="1" a="1"/>
  <c r="ZX32" i="1" s="1"/>
  <c r="ZX38" i="1" a="1"/>
  <c r="ZX38" i="1" s="1"/>
  <c r="ZX36" i="1" a="1"/>
  <c r="ZX36" i="1" s="1"/>
  <c r="ZX39" i="1" a="1"/>
  <c r="ZX39" i="1" s="1"/>
  <c r="ZX46" i="1" a="1"/>
  <c r="ZX46" i="1" s="1"/>
  <c r="ZX26" i="1" a="1"/>
  <c r="ZX26" i="1" s="1"/>
  <c r="ZX33" i="1" a="1"/>
  <c r="ZX33" i="1" s="1"/>
  <c r="ZX23" i="1" a="1"/>
  <c r="ZX23" i="1" s="1"/>
  <c r="ZX37" i="1" a="1"/>
  <c r="ZX37" i="1" s="1"/>
  <c r="ZX27" i="1" a="1"/>
  <c r="ZX27" i="1" s="1"/>
  <c r="ZX43" i="1" a="1"/>
  <c r="ZX43" i="1" s="1"/>
  <c r="ZX25" i="1" a="1"/>
  <c r="ZX25" i="1" s="1"/>
  <c r="ZX34" i="1" a="1"/>
  <c r="ZX34" i="1" s="1"/>
  <c r="ZX28" i="1" a="1"/>
  <c r="ZX28" i="1" s="1"/>
  <c r="ZZ18" i="1" a="1"/>
  <c r="ZZ18" i="1" s="1"/>
  <c r="ZZ41" i="1" s="1" a="1"/>
  <c r="ZZ41" i="1" s="1"/>
  <c r="ZY18" i="1" a="1"/>
  <c r="ZY18" i="1" s="1"/>
  <c r="ZY41" i="1" s="1" a="1"/>
  <c r="ZY41" i="1" s="1"/>
  <c r="H619" i="4"/>
  <c r="U619" i="4" s="1"/>
  <c r="I620" i="4"/>
  <c r="G570" i="4"/>
  <c r="P557" i="4"/>
  <c r="C558" i="4"/>
  <c r="B558" i="4" s="1"/>
  <c r="F622" i="4"/>
  <c r="E622" i="4"/>
  <c r="R622" i="4" s="1"/>
  <c r="D622" i="4"/>
  <c r="Q622" i="4" s="1"/>
  <c r="V558" i="4"/>
  <c r="S541" i="4"/>
  <c r="A623" i="4"/>
  <c r="DL14" i="1"/>
  <c r="DL15" i="1" s="1" a="1"/>
  <c r="DL15" i="1" s="1"/>
  <c r="DL49" i="1" s="1" a="1"/>
  <c r="DL49" i="1" s="1"/>
  <c r="ZY19" i="1" l="1" a="1"/>
  <c r="ZY19" i="1" s="1"/>
  <c r="ZY20" i="1" a="1"/>
  <c r="ZY20" i="1" s="1"/>
  <c r="ZZ19" i="1" a="1"/>
  <c r="ZZ19" i="1" s="1"/>
  <c r="ZZ20" i="1" a="1"/>
  <c r="ZZ20" i="1" s="1"/>
  <c r="ZY90" i="1" a="1"/>
  <c r="ZY90" i="1" s="1"/>
  <c r="ZY92" i="1" s="1" a="1"/>
  <c r="ZY92" i="1" s="1"/>
  <c r="ZY94" i="1" s="1" a="1"/>
  <c r="ZY94" i="1" s="1"/>
  <c r="ZY96" i="1" s="1" a="1"/>
  <c r="ZY96" i="1" s="1"/>
  <c r="ZY98" i="1" s="1" a="1"/>
  <c r="ZY98" i="1" s="1"/>
  <c r="ZY100" i="1" s="1" a="1"/>
  <c r="ZY100" i="1" s="1"/>
  <c r="ZY102" i="1" s="1" a="1"/>
  <c r="ZY102" i="1" s="1"/>
  <c r="ZY104" i="1" s="1" a="1"/>
  <c r="ZY104" i="1" s="1"/>
  <c r="BA88" i="1"/>
  <c r="BA89" i="1" s="1"/>
  <c r="ZY107" i="1" a="1"/>
  <c r="ZY107" i="1" s="1"/>
  <c r="ZZ21" i="1" a="1"/>
  <c r="ZZ21" i="1" s="1"/>
  <c r="ZZ35" i="1" a="1"/>
  <c r="ZZ35" i="1" s="1"/>
  <c r="ZY22" i="1" a="1"/>
  <c r="ZY22" i="1" s="1"/>
  <c r="ZY35" i="1" a="1"/>
  <c r="ZY35" i="1" s="1"/>
  <c r="ZY47" i="1" a="1"/>
  <c r="ZY47" i="1" s="1"/>
  <c r="ZY48" i="1" s="1" a="1"/>
  <c r="ZY48" i="1" s="1"/>
  <c r="ZZ47" i="1" a="1"/>
  <c r="ZZ47" i="1" s="1"/>
  <c r="ZZ48" i="1" s="1" a="1"/>
  <c r="ZZ48" i="1" s="1"/>
  <c r="ZZ22" i="1" a="1"/>
  <c r="ZZ22" i="1" s="1"/>
  <c r="ZY21" i="1" a="1"/>
  <c r="ZY21" i="1" s="1"/>
  <c r="ZY38" i="1" a="1"/>
  <c r="ZY38" i="1" s="1"/>
  <c r="ZY27" i="1" a="1"/>
  <c r="ZY27" i="1" s="1"/>
  <c r="ZY37" i="1" a="1"/>
  <c r="ZY37" i="1" s="1"/>
  <c r="ZY33" i="1" a="1"/>
  <c r="ZY33" i="1" s="1"/>
  <c r="ZY39" i="1" a="1"/>
  <c r="ZY39" i="1" s="1"/>
  <c r="ZY26" i="1" a="1"/>
  <c r="ZY26" i="1" s="1"/>
  <c r="ZY44" i="1" a="1"/>
  <c r="ZY44" i="1" s="1"/>
  <c r="ZY46" i="1" a="1"/>
  <c r="ZY46" i="1" s="1"/>
  <c r="ZY45" i="1" a="1"/>
  <c r="ZY45" i="1" s="1"/>
  <c r="ZY25" i="1" a="1"/>
  <c r="ZY25" i="1" s="1"/>
  <c r="ZY31" i="1" a="1"/>
  <c r="ZY31" i="1" s="1"/>
  <c r="ZY43" i="1" a="1"/>
  <c r="ZY43" i="1" s="1"/>
  <c r="ZY29" i="1" a="1"/>
  <c r="ZY29" i="1" s="1"/>
  <c r="ZY23" i="1" a="1"/>
  <c r="ZY23" i="1" s="1"/>
  <c r="ZY40" i="1" a="1"/>
  <c r="ZY40" i="1" s="1"/>
  <c r="ZY34" i="1" a="1"/>
  <c r="ZY34" i="1" s="1"/>
  <c r="ZY24" i="1" a="1"/>
  <c r="ZY24" i="1" s="1"/>
  <c r="ZY32" i="1" a="1"/>
  <c r="ZY32" i="1" s="1"/>
  <c r="ZY42" i="1" a="1"/>
  <c r="ZY42" i="1" s="1"/>
  <c r="ZY36" i="1" a="1"/>
  <c r="ZY36" i="1" s="1"/>
  <c r="ZY28" i="1" a="1"/>
  <c r="ZY28" i="1" s="1"/>
  <c r="ZY30" i="1" a="1"/>
  <c r="ZY30" i="1" s="1"/>
  <c r="DL50" i="1" a="1"/>
  <c r="DL50" i="1" s="1"/>
  <c r="DL51" i="1" s="1" a="1"/>
  <c r="DL51" i="1" s="1"/>
  <c r="DL54" i="1" a="1"/>
  <c r="DL54" i="1" s="1"/>
  <c r="DL55" i="1" s="1" a="1"/>
  <c r="DL55" i="1" s="1"/>
  <c r="DL52" i="1" a="1"/>
  <c r="DL52" i="1" s="1"/>
  <c r="DL53" i="1" s="1" a="1"/>
  <c r="DL53" i="1" s="1"/>
  <c r="ZZ43" i="1" a="1"/>
  <c r="ZZ43" i="1" s="1"/>
  <c r="ZZ34" i="1" a="1"/>
  <c r="ZZ34" i="1" s="1"/>
  <c r="ZZ45" i="1" a="1"/>
  <c r="ZZ45" i="1" s="1"/>
  <c r="ZZ46" i="1" a="1"/>
  <c r="ZZ46" i="1" s="1"/>
  <c r="ZZ38" i="1" a="1"/>
  <c r="ZZ38" i="1" s="1"/>
  <c r="ZZ29" i="1" a="1"/>
  <c r="ZZ29" i="1" s="1"/>
  <c r="ZZ25" i="1" a="1"/>
  <c r="ZZ25" i="1" s="1"/>
  <c r="ZZ37" i="1" a="1"/>
  <c r="ZZ37" i="1" s="1"/>
  <c r="ZZ23" i="1" a="1"/>
  <c r="ZZ23" i="1" s="1"/>
  <c r="ZZ30" i="1" a="1"/>
  <c r="ZZ30" i="1" s="1"/>
  <c r="ZZ44" i="1" a="1"/>
  <c r="ZZ44" i="1" s="1"/>
  <c r="ZZ36" i="1" a="1"/>
  <c r="ZZ36" i="1" s="1"/>
  <c r="ZZ27" i="1" a="1"/>
  <c r="ZZ27" i="1" s="1"/>
  <c r="ZZ32" i="1" a="1"/>
  <c r="ZZ32" i="1" s="1"/>
  <c r="ZZ26" i="1" a="1"/>
  <c r="ZZ26" i="1" s="1"/>
  <c r="ZZ42" i="1" a="1"/>
  <c r="ZZ42" i="1" s="1"/>
  <c r="ZZ39" i="1" a="1"/>
  <c r="ZZ39" i="1" s="1"/>
  <c r="ZZ28" i="1" a="1"/>
  <c r="ZZ28" i="1" s="1"/>
  <c r="ZZ24" i="1" a="1"/>
  <c r="ZZ24" i="1" s="1"/>
  <c r="ZZ33" i="1" a="1"/>
  <c r="ZZ33" i="1" s="1"/>
  <c r="ZZ40" i="1" a="1"/>
  <c r="ZZ40" i="1" s="1"/>
  <c r="ZZ31" i="1" a="1"/>
  <c r="ZZ31" i="1" s="1"/>
  <c r="G571" i="4"/>
  <c r="H620" i="4"/>
  <c r="U620" i="4" s="1"/>
  <c r="I621" i="4"/>
  <c r="P558" i="4"/>
  <c r="C559" i="4"/>
  <c r="B559" i="4" s="1"/>
  <c r="F623" i="4"/>
  <c r="E623" i="4"/>
  <c r="R623" i="4" s="1"/>
  <c r="D623" i="4"/>
  <c r="Q623" i="4" s="1"/>
  <c r="V559" i="4"/>
  <c r="S542" i="4"/>
  <c r="A624" i="4"/>
  <c r="DL17" i="1"/>
  <c r="BA90" i="1" l="1"/>
  <c r="BA91" i="1" s="1"/>
  <c r="BA92" i="1" s="1"/>
  <c r="BA93" i="1" s="1"/>
  <c r="BA94" i="1" s="1"/>
  <c r="BA95" i="1" s="1"/>
  <c r="BA96" i="1" s="1"/>
  <c r="BA97" i="1" s="1"/>
  <c r="BA98" i="1" s="1"/>
  <c r="BA99" i="1" s="1"/>
  <c r="BA100" i="1" s="1"/>
  <c r="BA101" i="1" s="1"/>
  <c r="BA102" i="1" s="1"/>
  <c r="BA103" i="1" s="1"/>
  <c r="BA104" i="1" s="1"/>
  <c r="BA105" i="1" s="1"/>
  <c r="BA106" i="1" s="1"/>
  <c r="BA107" i="1" s="1"/>
  <c r="H621" i="4"/>
  <c r="U621" i="4" s="1"/>
  <c r="I622" i="4"/>
  <c r="G572" i="4"/>
  <c r="P559" i="4"/>
  <c r="C560" i="4"/>
  <c r="B560" i="4" s="1"/>
  <c r="F624" i="4"/>
  <c r="E624" i="4"/>
  <c r="R624" i="4" s="1"/>
  <c r="D624" i="4"/>
  <c r="Q624" i="4" s="1"/>
  <c r="V560" i="4"/>
  <c r="S543" i="4"/>
  <c r="A625" i="4"/>
  <c r="BF14" i="1"/>
  <c r="BF15" i="1" s="1" a="1"/>
  <c r="BF15" i="1" s="1"/>
  <c r="BE14" i="1"/>
  <c r="BE15" i="1" s="1" a="1"/>
  <c r="BE15" i="1" s="1"/>
  <c r="BE86" i="1" l="1" a="1"/>
  <c r="BE86" i="1" s="1"/>
  <c r="BF86" i="1" a="1"/>
  <c r="BF86" i="1" s="1"/>
  <c r="BE64" i="1" a="1"/>
  <c r="BE64" i="1" s="1"/>
  <c r="BF64" i="1" a="1"/>
  <c r="BF64" i="1" s="1"/>
  <c r="G573" i="4"/>
  <c r="H622" i="4"/>
  <c r="U622" i="4" s="1"/>
  <c r="I623" i="4"/>
  <c r="P560" i="4"/>
  <c r="C561" i="4"/>
  <c r="B561" i="4" s="1"/>
  <c r="F625" i="4"/>
  <c r="E625" i="4"/>
  <c r="R625" i="4" s="1"/>
  <c r="D625" i="4"/>
  <c r="Q625" i="4" s="1"/>
  <c r="V561" i="4"/>
  <c r="S544" i="4"/>
  <c r="A626" i="4"/>
  <c r="BE105" i="1" l="1" a="1"/>
  <c r="BE105"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a="1"/>
  <c r="BF105" i="1" s="1"/>
  <c r="BE85" i="1" a="1"/>
  <c r="BE85" i="1" s="1"/>
  <c r="BE106" i="1" s="1" a="1"/>
  <c r="BE106"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E107" i="1" a="1"/>
  <c r="BE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7" i="1" a="1"/>
  <c r="BF107" i="1" s="1"/>
  <c r="BF65" i="1" a="1"/>
  <c r="BF65"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E65" i="1" a="1"/>
  <c r="BE65"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H623" i="4"/>
  <c r="U623" i="4" s="1"/>
  <c r="I624" i="4"/>
  <c r="G574" i="4"/>
  <c r="P561" i="4"/>
  <c r="C562" i="4"/>
  <c r="B562" i="4" s="1"/>
  <c r="D626" i="4"/>
  <c r="Q626" i="4" s="1"/>
  <c r="F626" i="4"/>
  <c r="E626" i="4"/>
  <c r="R626" i="4" s="1"/>
  <c r="V562" i="4"/>
  <c r="S545" i="4"/>
  <c r="A627" i="4"/>
  <c r="BD14" i="1"/>
  <c r="BD15" i="1" s="1" a="1"/>
  <c r="BD15" i="1" s="1"/>
  <c r="BF106" i="1" l="1" a="1"/>
  <c r="BF106" i="1" s="1"/>
  <c r="BE87" i="1" a="1"/>
  <c r="BE87" i="1" s="1"/>
  <c r="BE89" i="1" s="1" a="1"/>
  <c r="BE89" i="1" s="1"/>
  <c r="BE91" i="1" s="1" a="1"/>
  <c r="BE91" i="1" s="1"/>
  <c r="BE93" i="1" s="1" a="1"/>
  <c r="BE93" i="1" s="1"/>
  <c r="BE95" i="1" s="1" a="1"/>
  <c r="BE95" i="1" s="1"/>
  <c r="BE97" i="1" s="1" a="1"/>
  <c r="BE97" i="1" s="1"/>
  <c r="BE99" i="1" s="1" a="1"/>
  <c r="BE99" i="1" s="1"/>
  <c r="BE101" i="1" s="1" a="1"/>
  <c r="BE101" i="1" s="1"/>
  <c r="BE103" i="1" s="1" a="1"/>
  <c r="BE103" i="1" s="1"/>
  <c r="BD85" i="1" a="1"/>
  <c r="BD85" i="1" s="1"/>
  <c r="BD64" i="1" a="1"/>
  <c r="BD64" i="1" s="1"/>
  <c r="G575" i="4"/>
  <c r="H624" i="4"/>
  <c r="U624" i="4" s="1"/>
  <c r="I625" i="4"/>
  <c r="P562" i="4"/>
  <c r="C563" i="4"/>
  <c r="B563" i="4" s="1"/>
  <c r="F627" i="4"/>
  <c r="E627" i="4"/>
  <c r="R627" i="4" s="1"/>
  <c r="D627" i="4"/>
  <c r="Q627" i="4" s="1"/>
  <c r="V563" i="4"/>
  <c r="S546" i="4"/>
  <c r="A628" i="4"/>
  <c r="BD105" i="1" l="1" a="1"/>
  <c r="BD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4" i="1" s="1" a="1"/>
  <c r="BD104" i="1" s="1"/>
  <c r="BD106" i="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65" i="1" a="1"/>
  <c r="BD65"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H625" i="4"/>
  <c r="U625" i="4" s="1"/>
  <c r="I626" i="4"/>
  <c r="G576" i="4"/>
  <c r="P563" i="4"/>
  <c r="C564" i="4"/>
  <c r="B564" i="4" s="1"/>
  <c r="F628" i="4"/>
  <c r="E628" i="4"/>
  <c r="R628" i="4" s="1"/>
  <c r="D628" i="4"/>
  <c r="Q628" i="4" s="1"/>
  <c r="V564" i="4"/>
  <c r="S547" i="4"/>
  <c r="A629" i="4"/>
  <c r="BD107" i="1" l="1" a="1"/>
  <c r="BD107"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4" i="1" l="1"/>
  <c r="G70" i="1" l="1"/>
  <c r="FT30" i="1" l="1"/>
  <c r="FS30" i="1"/>
  <c r="FR30" i="1"/>
  <c r="FT31" i="1"/>
  <c r="FS31" i="1"/>
  <c r="FR31" i="1"/>
  <c r="FS24" i="1"/>
  <c r="FR24" i="1"/>
  <c r="FT24" i="1"/>
  <c r="FS23" i="1"/>
  <c r="FR23" i="1"/>
  <c r="FT23" i="1"/>
  <c r="AAX17" i="1"/>
  <c r="ACB17" i="1"/>
  <c r="FS17" i="1"/>
  <c r="FR17" i="1"/>
  <c r="FT17" i="1"/>
  <c r="ACB18" i="1" l="1" a="1"/>
  <c r="ACB18" i="1" s="1"/>
  <c r="ACB41" i="1" s="1" a="1"/>
  <c r="ACB41" i="1" s="1"/>
  <c r="AAX18" i="1" a="1"/>
  <c r="AAX18" i="1" s="1"/>
  <c r="AAX41" i="1" s="1" a="1"/>
  <c r="AAX41" i="1" s="1"/>
  <c r="AAX19" i="1" l="1" a="1"/>
  <c r="AAX19" i="1" s="1"/>
  <c r="AAX20" i="1" a="1"/>
  <c r="AAX20" i="1" s="1"/>
  <c r="ACB19" i="1" a="1"/>
  <c r="ACB19" i="1" s="1"/>
  <c r="ACB20" i="1" a="1"/>
  <c r="ACB20" i="1" s="1"/>
  <c r="AAX21" i="1" a="1"/>
  <c r="AAX21" i="1" s="1"/>
  <c r="AAX35" i="1" a="1"/>
  <c r="AAX35" i="1" s="1"/>
  <c r="ACB21" i="1" a="1"/>
  <c r="ACB21" i="1" s="1"/>
  <c r="ACB35" i="1" a="1"/>
  <c r="ACB35" i="1" s="1"/>
  <c r="AAX48" i="1" a="1"/>
  <c r="AAX48" i="1" s="1"/>
  <c r="ACB48" i="1" a="1"/>
  <c r="ACB48" i="1" s="1"/>
  <c r="ACB22" i="1" a="1"/>
  <c r="ACB22" i="1" s="1"/>
  <c r="AAX22" i="1" a="1"/>
  <c r="AAX22" i="1" s="1"/>
  <c r="ACB40" i="1" a="1"/>
  <c r="ACB40" i="1" s="1"/>
  <c r="ACB38" i="1" a="1"/>
  <c r="ACB38" i="1" s="1"/>
  <c r="ACB39" i="1" a="1"/>
  <c r="ACB39" i="1" s="1"/>
  <c r="ACB26" i="1" a="1"/>
  <c r="ACB26" i="1" s="1"/>
  <c r="ACB32" i="1" a="1"/>
  <c r="ACB32" i="1" s="1"/>
  <c r="ACB37" i="1" a="1"/>
  <c r="ACB37" i="1" s="1"/>
  <c r="ACB23" i="1" a="1"/>
  <c r="ACB23" i="1" s="1"/>
  <c r="ACB43" i="1" a="1"/>
  <c r="ACB43" i="1" s="1"/>
  <c r="ACB25" i="1" a="1"/>
  <c r="ACB25" i="1" s="1"/>
  <c r="ACB27" i="1" a="1"/>
  <c r="ACB27" i="1" s="1"/>
  <c r="ACB44" i="1" a="1"/>
  <c r="ACB44" i="1" s="1"/>
  <c r="ACB24" i="1" a="1"/>
  <c r="ACB24" i="1" s="1"/>
  <c r="ACB28" i="1" a="1"/>
  <c r="ACB28" i="1" s="1"/>
  <c r="ACB34" i="1" a="1"/>
  <c r="ACB34" i="1" s="1"/>
  <c r="ACB29" i="1" a="1"/>
  <c r="ACB29" i="1" s="1"/>
  <c r="ACB45" i="1" a="1"/>
  <c r="ACB45" i="1" s="1"/>
  <c r="ACB30" i="1" a="1"/>
  <c r="ACB30" i="1" s="1"/>
  <c r="ACB46" i="1" a="1"/>
  <c r="ACB46" i="1" s="1"/>
  <c r="ACB31" i="1" a="1"/>
  <c r="ACB31" i="1" s="1"/>
  <c r="ACB36" i="1" a="1"/>
  <c r="ACB36" i="1" s="1"/>
  <c r="ACB33" i="1" a="1"/>
  <c r="ACB33" i="1" s="1"/>
  <c r="ACB42" i="1" a="1"/>
  <c r="ACB42" i="1" s="1"/>
  <c r="AAX28" i="1" a="1"/>
  <c r="AAX28" i="1" s="1"/>
  <c r="AAX31" i="1" a="1"/>
  <c r="AAX31" i="1" s="1"/>
  <c r="AAX43" i="1" a="1"/>
  <c r="AAX43" i="1" s="1"/>
  <c r="AAX34" i="1" a="1"/>
  <c r="AAX34" i="1" s="1"/>
  <c r="AAX45" i="1" a="1"/>
  <c r="AAX45" i="1" s="1"/>
  <c r="AAX40" i="1" a="1"/>
  <c r="AAX40" i="1" s="1"/>
  <c r="AAX30" i="1" a="1"/>
  <c r="AAX30" i="1" s="1"/>
  <c r="AAX46" i="1" a="1"/>
  <c r="AAX46" i="1" s="1"/>
  <c r="AAX26" i="1" a="1"/>
  <c r="AAX26" i="1" s="1"/>
  <c r="AAX25" i="1" a="1"/>
  <c r="AAX25" i="1" s="1"/>
  <c r="AAX29" i="1" a="1"/>
  <c r="AAX29" i="1" s="1"/>
  <c r="AAX37" i="1" a="1"/>
  <c r="AAX37" i="1" s="1"/>
  <c r="AAX36" i="1" a="1"/>
  <c r="AAX36" i="1" s="1"/>
  <c r="AAX38" i="1" a="1"/>
  <c r="AAX38" i="1" s="1"/>
  <c r="AAX44" i="1" a="1"/>
  <c r="AAX44" i="1" s="1"/>
  <c r="AAX42" i="1" a="1"/>
  <c r="AAX42" i="1" s="1"/>
  <c r="AAX32" i="1" a="1"/>
  <c r="AAX32" i="1" s="1"/>
  <c r="AAX24" i="1" a="1"/>
  <c r="AAX24" i="1" s="1"/>
  <c r="AAX39" i="1" a="1"/>
  <c r="AAX39" i="1" s="1"/>
  <c r="AAX23" i="1" a="1"/>
  <c r="AAX23" i="1" s="1"/>
  <c r="AAX33" i="1" a="1"/>
  <c r="AAX33" i="1" s="1"/>
  <c r="AAX27" i="1" a="1"/>
  <c r="AAX27" i="1" s="1"/>
  <c r="G71" i="1" l="1"/>
  <c r="G65" i="1"/>
  <c r="FX67" i="1" l="1"/>
  <c r="FY75" i="1"/>
  <c r="FX66" i="1"/>
  <c r="FX68" i="1"/>
  <c r="FX69" i="1"/>
  <c r="FY65" i="1"/>
  <c r="FX70" i="1"/>
  <c r="FX71" i="1"/>
  <c r="FX64" i="1"/>
  <c r="FY74" i="1"/>
  <c r="FX72" i="1"/>
  <c r="FY73" i="1"/>
  <c r="FW64" i="1" l="1"/>
  <c r="FW65" i="1"/>
  <c r="FW66" i="1"/>
  <c r="FW67" i="1"/>
  <c r="FW68" i="1"/>
  <c r="FW69" i="1"/>
  <c r="FW70" i="1"/>
  <c r="FW71" i="1"/>
  <c r="FW72" i="1"/>
  <c r="FW73" i="1"/>
  <c r="FW74" i="1"/>
  <c r="FW75" i="1"/>
  <c r="FY72" i="1"/>
  <c r="FX65" i="1"/>
  <c r="FX73" i="1"/>
  <c r="FY71" i="1"/>
  <c r="FY68" i="1"/>
  <c r="FY70" i="1"/>
  <c r="FY66" i="1"/>
  <c r="FX75" i="1"/>
  <c r="FY67" i="1"/>
  <c r="FX74" i="1"/>
  <c r="FY64" i="1"/>
  <c r="FY69" i="1"/>
  <c r="FZ64" i="1" l="1"/>
  <c r="FZ65" i="1"/>
  <c r="FZ66" i="1"/>
  <c r="FZ67" i="1"/>
  <c r="FZ68" i="1"/>
  <c r="FZ69" i="1"/>
  <c r="FZ70" i="1"/>
  <c r="FZ71" i="1"/>
  <c r="FZ72" i="1"/>
  <c r="FZ73" i="1"/>
  <c r="FZ74" i="1"/>
  <c r="FZ75" i="1"/>
  <c r="AK58" i="1" l="1"/>
  <c r="AK64" i="1" l="1"/>
  <c r="AK65" i="1"/>
  <c r="FV65" i="1" s="1"/>
  <c r="AK66" i="1"/>
  <c r="FV66" i="1" s="1"/>
  <c r="AK67" i="1"/>
  <c r="FU67" i="1" s="1"/>
  <c r="AK68" i="1"/>
  <c r="FU68" i="1" s="1"/>
  <c r="AK69" i="1"/>
  <c r="FV69" i="1" s="1"/>
  <c r="AK70" i="1"/>
  <c r="FU70" i="1" s="1"/>
  <c r="AK71" i="1"/>
  <c r="FU71" i="1" s="1"/>
  <c r="AK72" i="1"/>
  <c r="FV72" i="1" s="1"/>
  <c r="AK73" i="1"/>
  <c r="FU73" i="1" s="1"/>
  <c r="AK74" i="1"/>
  <c r="FU74" i="1" s="1"/>
  <c r="AK75" i="1"/>
  <c r="FV75" i="1" s="1"/>
  <c r="U58" i="1"/>
  <c r="T58" i="1"/>
  <c r="FV64" i="1"/>
  <c r="FU64" i="1"/>
  <c r="FV67" i="1" l="1"/>
  <c r="FV71" i="1"/>
  <c r="FU72" i="1"/>
  <c r="FU65" i="1"/>
  <c r="FV74" i="1"/>
  <c r="FU75" i="1"/>
  <c r="FV70" i="1"/>
  <c r="FU69" i="1"/>
  <c r="FU66" i="1"/>
  <c r="FV68" i="1"/>
  <c r="FV73" i="1"/>
  <c r="JU64" i="1"/>
  <c r="KL64" i="1"/>
  <c r="KT64" i="1"/>
  <c r="JT64" i="1"/>
  <c r="LI64" i="1"/>
  <c r="JS64" i="1"/>
  <c r="KN64" i="1"/>
  <c r="KM64" i="1"/>
  <c r="ML64" i="1"/>
  <c r="KO64" i="1"/>
  <c r="MK64" i="1"/>
  <c r="LG64" i="1"/>
  <c r="MJ64" i="1"/>
  <c r="LZ64" i="1"/>
  <c r="MI64" i="1"/>
  <c r="LH64" i="1"/>
  <c r="KF64" i="1"/>
  <c r="MH64" i="1"/>
  <c r="LN64" i="1"/>
  <c r="MC64" i="1"/>
  <c r="LF64" i="1"/>
  <c r="LY64" i="1"/>
  <c r="MG64" i="1"/>
  <c r="LM64" i="1"/>
  <c r="KK64" i="1"/>
  <c r="MF64" i="1"/>
  <c r="LL64" i="1"/>
  <c r="KA64" i="1"/>
  <c r="ME64" i="1"/>
  <c r="LK64" i="1"/>
  <c r="MA64" i="1"/>
  <c r="LO64" i="1"/>
  <c r="KS64" i="1"/>
  <c r="MD64" i="1"/>
  <c r="LJ64" i="1"/>
  <c r="KP64" i="1"/>
  <c r="MB64" i="1"/>
  <c r="KJ64" i="1"/>
  <c r="KR64" i="1"/>
  <c r="JZ64" i="1"/>
  <c r="LE64" i="1"/>
  <c r="LX64" i="1"/>
  <c r="LD64" i="1"/>
  <c r="LW64" i="1"/>
  <c r="LC64" i="1"/>
  <c r="KI64" i="1"/>
  <c r="KU64" i="1"/>
  <c r="LV64" i="1"/>
  <c r="LB64" i="1"/>
  <c r="KH64" i="1"/>
  <c r="LU64" i="1"/>
  <c r="LA64" i="1"/>
  <c r="KG64" i="1"/>
  <c r="LT64" i="1"/>
  <c r="KZ64" i="1"/>
  <c r="JX64" i="1"/>
  <c r="LS64" i="1"/>
  <c r="KY64" i="1"/>
  <c r="KE64" i="1"/>
  <c r="LR64" i="1"/>
  <c r="KX64" i="1"/>
  <c r="KD64" i="1"/>
  <c r="LQ64" i="1"/>
  <c r="KW64" i="1"/>
  <c r="KC64" i="1"/>
  <c r="LP64" i="1"/>
  <c r="KV64" i="1"/>
  <c r="KB64" i="1"/>
  <c r="JY64" i="1"/>
  <c r="KQ64" i="1"/>
  <c r="JW64" i="1"/>
  <c r="JV64" i="1"/>
  <c r="LS72" i="1"/>
  <c r="KY72" i="1"/>
  <c r="KE72" i="1"/>
  <c r="KB72" i="1"/>
  <c r="MJ72" i="1"/>
  <c r="LR72" i="1"/>
  <c r="KX72" i="1"/>
  <c r="KD72" i="1"/>
  <c r="LP72" i="1"/>
  <c r="LQ72" i="1"/>
  <c r="KW72" i="1"/>
  <c r="KC72" i="1"/>
  <c r="KV72" i="1"/>
  <c r="LT72" i="1"/>
  <c r="LO72" i="1"/>
  <c r="KU72" i="1"/>
  <c r="KA72" i="1"/>
  <c r="KT72" i="1"/>
  <c r="JZ72" i="1"/>
  <c r="KS72" i="1"/>
  <c r="JY72" i="1"/>
  <c r="KR72" i="1"/>
  <c r="JX72" i="1"/>
  <c r="LL72" i="1"/>
  <c r="KQ72" i="1"/>
  <c r="JW72" i="1"/>
  <c r="MI72" i="1"/>
  <c r="JV72" i="1"/>
  <c r="JU72" i="1"/>
  <c r="JT72" i="1"/>
  <c r="KZ72" i="1"/>
  <c r="JS72" i="1"/>
  <c r="ML72" i="1"/>
  <c r="MF72" i="1"/>
  <c r="MK72" i="1"/>
  <c r="MH72" i="1"/>
  <c r="LN72" i="1"/>
  <c r="MG72" i="1"/>
  <c r="LM72" i="1"/>
  <c r="KF72" i="1"/>
  <c r="ME72" i="1"/>
  <c r="LK72" i="1"/>
  <c r="MD72" i="1"/>
  <c r="LJ72" i="1"/>
  <c r="KP72" i="1"/>
  <c r="MC72" i="1"/>
  <c r="LI72" i="1"/>
  <c r="KO72" i="1"/>
  <c r="MB72" i="1"/>
  <c r="LH72" i="1"/>
  <c r="KN72" i="1"/>
  <c r="MA72" i="1"/>
  <c r="LG72" i="1"/>
  <c r="KM72" i="1"/>
  <c r="LZ72" i="1"/>
  <c r="LF72" i="1"/>
  <c r="KL72" i="1"/>
  <c r="LY72" i="1"/>
  <c r="LE72" i="1"/>
  <c r="KK72" i="1"/>
  <c r="LX72" i="1"/>
  <c r="LD72" i="1"/>
  <c r="KJ72" i="1"/>
  <c r="LW72" i="1"/>
  <c r="LC72" i="1"/>
  <c r="KI72" i="1"/>
  <c r="LV72" i="1"/>
  <c r="LB72" i="1"/>
  <c r="KH72" i="1"/>
  <c r="LU72" i="1"/>
  <c r="LA72" i="1"/>
  <c r="KG72" i="1"/>
  <c r="KQ70" i="1"/>
  <c r="JW70" i="1"/>
  <c r="JV70" i="1"/>
  <c r="LY70" i="1"/>
  <c r="JU70" i="1"/>
  <c r="MA70" i="1"/>
  <c r="JT70" i="1"/>
  <c r="JS70" i="1"/>
  <c r="LZ70" i="1"/>
  <c r="ML70" i="1"/>
  <c r="MB70" i="1"/>
  <c r="MK70" i="1"/>
  <c r="LH70" i="1"/>
  <c r="LF70" i="1"/>
  <c r="LX70" i="1"/>
  <c r="MJ70" i="1"/>
  <c r="KR70" i="1"/>
  <c r="MI70" i="1"/>
  <c r="LE70" i="1"/>
  <c r="MH70" i="1"/>
  <c r="LN70" i="1"/>
  <c r="JX70" i="1"/>
  <c r="MG70" i="1"/>
  <c r="LM70" i="1"/>
  <c r="MF70" i="1"/>
  <c r="LL70" i="1"/>
  <c r="KN70" i="1"/>
  <c r="LG70" i="1"/>
  <c r="ME70" i="1"/>
  <c r="LK70" i="1"/>
  <c r="KM70" i="1"/>
  <c r="MD70" i="1"/>
  <c r="LJ70" i="1"/>
  <c r="KP70" i="1"/>
  <c r="MC70" i="1"/>
  <c r="LI70" i="1"/>
  <c r="KO70" i="1"/>
  <c r="KK70" i="1"/>
  <c r="KJ70" i="1"/>
  <c r="KL70" i="1"/>
  <c r="LD70" i="1"/>
  <c r="LW70" i="1"/>
  <c r="LC70" i="1"/>
  <c r="KI70" i="1"/>
  <c r="LV70" i="1"/>
  <c r="LB70" i="1"/>
  <c r="KH70" i="1"/>
  <c r="LU70" i="1"/>
  <c r="LA70" i="1"/>
  <c r="KG70" i="1"/>
  <c r="LT70" i="1"/>
  <c r="KZ70" i="1"/>
  <c r="KF70" i="1"/>
  <c r="LS70" i="1"/>
  <c r="KY70" i="1"/>
  <c r="KE70" i="1"/>
  <c r="LR70" i="1"/>
  <c r="KX70" i="1"/>
  <c r="KD70" i="1"/>
  <c r="LQ70" i="1"/>
  <c r="KW70" i="1"/>
  <c r="KC70" i="1"/>
  <c r="LP70" i="1"/>
  <c r="KV70" i="1"/>
  <c r="KB70" i="1"/>
  <c r="LO70" i="1"/>
  <c r="KU70" i="1"/>
  <c r="KA70" i="1"/>
  <c r="KT70" i="1"/>
  <c r="JZ70" i="1"/>
  <c r="KS70" i="1"/>
  <c r="JY70" i="1"/>
  <c r="LO67" i="1"/>
  <c r="KU67" i="1"/>
  <c r="KA67" i="1"/>
  <c r="JX67" i="1"/>
  <c r="LJ67" i="1"/>
  <c r="LH67" i="1"/>
  <c r="KT67" i="1"/>
  <c r="JZ67" i="1"/>
  <c r="KR67" i="1"/>
  <c r="MF67" i="1"/>
  <c r="KS67" i="1"/>
  <c r="JY67" i="1"/>
  <c r="KP67" i="1"/>
  <c r="KQ67" i="1"/>
  <c r="JW67" i="1"/>
  <c r="LL67" i="1"/>
  <c r="MC67" i="1"/>
  <c r="KB67" i="1"/>
  <c r="JV67" i="1"/>
  <c r="JU67" i="1"/>
  <c r="MD67" i="1"/>
  <c r="JT67" i="1"/>
  <c r="JS67" i="1"/>
  <c r="ML67" i="1"/>
  <c r="MJ67" i="1"/>
  <c r="MK67" i="1"/>
  <c r="ME67" i="1"/>
  <c r="KN67" i="1"/>
  <c r="LK67" i="1"/>
  <c r="KO67" i="1"/>
  <c r="MI67" i="1"/>
  <c r="MH67" i="1"/>
  <c r="LN67" i="1"/>
  <c r="LI67" i="1"/>
  <c r="LP67" i="1"/>
  <c r="MG67" i="1"/>
  <c r="LM67" i="1"/>
  <c r="MB67" i="1"/>
  <c r="MA67" i="1"/>
  <c r="LG67" i="1"/>
  <c r="KM67" i="1"/>
  <c r="LZ67" i="1"/>
  <c r="LF67" i="1"/>
  <c r="KL67" i="1"/>
  <c r="LY67" i="1"/>
  <c r="LE67" i="1"/>
  <c r="KK67" i="1"/>
  <c r="LX67" i="1"/>
  <c r="LD67" i="1"/>
  <c r="KJ67" i="1"/>
  <c r="KV67" i="1"/>
  <c r="LW67" i="1"/>
  <c r="LC67" i="1"/>
  <c r="KI67" i="1"/>
  <c r="LV67" i="1"/>
  <c r="LB67" i="1"/>
  <c r="KH67" i="1"/>
  <c r="LU67" i="1"/>
  <c r="LA67" i="1"/>
  <c r="KG67" i="1"/>
  <c r="LT67" i="1"/>
  <c r="KZ67" i="1"/>
  <c r="KF67" i="1"/>
  <c r="LS67" i="1"/>
  <c r="KY67" i="1"/>
  <c r="KE67" i="1"/>
  <c r="LR67" i="1"/>
  <c r="KX67" i="1"/>
  <c r="KD67" i="1"/>
  <c r="LQ67" i="1"/>
  <c r="KW67" i="1"/>
  <c r="KC67" i="1"/>
  <c r="JS73" i="1"/>
  <c r="ML73" i="1"/>
  <c r="LW73" i="1"/>
  <c r="MK73" i="1"/>
  <c r="MJ73" i="1"/>
  <c r="MI73" i="1"/>
  <c r="LD73" i="1"/>
  <c r="KF73" i="1"/>
  <c r="JT73" i="1"/>
  <c r="MH73" i="1"/>
  <c r="LN73" i="1"/>
  <c r="LT73" i="1"/>
  <c r="MG73" i="1"/>
  <c r="LM73" i="1"/>
  <c r="MF73" i="1"/>
  <c r="LL73" i="1"/>
  <c r="ME73" i="1"/>
  <c r="LK73" i="1"/>
  <c r="MD73" i="1"/>
  <c r="LJ73" i="1"/>
  <c r="KP73" i="1"/>
  <c r="MC73" i="1"/>
  <c r="LI73" i="1"/>
  <c r="KO73" i="1"/>
  <c r="KJ73" i="1"/>
  <c r="LC73" i="1"/>
  <c r="MB73" i="1"/>
  <c r="LH73" i="1"/>
  <c r="KN73" i="1"/>
  <c r="MA73" i="1"/>
  <c r="LG73" i="1"/>
  <c r="KM73" i="1"/>
  <c r="LX73" i="1"/>
  <c r="KZ73" i="1"/>
  <c r="LZ73" i="1"/>
  <c r="LF73" i="1"/>
  <c r="KL73" i="1"/>
  <c r="LY73" i="1"/>
  <c r="LE73" i="1"/>
  <c r="KK73" i="1"/>
  <c r="KI73" i="1"/>
  <c r="LV73" i="1"/>
  <c r="LB73" i="1"/>
  <c r="KH73" i="1"/>
  <c r="LU73" i="1"/>
  <c r="LA73" i="1"/>
  <c r="KG73" i="1"/>
  <c r="LS73" i="1"/>
  <c r="KY73" i="1"/>
  <c r="KE73" i="1"/>
  <c r="LR73" i="1"/>
  <c r="KX73" i="1"/>
  <c r="KD73" i="1"/>
  <c r="LQ73" i="1"/>
  <c r="KW73" i="1"/>
  <c r="KC73" i="1"/>
  <c r="LP73" i="1"/>
  <c r="KV73" i="1"/>
  <c r="KB73" i="1"/>
  <c r="LO73" i="1"/>
  <c r="KU73" i="1"/>
  <c r="KA73" i="1"/>
  <c r="KT73" i="1"/>
  <c r="JZ73" i="1"/>
  <c r="KS73" i="1"/>
  <c r="JY73" i="1"/>
  <c r="KR73" i="1"/>
  <c r="JX73" i="1"/>
  <c r="KQ73" i="1"/>
  <c r="JW73" i="1"/>
  <c r="JV73" i="1"/>
  <c r="JU73" i="1"/>
  <c r="MA66" i="1"/>
  <c r="LG66" i="1"/>
  <c r="KM66" i="1"/>
  <c r="JU66" i="1"/>
  <c r="LZ66" i="1"/>
  <c r="LF66" i="1"/>
  <c r="KL66" i="1"/>
  <c r="LY66" i="1"/>
  <c r="LE66" i="1"/>
  <c r="KK66" i="1"/>
  <c r="LX66" i="1"/>
  <c r="KJ66" i="1"/>
  <c r="LD66" i="1"/>
  <c r="JW66" i="1"/>
  <c r="LW66" i="1"/>
  <c r="LC66" i="1"/>
  <c r="KI66" i="1"/>
  <c r="LV66" i="1"/>
  <c r="LB66" i="1"/>
  <c r="KH66" i="1"/>
  <c r="LP66" i="1"/>
  <c r="KQ66" i="1"/>
  <c r="LU66" i="1"/>
  <c r="LA66" i="1"/>
  <c r="KG66" i="1"/>
  <c r="JV66" i="1"/>
  <c r="LT66" i="1"/>
  <c r="KZ66" i="1"/>
  <c r="KF66" i="1"/>
  <c r="LS66" i="1"/>
  <c r="KY66" i="1"/>
  <c r="KE66" i="1"/>
  <c r="KB66" i="1"/>
  <c r="KR66" i="1"/>
  <c r="LR66" i="1"/>
  <c r="KX66" i="1"/>
  <c r="KD66" i="1"/>
  <c r="JX66" i="1"/>
  <c r="LQ66" i="1"/>
  <c r="KW66" i="1"/>
  <c r="KC66" i="1"/>
  <c r="KV66" i="1"/>
  <c r="LO66" i="1"/>
  <c r="KU66" i="1"/>
  <c r="KA66" i="1"/>
  <c r="MB66" i="1"/>
  <c r="KT66" i="1"/>
  <c r="JZ66" i="1"/>
  <c r="JT66" i="1"/>
  <c r="KS66" i="1"/>
  <c r="JY66" i="1"/>
  <c r="LH66" i="1"/>
  <c r="JS66" i="1"/>
  <c r="ML66" i="1"/>
  <c r="MK66" i="1"/>
  <c r="MJ66" i="1"/>
  <c r="MI66" i="1"/>
  <c r="MH66" i="1"/>
  <c r="LN66" i="1"/>
  <c r="KN66" i="1"/>
  <c r="MG66" i="1"/>
  <c r="LM66" i="1"/>
  <c r="MF66" i="1"/>
  <c r="LL66" i="1"/>
  <c r="ME66" i="1"/>
  <c r="LK66" i="1"/>
  <c r="MD66" i="1"/>
  <c r="LJ66" i="1"/>
  <c r="KP66" i="1"/>
  <c r="MC66" i="1"/>
  <c r="LI66" i="1"/>
  <c r="KO66" i="1"/>
  <c r="JS65" i="1"/>
  <c r="MJ65" i="1"/>
  <c r="LB65" i="1"/>
  <c r="ML65" i="1"/>
  <c r="LD65" i="1"/>
  <c r="KI65" i="1"/>
  <c r="KF65" i="1"/>
  <c r="JT65" i="1"/>
  <c r="MK65" i="1"/>
  <c r="LX65" i="1"/>
  <c r="LV65" i="1"/>
  <c r="LT65" i="1"/>
  <c r="LU65" i="1"/>
  <c r="MI65" i="1"/>
  <c r="LC65" i="1"/>
  <c r="MH65" i="1"/>
  <c r="LN65" i="1"/>
  <c r="MG65" i="1"/>
  <c r="LM65" i="1"/>
  <c r="LL65" i="1"/>
  <c r="LH65" i="1"/>
  <c r="KZ65" i="1"/>
  <c r="MF65" i="1"/>
  <c r="ME65" i="1"/>
  <c r="LK65" i="1"/>
  <c r="MD65" i="1"/>
  <c r="LJ65" i="1"/>
  <c r="KP65" i="1"/>
  <c r="KN65" i="1"/>
  <c r="LA65" i="1"/>
  <c r="MC65" i="1"/>
  <c r="LI65" i="1"/>
  <c r="KO65" i="1"/>
  <c r="MB65" i="1"/>
  <c r="KG65" i="1"/>
  <c r="MA65" i="1"/>
  <c r="LG65" i="1"/>
  <c r="KM65" i="1"/>
  <c r="LW65" i="1"/>
  <c r="LZ65" i="1"/>
  <c r="LF65" i="1"/>
  <c r="KL65" i="1"/>
  <c r="KJ65" i="1"/>
  <c r="KH65" i="1"/>
  <c r="LY65" i="1"/>
  <c r="LE65" i="1"/>
  <c r="KK65" i="1"/>
  <c r="LS65" i="1"/>
  <c r="KY65" i="1"/>
  <c r="KE65" i="1"/>
  <c r="LR65" i="1"/>
  <c r="KX65" i="1"/>
  <c r="KD65" i="1"/>
  <c r="LQ65" i="1"/>
  <c r="KW65" i="1"/>
  <c r="KC65" i="1"/>
  <c r="LP65" i="1"/>
  <c r="KV65" i="1"/>
  <c r="KB65" i="1"/>
  <c r="LO65" i="1"/>
  <c r="KU65" i="1"/>
  <c r="KA65" i="1"/>
  <c r="KT65" i="1"/>
  <c r="JZ65" i="1"/>
  <c r="KS65" i="1"/>
  <c r="JY65" i="1"/>
  <c r="KR65" i="1"/>
  <c r="JX65" i="1"/>
  <c r="KQ65" i="1"/>
  <c r="JW65" i="1"/>
  <c r="JV65" i="1"/>
  <c r="JU65" i="1"/>
  <c r="LW69" i="1"/>
  <c r="LC69" i="1"/>
  <c r="KI69" i="1"/>
  <c r="ML69" i="1"/>
  <c r="LV69" i="1"/>
  <c r="LB69" i="1"/>
  <c r="KH69" i="1"/>
  <c r="KF69" i="1"/>
  <c r="LU69" i="1"/>
  <c r="LA69" i="1"/>
  <c r="KG69" i="1"/>
  <c r="LT69" i="1"/>
  <c r="JS69" i="1"/>
  <c r="KZ69" i="1"/>
  <c r="LD69" i="1"/>
  <c r="LS69" i="1"/>
  <c r="KY69" i="1"/>
  <c r="KE69" i="1"/>
  <c r="LR69" i="1"/>
  <c r="KX69" i="1"/>
  <c r="KD69" i="1"/>
  <c r="LQ69" i="1"/>
  <c r="KW69" i="1"/>
  <c r="KC69" i="1"/>
  <c r="LP69" i="1"/>
  <c r="KV69" i="1"/>
  <c r="KB69" i="1"/>
  <c r="LO69" i="1"/>
  <c r="KU69" i="1"/>
  <c r="KA69" i="1"/>
  <c r="KR69" i="1"/>
  <c r="JT69" i="1"/>
  <c r="LX69" i="1"/>
  <c r="KT69" i="1"/>
  <c r="JZ69" i="1"/>
  <c r="KS69" i="1"/>
  <c r="JY69" i="1"/>
  <c r="JX69" i="1"/>
  <c r="KQ69" i="1"/>
  <c r="JW69" i="1"/>
  <c r="JV69" i="1"/>
  <c r="JU69" i="1"/>
  <c r="MJ69" i="1"/>
  <c r="KJ69" i="1"/>
  <c r="MK69" i="1"/>
  <c r="MI69" i="1"/>
  <c r="MH69" i="1"/>
  <c r="LN69" i="1"/>
  <c r="MG69" i="1"/>
  <c r="LM69" i="1"/>
  <c r="MF69" i="1"/>
  <c r="LL69" i="1"/>
  <c r="ME69" i="1"/>
  <c r="LK69" i="1"/>
  <c r="MD69" i="1"/>
  <c r="LJ69" i="1"/>
  <c r="KP69" i="1"/>
  <c r="MC69" i="1"/>
  <c r="LI69" i="1"/>
  <c r="KO69" i="1"/>
  <c r="MB69" i="1"/>
  <c r="LH69" i="1"/>
  <c r="KN69" i="1"/>
  <c r="MA69" i="1"/>
  <c r="LG69" i="1"/>
  <c r="KM69" i="1"/>
  <c r="LZ69" i="1"/>
  <c r="LF69" i="1"/>
  <c r="KL69" i="1"/>
  <c r="LY69" i="1"/>
  <c r="LE69" i="1"/>
  <c r="KK69" i="1"/>
  <c r="LO75" i="1"/>
  <c r="KU75" i="1"/>
  <c r="KA75" i="1"/>
  <c r="LH75" i="1"/>
  <c r="KT75" i="1"/>
  <c r="JZ75" i="1"/>
  <c r="KN75" i="1"/>
  <c r="KB75" i="1"/>
  <c r="KS75" i="1"/>
  <c r="JY75" i="1"/>
  <c r="KR75" i="1"/>
  <c r="JX75" i="1"/>
  <c r="KQ75" i="1"/>
  <c r="JW75" i="1"/>
  <c r="JV75" i="1"/>
  <c r="LL75" i="1"/>
  <c r="JU75" i="1"/>
  <c r="MF75" i="1"/>
  <c r="MB75" i="1"/>
  <c r="JT75" i="1"/>
  <c r="KV75" i="1"/>
  <c r="JS75" i="1"/>
  <c r="ML75" i="1"/>
  <c r="MK75" i="1"/>
  <c r="MJ75" i="1"/>
  <c r="MI75" i="1"/>
  <c r="MH75" i="1"/>
  <c r="LN75" i="1"/>
  <c r="MG75" i="1"/>
  <c r="LM75" i="1"/>
  <c r="ME75" i="1"/>
  <c r="LK75" i="1"/>
  <c r="MD75" i="1"/>
  <c r="LJ75" i="1"/>
  <c r="KP75" i="1"/>
  <c r="MC75" i="1"/>
  <c r="LI75" i="1"/>
  <c r="KO75" i="1"/>
  <c r="MA75" i="1"/>
  <c r="LG75" i="1"/>
  <c r="KM75" i="1"/>
  <c r="LZ75" i="1"/>
  <c r="LF75" i="1"/>
  <c r="KL75" i="1"/>
  <c r="LY75" i="1"/>
  <c r="LE75" i="1"/>
  <c r="KK75" i="1"/>
  <c r="LX75" i="1"/>
  <c r="LD75" i="1"/>
  <c r="KJ75" i="1"/>
  <c r="LW75" i="1"/>
  <c r="LC75" i="1"/>
  <c r="KI75" i="1"/>
  <c r="LV75" i="1"/>
  <c r="LB75" i="1"/>
  <c r="KH75" i="1"/>
  <c r="LU75" i="1"/>
  <c r="LA75" i="1"/>
  <c r="KG75" i="1"/>
  <c r="LT75" i="1"/>
  <c r="KZ75" i="1"/>
  <c r="KF75" i="1"/>
  <c r="LS75" i="1"/>
  <c r="KY75" i="1"/>
  <c r="KE75" i="1"/>
  <c r="LR75" i="1"/>
  <c r="KX75" i="1"/>
  <c r="KD75" i="1"/>
  <c r="LQ75" i="1"/>
  <c r="KW75" i="1"/>
  <c r="KC75" i="1"/>
  <c r="LP75" i="1"/>
  <c r="MA74" i="1"/>
  <c r="LG74" i="1"/>
  <c r="KM74" i="1"/>
  <c r="LZ74" i="1"/>
  <c r="LF74" i="1"/>
  <c r="KL74" i="1"/>
  <c r="LY74" i="1"/>
  <c r="LE74" i="1"/>
  <c r="KK74" i="1"/>
  <c r="LX74" i="1"/>
  <c r="LD74" i="1"/>
  <c r="KJ74" i="1"/>
  <c r="LW74" i="1"/>
  <c r="LC74" i="1"/>
  <c r="KI74" i="1"/>
  <c r="LV74" i="1"/>
  <c r="LB74" i="1"/>
  <c r="KH74" i="1"/>
  <c r="LH74" i="1"/>
  <c r="LU74" i="1"/>
  <c r="LA74" i="1"/>
  <c r="KG74" i="1"/>
  <c r="JT74" i="1"/>
  <c r="LT74" i="1"/>
  <c r="KZ74" i="1"/>
  <c r="KF74" i="1"/>
  <c r="LS74" i="1"/>
  <c r="KY74" i="1"/>
  <c r="KE74" i="1"/>
  <c r="KR74" i="1"/>
  <c r="KN74" i="1"/>
  <c r="LR74" i="1"/>
  <c r="KX74" i="1"/>
  <c r="KD74" i="1"/>
  <c r="JW74" i="1"/>
  <c r="MB74" i="1"/>
  <c r="LQ74" i="1"/>
  <c r="KW74" i="1"/>
  <c r="KC74" i="1"/>
  <c r="LP74" i="1"/>
  <c r="KV74" i="1"/>
  <c r="KB74" i="1"/>
  <c r="JX74" i="1"/>
  <c r="LO74" i="1"/>
  <c r="KU74" i="1"/>
  <c r="KA74" i="1"/>
  <c r="KT74" i="1"/>
  <c r="JZ74" i="1"/>
  <c r="KS74" i="1"/>
  <c r="JY74" i="1"/>
  <c r="KQ74" i="1"/>
  <c r="JV74" i="1"/>
  <c r="JU74" i="1"/>
  <c r="JS74" i="1"/>
  <c r="ML74" i="1"/>
  <c r="MK74" i="1"/>
  <c r="MJ74" i="1"/>
  <c r="MI74" i="1"/>
  <c r="MH74" i="1"/>
  <c r="LN74" i="1"/>
  <c r="MG74" i="1"/>
  <c r="LM74" i="1"/>
  <c r="MF74" i="1"/>
  <c r="LL74" i="1"/>
  <c r="ME74" i="1"/>
  <c r="LK74" i="1"/>
  <c r="MD74" i="1"/>
  <c r="LJ74" i="1"/>
  <c r="KP74" i="1"/>
  <c r="MC74" i="1"/>
  <c r="LI74" i="1"/>
  <c r="KO74" i="1"/>
  <c r="ME71" i="1"/>
  <c r="LK71" i="1"/>
  <c r="MD71" i="1"/>
  <c r="LJ71" i="1"/>
  <c r="KP71" i="1"/>
  <c r="KR71" i="1"/>
  <c r="MC71" i="1"/>
  <c r="LI71" i="1"/>
  <c r="KO71" i="1"/>
  <c r="MB71" i="1"/>
  <c r="LH71" i="1"/>
  <c r="KN71" i="1"/>
  <c r="LO71" i="1"/>
  <c r="KT71" i="1"/>
  <c r="MA71" i="1"/>
  <c r="LG71" i="1"/>
  <c r="KM71" i="1"/>
  <c r="LZ71" i="1"/>
  <c r="LF71" i="1"/>
  <c r="KL71" i="1"/>
  <c r="LY71" i="1"/>
  <c r="LE71" i="1"/>
  <c r="KK71" i="1"/>
  <c r="LL71" i="1"/>
  <c r="LX71" i="1"/>
  <c r="LD71" i="1"/>
  <c r="KJ71" i="1"/>
  <c r="LW71" i="1"/>
  <c r="LC71" i="1"/>
  <c r="KI71" i="1"/>
  <c r="KB71" i="1"/>
  <c r="LV71" i="1"/>
  <c r="LB71" i="1"/>
  <c r="KH71" i="1"/>
  <c r="KV71" i="1"/>
  <c r="LU71" i="1"/>
  <c r="LA71" i="1"/>
  <c r="KG71" i="1"/>
  <c r="LT71" i="1"/>
  <c r="KZ71" i="1"/>
  <c r="KF71" i="1"/>
  <c r="KA71" i="1"/>
  <c r="LS71" i="1"/>
  <c r="KY71" i="1"/>
  <c r="KE71" i="1"/>
  <c r="KU71" i="1"/>
  <c r="JZ71" i="1"/>
  <c r="LR71" i="1"/>
  <c r="KX71" i="1"/>
  <c r="KD71" i="1"/>
  <c r="LQ71" i="1"/>
  <c r="KW71" i="1"/>
  <c r="KC71" i="1"/>
  <c r="JX71" i="1"/>
  <c r="LP71" i="1"/>
  <c r="MF71" i="1"/>
  <c r="KS71" i="1"/>
  <c r="JY71" i="1"/>
  <c r="KQ71" i="1"/>
  <c r="JW71" i="1"/>
  <c r="JV71" i="1"/>
  <c r="JU71" i="1"/>
  <c r="JT71" i="1"/>
  <c r="JS71" i="1"/>
  <c r="ML71" i="1"/>
  <c r="MK71" i="1"/>
  <c r="MJ71" i="1"/>
  <c r="MI71" i="1"/>
  <c r="MH71" i="1"/>
  <c r="LN71" i="1"/>
  <c r="MG71" i="1"/>
  <c r="LM71" i="1"/>
  <c r="MI68" i="1"/>
  <c r="MF68" i="1"/>
  <c r="LT68" i="1"/>
  <c r="LS68" i="1"/>
  <c r="MH68" i="1"/>
  <c r="LN68" i="1"/>
  <c r="KV68" i="1"/>
  <c r="MG68" i="1"/>
  <c r="LM68" i="1"/>
  <c r="LL68" i="1"/>
  <c r="LP68" i="1"/>
  <c r="ME68" i="1"/>
  <c r="LK68" i="1"/>
  <c r="KD68" i="1"/>
  <c r="MD68" i="1"/>
  <c r="LJ68" i="1"/>
  <c r="KP68" i="1"/>
  <c r="MC68" i="1"/>
  <c r="LI68" i="1"/>
  <c r="KO68" i="1"/>
  <c r="KE68" i="1"/>
  <c r="LQ68" i="1"/>
  <c r="KB68" i="1"/>
  <c r="MB68" i="1"/>
  <c r="LH68" i="1"/>
  <c r="KN68" i="1"/>
  <c r="MA68" i="1"/>
  <c r="LG68" i="1"/>
  <c r="KM68" i="1"/>
  <c r="KJ68" i="1"/>
  <c r="LZ68" i="1"/>
  <c r="LF68" i="1"/>
  <c r="KL68" i="1"/>
  <c r="KF68" i="1"/>
  <c r="LY68" i="1"/>
  <c r="LE68" i="1"/>
  <c r="KK68" i="1"/>
  <c r="LX68" i="1"/>
  <c r="KZ68" i="1"/>
  <c r="LD68" i="1"/>
  <c r="LR68" i="1"/>
  <c r="LW68" i="1"/>
  <c r="LC68" i="1"/>
  <c r="KI68" i="1"/>
  <c r="KY68" i="1"/>
  <c r="KX68" i="1"/>
  <c r="KC68" i="1"/>
  <c r="LV68" i="1"/>
  <c r="LB68" i="1"/>
  <c r="KH68" i="1"/>
  <c r="LU68" i="1"/>
  <c r="LA68" i="1"/>
  <c r="KG68" i="1"/>
  <c r="KW68" i="1"/>
  <c r="MJ68" i="1"/>
  <c r="LO68" i="1"/>
  <c r="KU68" i="1"/>
  <c r="KA68" i="1"/>
  <c r="KT68" i="1"/>
  <c r="JZ68" i="1"/>
  <c r="KS68" i="1"/>
  <c r="JY68" i="1"/>
  <c r="KR68" i="1"/>
  <c r="JX68" i="1"/>
  <c r="KQ68" i="1"/>
  <c r="JW68" i="1"/>
  <c r="JV68" i="1"/>
  <c r="JU68" i="1"/>
  <c r="JT68" i="1"/>
  <c r="JS68" i="1"/>
  <c r="ML68" i="1"/>
  <c r="MK68" i="1"/>
  <c r="VD64" i="1"/>
  <c r="TX64" i="1"/>
  <c r="SR64" i="1"/>
  <c r="RL64" i="1"/>
  <c r="QF64" i="1"/>
  <c r="OZ64" i="1"/>
  <c r="NT64" i="1"/>
  <c r="MN64" i="1"/>
  <c r="VC64" i="1"/>
  <c r="TW64" i="1"/>
  <c r="SQ64" i="1"/>
  <c r="RK64" i="1"/>
  <c r="QE64" i="1"/>
  <c r="OY64" i="1"/>
  <c r="NS64" i="1"/>
  <c r="MM64" i="1"/>
  <c r="VB64" i="1"/>
  <c r="TV64" i="1"/>
  <c r="SP64" i="1"/>
  <c r="RJ64" i="1"/>
  <c r="QD64" i="1"/>
  <c r="OX64" i="1"/>
  <c r="NR64" i="1"/>
  <c r="VA64" i="1"/>
  <c r="TU64" i="1"/>
  <c r="SO64" i="1"/>
  <c r="RI64" i="1"/>
  <c r="QC64" i="1"/>
  <c r="OW64" i="1"/>
  <c r="NQ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UL64" i="1"/>
  <c r="TF64" i="1"/>
  <c r="RZ64" i="1"/>
  <c r="QT64" i="1"/>
  <c r="PN64" i="1"/>
  <c r="OH64" i="1"/>
  <c r="NB64" i="1"/>
  <c r="UK64" i="1"/>
  <c r="TE64" i="1"/>
  <c r="RY64" i="1"/>
  <c r="QS64" i="1"/>
  <c r="PM64" i="1"/>
  <c r="OG64" i="1"/>
  <c r="NA64" i="1"/>
  <c r="UJ64" i="1"/>
  <c r="TD64" i="1"/>
  <c r="RX64" i="1"/>
  <c r="QR64" i="1"/>
  <c r="PL64" i="1"/>
  <c r="OF64" i="1"/>
  <c r="MZ64" i="1"/>
  <c r="UI64" i="1"/>
  <c r="TC64" i="1"/>
  <c r="RW64" i="1"/>
  <c r="QQ64" i="1"/>
  <c r="PK64" i="1"/>
  <c r="OE64" i="1"/>
  <c r="MY64" i="1"/>
  <c r="UH64" i="1"/>
  <c r="TB64" i="1"/>
  <c r="RV64" i="1"/>
  <c r="QP64" i="1"/>
  <c r="PJ64" i="1"/>
  <c r="OD64" i="1"/>
  <c r="MX64" i="1"/>
  <c r="UG64" i="1"/>
  <c r="TA64" i="1"/>
  <c r="RU64" i="1"/>
  <c r="QO64" i="1"/>
  <c r="PI64" i="1"/>
  <c r="OC64" i="1"/>
  <c r="MW64" i="1"/>
  <c r="UF64" i="1"/>
  <c r="SZ64" i="1"/>
  <c r="RT64" i="1"/>
  <c r="QN64" i="1"/>
  <c r="PH64" i="1"/>
  <c r="OB64" i="1"/>
  <c r="MV64" i="1"/>
  <c r="UE64" i="1"/>
  <c r="SY64" i="1"/>
  <c r="RS64" i="1"/>
  <c r="QM64" i="1"/>
  <c r="PG64" i="1"/>
  <c r="OA64" i="1"/>
  <c r="MU64" i="1"/>
  <c r="UD64" i="1"/>
  <c r="SX64" i="1"/>
  <c r="RR64" i="1"/>
  <c r="QL64" i="1"/>
  <c r="PF64" i="1"/>
  <c r="NZ64" i="1"/>
  <c r="MT64" i="1"/>
  <c r="VI64" i="1"/>
  <c r="UC64" i="1"/>
  <c r="SW64" i="1"/>
  <c r="RQ64" i="1"/>
  <c r="QK64" i="1"/>
  <c r="PE64" i="1"/>
  <c r="NY64" i="1"/>
  <c r="MS64" i="1"/>
  <c r="VH64" i="1"/>
  <c r="UB64" i="1"/>
  <c r="SV64" i="1"/>
  <c r="RP64" i="1"/>
  <c r="QJ64" i="1"/>
  <c r="PD64" i="1"/>
  <c r="NX64" i="1"/>
  <c r="MR64" i="1"/>
  <c r="VG64" i="1"/>
  <c r="UA64" i="1"/>
  <c r="SU64" i="1"/>
  <c r="RO64" i="1"/>
  <c r="QI64" i="1"/>
  <c r="PC64" i="1"/>
  <c r="NW64" i="1"/>
  <c r="MQ64" i="1"/>
  <c r="VF64" i="1"/>
  <c r="TZ64" i="1"/>
  <c r="ST64" i="1"/>
  <c r="RN64" i="1"/>
  <c r="QH64" i="1"/>
  <c r="PB64" i="1"/>
  <c r="NV64" i="1"/>
  <c r="MP64" i="1"/>
  <c r="VE64" i="1"/>
  <c r="TY64" i="1"/>
  <c r="SS64" i="1"/>
  <c r="RM64" i="1"/>
  <c r="QG64" i="1"/>
  <c r="PA64" i="1"/>
  <c r="NU64" i="1"/>
  <c r="MO64"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QS75" i="1"/>
  <c r="PM75" i="1"/>
  <c r="OG75" i="1"/>
  <c r="NA75"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MS73" i="1"/>
  <c r="UH73" i="1"/>
  <c r="TB73" i="1"/>
  <c r="RV73" i="1"/>
  <c r="QP73" i="1"/>
  <c r="PJ73" i="1"/>
  <c r="OD73" i="1"/>
  <c r="MX73" i="1"/>
  <c r="UG73" i="1"/>
  <c r="TA73" i="1"/>
  <c r="RU73" i="1"/>
  <c r="QO73" i="1"/>
  <c r="PI73" i="1"/>
  <c r="OC73" i="1"/>
  <c r="MW73" i="1"/>
  <c r="NY73" i="1"/>
  <c r="UF73" i="1"/>
  <c r="SZ73" i="1"/>
  <c r="RT73" i="1"/>
  <c r="QN73" i="1"/>
  <c r="PH73" i="1"/>
  <c r="OB73" i="1"/>
  <c r="MV73" i="1"/>
  <c r="UE73" i="1"/>
  <c r="SY73" i="1"/>
  <c r="RS73" i="1"/>
  <c r="QM73" i="1"/>
  <c r="PG73" i="1"/>
  <c r="OA73" i="1"/>
  <c r="MU73" i="1"/>
  <c r="PE73" i="1"/>
  <c r="UD73" i="1"/>
  <c r="SX73" i="1"/>
  <c r="RR73" i="1"/>
  <c r="QL73" i="1"/>
  <c r="PF73" i="1"/>
  <c r="NZ73" i="1"/>
  <c r="MT73" i="1"/>
  <c r="RQ73" i="1"/>
  <c r="VI73" i="1"/>
  <c r="UC73" i="1"/>
  <c r="SW73" i="1"/>
  <c r="VH73" i="1"/>
  <c r="UB73" i="1"/>
  <c r="SV73" i="1"/>
  <c r="RP73" i="1"/>
  <c r="QJ73" i="1"/>
  <c r="PD73" i="1"/>
  <c r="NX73" i="1"/>
  <c r="MR73"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QK73" i="1"/>
  <c r="PT73" i="1"/>
  <c r="ON73" i="1"/>
  <c r="NH73" i="1"/>
  <c r="UX72" i="1"/>
  <c r="TR72" i="1"/>
  <c r="SL72" i="1"/>
  <c r="RF72" i="1"/>
  <c r="PZ72" i="1"/>
  <c r="OT72" i="1"/>
  <c r="NN72" i="1"/>
  <c r="UW72" i="1"/>
  <c r="TQ72" i="1"/>
  <c r="SK72" i="1"/>
  <c r="RE72" i="1"/>
  <c r="PY72" i="1"/>
  <c r="OS72" i="1"/>
  <c r="NM72" i="1"/>
  <c r="MZ72" i="1"/>
  <c r="UV72" i="1"/>
  <c r="TP72" i="1"/>
  <c r="SJ72" i="1"/>
  <c r="RD72" i="1"/>
  <c r="PX72" i="1"/>
  <c r="OR72" i="1"/>
  <c r="NL72" i="1"/>
  <c r="UU72" i="1"/>
  <c r="TO72" i="1"/>
  <c r="SI72" i="1"/>
  <c r="RC72" i="1"/>
  <c r="PW72" i="1"/>
  <c r="OQ72" i="1"/>
  <c r="NK72" i="1"/>
  <c r="RX72" i="1"/>
  <c r="UT72" i="1"/>
  <c r="TN72" i="1"/>
  <c r="SH72" i="1"/>
  <c r="RB72" i="1"/>
  <c r="PV72" i="1"/>
  <c r="OP72" i="1"/>
  <c r="NJ72" i="1"/>
  <c r="OF72" i="1"/>
  <c r="US72" i="1"/>
  <c r="TM72" i="1"/>
  <c r="SG72" i="1"/>
  <c r="RA72" i="1"/>
  <c r="PU72" i="1"/>
  <c r="OO72" i="1"/>
  <c r="NI72" i="1"/>
  <c r="QR72" i="1"/>
  <c r="UR72" i="1"/>
  <c r="TL72" i="1"/>
  <c r="SF72" i="1"/>
  <c r="QZ72" i="1"/>
  <c r="PT72" i="1"/>
  <c r="ON72" i="1"/>
  <c r="NH72" i="1"/>
  <c r="TD72" i="1"/>
  <c r="UQ72" i="1"/>
  <c r="TK72" i="1"/>
  <c r="SE72" i="1"/>
  <c r="QY72" i="1"/>
  <c r="PS72" i="1"/>
  <c r="OM72" i="1"/>
  <c r="NG72" i="1"/>
  <c r="PL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J72" i="1"/>
  <c r="UL72" i="1"/>
  <c r="TF72" i="1"/>
  <c r="RZ72" i="1"/>
  <c r="QT72" i="1"/>
  <c r="PN72" i="1"/>
  <c r="OH72" i="1"/>
  <c r="NB72" i="1"/>
  <c r="UK72" i="1"/>
  <c r="TE72" i="1"/>
  <c r="RY72" i="1"/>
  <c r="QS72" i="1"/>
  <c r="PM72" i="1"/>
  <c r="OG72" i="1"/>
  <c r="NA72" i="1"/>
  <c r="UI72" i="1"/>
  <c r="TC72" i="1"/>
  <c r="UH72" i="1"/>
  <c r="TB72" i="1"/>
  <c r="UG72" i="1"/>
  <c r="TA72" i="1"/>
  <c r="UF72" i="1"/>
  <c r="SZ72" i="1"/>
  <c r="UE72" i="1"/>
  <c r="SY72" i="1"/>
  <c r="UD72" i="1"/>
  <c r="SX72" i="1"/>
  <c r="VI72" i="1"/>
  <c r="UC72" i="1"/>
  <c r="SW72" i="1"/>
  <c r="VH72" i="1"/>
  <c r="UB72" i="1"/>
  <c r="SV72" i="1"/>
  <c r="VG72" i="1"/>
  <c r="UA72" i="1"/>
  <c r="SU72" i="1"/>
  <c r="VF72" i="1"/>
  <c r="TZ72" i="1"/>
  <c r="ST72" i="1"/>
  <c r="VE72" i="1"/>
  <c r="TY72" i="1"/>
  <c r="SS72" i="1"/>
  <c r="VD72" i="1"/>
  <c r="TX72" i="1"/>
  <c r="SR72" i="1"/>
  <c r="VC72" i="1"/>
  <c r="TW72" i="1"/>
  <c r="VB72" i="1"/>
  <c r="TV72" i="1"/>
  <c r="VA72" i="1"/>
  <c r="TU72" i="1"/>
  <c r="SO72" i="1"/>
  <c r="UZ72" i="1"/>
  <c r="TT72" i="1"/>
  <c r="SN72" i="1"/>
  <c r="RH72" i="1"/>
  <c r="QB72" i="1"/>
  <c r="OV72" i="1"/>
  <c r="NP72" i="1"/>
  <c r="RR72" i="1"/>
  <c r="PF72" i="1"/>
  <c r="MT72" i="1"/>
  <c r="RQ72" i="1"/>
  <c r="PE72" i="1"/>
  <c r="MS72" i="1"/>
  <c r="RP72" i="1"/>
  <c r="PD72" i="1"/>
  <c r="MR72" i="1"/>
  <c r="RO72" i="1"/>
  <c r="PC72" i="1"/>
  <c r="MQ72" i="1"/>
  <c r="RN72" i="1"/>
  <c r="PB72" i="1"/>
  <c r="MP72" i="1"/>
  <c r="RM72" i="1"/>
  <c r="PA72" i="1"/>
  <c r="MO72" i="1"/>
  <c r="RL72" i="1"/>
  <c r="OZ72" i="1"/>
  <c r="MN72" i="1"/>
  <c r="MM72" i="1"/>
  <c r="MW72" i="1"/>
  <c r="RK72" i="1"/>
  <c r="OY72" i="1"/>
  <c r="RJ72" i="1"/>
  <c r="OX72" i="1"/>
  <c r="RI72" i="1"/>
  <c r="OW72" i="1"/>
  <c r="OE72" i="1"/>
  <c r="RG72" i="1"/>
  <c r="OU72" i="1"/>
  <c r="QQ72" i="1"/>
  <c r="OD72" i="1"/>
  <c r="QP72" i="1"/>
  <c r="QO72" i="1"/>
  <c r="OC72" i="1"/>
  <c r="QN72" i="1"/>
  <c r="OB72" i="1"/>
  <c r="QM72" i="1"/>
  <c r="OA72" i="1"/>
  <c r="QL72" i="1"/>
  <c r="NZ72" i="1"/>
  <c r="QK72" i="1"/>
  <c r="NY72" i="1"/>
  <c r="QJ72" i="1"/>
  <c r="NX72" i="1"/>
  <c r="QI72" i="1"/>
  <c r="NW72" i="1"/>
  <c r="QH72" i="1"/>
  <c r="NV72" i="1"/>
  <c r="QG72" i="1"/>
  <c r="NU72" i="1"/>
  <c r="RU72" i="1"/>
  <c r="UY72" i="1"/>
  <c r="QF72" i="1"/>
  <c r="NT72" i="1"/>
  <c r="TS72" i="1"/>
  <c r="QE72" i="1"/>
  <c r="NS72" i="1"/>
  <c r="SQ72" i="1"/>
  <c r="QD72" i="1"/>
  <c r="NR72" i="1"/>
  <c r="SP72" i="1"/>
  <c r="QC72" i="1"/>
  <c r="NQ72" i="1"/>
  <c r="SM72" i="1"/>
  <c r="QA72" i="1"/>
  <c r="NO72" i="1"/>
  <c r="RW72" i="1"/>
  <c r="PK72" i="1"/>
  <c r="MY72" i="1"/>
  <c r="RV72" i="1"/>
  <c r="PJ72" i="1"/>
  <c r="MX72" i="1"/>
  <c r="RT72" i="1"/>
  <c r="PH72" i="1"/>
  <c r="MV72" i="1"/>
  <c r="RS72" i="1"/>
  <c r="PG72" i="1"/>
  <c r="MU72" i="1"/>
  <c r="PI72" i="1"/>
  <c r="VE71" i="1"/>
  <c r="TY71" i="1"/>
  <c r="SS71" i="1"/>
  <c r="RM71" i="1"/>
  <c r="QG71" i="1"/>
  <c r="PA71" i="1"/>
  <c r="NU71" i="1"/>
  <c r="MO71" i="1"/>
  <c r="TK71" i="1"/>
  <c r="QY71" i="1"/>
  <c r="VD71" i="1"/>
  <c r="TX71" i="1"/>
  <c r="SR71" i="1"/>
  <c r="RL71" i="1"/>
  <c r="QF71" i="1"/>
  <c r="OZ71" i="1"/>
  <c r="NT71" i="1"/>
  <c r="MN71" i="1"/>
  <c r="OM71" i="1"/>
  <c r="VC71" i="1"/>
  <c r="TW71" i="1"/>
  <c r="SQ71" i="1"/>
  <c r="RK71" i="1"/>
  <c r="QE71" i="1"/>
  <c r="OY71" i="1"/>
  <c r="NS71" i="1"/>
  <c r="MM71" i="1"/>
  <c r="UQ71" i="1"/>
  <c r="PS71" i="1"/>
  <c r="VB71" i="1"/>
  <c r="TV71" i="1"/>
  <c r="SP71" i="1"/>
  <c r="RJ71" i="1"/>
  <c r="QD71" i="1"/>
  <c r="OX71" i="1"/>
  <c r="NR71" i="1"/>
  <c r="VA71" i="1"/>
  <c r="TU71" i="1"/>
  <c r="SO71" i="1"/>
  <c r="RI71" i="1"/>
  <c r="QC71" i="1"/>
  <c r="OW71" i="1"/>
  <c r="NQ71" i="1"/>
  <c r="NG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SE71" i="1"/>
  <c r="VG71" i="1"/>
  <c r="UA71" i="1"/>
  <c r="SU71" i="1"/>
  <c r="RO71" i="1"/>
  <c r="QI71" i="1"/>
  <c r="PC71" i="1"/>
  <c r="NW71" i="1"/>
  <c r="MQ71" i="1"/>
  <c r="TE71" i="1"/>
  <c r="QS71" i="1"/>
  <c r="OG71" i="1"/>
  <c r="TD71" i="1"/>
  <c r="QR71" i="1"/>
  <c r="OF71" i="1"/>
  <c r="TC71" i="1"/>
  <c r="QQ71" i="1"/>
  <c r="OE71" i="1"/>
  <c r="TB71" i="1"/>
  <c r="QP71" i="1"/>
  <c r="OD71" i="1"/>
  <c r="TA71" i="1"/>
  <c r="QO71" i="1"/>
  <c r="OC71" i="1"/>
  <c r="TH71" i="1"/>
  <c r="SZ71" i="1"/>
  <c r="QN71" i="1"/>
  <c r="OB71" i="1"/>
  <c r="SY71" i="1"/>
  <c r="QM71" i="1"/>
  <c r="OA71" i="1"/>
  <c r="QV71" i="1"/>
  <c r="SX71" i="1"/>
  <c r="QL71" i="1"/>
  <c r="NZ71" i="1"/>
  <c r="PP71" i="1"/>
  <c r="VI71" i="1"/>
  <c r="SW71" i="1"/>
  <c r="QK71" i="1"/>
  <c r="NY71" i="1"/>
  <c r="VH71" i="1"/>
  <c r="SV71" i="1"/>
  <c r="QJ71" i="1"/>
  <c r="NX71" i="1"/>
  <c r="SD71" i="1"/>
  <c r="NF71" i="1"/>
  <c r="UO71" i="1"/>
  <c r="ND71" i="1"/>
  <c r="VF71" i="1"/>
  <c r="ST71" i="1"/>
  <c r="QH71" i="1"/>
  <c r="NV71" i="1"/>
  <c r="UP71" i="1"/>
  <c r="PR71" i="1"/>
  <c r="SC71" i="1"/>
  <c r="PQ71" i="1"/>
  <c r="NE71" i="1"/>
  <c r="OJ71" i="1"/>
  <c r="UN71" i="1"/>
  <c r="SB71" i="1"/>
  <c r="UM71" i="1"/>
  <c r="SA71" i="1"/>
  <c r="PO71" i="1"/>
  <c r="NC71" i="1"/>
  <c r="UL71" i="1"/>
  <c r="RZ71" i="1"/>
  <c r="PN71" i="1"/>
  <c r="NB71" i="1"/>
  <c r="UK71" i="1"/>
  <c r="RY71" i="1"/>
  <c r="PM71" i="1"/>
  <c r="NA71" i="1"/>
  <c r="UJ71" i="1"/>
  <c r="RX71" i="1"/>
  <c r="PL71" i="1"/>
  <c r="MZ71" i="1"/>
  <c r="UI71" i="1"/>
  <c r="RW71" i="1"/>
  <c r="PK71" i="1"/>
  <c r="MY71" i="1"/>
  <c r="UH71" i="1"/>
  <c r="RV71" i="1"/>
  <c r="PJ71" i="1"/>
  <c r="MX71" i="1"/>
  <c r="UG71" i="1"/>
  <c r="RU71" i="1"/>
  <c r="PI71" i="1"/>
  <c r="MW71" i="1"/>
  <c r="UF71" i="1"/>
  <c r="RT71" i="1"/>
  <c r="PH71" i="1"/>
  <c r="MV71" i="1"/>
  <c r="UE71" i="1"/>
  <c r="RS71" i="1"/>
  <c r="PG71" i="1"/>
  <c r="MU71" i="1"/>
  <c r="UD71" i="1"/>
  <c r="RR71" i="1"/>
  <c r="PF71" i="1"/>
  <c r="MT71" i="1"/>
  <c r="UC71" i="1"/>
  <c r="RQ71" i="1"/>
  <c r="PE71" i="1"/>
  <c r="MS71" i="1"/>
  <c r="UB71" i="1"/>
  <c r="RP71" i="1"/>
  <c r="PD71" i="1"/>
  <c r="MR71" i="1"/>
  <c r="TZ71" i="1"/>
  <c r="RN71" i="1"/>
  <c r="PB71" i="1"/>
  <c r="MP71" i="1"/>
  <c r="TJ71" i="1"/>
  <c r="QX71" i="1"/>
  <c r="OL71" i="1"/>
  <c r="TI71" i="1"/>
  <c r="QW71" i="1"/>
  <c r="OK71" i="1"/>
  <c r="TG71" i="1"/>
  <c r="QU71" i="1"/>
  <c r="OI71" i="1"/>
  <c r="TF71" i="1"/>
  <c r="QT71" i="1"/>
  <c r="OH71" i="1"/>
  <c r="UF70" i="1"/>
  <c r="SZ70" i="1"/>
  <c r="RT70" i="1"/>
  <c r="QN70" i="1"/>
  <c r="PH70" i="1"/>
  <c r="OB70" i="1"/>
  <c r="MV70" i="1"/>
  <c r="TR70" i="1"/>
  <c r="UE70" i="1"/>
  <c r="SY70" i="1"/>
  <c r="RS70" i="1"/>
  <c r="QM70" i="1"/>
  <c r="PG70" i="1"/>
  <c r="OA70" i="1"/>
  <c r="MU70" i="1"/>
  <c r="UD70" i="1"/>
  <c r="SX70" i="1"/>
  <c r="RR70" i="1"/>
  <c r="QL70" i="1"/>
  <c r="PF70" i="1"/>
  <c r="NZ70" i="1"/>
  <c r="MT70" i="1"/>
  <c r="UX70" i="1"/>
  <c r="OT70" i="1"/>
  <c r="VI70" i="1"/>
  <c r="UC70" i="1"/>
  <c r="SW70" i="1"/>
  <c r="RQ70" i="1"/>
  <c r="QK70" i="1"/>
  <c r="PE70" i="1"/>
  <c r="NY70" i="1"/>
  <c r="MS70" i="1"/>
  <c r="VH70" i="1"/>
  <c r="UB70" i="1"/>
  <c r="SV70" i="1"/>
  <c r="RP70" i="1"/>
  <c r="QJ70" i="1"/>
  <c r="PD70" i="1"/>
  <c r="NX70" i="1"/>
  <c r="MR70" i="1"/>
  <c r="VG70" i="1"/>
  <c r="UA70" i="1"/>
  <c r="SU70" i="1"/>
  <c r="RO70" i="1"/>
  <c r="QI70" i="1"/>
  <c r="PC70" i="1"/>
  <c r="NW70" i="1"/>
  <c r="MQ70" i="1"/>
  <c r="RF70" i="1"/>
  <c r="VF70" i="1"/>
  <c r="TZ70" i="1"/>
  <c r="ST70" i="1"/>
  <c r="RN70" i="1"/>
  <c r="QH70" i="1"/>
  <c r="PB70" i="1"/>
  <c r="NV70" i="1"/>
  <c r="MP70" i="1"/>
  <c r="VE70" i="1"/>
  <c r="TY70" i="1"/>
  <c r="SS70" i="1"/>
  <c r="RM70" i="1"/>
  <c r="QG70" i="1"/>
  <c r="PA70" i="1"/>
  <c r="NU70" i="1"/>
  <c r="MO70" i="1"/>
  <c r="SL70" i="1"/>
  <c r="VD70" i="1"/>
  <c r="TX70" i="1"/>
  <c r="SR70" i="1"/>
  <c r="RL70" i="1"/>
  <c r="QF70" i="1"/>
  <c r="OZ70" i="1"/>
  <c r="NT70" i="1"/>
  <c r="MN70" i="1"/>
  <c r="VC70" i="1"/>
  <c r="TW70" i="1"/>
  <c r="SQ70" i="1"/>
  <c r="RK70" i="1"/>
  <c r="QE70" i="1"/>
  <c r="OY70" i="1"/>
  <c r="NS70" i="1"/>
  <c r="MM70" i="1"/>
  <c r="VB70" i="1"/>
  <c r="TV70" i="1"/>
  <c r="SP70" i="1"/>
  <c r="RJ70" i="1"/>
  <c r="QD70" i="1"/>
  <c r="OX70" i="1"/>
  <c r="NR70" i="1"/>
  <c r="VA70" i="1"/>
  <c r="TU70" i="1"/>
  <c r="SO70" i="1"/>
  <c r="RI70" i="1"/>
  <c r="QC70" i="1"/>
  <c r="OW70" i="1"/>
  <c r="NQ70" i="1"/>
  <c r="UZ70" i="1"/>
  <c r="TT70" i="1"/>
  <c r="SN70" i="1"/>
  <c r="RH70" i="1"/>
  <c r="QB70" i="1"/>
  <c r="OV70" i="1"/>
  <c r="NP70" i="1"/>
  <c r="UY70" i="1"/>
  <c r="TS70" i="1"/>
  <c r="SM70" i="1"/>
  <c r="RG70" i="1"/>
  <c r="QA70" i="1"/>
  <c r="OU70" i="1"/>
  <c r="NO70" i="1"/>
  <c r="UH70" i="1"/>
  <c r="TB70" i="1"/>
  <c r="RV70" i="1"/>
  <c r="QP70" i="1"/>
  <c r="PJ70" i="1"/>
  <c r="OD70" i="1"/>
  <c r="MX70" i="1"/>
  <c r="UR70" i="1"/>
  <c r="SF70" i="1"/>
  <c r="PU70" i="1"/>
  <c r="NJ70" i="1"/>
  <c r="SI70" i="1"/>
  <c r="UQ70" i="1"/>
  <c r="SE70" i="1"/>
  <c r="PT70" i="1"/>
  <c r="NI70" i="1"/>
  <c r="UP70" i="1"/>
  <c r="SD70" i="1"/>
  <c r="PS70" i="1"/>
  <c r="NH70" i="1"/>
  <c r="PX70" i="1"/>
  <c r="UO70" i="1"/>
  <c r="SC70" i="1"/>
  <c r="PR70" i="1"/>
  <c r="NG70" i="1"/>
  <c r="UN70" i="1"/>
  <c r="SB70" i="1"/>
  <c r="PQ70" i="1"/>
  <c r="NF70" i="1"/>
  <c r="UM70" i="1"/>
  <c r="SA70" i="1"/>
  <c r="PP70" i="1"/>
  <c r="NE70" i="1"/>
  <c r="UL70" i="1"/>
  <c r="RZ70" i="1"/>
  <c r="PO70" i="1"/>
  <c r="ND70" i="1"/>
  <c r="RC70" i="1"/>
  <c r="OR70" i="1"/>
  <c r="UK70" i="1"/>
  <c r="RY70" i="1"/>
  <c r="PN70" i="1"/>
  <c r="NC70" i="1"/>
  <c r="UJ70" i="1"/>
  <c r="RX70" i="1"/>
  <c r="PM70" i="1"/>
  <c r="NB70" i="1"/>
  <c r="UI70" i="1"/>
  <c r="RW70" i="1"/>
  <c r="PL70" i="1"/>
  <c r="NA70" i="1"/>
  <c r="RE70" i="1"/>
  <c r="MY70" i="1"/>
  <c r="UG70" i="1"/>
  <c r="RU70" i="1"/>
  <c r="PK70" i="1"/>
  <c r="MZ70" i="1"/>
  <c r="TQ70" i="1"/>
  <c r="PI70" i="1"/>
  <c r="TO70" i="1"/>
  <c r="NM70" i="1"/>
  <c r="TP70" i="1"/>
  <c r="RD70" i="1"/>
  <c r="OS70" i="1"/>
  <c r="MW70" i="1"/>
  <c r="TN70" i="1"/>
  <c r="RB70" i="1"/>
  <c r="OQ70" i="1"/>
  <c r="TM70" i="1"/>
  <c r="RA70" i="1"/>
  <c r="OP70" i="1"/>
  <c r="TL70" i="1"/>
  <c r="QZ70" i="1"/>
  <c r="OO70" i="1"/>
  <c r="TK70" i="1"/>
  <c r="QY70" i="1"/>
  <c r="ON70" i="1"/>
  <c r="TJ70" i="1"/>
  <c r="QX70" i="1"/>
  <c r="OM70" i="1"/>
  <c r="TI70" i="1"/>
  <c r="QW70" i="1"/>
  <c r="OL70" i="1"/>
  <c r="TH70" i="1"/>
  <c r="QV70" i="1"/>
  <c r="OK70" i="1"/>
  <c r="TG70" i="1"/>
  <c r="QU70" i="1"/>
  <c r="OJ70" i="1"/>
  <c r="TF70" i="1"/>
  <c r="QT70" i="1"/>
  <c r="OI70" i="1"/>
  <c r="TE70" i="1"/>
  <c r="QS70" i="1"/>
  <c r="OH70" i="1"/>
  <c r="TD70" i="1"/>
  <c r="QR70" i="1"/>
  <c r="OG70" i="1"/>
  <c r="UU70" i="1"/>
  <c r="TC70" i="1"/>
  <c r="QQ70" i="1"/>
  <c r="OF70" i="1"/>
  <c r="TA70" i="1"/>
  <c r="QO70" i="1"/>
  <c r="OE70" i="1"/>
  <c r="UW70" i="1"/>
  <c r="SK70" i="1"/>
  <c r="PZ70" i="1"/>
  <c r="OC70" i="1"/>
  <c r="UV70" i="1"/>
  <c r="SJ70" i="1"/>
  <c r="PY70" i="1"/>
  <c r="NN70" i="1"/>
  <c r="UT70" i="1"/>
  <c r="SH70" i="1"/>
  <c r="PW70" i="1"/>
  <c r="NL70" i="1"/>
  <c r="US70" i="1"/>
  <c r="SG70" i="1"/>
  <c r="PV70" i="1"/>
  <c r="NK70"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UM68" i="1"/>
  <c r="TG68" i="1"/>
  <c r="SA68" i="1"/>
  <c r="QU68" i="1"/>
  <c r="PO68" i="1"/>
  <c r="OI68" i="1"/>
  <c r="NC68" i="1"/>
  <c r="UL68" i="1"/>
  <c r="TF68" i="1"/>
  <c r="RZ68" i="1"/>
  <c r="QT68" i="1"/>
  <c r="PN68" i="1"/>
  <c r="OH68" i="1"/>
  <c r="NB68" i="1"/>
  <c r="UK68" i="1"/>
  <c r="TE68" i="1"/>
  <c r="RY68" i="1"/>
  <c r="QS68" i="1"/>
  <c r="PM68" i="1"/>
  <c r="OG68" i="1"/>
  <c r="NA68" i="1"/>
  <c r="UJ68" i="1"/>
  <c r="TD68" i="1"/>
  <c r="RX68" i="1"/>
  <c r="QR68" i="1"/>
  <c r="PL68" i="1"/>
  <c r="OF68" i="1"/>
  <c r="MZ68" i="1"/>
  <c r="UI68" i="1"/>
  <c r="TC68" i="1"/>
  <c r="RW68" i="1"/>
  <c r="QQ68" i="1"/>
  <c r="PK68" i="1"/>
  <c r="OE68" i="1"/>
  <c r="MY68" i="1"/>
  <c r="UH68" i="1"/>
  <c r="TB68" i="1"/>
  <c r="RV68" i="1"/>
  <c r="QP68" i="1"/>
  <c r="PJ68" i="1"/>
  <c r="OD68" i="1"/>
  <c r="MX68" i="1"/>
  <c r="UG68" i="1"/>
  <c r="TA68" i="1"/>
  <c r="RU68" i="1"/>
  <c r="QO68" i="1"/>
  <c r="PI68" i="1"/>
  <c r="OC68" i="1"/>
  <c r="MW68" i="1"/>
  <c r="UV68" i="1"/>
  <c r="TP68" i="1"/>
  <c r="SJ68" i="1"/>
  <c r="RD68" i="1"/>
  <c r="PX68" i="1"/>
  <c r="OR68" i="1"/>
  <c r="NL68" i="1"/>
  <c r="TQ68" i="1"/>
  <c r="RG68" i="1"/>
  <c r="OW68" i="1"/>
  <c r="MM68" i="1"/>
  <c r="TO68" i="1"/>
  <c r="RF68" i="1"/>
  <c r="OV68" i="1"/>
  <c r="SZ68" i="1"/>
  <c r="RE68" i="1"/>
  <c r="OU68" i="1"/>
  <c r="VI68" i="1"/>
  <c r="SY68" i="1"/>
  <c r="RC68" i="1"/>
  <c r="OT68" i="1"/>
  <c r="VH68" i="1"/>
  <c r="SX68" i="1"/>
  <c r="QN68" i="1"/>
  <c r="OS68" i="1"/>
  <c r="QE68" i="1"/>
  <c r="VG68" i="1"/>
  <c r="SW68" i="1"/>
  <c r="QM68" i="1"/>
  <c r="OQ68" i="1"/>
  <c r="VF68" i="1"/>
  <c r="SV68" i="1"/>
  <c r="QL68" i="1"/>
  <c r="OB68" i="1"/>
  <c r="SO68" i="1"/>
  <c r="NT68" i="1"/>
  <c r="NU68" i="1"/>
  <c r="VE68" i="1"/>
  <c r="SU68" i="1"/>
  <c r="QK68" i="1"/>
  <c r="OA68" i="1"/>
  <c r="VD68" i="1"/>
  <c r="ST68" i="1"/>
  <c r="QJ68" i="1"/>
  <c r="NZ68" i="1"/>
  <c r="QD68" i="1"/>
  <c r="VC68" i="1"/>
  <c r="SS68" i="1"/>
  <c r="QI68" i="1"/>
  <c r="NY68" i="1"/>
  <c r="VA68" i="1"/>
  <c r="QG68" i="1"/>
  <c r="NW68" i="1"/>
  <c r="NS68" i="1"/>
  <c r="VB68" i="1"/>
  <c r="SR68" i="1"/>
  <c r="QH68" i="1"/>
  <c r="NX68" i="1"/>
  <c r="SQ68" i="1"/>
  <c r="TT68" i="1"/>
  <c r="UX68" i="1"/>
  <c r="UZ68" i="1"/>
  <c r="SP68" i="1"/>
  <c r="QF68" i="1"/>
  <c r="NV68" i="1"/>
  <c r="UY68" i="1"/>
  <c r="SN68" i="1"/>
  <c r="UW68" i="1"/>
  <c r="SM68" i="1"/>
  <c r="QC68" i="1"/>
  <c r="UU68" i="1"/>
  <c r="SL68" i="1"/>
  <c r="QB68" i="1"/>
  <c r="NR68" i="1"/>
  <c r="UF68" i="1"/>
  <c r="SK68" i="1"/>
  <c r="QA68" i="1"/>
  <c r="NQ68" i="1"/>
  <c r="RJ68" i="1"/>
  <c r="UE68" i="1"/>
  <c r="SI68" i="1"/>
  <c r="PZ68" i="1"/>
  <c r="NP68" i="1"/>
  <c r="MP68" i="1"/>
  <c r="UD68" i="1"/>
  <c r="RT68" i="1"/>
  <c r="PY68" i="1"/>
  <c r="NO68" i="1"/>
  <c r="OZ68" i="1"/>
  <c r="UC68" i="1"/>
  <c r="RS68" i="1"/>
  <c r="PW68" i="1"/>
  <c r="NN68" i="1"/>
  <c r="UB68" i="1"/>
  <c r="RR68" i="1"/>
  <c r="PH68" i="1"/>
  <c r="NM68" i="1"/>
  <c r="UA68" i="1"/>
  <c r="RQ68" i="1"/>
  <c r="PG68" i="1"/>
  <c r="NK68" i="1"/>
  <c r="TZ68" i="1"/>
  <c r="RP68" i="1"/>
  <c r="PF68" i="1"/>
  <c r="MV68" i="1"/>
  <c r="TY68" i="1"/>
  <c r="RO68" i="1"/>
  <c r="PE68" i="1"/>
  <c r="MU68" i="1"/>
  <c r="TX68" i="1"/>
  <c r="RN68" i="1"/>
  <c r="PD68" i="1"/>
  <c r="MT68" i="1"/>
  <c r="TW68" i="1"/>
  <c r="RM68" i="1"/>
  <c r="PC68" i="1"/>
  <c r="MS68" i="1"/>
  <c r="TV68" i="1"/>
  <c r="RL68" i="1"/>
  <c r="PB68" i="1"/>
  <c r="MR68" i="1"/>
  <c r="TU68" i="1"/>
  <c r="RK68" i="1"/>
  <c r="PA68" i="1"/>
  <c r="MQ68" i="1"/>
  <c r="TS68" i="1"/>
  <c r="RI68" i="1"/>
  <c r="OY68" i="1"/>
  <c r="MO68" i="1"/>
  <c r="TR68" i="1"/>
  <c r="RH68" i="1"/>
  <c r="OX68" i="1"/>
  <c r="MN68"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T67" i="1"/>
  <c r="TN67" i="1"/>
  <c r="SH67" i="1"/>
  <c r="RB67" i="1"/>
  <c r="PV67" i="1"/>
  <c r="OP67" i="1"/>
  <c r="NJ67" i="1"/>
  <c r="US67" i="1"/>
  <c r="TM67" i="1"/>
  <c r="SG67" i="1"/>
  <c r="RA67" i="1"/>
  <c r="PU67" i="1"/>
  <c r="OO67" i="1"/>
  <c r="NI67" i="1"/>
  <c r="UR67" i="1"/>
  <c r="TL67" i="1"/>
  <c r="SF67" i="1"/>
  <c r="QZ67" i="1"/>
  <c r="PT67" i="1"/>
  <c r="ON67" i="1"/>
  <c r="NH67" i="1"/>
  <c r="UQ67" i="1"/>
  <c r="TK67" i="1"/>
  <c r="SE67" i="1"/>
  <c r="QY67" i="1"/>
  <c r="PS67" i="1"/>
  <c r="OM67" i="1"/>
  <c r="NG67" i="1"/>
  <c r="UP67" i="1"/>
  <c r="TJ67" i="1"/>
  <c r="SD67" i="1"/>
  <c r="QX67" i="1"/>
  <c r="PR67" i="1"/>
  <c r="OL67" i="1"/>
  <c r="NF67" i="1"/>
  <c r="UO67" i="1"/>
  <c r="TI67" i="1"/>
  <c r="SC67" i="1"/>
  <c r="QW67" i="1"/>
  <c r="PQ67" i="1"/>
  <c r="OK67" i="1"/>
  <c r="NE67" i="1"/>
  <c r="UN67" i="1"/>
  <c r="TH67" i="1"/>
  <c r="SB67" i="1"/>
  <c r="QV67" i="1"/>
  <c r="PP67" i="1"/>
  <c r="OJ67" i="1"/>
  <c r="ND67" i="1"/>
  <c r="VC67" i="1"/>
  <c r="TW67" i="1"/>
  <c r="SQ67" i="1"/>
  <c r="RK67" i="1"/>
  <c r="QE67" i="1"/>
  <c r="OY67" i="1"/>
  <c r="NS67" i="1"/>
  <c r="MM67" i="1"/>
  <c r="SZ67" i="1"/>
  <c r="QP67" i="1"/>
  <c r="OF67" i="1"/>
  <c r="PM67" i="1"/>
  <c r="VI67" i="1"/>
  <c r="SY67" i="1"/>
  <c r="QO67" i="1"/>
  <c r="OE67" i="1"/>
  <c r="UG67" i="1"/>
  <c r="OI67" i="1"/>
  <c r="VH67" i="1"/>
  <c r="SX67" i="1"/>
  <c r="QN67" i="1"/>
  <c r="OD67" i="1"/>
  <c r="RW67" i="1"/>
  <c r="VG67" i="1"/>
  <c r="SW67" i="1"/>
  <c r="QM67" i="1"/>
  <c r="OC67" i="1"/>
  <c r="MN67" i="1"/>
  <c r="VF67" i="1"/>
  <c r="SV67" i="1"/>
  <c r="QL67" i="1"/>
  <c r="OB67" i="1"/>
  <c r="PN67" i="1"/>
  <c r="VE67" i="1"/>
  <c r="SU67" i="1"/>
  <c r="QK67" i="1"/>
  <c r="OA67" i="1"/>
  <c r="VD67" i="1"/>
  <c r="ST67" i="1"/>
  <c r="QJ67" i="1"/>
  <c r="NZ67" i="1"/>
  <c r="SS67" i="1"/>
  <c r="NR67" i="1"/>
  <c r="NY67" i="1"/>
  <c r="RX67" i="1"/>
  <c r="VB67" i="1"/>
  <c r="QI67" i="1"/>
  <c r="UF67" i="1"/>
  <c r="UM67" i="1"/>
  <c r="SR67" i="1"/>
  <c r="QH67" i="1"/>
  <c r="NX67" i="1"/>
  <c r="QS67" i="1"/>
  <c r="UL67" i="1"/>
  <c r="SP67" i="1"/>
  <c r="QG67" i="1"/>
  <c r="NW67" i="1"/>
  <c r="RZ67" i="1"/>
  <c r="NU67" i="1"/>
  <c r="RY67" i="1"/>
  <c r="UK67" i="1"/>
  <c r="SA67" i="1"/>
  <c r="QF67" i="1"/>
  <c r="NV67" i="1"/>
  <c r="UJ67" i="1"/>
  <c r="QD67" i="1"/>
  <c r="PO67" i="1"/>
  <c r="NC67" i="1"/>
  <c r="PL67" i="1"/>
  <c r="UH67" i="1"/>
  <c r="UI67" i="1"/>
  <c r="NT67" i="1"/>
  <c r="NB67" i="1"/>
  <c r="RV67" i="1"/>
  <c r="TC67" i="1"/>
  <c r="UE67" i="1"/>
  <c r="RU67" i="1"/>
  <c r="PK67" i="1"/>
  <c r="NA67" i="1"/>
  <c r="UD67" i="1"/>
  <c r="RT67" i="1"/>
  <c r="PJ67" i="1"/>
  <c r="MZ67" i="1"/>
  <c r="UC67" i="1"/>
  <c r="RS67" i="1"/>
  <c r="PI67" i="1"/>
  <c r="MY67" i="1"/>
  <c r="UB67" i="1"/>
  <c r="RR67" i="1"/>
  <c r="PH67" i="1"/>
  <c r="MX67" i="1"/>
  <c r="UA67" i="1"/>
  <c r="RQ67" i="1"/>
  <c r="PG67" i="1"/>
  <c r="MW67" i="1"/>
  <c r="TZ67" i="1"/>
  <c r="RP67" i="1"/>
  <c r="PF67" i="1"/>
  <c r="MV67" i="1"/>
  <c r="TY67" i="1"/>
  <c r="RO67" i="1"/>
  <c r="PE67" i="1"/>
  <c r="MU67" i="1"/>
  <c r="TX67" i="1"/>
  <c r="RN67" i="1"/>
  <c r="PD67" i="1"/>
  <c r="MT67" i="1"/>
  <c r="TV67" i="1"/>
  <c r="RM67" i="1"/>
  <c r="PC67" i="1"/>
  <c r="MS67" i="1"/>
  <c r="TG67" i="1"/>
  <c r="RL67" i="1"/>
  <c r="PB67" i="1"/>
  <c r="MR67" i="1"/>
  <c r="TF67" i="1"/>
  <c r="RJ67" i="1"/>
  <c r="PA67" i="1"/>
  <c r="MQ67" i="1"/>
  <c r="TE67" i="1"/>
  <c r="QU67" i="1"/>
  <c r="OZ67" i="1"/>
  <c r="MP67" i="1"/>
  <c r="TD67" i="1"/>
  <c r="QT67" i="1"/>
  <c r="OX67" i="1"/>
  <c r="MO67" i="1"/>
  <c r="TB67" i="1"/>
  <c r="QR67" i="1"/>
  <c r="OH67" i="1"/>
  <c r="TA67" i="1"/>
  <c r="QQ67" i="1"/>
  <c r="OG67"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VA66" i="1"/>
  <c r="TU66" i="1"/>
  <c r="SO66" i="1"/>
  <c r="RI66" i="1"/>
  <c r="QC66" i="1"/>
  <c r="OW66" i="1"/>
  <c r="NQ66" i="1"/>
  <c r="UZ66" i="1"/>
  <c r="TT66" i="1"/>
  <c r="SN66" i="1"/>
  <c r="RH66" i="1"/>
  <c r="QB66" i="1"/>
  <c r="OV66" i="1"/>
  <c r="NP66" i="1"/>
  <c r="UY66" i="1"/>
  <c r="TS66" i="1"/>
  <c r="SM66" i="1"/>
  <c r="RG66" i="1"/>
  <c r="QA66" i="1"/>
  <c r="OU66" i="1"/>
  <c r="NO66" i="1"/>
  <c r="UX66" i="1"/>
  <c r="TR66" i="1"/>
  <c r="SL66" i="1"/>
  <c r="RF66" i="1"/>
  <c r="PZ66" i="1"/>
  <c r="OT66" i="1"/>
  <c r="NN66" i="1"/>
  <c r="UW66" i="1"/>
  <c r="TQ66" i="1"/>
  <c r="SK66" i="1"/>
  <c r="RE66" i="1"/>
  <c r="PY66" i="1"/>
  <c r="OS66" i="1"/>
  <c r="NM66" i="1"/>
  <c r="UV66" i="1"/>
  <c r="TP66" i="1"/>
  <c r="SJ66" i="1"/>
  <c r="RD66" i="1"/>
  <c r="PX66" i="1"/>
  <c r="OR66" i="1"/>
  <c r="NL66" i="1"/>
  <c r="UU66" i="1"/>
  <c r="TO66" i="1"/>
  <c r="SI66" i="1"/>
  <c r="RC66" i="1"/>
  <c r="PW66" i="1"/>
  <c r="OQ66" i="1"/>
  <c r="NK66" i="1"/>
  <c r="UD66" i="1"/>
  <c r="SX66" i="1"/>
  <c r="RR66" i="1"/>
  <c r="QL66" i="1"/>
  <c r="PF66" i="1"/>
  <c r="NZ66" i="1"/>
  <c r="MT66" i="1"/>
  <c r="US66" i="1"/>
  <c r="SW66" i="1"/>
  <c r="QN66" i="1"/>
  <c r="OD66" i="1"/>
  <c r="UF66" i="1"/>
  <c r="MZ66" i="1"/>
  <c r="UR66" i="1"/>
  <c r="SH66" i="1"/>
  <c r="QM66" i="1"/>
  <c r="OC66" i="1"/>
  <c r="UQ66" i="1"/>
  <c r="SG66" i="1"/>
  <c r="QK66" i="1"/>
  <c r="OB66" i="1"/>
  <c r="RV66" i="1"/>
  <c r="UP66" i="1"/>
  <c r="SF66" i="1"/>
  <c r="PV66" i="1"/>
  <c r="OA66" i="1"/>
  <c r="RU66" i="1"/>
  <c r="UO66" i="1"/>
  <c r="SE66" i="1"/>
  <c r="PU66" i="1"/>
  <c r="NY66" i="1"/>
  <c r="UN66" i="1"/>
  <c r="SD66" i="1"/>
  <c r="PT66" i="1"/>
  <c r="NJ66" i="1"/>
  <c r="UM66" i="1"/>
  <c r="SC66" i="1"/>
  <c r="PS66" i="1"/>
  <c r="NI66" i="1"/>
  <c r="NH66" i="1"/>
  <c r="RT66" i="1"/>
  <c r="NB66" i="1"/>
  <c r="UL66" i="1"/>
  <c r="SB66" i="1"/>
  <c r="PR66" i="1"/>
  <c r="UE66" i="1"/>
  <c r="UK66" i="1"/>
  <c r="SA66" i="1"/>
  <c r="PQ66" i="1"/>
  <c r="NG66" i="1"/>
  <c r="PK66" i="1"/>
  <c r="UJ66" i="1"/>
  <c r="RZ66" i="1"/>
  <c r="PP66" i="1"/>
  <c r="NF66" i="1"/>
  <c r="RX66" i="1"/>
  <c r="ND66" i="1"/>
  <c r="UI66" i="1"/>
  <c r="RY66" i="1"/>
  <c r="PO66" i="1"/>
  <c r="NE66" i="1"/>
  <c r="UH66" i="1"/>
  <c r="PN66" i="1"/>
  <c r="NC66" i="1"/>
  <c r="RW66" i="1"/>
  <c r="NA66" i="1"/>
  <c r="UG66" i="1"/>
  <c r="PM66" i="1"/>
  <c r="PL66" i="1"/>
  <c r="PJ66" i="1"/>
  <c r="UC66" i="1"/>
  <c r="TN66" i="1"/>
  <c r="RS66" i="1"/>
  <c r="PI66" i="1"/>
  <c r="MY66" i="1"/>
  <c r="TM66" i="1"/>
  <c r="RQ66" i="1"/>
  <c r="PH66" i="1"/>
  <c r="MX66" i="1"/>
  <c r="TL66" i="1"/>
  <c r="RB66" i="1"/>
  <c r="PG66" i="1"/>
  <c r="MW66" i="1"/>
  <c r="TK66" i="1"/>
  <c r="RA66" i="1"/>
  <c r="PE66" i="1"/>
  <c r="MV66" i="1"/>
  <c r="TJ66" i="1"/>
  <c r="QZ66" i="1"/>
  <c r="OP66" i="1"/>
  <c r="MU66" i="1"/>
  <c r="TI66" i="1"/>
  <c r="QY66" i="1"/>
  <c r="OO66" i="1"/>
  <c r="MS66" i="1"/>
  <c r="TH66" i="1"/>
  <c r="QX66" i="1"/>
  <c r="ON66" i="1"/>
  <c r="TG66" i="1"/>
  <c r="QW66" i="1"/>
  <c r="OM66" i="1"/>
  <c r="TF66" i="1"/>
  <c r="QV66" i="1"/>
  <c r="OL66" i="1"/>
  <c r="TE66" i="1"/>
  <c r="QU66" i="1"/>
  <c r="OK66" i="1"/>
  <c r="OG66" i="1"/>
  <c r="TD66" i="1"/>
  <c r="QT66" i="1"/>
  <c r="OJ66" i="1"/>
  <c r="TA66" i="1"/>
  <c r="TC66" i="1"/>
  <c r="QS66" i="1"/>
  <c r="OI66" i="1"/>
  <c r="QQ66" i="1"/>
  <c r="TB66" i="1"/>
  <c r="QR66" i="1"/>
  <c r="OH66" i="1"/>
  <c r="VI66" i="1"/>
  <c r="SZ66" i="1"/>
  <c r="QP66" i="1"/>
  <c r="OF66" i="1"/>
  <c r="UT66" i="1"/>
  <c r="SY66" i="1"/>
  <c r="QO66" i="1"/>
  <c r="OE66"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D65" i="1"/>
  <c r="TX65" i="1"/>
  <c r="SR65" i="1"/>
  <c r="RL65" i="1"/>
  <c r="QF65" i="1"/>
  <c r="OZ65" i="1"/>
  <c r="NT65" i="1"/>
  <c r="MN65" i="1"/>
  <c r="VC65" i="1"/>
  <c r="TW65" i="1"/>
  <c r="SQ65" i="1"/>
  <c r="RK65" i="1"/>
  <c r="QE65" i="1"/>
  <c r="OY65" i="1"/>
  <c r="NS65" i="1"/>
  <c r="MM65" i="1"/>
  <c r="VB65" i="1"/>
  <c r="TV65" i="1"/>
  <c r="SP65" i="1"/>
  <c r="RJ65" i="1"/>
  <c r="QD65" i="1"/>
  <c r="OX65" i="1"/>
  <c r="NR65" i="1"/>
  <c r="UK65" i="1"/>
  <c r="TE65" i="1"/>
  <c r="RY65" i="1"/>
  <c r="QS65" i="1"/>
  <c r="PM65" i="1"/>
  <c r="OG65" i="1"/>
  <c r="NA65" i="1"/>
  <c r="UQ65" i="1"/>
  <c r="SG65" i="1"/>
  <c r="PW65" i="1"/>
  <c r="NM65" i="1"/>
  <c r="UP65" i="1"/>
  <c r="SF65" i="1"/>
  <c r="PV65" i="1"/>
  <c r="NL65" i="1"/>
  <c r="RE65" i="1"/>
  <c r="TN65" i="1"/>
  <c r="RC65" i="1"/>
  <c r="RB65" i="1"/>
  <c r="SJ65" i="1"/>
  <c r="UO65" i="1"/>
  <c r="SE65" i="1"/>
  <c r="PU65" i="1"/>
  <c r="NK65" i="1"/>
  <c r="OT65" i="1"/>
  <c r="UN65" i="1"/>
  <c r="SD65" i="1"/>
  <c r="PT65" i="1"/>
  <c r="NJ65" i="1"/>
  <c r="UT65" i="1"/>
  <c r="NP65" i="1"/>
  <c r="UM65" i="1"/>
  <c r="SC65" i="1"/>
  <c r="PS65" i="1"/>
  <c r="NI65" i="1"/>
  <c r="TO65" i="1"/>
  <c r="UL65" i="1"/>
  <c r="SB65" i="1"/>
  <c r="PR65" i="1"/>
  <c r="NH65" i="1"/>
  <c r="UJ65" i="1"/>
  <c r="SA65" i="1"/>
  <c r="PQ65" i="1"/>
  <c r="NG65" i="1"/>
  <c r="RZ65" i="1"/>
  <c r="NF65" i="1"/>
  <c r="TU65" i="1"/>
  <c r="PP65" i="1"/>
  <c r="TT65" i="1"/>
  <c r="RX65" i="1"/>
  <c r="PO65" i="1"/>
  <c r="NE65" i="1"/>
  <c r="OU65" i="1"/>
  <c r="OS65" i="1"/>
  <c r="TL65" i="1"/>
  <c r="PZ65" i="1"/>
  <c r="TS65" i="1"/>
  <c r="RI65" i="1"/>
  <c r="PN65" i="1"/>
  <c r="ND65" i="1"/>
  <c r="RG65" i="1"/>
  <c r="NB65" i="1"/>
  <c r="TP65" i="1"/>
  <c r="TR65" i="1"/>
  <c r="RH65" i="1"/>
  <c r="PL65" i="1"/>
  <c r="NC65" i="1"/>
  <c r="TQ65" i="1"/>
  <c r="OW65" i="1"/>
  <c r="OV65" i="1"/>
  <c r="TM65" i="1"/>
  <c r="RF65" i="1"/>
  <c r="MZ65" i="1"/>
  <c r="RD65" i="1"/>
  <c r="TK65" i="1"/>
  <c r="RA65" i="1"/>
  <c r="OQ65" i="1"/>
  <c r="TJ65" i="1"/>
  <c r="QZ65" i="1"/>
  <c r="OP65" i="1"/>
  <c r="TI65" i="1"/>
  <c r="QY65" i="1"/>
  <c r="OO65" i="1"/>
  <c r="TH65" i="1"/>
  <c r="QX65" i="1"/>
  <c r="ON65" i="1"/>
  <c r="TG65" i="1"/>
  <c r="QW65" i="1"/>
  <c r="OM65" i="1"/>
  <c r="VA65" i="1"/>
  <c r="TF65" i="1"/>
  <c r="QV65" i="1"/>
  <c r="OL65" i="1"/>
  <c r="UZ65" i="1"/>
  <c r="TD65" i="1"/>
  <c r="QU65" i="1"/>
  <c r="OK65" i="1"/>
  <c r="UY65" i="1"/>
  <c r="SO65" i="1"/>
  <c r="QT65" i="1"/>
  <c r="OJ65" i="1"/>
  <c r="UX65" i="1"/>
  <c r="SN65" i="1"/>
  <c r="QR65" i="1"/>
  <c r="OI65" i="1"/>
  <c r="UW65" i="1"/>
  <c r="SM65" i="1"/>
  <c r="QC65" i="1"/>
  <c r="OH65" i="1"/>
  <c r="UV65" i="1"/>
  <c r="SL65" i="1"/>
  <c r="QB65" i="1"/>
  <c r="OF65" i="1"/>
  <c r="UU65" i="1"/>
  <c r="SK65" i="1"/>
  <c r="QA65" i="1"/>
  <c r="NQ65" i="1"/>
  <c r="US65" i="1"/>
  <c r="SI65" i="1"/>
  <c r="PY65" i="1"/>
  <c r="NO65" i="1"/>
  <c r="UR65" i="1"/>
  <c r="SH65" i="1"/>
  <c r="PX65" i="1"/>
  <c r="NN65" i="1"/>
  <c r="OR65" i="1"/>
  <c r="UJ74" i="1"/>
  <c r="TD74" i="1"/>
  <c r="RX74" i="1"/>
  <c r="QR74" i="1"/>
  <c r="PL74" i="1"/>
  <c r="OF74" i="1"/>
  <c r="MZ74" i="1"/>
  <c r="UI74" i="1"/>
  <c r="TC74" i="1"/>
  <c r="RW74" i="1"/>
  <c r="QQ74" i="1"/>
  <c r="PK74" i="1"/>
  <c r="OE74" i="1"/>
  <c r="MY74" i="1"/>
  <c r="UH74" i="1"/>
  <c r="TB74" i="1"/>
  <c r="RV74" i="1"/>
  <c r="QP74" i="1"/>
  <c r="PJ74" i="1"/>
  <c r="OD74" i="1"/>
  <c r="MX74" i="1"/>
  <c r="UG74" i="1"/>
  <c r="TA74" i="1"/>
  <c r="RU74" i="1"/>
  <c r="QO74" i="1"/>
  <c r="PI74" i="1"/>
  <c r="OC74" i="1"/>
  <c r="MW74" i="1"/>
  <c r="UF74" i="1"/>
  <c r="SZ74" i="1"/>
  <c r="RT74" i="1"/>
  <c r="QN74" i="1"/>
  <c r="PH74" i="1"/>
  <c r="OB74" i="1"/>
  <c r="MV74" i="1"/>
  <c r="UE74" i="1"/>
  <c r="SY74" i="1"/>
  <c r="RS74" i="1"/>
  <c r="QM74" i="1"/>
  <c r="PG74" i="1"/>
  <c r="OA74" i="1"/>
  <c r="MU74" i="1"/>
  <c r="UD74" i="1"/>
  <c r="SX74" i="1"/>
  <c r="RR74" i="1"/>
  <c r="QL74" i="1"/>
  <c r="PF74" i="1"/>
  <c r="NZ74" i="1"/>
  <c r="MT74" i="1"/>
  <c r="VI74" i="1"/>
  <c r="UC74" i="1"/>
  <c r="SW74" i="1"/>
  <c r="RQ74" i="1"/>
  <c r="QK74" i="1"/>
  <c r="PE74" i="1"/>
  <c r="NY74" i="1"/>
  <c r="MS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PT74" i="1"/>
  <c r="ON74" i="1"/>
  <c r="NH74"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PM74" i="1"/>
  <c r="QS74" i="1"/>
  <c r="OG74" i="1"/>
  <c r="NA74" i="1"/>
  <c r="UM69" i="1"/>
  <c r="TG69" i="1"/>
  <c r="SA69" i="1"/>
  <c r="QU69" i="1"/>
  <c r="PO69" i="1"/>
  <c r="OI69" i="1"/>
  <c r="NC69" i="1"/>
  <c r="VE69" i="1"/>
  <c r="SS69" i="1"/>
  <c r="UL69" i="1"/>
  <c r="TF69" i="1"/>
  <c r="RZ69" i="1"/>
  <c r="QT69" i="1"/>
  <c r="PN69" i="1"/>
  <c r="OH69" i="1"/>
  <c r="NB69" i="1"/>
  <c r="UK69" i="1"/>
  <c r="TE69" i="1"/>
  <c r="RY69" i="1"/>
  <c r="QS69" i="1"/>
  <c r="PM69" i="1"/>
  <c r="OG69" i="1"/>
  <c r="NA69" i="1"/>
  <c r="TY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F69" i="1"/>
  <c r="SZ69" i="1"/>
  <c r="RT69" i="1"/>
  <c r="QN69" i="1"/>
  <c r="PH69" i="1"/>
  <c r="OB69" i="1"/>
  <c r="MV69" i="1"/>
  <c r="PA69" i="1"/>
  <c r="UE69" i="1"/>
  <c r="SY69" i="1"/>
  <c r="RS69" i="1"/>
  <c r="QM69" i="1"/>
  <c r="PG69" i="1"/>
  <c r="OA69" i="1"/>
  <c r="MU69" i="1"/>
  <c r="UD69" i="1"/>
  <c r="SX69" i="1"/>
  <c r="RR69" i="1"/>
  <c r="QL69" i="1"/>
  <c r="PF69" i="1"/>
  <c r="NZ69" i="1"/>
  <c r="MT69" i="1"/>
  <c r="VI69" i="1"/>
  <c r="UC69" i="1"/>
  <c r="SW69" i="1"/>
  <c r="RQ69" i="1"/>
  <c r="QK69" i="1"/>
  <c r="PE69" i="1"/>
  <c r="NY69" i="1"/>
  <c r="MS69" i="1"/>
  <c r="VH69" i="1"/>
  <c r="UB69" i="1"/>
  <c r="SV69" i="1"/>
  <c r="RP69" i="1"/>
  <c r="QJ69" i="1"/>
  <c r="PD69" i="1"/>
  <c r="NX69" i="1"/>
  <c r="MR69" i="1"/>
  <c r="VG69" i="1"/>
  <c r="UA69" i="1"/>
  <c r="SU69" i="1"/>
  <c r="RO69" i="1"/>
  <c r="QI69" i="1"/>
  <c r="PC69" i="1"/>
  <c r="NW69" i="1"/>
  <c r="MQ69" i="1"/>
  <c r="VF69" i="1"/>
  <c r="TZ69" i="1"/>
  <c r="ST69" i="1"/>
  <c r="RN69" i="1"/>
  <c r="QH69" i="1"/>
  <c r="PB69" i="1"/>
  <c r="NV69" i="1"/>
  <c r="MP69" i="1"/>
  <c r="UO69" i="1"/>
  <c r="TI69" i="1"/>
  <c r="SC69" i="1"/>
  <c r="QW69" i="1"/>
  <c r="PQ69" i="1"/>
  <c r="OK69" i="1"/>
  <c r="NE69" i="1"/>
  <c r="TU69" i="1"/>
  <c r="RJ69" i="1"/>
  <c r="OY69" i="1"/>
  <c r="MO69" i="1"/>
  <c r="TT69" i="1"/>
  <c r="RI69" i="1"/>
  <c r="OX69" i="1"/>
  <c r="MN69" i="1"/>
  <c r="TS69" i="1"/>
  <c r="RH69" i="1"/>
  <c r="OW69" i="1"/>
  <c r="MM69" i="1"/>
  <c r="TR69" i="1"/>
  <c r="RG69" i="1"/>
  <c r="OV69" i="1"/>
  <c r="OJ69" i="1"/>
  <c r="TQ69" i="1"/>
  <c r="RF69" i="1"/>
  <c r="OU69" i="1"/>
  <c r="VD69" i="1"/>
  <c r="SQ69" i="1"/>
  <c r="TP69" i="1"/>
  <c r="RE69" i="1"/>
  <c r="OT69" i="1"/>
  <c r="TO69" i="1"/>
  <c r="RD69" i="1"/>
  <c r="OS69" i="1"/>
  <c r="VC69" i="1"/>
  <c r="TN69" i="1"/>
  <c r="RC69" i="1"/>
  <c r="OR69" i="1"/>
  <c r="TX69" i="1"/>
  <c r="TM69" i="1"/>
  <c r="RB69" i="1"/>
  <c r="OQ69" i="1"/>
  <c r="QV69" i="1"/>
  <c r="TL69" i="1"/>
  <c r="RA69" i="1"/>
  <c r="OP69" i="1"/>
  <c r="QY69" i="1"/>
  <c r="PR69" i="1"/>
  <c r="TK69" i="1"/>
  <c r="QZ69" i="1"/>
  <c r="OO69" i="1"/>
  <c r="TJ69" i="1"/>
  <c r="ON69" i="1"/>
  <c r="SR69" i="1"/>
  <c r="TH69" i="1"/>
  <c r="QX69" i="1"/>
  <c r="OM69" i="1"/>
  <c r="OL69" i="1"/>
  <c r="QG69" i="1"/>
  <c r="VB69" i="1"/>
  <c r="SP69" i="1"/>
  <c r="QF69" i="1"/>
  <c r="NU69" i="1"/>
  <c r="VA69" i="1"/>
  <c r="SO69" i="1"/>
  <c r="QE69" i="1"/>
  <c r="NT69" i="1"/>
  <c r="NG69" i="1"/>
  <c r="UZ69" i="1"/>
  <c r="SN69" i="1"/>
  <c r="QD69" i="1"/>
  <c r="NS69" i="1"/>
  <c r="UY69" i="1"/>
  <c r="SM69" i="1"/>
  <c r="QC69" i="1"/>
  <c r="NR69" i="1"/>
  <c r="UX69" i="1"/>
  <c r="SL69" i="1"/>
  <c r="QB69" i="1"/>
  <c r="NQ69" i="1"/>
  <c r="UW69" i="1"/>
  <c r="SK69" i="1"/>
  <c r="QA69" i="1"/>
  <c r="NP69" i="1"/>
  <c r="RM69" i="1"/>
  <c r="UV69" i="1"/>
  <c r="SJ69" i="1"/>
  <c r="PZ69" i="1"/>
  <c r="NO69" i="1"/>
  <c r="UU69" i="1"/>
  <c r="SI69" i="1"/>
  <c r="PY69" i="1"/>
  <c r="NN69" i="1"/>
  <c r="UT69" i="1"/>
  <c r="SH69" i="1"/>
  <c r="PX69" i="1"/>
  <c r="NM69" i="1"/>
  <c r="US69" i="1"/>
  <c r="SG69" i="1"/>
  <c r="PW69" i="1"/>
  <c r="NL69" i="1"/>
  <c r="UR69" i="1"/>
  <c r="SF69" i="1"/>
  <c r="PV69" i="1"/>
  <c r="NK69" i="1"/>
  <c r="UQ69" i="1"/>
  <c r="SE69" i="1"/>
  <c r="PU69" i="1"/>
  <c r="NJ69" i="1"/>
  <c r="UP69" i="1"/>
  <c r="SD69" i="1"/>
  <c r="PT69" i="1"/>
  <c r="NI69" i="1"/>
  <c r="UN69" i="1"/>
  <c r="SB69" i="1"/>
  <c r="PS69" i="1"/>
  <c r="NH69" i="1"/>
  <c r="TW69" i="1"/>
  <c r="RL69" i="1"/>
  <c r="PP69" i="1"/>
  <c r="NF69" i="1"/>
  <c r="TV69" i="1"/>
  <c r="RK69" i="1"/>
  <c r="OZ69" i="1"/>
  <c r="ND69" i="1"/>
  <c r="JN64" i="1" a="1"/>
  <c r="JN64" i="1" s="1"/>
  <c r="JO64" i="1" a="1"/>
  <c r="JO64" i="1" s="1"/>
  <c r="JP64" i="1" s="1"/>
  <c r="JQ64" i="1" s="1"/>
  <c r="JR64" i="1" s="1"/>
  <c r="JE64" i="1" a="1"/>
  <c r="JE64" i="1" s="1"/>
  <c r="JF64" i="1" s="1"/>
  <c r="JG64" i="1" s="1"/>
  <c r="JH64" i="1" s="1"/>
  <c r="JJ64" i="1" a="1"/>
  <c r="JJ64" i="1" s="1"/>
  <c r="JK64" i="1" s="1"/>
  <c r="JL64" i="1" s="1"/>
  <c r="JM64" i="1" s="1"/>
  <c r="JD64" i="1" a="1"/>
  <c r="JD64" i="1" s="1"/>
  <c r="JI64" i="1" a="1"/>
  <c r="JI64" i="1" s="1"/>
  <c r="JO75" i="1" a="1"/>
  <c r="JO75" i="1" s="1"/>
  <c r="JP75" i="1" s="1"/>
  <c r="JQ75" i="1" s="1"/>
  <c r="JR75" i="1" s="1"/>
  <c r="JN75" i="1" a="1"/>
  <c r="JN75" i="1" s="1"/>
  <c r="JJ75" i="1" a="1"/>
  <c r="JJ75" i="1" s="1"/>
  <c r="JK75" i="1" s="1"/>
  <c r="JL75" i="1" s="1"/>
  <c r="JM75" i="1" s="1"/>
  <c r="JI75" i="1" a="1"/>
  <c r="JI75" i="1" s="1"/>
  <c r="JE75" i="1" a="1"/>
  <c r="JE75" i="1" s="1"/>
  <c r="JF75" i="1" s="1"/>
  <c r="JG75" i="1" s="1"/>
  <c r="JH75" i="1" s="1"/>
  <c r="JD75" i="1" a="1"/>
  <c r="JD75" i="1" s="1"/>
  <c r="JO72" i="1" a="1"/>
  <c r="JO72" i="1" s="1"/>
  <c r="JP72" i="1" s="1"/>
  <c r="JQ72" i="1" s="1"/>
  <c r="JR72" i="1" s="1"/>
  <c r="JN72" i="1" a="1"/>
  <c r="JN72" i="1" s="1"/>
  <c r="JJ72" i="1" a="1"/>
  <c r="JJ72" i="1" s="1"/>
  <c r="JK72" i="1" s="1"/>
  <c r="JL72" i="1" s="1"/>
  <c r="JM72" i="1" s="1"/>
  <c r="JI72" i="1" a="1"/>
  <c r="JI72" i="1" s="1"/>
  <c r="JE72" i="1" a="1"/>
  <c r="JE72" i="1" s="1"/>
  <c r="JF72" i="1" s="1"/>
  <c r="JG72" i="1" s="1"/>
  <c r="JH72" i="1" s="1"/>
  <c r="JD72" i="1" a="1"/>
  <c r="JD72"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I71" i="1" a="1"/>
  <c r="JI71" i="1" s="1"/>
  <c r="JE71" i="1" a="1"/>
  <c r="JE71" i="1" s="1"/>
  <c r="JF71" i="1" s="1"/>
  <c r="JG71" i="1" s="1"/>
  <c r="JH71" i="1" s="1"/>
  <c r="JD71" i="1" a="1"/>
  <c r="JD71" i="1" s="1"/>
  <c r="JO71" i="1" a="1"/>
  <c r="JO71" i="1" s="1"/>
  <c r="JP71" i="1" s="1"/>
  <c r="JQ71" i="1" s="1"/>
  <c r="JR71" i="1" s="1"/>
  <c r="JN71" i="1" a="1"/>
  <c r="JN71" i="1" s="1"/>
  <c r="JJ71" i="1" a="1"/>
  <c r="JJ71" i="1" s="1"/>
  <c r="JK71" i="1" s="1"/>
  <c r="JL71" i="1" s="1"/>
  <c r="JM71"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69" i="1" a="1"/>
  <c r="JO69" i="1" s="1"/>
  <c r="JP69" i="1" s="1"/>
  <c r="JQ69" i="1" s="1"/>
  <c r="JR69" i="1" s="1"/>
  <c r="JN69" i="1" a="1"/>
  <c r="JN69" i="1" s="1"/>
  <c r="JJ69" i="1" a="1"/>
  <c r="JJ69" i="1" s="1"/>
  <c r="JK69" i="1" s="1"/>
  <c r="JL69" i="1" s="1"/>
  <c r="JM69" i="1" s="1"/>
  <c r="JI69" i="1" a="1"/>
  <c r="JI69" i="1" s="1"/>
  <c r="JE69" i="1" a="1"/>
  <c r="JE69" i="1" s="1"/>
  <c r="JF69" i="1" s="1"/>
  <c r="JG69" i="1" s="1"/>
  <c r="JH69" i="1" s="1"/>
  <c r="JD69" i="1" a="1"/>
  <c r="JD69" i="1" s="1"/>
  <c r="JJ74" i="1" a="1"/>
  <c r="JJ74" i="1" s="1"/>
  <c r="JK74" i="1" s="1"/>
  <c r="JL74" i="1" s="1"/>
  <c r="JM74" i="1" s="1"/>
  <c r="JI74" i="1" a="1"/>
  <c r="JI74" i="1" s="1"/>
  <c r="JE74" i="1" a="1"/>
  <c r="JE74" i="1" s="1"/>
  <c r="JF74" i="1" s="1"/>
  <c r="JG74" i="1" s="1"/>
  <c r="JH74" i="1" s="1"/>
  <c r="JD74" i="1" a="1"/>
  <c r="JD74" i="1" s="1"/>
  <c r="JO74" i="1" a="1"/>
  <c r="JO74" i="1" s="1"/>
  <c r="JP74" i="1" s="1"/>
  <c r="JQ74" i="1" s="1"/>
  <c r="JR74" i="1" s="1"/>
  <c r="JN74" i="1" a="1"/>
  <c r="JN74" i="1" s="1"/>
  <c r="JI68" i="1" a="1"/>
  <c r="JI68" i="1" s="1"/>
  <c r="JE68" i="1" a="1"/>
  <c r="JE68" i="1" s="1"/>
  <c r="JF68" i="1" s="1"/>
  <c r="JG68" i="1" s="1"/>
  <c r="JH68" i="1" s="1"/>
  <c r="JD68" i="1" a="1"/>
  <c r="JD68" i="1" s="1"/>
  <c r="JO68" i="1" a="1"/>
  <c r="JO68" i="1" s="1"/>
  <c r="JP68" i="1" s="1"/>
  <c r="JQ68" i="1" s="1"/>
  <c r="JR68" i="1" s="1"/>
  <c r="JN68" i="1" a="1"/>
  <c r="JN68" i="1" s="1"/>
  <c r="JJ68" i="1" a="1"/>
  <c r="JJ68" i="1" s="1"/>
  <c r="JK68" i="1" s="1"/>
  <c r="JL68" i="1" s="1"/>
  <c r="JM68" i="1" s="1"/>
  <c r="JO66" i="1" a="1"/>
  <c r="JO66" i="1" s="1"/>
  <c r="JP66" i="1" s="1"/>
  <c r="JQ66" i="1" s="1"/>
  <c r="JR66" i="1" s="1"/>
  <c r="JN66" i="1" a="1"/>
  <c r="JN66" i="1" s="1"/>
  <c r="JJ66" i="1" a="1"/>
  <c r="JJ66" i="1" s="1"/>
  <c r="JK66" i="1" s="1"/>
  <c r="JL66" i="1" s="1"/>
  <c r="JM66" i="1" s="1"/>
  <c r="JI66" i="1" a="1"/>
  <c r="JI66" i="1" s="1"/>
  <c r="JE66" i="1" a="1"/>
  <c r="JE66" i="1" s="1"/>
  <c r="JF66" i="1" s="1"/>
  <c r="JG66" i="1" s="1"/>
  <c r="JH66" i="1" s="1"/>
  <c r="JD66" i="1" a="1"/>
  <c r="JD66" i="1" s="1"/>
  <c r="JE65" i="1" a="1"/>
  <c r="JE65" i="1" s="1"/>
  <c r="JF65" i="1" s="1"/>
  <c r="JG65" i="1" s="1"/>
  <c r="JH65" i="1" s="1"/>
  <c r="JD65" i="1" a="1"/>
  <c r="JD65" i="1" s="1"/>
  <c r="JO65" i="1" a="1"/>
  <c r="JO65" i="1" s="1"/>
  <c r="JP65" i="1" s="1"/>
  <c r="JQ65" i="1" s="1"/>
  <c r="JR65" i="1" s="1"/>
  <c r="JN65" i="1" a="1"/>
  <c r="JN65" i="1" s="1"/>
  <c r="JJ65" i="1" a="1"/>
  <c r="JJ65" i="1" s="1"/>
  <c r="JK65" i="1" s="1"/>
  <c r="JL65" i="1" s="1"/>
  <c r="JM65" i="1" s="1"/>
  <c r="JI65" i="1" a="1"/>
  <c r="JI65" i="1" s="1"/>
  <c r="VV75" i="1"/>
  <c r="VX73" i="1"/>
  <c r="WJ72" i="1"/>
  <c r="WM65" i="1"/>
  <c r="VW70" i="1"/>
  <c r="WM69" i="1"/>
  <c r="WB66" i="1"/>
  <c r="VZ68" i="1"/>
  <c r="WC74" i="1"/>
  <c r="VZ67" i="1"/>
  <c r="DZ64" i="1"/>
  <c r="DY64" i="1"/>
  <c r="DX64" i="1"/>
  <c r="DW64" i="1"/>
  <c r="DV64" i="1"/>
  <c r="DU64" i="1"/>
  <c r="DT64" i="1"/>
  <c r="DS64" i="1"/>
  <c r="DR64" i="1"/>
  <c r="U64" i="1"/>
  <c r="T64" i="1"/>
  <c r="DR74" i="1"/>
  <c r="DU74" i="1"/>
  <c r="DT74" i="1"/>
  <c r="DZ74" i="1"/>
  <c r="DS74" i="1"/>
  <c r="DY74" i="1"/>
  <c r="DX74" i="1"/>
  <c r="DW74" i="1"/>
  <c r="DV74" i="1"/>
  <c r="DT73" i="1"/>
  <c r="DX73" i="1"/>
  <c r="DU73" i="1"/>
  <c r="DZ73" i="1"/>
  <c r="DY73" i="1"/>
  <c r="DW73" i="1"/>
  <c r="DS73" i="1"/>
  <c r="DR73" i="1"/>
  <c r="DV73" i="1"/>
  <c r="DY72" i="1"/>
  <c r="DZ72" i="1"/>
  <c r="DX72" i="1"/>
  <c r="DW72" i="1"/>
  <c r="DV72" i="1"/>
  <c r="DU72" i="1"/>
  <c r="DT72" i="1"/>
  <c r="DS72" i="1"/>
  <c r="DR72" i="1"/>
  <c r="DT71" i="1"/>
  <c r="DV71" i="1"/>
  <c r="DR71" i="1"/>
  <c r="DZ71" i="1"/>
  <c r="DY71" i="1"/>
  <c r="DX71" i="1"/>
  <c r="DU71" i="1"/>
  <c r="DS71" i="1"/>
  <c r="DW71" i="1"/>
  <c r="DR70" i="1"/>
  <c r="DX70" i="1"/>
  <c r="DS70" i="1"/>
  <c r="DY70" i="1"/>
  <c r="DZ70" i="1"/>
  <c r="DU70" i="1"/>
  <c r="DT70" i="1"/>
  <c r="DW70" i="1"/>
  <c r="DV70" i="1"/>
  <c r="DX75" i="1"/>
  <c r="DW75" i="1"/>
  <c r="DY75" i="1"/>
  <c r="DV75" i="1"/>
  <c r="DU75" i="1"/>
  <c r="DT75" i="1"/>
  <c r="DS75" i="1"/>
  <c r="DR75" i="1"/>
  <c r="DZ75" i="1"/>
  <c r="DZ69" i="1"/>
  <c r="DY69" i="1"/>
  <c r="DX69" i="1"/>
  <c r="DW69" i="1"/>
  <c r="DV69" i="1"/>
  <c r="DU69" i="1"/>
  <c r="DT69" i="1"/>
  <c r="DS69" i="1"/>
  <c r="DR69" i="1"/>
  <c r="DR68" i="1"/>
  <c r="DU68" i="1"/>
  <c r="DW68" i="1"/>
  <c r="DV68" i="1"/>
  <c r="DT68" i="1"/>
  <c r="DZ68" i="1"/>
  <c r="DY68" i="1"/>
  <c r="DX68" i="1"/>
  <c r="DS68" i="1"/>
  <c r="DW67" i="1"/>
  <c r="DU67" i="1"/>
  <c r="DZ67" i="1"/>
  <c r="DY67" i="1"/>
  <c r="DX67" i="1"/>
  <c r="DS67" i="1"/>
  <c r="DT67" i="1"/>
  <c r="DR67" i="1"/>
  <c r="DV67" i="1"/>
  <c r="DZ66" i="1"/>
  <c r="DY66" i="1"/>
  <c r="DX66" i="1"/>
  <c r="DW66" i="1"/>
  <c r="DV66" i="1"/>
  <c r="DU66" i="1"/>
  <c r="DT66" i="1"/>
  <c r="DS66" i="1"/>
  <c r="DR66" i="1"/>
  <c r="DR65" i="1"/>
  <c r="DV65" i="1"/>
  <c r="DW65" i="1"/>
  <c r="DT65" i="1"/>
  <c r="DX65" i="1"/>
  <c r="DZ65" i="1"/>
  <c r="DS65" i="1"/>
  <c r="DY65" i="1"/>
  <c r="DU65" i="1"/>
  <c r="U75" i="1"/>
  <c r="T75" i="1"/>
  <c r="DH75" i="1" s="1" a="1"/>
  <c r="DH75" i="1" s="1"/>
  <c r="U72" i="1"/>
  <c r="T72" i="1"/>
  <c r="DH72" i="1" s="1" a="1"/>
  <c r="DH72" i="1" s="1"/>
  <c r="U71" i="1"/>
  <c r="T71" i="1"/>
  <c r="DH71" i="1" s="1" a="1"/>
  <c r="DH71" i="1" s="1"/>
  <c r="U70" i="1"/>
  <c r="T70" i="1"/>
  <c r="DH70" i="1" s="1" a="1"/>
  <c r="DH70" i="1" s="1"/>
  <c r="U74" i="1"/>
  <c r="T74" i="1"/>
  <c r="DH74" i="1" s="1" a="1"/>
  <c r="DH74" i="1" s="1"/>
  <c r="U69" i="1"/>
  <c r="T69" i="1"/>
  <c r="DH69" i="1" s="1" a="1"/>
  <c r="DH69" i="1" s="1"/>
  <c r="U68" i="1"/>
  <c r="T68" i="1"/>
  <c r="DH68" i="1" s="1" a="1"/>
  <c r="DH68" i="1" s="1"/>
  <c r="U67" i="1"/>
  <c r="T67" i="1"/>
  <c r="DH67" i="1" s="1" a="1"/>
  <c r="DH67" i="1" s="1"/>
  <c r="U66" i="1"/>
  <c r="T66" i="1"/>
  <c r="DH66" i="1" s="1" a="1"/>
  <c r="DH66" i="1" s="1"/>
  <c r="U73" i="1"/>
  <c r="T73" i="1"/>
  <c r="DH73" i="1" s="1" a="1"/>
  <c r="DH73" i="1" s="1"/>
  <c r="U65" i="1"/>
  <c r="T65" i="1"/>
  <c r="DH65" i="1" s="1" a="1"/>
  <c r="DH65" i="1" s="1"/>
  <c r="WB65" i="1"/>
  <c r="VX65" i="1"/>
  <c r="WF65" i="1"/>
  <c r="WM64" i="1"/>
  <c r="WC64" i="1"/>
  <c r="FT64" i="1"/>
  <c r="FS64" i="1"/>
  <c r="FR64" i="1"/>
  <c r="VV64" i="1"/>
  <c r="WK64" i="1"/>
  <c r="WE64" i="1"/>
  <c r="WD64" i="1"/>
  <c r="WI73" i="1"/>
  <c r="WG72" i="1"/>
  <c r="WB72" i="1"/>
  <c r="VY72" i="1"/>
  <c r="FR72" i="1"/>
  <c r="WE72" i="1"/>
  <c r="WI72" i="1"/>
  <c r="WK71" i="1"/>
  <c r="WF71" i="1"/>
  <c r="FS71" i="1"/>
  <c r="WG71" i="1"/>
  <c r="WD72" i="1"/>
  <c r="WM72" i="1"/>
  <c r="WH71" i="1"/>
  <c r="VY71" i="1"/>
  <c r="VW71" i="1"/>
  <c r="WJ71" i="1"/>
  <c r="FS72" i="1"/>
  <c r="WA71" i="1"/>
  <c r="WM71" i="1"/>
  <c r="WC71" i="1"/>
  <c r="FT71" i="1"/>
  <c r="FR71" i="1"/>
  <c r="WB71" i="1"/>
  <c r="VZ71" i="1"/>
  <c r="WK75" i="1"/>
  <c r="WH72" i="1"/>
  <c r="VV72" i="1"/>
  <c r="VX72" i="1"/>
  <c r="VZ72" i="1"/>
  <c r="WA72" i="1"/>
  <c r="WF73" i="1"/>
  <c r="WE73" i="1"/>
  <c r="VZ73" i="1"/>
  <c r="WA73" i="1"/>
  <c r="WB73" i="1"/>
  <c r="WG73" i="1"/>
  <c r="VW73" i="1"/>
  <c r="WB75" i="1"/>
  <c r="WH73" i="1"/>
  <c r="WJ75" i="1"/>
  <c r="VV73" i="1"/>
  <c r="FT73" i="1"/>
  <c r="VY73" i="1"/>
  <c r="WI71" i="1"/>
  <c r="FR73" i="1"/>
  <c r="WF72" i="1"/>
  <c r="WH75" i="1"/>
  <c r="FS73" i="1"/>
  <c r="WC73" i="1"/>
  <c r="WD71" i="1"/>
  <c r="VW72" i="1"/>
  <c r="VV71" i="1"/>
  <c r="VX74" i="1"/>
  <c r="WI75" i="1"/>
  <c r="WK74" i="1"/>
  <c r="WJ74" i="1"/>
  <c r="VZ75" i="1"/>
  <c r="VW74" i="1"/>
  <c r="WE71" i="1"/>
  <c r="VX71" i="1"/>
  <c r="WE74" i="1"/>
  <c r="WA75" i="1"/>
  <c r="WG65" i="1"/>
  <c r="WB74" i="1"/>
  <c r="WM74" i="1"/>
  <c r="WC72" i="1"/>
  <c r="WD74" i="1"/>
  <c r="VX64" i="1"/>
  <c r="WC75" i="1"/>
  <c r="WI65" i="1"/>
  <c r="FT72" i="1"/>
  <c r="FR74" i="1"/>
  <c r="FT74" i="1"/>
  <c r="WK72" i="1"/>
  <c r="VW75" i="1"/>
  <c r="WD75" i="1"/>
  <c r="VZ65" i="1"/>
  <c r="VY74" i="1"/>
  <c r="FS74" i="1"/>
  <c r="VV74" i="1"/>
  <c r="VZ74" i="1"/>
  <c r="WI74" i="1"/>
  <c r="WH74" i="1"/>
  <c r="WG74" i="1"/>
  <c r="WA74" i="1"/>
  <c r="WF74" i="1"/>
  <c r="WM73" i="1"/>
  <c r="WI64" i="1"/>
  <c r="WD73" i="1"/>
  <c r="VW64" i="1"/>
  <c r="WG75" i="1"/>
  <c r="WJ73" i="1"/>
  <c r="WK73" i="1"/>
  <c r="WJ64" i="1"/>
  <c r="WA64" i="1"/>
  <c r="WF64" i="1"/>
  <c r="VY64" i="1"/>
  <c r="WE75" i="1"/>
  <c r="AZ58" i="1"/>
  <c r="BA59" i="1" s="1"/>
  <c r="FS75" i="1"/>
  <c r="WB64" i="1"/>
  <c r="WF75" i="1"/>
  <c r="VX75" i="1"/>
  <c r="FR75" i="1"/>
  <c r="WH64" i="1"/>
  <c r="VZ64" i="1"/>
  <c r="VY75" i="1"/>
  <c r="FT75" i="1"/>
  <c r="WG64" i="1"/>
  <c r="WM75" i="1"/>
  <c r="WH70" i="1"/>
  <c r="WJ70" i="1"/>
  <c r="WC66" i="1"/>
  <c r="WG66" i="1"/>
  <c r="WE66" i="1"/>
  <c r="VZ66" i="1"/>
  <c r="WF66" i="1"/>
  <c r="VW66" i="1"/>
  <c r="WJ66" i="1"/>
  <c r="VY70" i="1"/>
  <c r="WB70" i="1"/>
  <c r="VW69" i="1"/>
  <c r="VV70" i="1"/>
  <c r="WF70" i="1"/>
  <c r="WC70" i="1"/>
  <c r="WI70" i="1"/>
  <c r="VX69" i="1"/>
  <c r="WD69" i="1"/>
  <c r="WE69" i="1"/>
  <c r="VY69" i="1"/>
  <c r="WH69" i="1"/>
  <c r="VV69" i="1"/>
  <c r="WI69" i="1"/>
  <c r="VZ69" i="1"/>
  <c r="WM70" i="1"/>
  <c r="FR70" i="1"/>
  <c r="FS70" i="1"/>
  <c r="FT70" i="1"/>
  <c r="FS65" i="1"/>
  <c r="FT68" i="1"/>
  <c r="WH65" i="1"/>
  <c r="WM68" i="1"/>
  <c r="FR68" i="1"/>
  <c r="VY65" i="1"/>
  <c r="FS68" i="1"/>
  <c r="VW65" i="1"/>
  <c r="WC65" i="1"/>
  <c r="VV65" i="1"/>
  <c r="WK65" i="1"/>
  <c r="WA65" i="1"/>
  <c r="FT65" i="1"/>
  <c r="VW67" i="1"/>
  <c r="WJ65" i="1"/>
  <c r="WE65" i="1"/>
  <c r="FR65" i="1"/>
  <c r="WF67" i="1"/>
  <c r="WD65" i="1"/>
  <c r="VX67" i="1"/>
  <c r="WK67" i="1"/>
  <c r="WJ68" i="1"/>
  <c r="WC69" i="1"/>
  <c r="WA66" i="1"/>
  <c r="VX66" i="1"/>
  <c r="WF68" i="1"/>
  <c r="WB68" i="1"/>
  <c r="WC67" i="1"/>
  <c r="VY66" i="1"/>
  <c r="WC68" i="1"/>
  <c r="WJ67" i="1"/>
  <c r="FS67" i="1"/>
  <c r="WE67" i="1"/>
  <c r="WG69" i="1"/>
  <c r="WK66" i="1"/>
  <c r="WE68" i="1"/>
  <c r="FT66" i="1"/>
  <c r="WF69" i="1"/>
  <c r="WH68" i="1"/>
  <c r="WI66" i="1"/>
  <c r="VV66" i="1"/>
  <c r="WM66" i="1"/>
  <c r="WB67" i="1"/>
  <c r="FT67" i="1"/>
  <c r="WD70" i="1"/>
  <c r="VX68" i="1"/>
  <c r="FR66" i="1"/>
  <c r="VV67" i="1"/>
  <c r="WD68" i="1"/>
  <c r="WE70" i="1"/>
  <c r="WG68" i="1"/>
  <c r="FS66" i="1"/>
  <c r="VY67" i="1"/>
  <c r="WK68" i="1"/>
  <c r="VX70" i="1"/>
  <c r="VW68" i="1"/>
  <c r="WH67" i="1"/>
  <c r="WM67" i="1"/>
  <c r="WI67" i="1"/>
  <c r="FR67" i="1"/>
  <c r="WH66" i="1"/>
  <c r="WA70" i="1"/>
  <c r="VV68" i="1"/>
  <c r="WG67" i="1"/>
  <c r="WA68" i="1"/>
  <c r="WD67" i="1"/>
  <c r="WA67" i="1"/>
  <c r="WG70" i="1"/>
  <c r="VY68" i="1"/>
  <c r="WB69" i="1"/>
  <c r="WD66" i="1"/>
  <c r="WK69" i="1"/>
  <c r="WK70" i="1"/>
  <c r="WI68" i="1"/>
  <c r="FR69" i="1"/>
  <c r="VZ70" i="1"/>
  <c r="FS69" i="1"/>
  <c r="WA69" i="1"/>
  <c r="FT69" i="1"/>
  <c r="WJ69" i="1"/>
  <c r="EY64" i="1" l="1" a="1"/>
  <c r="EY64" i="1" s="1"/>
  <c r="DH64" i="1" a="1"/>
  <c r="DH64" i="1" s="1"/>
  <c r="EY70" i="1" a="1"/>
  <c r="EY70" i="1" s="1"/>
  <c r="C69" i="1"/>
  <c r="C71" i="1"/>
  <c r="C75" i="1"/>
  <c r="C74" i="1"/>
  <c r="C72" i="1"/>
  <c r="C70" i="1"/>
  <c r="C65" i="1"/>
  <c r="C73" i="1"/>
  <c r="C66" i="1"/>
  <c r="C64" i="1"/>
  <c r="C68" i="1"/>
  <c r="C67" i="1"/>
  <c r="AJ64" i="1"/>
  <c r="FK64" i="1" s="1"/>
  <c r="DQ64" i="1"/>
  <c r="DQ68" i="1"/>
  <c r="DQ66" i="1"/>
  <c r="DQ69" i="1"/>
  <c r="DQ74" i="1"/>
  <c r="DQ70" i="1"/>
  <c r="DQ72" i="1"/>
  <c r="DQ75" i="1"/>
  <c r="DQ65" i="1"/>
  <c r="DQ67" i="1"/>
  <c r="DQ71" i="1"/>
  <c r="DQ73" i="1"/>
  <c r="XI49" i="1" l="1"/>
  <c r="XI18" i="1"/>
  <c r="CH17" i="1"/>
  <c r="CX17" i="1"/>
  <c r="CR17" i="1"/>
  <c r="YZ49" i="1" a="1"/>
  <c r="YZ49" i="1" s="1"/>
  <c r="CN17" i="1"/>
  <c r="CX49" i="1"/>
  <c r="CX52" i="1" s="1"/>
  <c r="CX53" i="1" s="1"/>
  <c r="CR49" i="1"/>
  <c r="CN49" i="1"/>
  <c r="CN52" i="1" s="1"/>
  <c r="CN53" i="1" s="1"/>
  <c r="CH49" i="1"/>
  <c r="XI19" i="1" l="1"/>
  <c r="BA19" i="1" s="1" a="1"/>
  <c r="BA19" i="1" s="1"/>
  <c r="XI41" i="1"/>
  <c r="BA41" i="1" s="1" a="1"/>
  <c r="BA41" i="1" s="1"/>
  <c r="BA18" i="1" a="1"/>
  <c r="BA18" i="1" s="1"/>
  <c r="XI35" i="1"/>
  <c r="BA35" i="1" s="1" a="1"/>
  <c r="BA35" i="1" s="1"/>
  <c r="YZ54" i="1" a="1"/>
  <c r="YZ54" i="1" s="1"/>
  <c r="YZ55" i="1" s="1" a="1"/>
  <c r="YZ55" i="1" s="1"/>
  <c r="YZ52" i="1" a="1"/>
  <c r="YZ52" i="1" s="1"/>
  <c r="YZ53" i="1" s="1" a="1"/>
  <c r="YZ53" i="1" s="1"/>
  <c r="YZ50" i="1" a="1"/>
  <c r="YZ50" i="1" s="1"/>
  <c r="YZ51" i="1" s="1" a="1"/>
  <c r="YZ51" i="1" s="1"/>
  <c r="YZ64" i="1" a="1"/>
  <c r="YZ64" i="1" s="1"/>
  <c r="XI23" i="1"/>
  <c r="BA23" i="1" s="1" a="1"/>
  <c r="BA23" i="1" s="1"/>
  <c r="XI47" i="1"/>
  <c r="BA47" i="1" s="1" a="1"/>
  <c r="BA47" i="1" s="1"/>
  <c r="CR18" i="1"/>
  <c r="XI21" i="1"/>
  <c r="BA21" i="1" s="1" a="1"/>
  <c r="BA21" i="1" s="1"/>
  <c r="XI22" i="1"/>
  <c r="BA22" i="1" s="1" a="1"/>
  <c r="BA22" i="1" s="1"/>
  <c r="XI20" i="1"/>
  <c r="BA20" i="1" s="1" a="1"/>
  <c r="BA20" i="1" s="1"/>
  <c r="XI40" i="1"/>
  <c r="BA40" i="1" s="1" a="1"/>
  <c r="BA40" i="1" s="1"/>
  <c r="XI29" i="1"/>
  <c r="XI39" i="1"/>
  <c r="BA39" i="1" s="1" a="1"/>
  <c r="BA39" i="1" s="1"/>
  <c r="XI33" i="1"/>
  <c r="BA33" i="1" s="1" a="1"/>
  <c r="BA33" i="1" s="1"/>
  <c r="XI24" i="1"/>
  <c r="BA24" i="1" s="1" a="1"/>
  <c r="BA24" i="1" s="1"/>
  <c r="XI45" i="1"/>
  <c r="BA45" i="1" s="1" a="1"/>
  <c r="BA45" i="1" s="1"/>
  <c r="XI25" i="1"/>
  <c r="BA25" i="1" s="1" a="1"/>
  <c r="BA25" i="1" s="1"/>
  <c r="XI27" i="1"/>
  <c r="BA27" i="1" s="1" a="1"/>
  <c r="BA27" i="1" s="1"/>
  <c r="CH18" i="1"/>
  <c r="CN18" i="1"/>
  <c r="XI42" i="1"/>
  <c r="BA42" i="1" s="1" a="1"/>
  <c r="BA42" i="1" s="1"/>
  <c r="CR54" i="1"/>
  <c r="CR55" i="1" s="1"/>
  <c r="CR50" i="1"/>
  <c r="CR51" i="1" s="1"/>
  <c r="CR52" i="1"/>
  <c r="CR53" i="1" s="1"/>
  <c r="XI26" i="1"/>
  <c r="BA26" i="1" s="1" a="1"/>
  <c r="BA26" i="1" s="1"/>
  <c r="XI43" i="1"/>
  <c r="BA43" i="1" s="1" a="1"/>
  <c r="BA43" i="1" s="1"/>
  <c r="XI30" i="1"/>
  <c r="BA30" i="1" s="1" a="1"/>
  <c r="BA30" i="1" s="1"/>
  <c r="XI28" i="1"/>
  <c r="XI32" i="1"/>
  <c r="BA32" i="1" s="1" a="1"/>
  <c r="BA32" i="1" s="1"/>
  <c r="XI31" i="1"/>
  <c r="BA31" i="1" s="1" a="1"/>
  <c r="BA31" i="1" s="1"/>
  <c r="XI34" i="1"/>
  <c r="BA34" i="1" s="1" a="1"/>
  <c r="BA34" i="1" s="1"/>
  <c r="XI37" i="1"/>
  <c r="BA37" i="1" s="1" a="1"/>
  <c r="BA37" i="1" s="1"/>
  <c r="XI50" i="1"/>
  <c r="XI51" i="1" s="1"/>
  <c r="XI54" i="1"/>
  <c r="XI55" i="1" s="1"/>
  <c r="XI36" i="1"/>
  <c r="BA36" i="1" s="1" a="1"/>
  <c r="BA36" i="1" s="1"/>
  <c r="XI44" i="1"/>
  <c r="BA44" i="1" s="1" a="1"/>
  <c r="BA44" i="1" s="1"/>
  <c r="XI46" i="1"/>
  <c r="BA46" i="1" s="1" a="1"/>
  <c r="BA46" i="1" s="1"/>
  <c r="XI52" i="1"/>
  <c r="XI53" i="1" s="1"/>
  <c r="CH54" i="1"/>
  <c r="CH55" i="1" s="1"/>
  <c r="CH50" i="1"/>
  <c r="CH51" i="1" s="1"/>
  <c r="CH52" i="1"/>
  <c r="CH53" i="1" s="1"/>
  <c r="CX50" i="1"/>
  <c r="CX51" i="1" s="1"/>
  <c r="CX54" i="1"/>
  <c r="CX55" i="1" s="1"/>
  <c r="CX18" i="1"/>
  <c r="CN54" i="1"/>
  <c r="CN55" i="1" s="1"/>
  <c r="CN50" i="1"/>
  <c r="CN51" i="1" s="1"/>
  <c r="BB19" i="1" l="1"/>
  <c r="CN19" i="1"/>
  <c r="CN41" i="1"/>
  <c r="CH19" i="1"/>
  <c r="CH41" i="1"/>
  <c r="CR19" i="1"/>
  <c r="CR41" i="1"/>
  <c r="CX19" i="1"/>
  <c r="CX41" i="1"/>
  <c r="CR25" i="1"/>
  <c r="CR35" i="1"/>
  <c r="CX20" i="1"/>
  <c r="CX35" i="1"/>
  <c r="CN26" i="1"/>
  <c r="CN35" i="1"/>
  <c r="CH43" i="1"/>
  <c r="CH35" i="1"/>
  <c r="XI48" i="1"/>
  <c r="BA48" i="1" s="1" a="1"/>
  <c r="BA48" i="1" s="1"/>
  <c r="YZ65" i="1" a="1"/>
  <c r="YZ65"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CN47" i="1"/>
  <c r="CN48" i="1" s="1"/>
  <c r="CH47" i="1"/>
  <c r="CH48" i="1" s="1"/>
  <c r="CR44" i="1"/>
  <c r="CR26" i="1"/>
  <c r="CR39" i="1"/>
  <c r="CR31" i="1"/>
  <c r="CR32" i="1"/>
  <c r="CR43" i="1"/>
  <c r="CR47" i="1"/>
  <c r="CR48" i="1" s="1"/>
  <c r="CR42" i="1"/>
  <c r="CR33" i="1"/>
  <c r="CR24" i="1"/>
  <c r="CR37" i="1"/>
  <c r="CX47" i="1"/>
  <c r="CX48" i="1" s="1"/>
  <c r="CR20" i="1"/>
  <c r="CR38" i="1"/>
  <c r="CR27" i="1"/>
  <c r="CR45" i="1"/>
  <c r="CR40" i="1"/>
  <c r="CR36" i="1"/>
  <c r="CR23" i="1"/>
  <c r="CR30" i="1"/>
  <c r="CR46" i="1"/>
  <c r="CR34" i="1"/>
  <c r="CR21" i="1"/>
  <c r="CR22" i="1"/>
  <c r="CX21" i="1"/>
  <c r="CH21" i="1"/>
  <c r="CN21" i="1"/>
  <c r="CX22" i="1"/>
  <c r="CN22" i="1"/>
  <c r="CH22" i="1"/>
  <c r="CN20" i="1"/>
  <c r="CH20" i="1"/>
  <c r="BB18" i="1"/>
  <c r="BQ22" i="1"/>
  <c r="CH26" i="1"/>
  <c r="CH45" i="1"/>
  <c r="CH27" i="1"/>
  <c r="CN44" i="1"/>
  <c r="CN37" i="1"/>
  <c r="CN32" i="1"/>
  <c r="CN24" i="1"/>
  <c r="CN34" i="1"/>
  <c r="CN46" i="1"/>
  <c r="CN36" i="1"/>
  <c r="CN45" i="1"/>
  <c r="CN30" i="1"/>
  <c r="CN38" i="1"/>
  <c r="CN31" i="1"/>
  <c r="CN27" i="1"/>
  <c r="CN40" i="1"/>
  <c r="CN33" i="1"/>
  <c r="CN39" i="1"/>
  <c r="CN25" i="1"/>
  <c r="CN43" i="1"/>
  <c r="CN23" i="1"/>
  <c r="CN42" i="1"/>
  <c r="CH34" i="1"/>
  <c r="CH24" i="1"/>
  <c r="CH32" i="1"/>
  <c r="CH31" i="1"/>
  <c r="CH25" i="1"/>
  <c r="CH46" i="1"/>
  <c r="CH40" i="1"/>
  <c r="CH30" i="1"/>
  <c r="CH39" i="1"/>
  <c r="CH36" i="1"/>
  <c r="CH44" i="1"/>
  <c r="CH37" i="1"/>
  <c r="CH33" i="1"/>
  <c r="CH42" i="1"/>
  <c r="CH38" i="1"/>
  <c r="CH23" i="1"/>
  <c r="CX26" i="1"/>
  <c r="CX39" i="1"/>
  <c r="CX36" i="1"/>
  <c r="CX33" i="1"/>
  <c r="CX30" i="1"/>
  <c r="CX34" i="1"/>
  <c r="CX38" i="1"/>
  <c r="CX37" i="1"/>
  <c r="CX25" i="1"/>
  <c r="CX44" i="1"/>
  <c r="CX45" i="1"/>
  <c r="CX40" i="1"/>
  <c r="CX42" i="1"/>
  <c r="CX32" i="1"/>
  <c r="CX31" i="1"/>
  <c r="CX24" i="1"/>
  <c r="CX23" i="1"/>
  <c r="CX46" i="1"/>
  <c r="CX27" i="1"/>
  <c r="CX43" i="1"/>
  <c r="BB26" i="1" l="1"/>
  <c r="BB23" i="1"/>
  <c r="BB21" i="1"/>
  <c r="BB25" i="1"/>
  <c r="BB20" i="1"/>
  <c r="BB24" i="1"/>
  <c r="BB22" i="1"/>
  <c r="BB27" i="1"/>
  <c r="DK64" i="1" l="1"/>
  <c r="CN64" i="1"/>
  <c r="CR64" i="1"/>
  <c r="CX64" i="1"/>
  <c r="CH64" i="1"/>
  <c r="GA64" i="1"/>
  <c r="GB64" i="1"/>
  <c r="GC64" i="1"/>
  <c r="FB64" i="1"/>
  <c r="GD64" i="1"/>
  <c r="GE64" i="1"/>
  <c r="VJ64" i="1" l="1"/>
  <c r="ADY64" i="1"/>
  <c r="ADX64" i="1"/>
  <c r="ADS64" i="1"/>
  <c r="ADW64" i="1"/>
  <c r="ACM64" i="1"/>
  <c r="ADV64" i="1"/>
  <c r="ADR64" i="1"/>
  <c r="ADT64" i="1"/>
  <c r="ADL64" i="1"/>
  <c r="ACL64" i="1"/>
  <c r="ADF64" i="1"/>
  <c r="ADQ64" i="1"/>
  <c r="ADE64" i="1"/>
  <c r="ACK64" i="1"/>
  <c r="ADD64" i="1"/>
  <c r="ADP64" i="1"/>
  <c r="ADC64" i="1"/>
  <c r="ACJ64" i="1"/>
  <c r="AEF64" i="1"/>
  <c r="ADO64" i="1"/>
  <c r="AEI64" i="1"/>
  <c r="ACY64" i="1"/>
  <c r="ACI64" i="1"/>
  <c r="AEH64" i="1"/>
  <c r="ACG64" i="1"/>
  <c r="ADN64" i="1"/>
  <c r="AEG64" i="1"/>
  <c r="ACZ64" i="1"/>
  <c r="ACH64" i="1"/>
  <c r="AEE64" i="1"/>
  <c r="ADA64" i="1"/>
  <c r="ADM64" i="1"/>
  <c r="ADB64" i="1"/>
  <c r="ACF64" i="1"/>
  <c r="ADK64" i="1"/>
  <c r="ACX64" i="1"/>
  <c r="ACE64" i="1"/>
  <c r="ACW64" i="1"/>
  <c r="ADJ64" i="1"/>
  <c r="ACV64" i="1"/>
  <c r="ACD64" i="1"/>
  <c r="ACU64" i="1"/>
  <c r="ADI64" i="1"/>
  <c r="ACT64" i="1"/>
  <c r="ADH64" i="1"/>
  <c r="ACS64" i="1"/>
  <c r="ADG64" i="1"/>
  <c r="ACP64" i="1"/>
  <c r="ADU64" i="1"/>
  <c r="ACN64" i="1"/>
  <c r="ACO64" i="1"/>
  <c r="ACR64" i="1"/>
  <c r="AED64" i="1"/>
  <c r="ACQ64" i="1"/>
  <c r="AEC64" i="1"/>
  <c r="AEB64" i="1"/>
  <c r="AEA64" i="1"/>
  <c r="ADZ64" i="1"/>
  <c r="VL64" i="1"/>
  <c r="ABR64" i="1"/>
  <c r="ABQ64" i="1"/>
  <c r="ABP64" i="1"/>
  <c r="ABO64" i="1"/>
  <c r="ABN64" i="1"/>
  <c r="ABM64" i="1"/>
  <c r="ABZ64" i="1"/>
  <c r="ABL64" i="1"/>
  <c r="ABK64" i="1"/>
  <c r="ABJ64" i="1"/>
  <c r="AAZ64" i="1"/>
  <c r="ABY64" i="1"/>
  <c r="ACA64" i="1"/>
  <c r="ABX64" i="1"/>
  <c r="ABI64" i="1"/>
  <c r="ABH64" i="1"/>
  <c r="ABG64" i="1"/>
  <c r="ABF64" i="1"/>
  <c r="ABE64" i="1"/>
  <c r="ABD64" i="1"/>
  <c r="ABC64" i="1"/>
  <c r="ABB64" i="1"/>
  <c r="ABA64" i="1"/>
  <c r="ABW64" i="1"/>
  <c r="ABV64" i="1"/>
  <c r="ABU64" i="1"/>
  <c r="ABT64" i="1"/>
  <c r="ABS64" i="1"/>
  <c r="AAY64" i="1"/>
  <c r="ACB64" i="1"/>
  <c r="ZC64" i="1"/>
  <c r="AAX64" i="1"/>
  <c r="ZA64" i="1"/>
  <c r="VO64" i="1"/>
  <c r="VS64" i="1"/>
  <c r="VQ64" i="1"/>
  <c r="VU64" i="1"/>
  <c r="VP64" i="1"/>
  <c r="FC64" i="1"/>
  <c r="FN64" i="1"/>
  <c r="FQ64" i="1"/>
  <c r="FL64" i="1"/>
  <c r="DO64" i="1"/>
  <c r="DN64" i="1"/>
  <c r="ZB64" i="1"/>
  <c r="VT64" i="1"/>
  <c r="VK64" i="1"/>
  <c r="DL64" i="1"/>
  <c r="ACC64" i="1"/>
  <c r="VN64" i="1"/>
  <c r="VR64" i="1"/>
  <c r="VM64" i="1"/>
  <c r="DM64" i="1"/>
  <c r="FO64" i="1"/>
  <c r="DP64" i="1"/>
  <c r="FP64" i="1"/>
  <c r="DM65" i="1"/>
  <c r="DL65" i="1"/>
  <c r="DP65" i="1"/>
  <c r="DO65" i="1"/>
  <c r="DN65" i="1"/>
  <c r="DP67" i="1"/>
  <c r="DK67" i="1"/>
  <c r="DL67" i="1"/>
  <c r="DM67" i="1"/>
  <c r="DN67" i="1"/>
  <c r="DO67" i="1"/>
  <c r="DK71" i="1"/>
  <c r="DM71" i="1"/>
  <c r="DO71" i="1"/>
  <c r="DP71" i="1"/>
  <c r="DN71" i="1"/>
  <c r="DL71" i="1"/>
  <c r="DN70" i="1"/>
  <c r="DO70" i="1"/>
  <c r="DK70" i="1"/>
  <c r="DL70" i="1"/>
  <c r="DM70" i="1"/>
  <c r="DP70" i="1"/>
  <c r="AJ72" i="1"/>
  <c r="AJ75" i="1"/>
  <c r="AJ67" i="1"/>
  <c r="FM67" i="1" s="1"/>
  <c r="AJ70" i="1"/>
  <c r="AJ68" i="1"/>
  <c r="DK65" i="1"/>
  <c r="DL73" i="1"/>
  <c r="DN73" i="1"/>
  <c r="DP73" i="1"/>
  <c r="DK73" i="1"/>
  <c r="DO73" i="1"/>
  <c r="DM73" i="1"/>
  <c r="DK66" i="1"/>
  <c r="DO66" i="1"/>
  <c r="DN66" i="1"/>
  <c r="DM66" i="1"/>
  <c r="DL66" i="1"/>
  <c r="DP66" i="1"/>
  <c r="DL69" i="1"/>
  <c r="DP69" i="1"/>
  <c r="DO69" i="1"/>
  <c r="DN69" i="1"/>
  <c r="DK69" i="1"/>
  <c r="DM69" i="1"/>
  <c r="AJ74" i="1"/>
  <c r="AJ69" i="1"/>
  <c r="DO72" i="1"/>
  <c r="DL72" i="1"/>
  <c r="DK72" i="1"/>
  <c r="DM72" i="1"/>
  <c r="DN72" i="1"/>
  <c r="DP72" i="1"/>
  <c r="FB67" i="1"/>
  <c r="GE67" i="1"/>
  <c r="GC67" i="1"/>
  <c r="GA67" i="1"/>
  <c r="GD67" i="1"/>
  <c r="CX67" i="1"/>
  <c r="CR67" i="1"/>
  <c r="CN67" i="1"/>
  <c r="CH67" i="1"/>
  <c r="GB67" i="1"/>
  <c r="AI73" i="1"/>
  <c r="CH73" i="1"/>
  <c r="GC73" i="1"/>
  <c r="GD73" i="1"/>
  <c r="GE73" i="1"/>
  <c r="GA73" i="1"/>
  <c r="FB73" i="1"/>
  <c r="CX73" i="1"/>
  <c r="CN73" i="1"/>
  <c r="CR73" i="1"/>
  <c r="GB73" i="1"/>
  <c r="DM75" i="1"/>
  <c r="DO75" i="1"/>
  <c r="DK75" i="1"/>
  <c r="DN75" i="1"/>
  <c r="DP75" i="1"/>
  <c r="DL75" i="1"/>
  <c r="GB75" i="1"/>
  <c r="CN75" i="1"/>
  <c r="GE75" i="1"/>
  <c r="AI75" i="1"/>
  <c r="CH75" i="1"/>
  <c r="FB75" i="1"/>
  <c r="CR75" i="1"/>
  <c r="GD75" i="1"/>
  <c r="CX75" i="1"/>
  <c r="GA75" i="1"/>
  <c r="GC75" i="1"/>
  <c r="CH74" i="1"/>
  <c r="CN74" i="1"/>
  <c r="GB74" i="1"/>
  <c r="GD74" i="1"/>
  <c r="AI74" i="1"/>
  <c r="GA74" i="1"/>
  <c r="GC74" i="1"/>
  <c r="FB74" i="1"/>
  <c r="CX74" i="1"/>
  <c r="GE74" i="1"/>
  <c r="CR74" i="1"/>
  <c r="AI71" i="1"/>
  <c r="FB71" i="1"/>
  <c r="GC71" i="1"/>
  <c r="CX71" i="1"/>
  <c r="GD71" i="1"/>
  <c r="GA71" i="1"/>
  <c r="CR71" i="1"/>
  <c r="CN71" i="1"/>
  <c r="GB71" i="1"/>
  <c r="GE71" i="1"/>
  <c r="CH71" i="1"/>
  <c r="AI70" i="1"/>
  <c r="GE70" i="1"/>
  <c r="GB70" i="1"/>
  <c r="CR70" i="1"/>
  <c r="GD70" i="1"/>
  <c r="CX70" i="1"/>
  <c r="GA70" i="1"/>
  <c r="GC70" i="1"/>
  <c r="FB70" i="1"/>
  <c r="CH70" i="1"/>
  <c r="CN70" i="1"/>
  <c r="GC69" i="1"/>
  <c r="CX69" i="1"/>
  <c r="CN69" i="1"/>
  <c r="CH69" i="1"/>
  <c r="GA69" i="1"/>
  <c r="GE69" i="1"/>
  <c r="CR69" i="1"/>
  <c r="GD69" i="1"/>
  <c r="AI69" i="1"/>
  <c r="GB69" i="1"/>
  <c r="FB69" i="1"/>
  <c r="CN68" i="1"/>
  <c r="CR68" i="1"/>
  <c r="GC68" i="1"/>
  <c r="GB68" i="1"/>
  <c r="AI68" i="1"/>
  <c r="GD68" i="1"/>
  <c r="GE68" i="1"/>
  <c r="GA68" i="1"/>
  <c r="FB68" i="1"/>
  <c r="CX68" i="1"/>
  <c r="CH68" i="1"/>
  <c r="GD66" i="1"/>
  <c r="GB66" i="1"/>
  <c r="CR66" i="1"/>
  <c r="CH66" i="1"/>
  <c r="CX66" i="1"/>
  <c r="GC66" i="1"/>
  <c r="CN66" i="1"/>
  <c r="GE66" i="1"/>
  <c r="FB66" i="1"/>
  <c r="GA66" i="1"/>
  <c r="GE65" i="1"/>
  <c r="CH65" i="1"/>
  <c r="GA65" i="1"/>
  <c r="CX65" i="1"/>
  <c r="GD65" i="1"/>
  <c r="GC65" i="1"/>
  <c r="CN65" i="1"/>
  <c r="CR65" i="1"/>
  <c r="FB65" i="1"/>
  <c r="GB65" i="1"/>
  <c r="GC72" i="1"/>
  <c r="GA72" i="1"/>
  <c r="GB72" i="1"/>
  <c r="FB72" i="1"/>
  <c r="GE72" i="1"/>
  <c r="CR72" i="1"/>
  <c r="CX72" i="1"/>
  <c r="CN72" i="1"/>
  <c r="CH72" i="1"/>
  <c r="AI72" i="1"/>
  <c r="GD72" i="1"/>
  <c r="DO74" i="1"/>
  <c r="DK74" i="1"/>
  <c r="DL74" i="1"/>
  <c r="DM74" i="1"/>
  <c r="DN74" i="1"/>
  <c r="DP74" i="1"/>
  <c r="AJ73" i="1"/>
  <c r="AJ66" i="1"/>
  <c r="FM66" i="1" s="1"/>
  <c r="AJ71" i="1"/>
  <c r="AJ65" i="1"/>
  <c r="DP68" i="1"/>
  <c r="DO68" i="1"/>
  <c r="DM68" i="1"/>
  <c r="DK68" i="1"/>
  <c r="DN68" i="1"/>
  <c r="DL68" i="1"/>
  <c r="FM71" i="1" l="1"/>
  <c r="ER74" i="1"/>
  <c r="EQ74" i="1"/>
  <c r="ER73" i="1"/>
  <c r="EQ73" i="1"/>
  <c r="ER72" i="1"/>
  <c r="EQ72" i="1"/>
  <c r="ER70" i="1"/>
  <c r="EQ70" i="1"/>
  <c r="ER75" i="1"/>
  <c r="EQ75" i="1"/>
  <c r="ER71" i="1"/>
  <c r="EQ71" i="1"/>
  <c r="ER68" i="1"/>
  <c r="EQ68" i="1"/>
  <c r="ER69" i="1"/>
  <c r="EQ69" i="1"/>
  <c r="FM70" i="1"/>
  <c r="XN66" i="1" a="1"/>
  <c r="XN66" i="1" s="1"/>
  <c r="XN73" i="1" a="1"/>
  <c r="XN73" i="1" s="1"/>
  <c r="XN74" i="1" a="1"/>
  <c r="XN74" i="1" s="1"/>
  <c r="XN69" i="1" a="1"/>
  <c r="XN69" i="1" s="1"/>
  <c r="XN70" i="1" a="1"/>
  <c r="XN70" i="1" s="1"/>
  <c r="XN72" i="1" a="1"/>
  <c r="XN72" i="1" s="1"/>
  <c r="XN67" i="1" a="1"/>
  <c r="XN67" i="1" s="1"/>
  <c r="XN65" i="1" a="1"/>
  <c r="XN65" i="1" s="1"/>
  <c r="XN71" i="1" a="1"/>
  <c r="XN71" i="1" s="1"/>
  <c r="XN75" i="1" a="1"/>
  <c r="XN75" i="1" s="1"/>
  <c r="XN68" i="1" a="1"/>
  <c r="XN68" i="1" s="1"/>
  <c r="AEI68" i="1"/>
  <c r="ADY68" i="1"/>
  <c r="ADC68" i="1"/>
  <c r="ACV68" i="1"/>
  <c r="ADT68" i="1"/>
  <c r="AEH68" i="1"/>
  <c r="ACU68" i="1"/>
  <c r="ADB68" i="1"/>
  <c r="ACT68" i="1"/>
  <c r="AEG68" i="1"/>
  <c r="ACS68" i="1"/>
  <c r="ADA68" i="1"/>
  <c r="ACR68" i="1"/>
  <c r="ADU68" i="1"/>
  <c r="AEF68" i="1"/>
  <c r="ACQ68" i="1"/>
  <c r="ACZ68" i="1"/>
  <c r="ACP68" i="1"/>
  <c r="AEE68" i="1"/>
  <c r="ACO68" i="1"/>
  <c r="ACY68" i="1"/>
  <c r="ACN68" i="1"/>
  <c r="ADM68" i="1"/>
  <c r="ACL68" i="1"/>
  <c r="ACG68" i="1"/>
  <c r="ACK68" i="1"/>
  <c r="ADX68" i="1"/>
  <c r="ACJ68" i="1"/>
  <c r="ADW68" i="1"/>
  <c r="ACF68" i="1"/>
  <c r="ADV68" i="1"/>
  <c r="ACI68" i="1"/>
  <c r="ACH68" i="1"/>
  <c r="ADS68" i="1"/>
  <c r="ADR68" i="1"/>
  <c r="ADQ68" i="1"/>
  <c r="ADP68" i="1"/>
  <c r="ADO68" i="1"/>
  <c r="ADK68" i="1"/>
  <c r="ADN68" i="1"/>
  <c r="ACE68" i="1"/>
  <c r="ADL68" i="1"/>
  <c r="ADJ68" i="1"/>
  <c r="ACX68" i="1"/>
  <c r="ACD68" i="1"/>
  <c r="ACW68" i="1"/>
  <c r="ADI68" i="1"/>
  <c r="ACM68" i="1"/>
  <c r="ADH68" i="1"/>
  <c r="ADZ68" i="1"/>
  <c r="ADG68" i="1"/>
  <c r="AED68" i="1"/>
  <c r="ADF68" i="1"/>
  <c r="AEC68" i="1"/>
  <c r="ADE68" i="1"/>
  <c r="AEB68" i="1"/>
  <c r="ADD68" i="1"/>
  <c r="AEA68" i="1"/>
  <c r="ADT71" i="1"/>
  <c r="ACH71" i="1"/>
  <c r="ACN71" i="1"/>
  <c r="ACG71" i="1"/>
  <c r="ADS71" i="1"/>
  <c r="ACF71" i="1"/>
  <c r="ACM71" i="1"/>
  <c r="ACD71" i="1"/>
  <c r="ADR71" i="1"/>
  <c r="AEG71" i="1"/>
  <c r="ACL71" i="1"/>
  <c r="AED71" i="1"/>
  <c r="AEB71" i="1"/>
  <c r="ADQ71" i="1"/>
  <c r="AEI71" i="1"/>
  <c r="ACW71" i="1"/>
  <c r="ACK71" i="1"/>
  <c r="AEH71" i="1"/>
  <c r="AEE71" i="1"/>
  <c r="ACY71" i="1"/>
  <c r="ADP71" i="1"/>
  <c r="ADO71" i="1"/>
  <c r="ADN71" i="1"/>
  <c r="ADK71" i="1"/>
  <c r="ADM71" i="1"/>
  <c r="AEC71" i="1"/>
  <c r="ADL71" i="1"/>
  <c r="ADJ71" i="1"/>
  <c r="ACV71" i="1"/>
  <c r="ADI71" i="1"/>
  <c r="AEA71" i="1"/>
  <c r="ADH71" i="1"/>
  <c r="ACU71" i="1"/>
  <c r="ADG71" i="1"/>
  <c r="ADZ71" i="1"/>
  <c r="ADF71" i="1"/>
  <c r="ACT71" i="1"/>
  <c r="ADE71" i="1"/>
  <c r="ADY71" i="1"/>
  <c r="ADD71" i="1"/>
  <c r="ACS71" i="1"/>
  <c r="ADC71" i="1"/>
  <c r="ADX71" i="1"/>
  <c r="ACE71" i="1"/>
  <c r="ACR71" i="1"/>
  <c r="AEF71" i="1"/>
  <c r="ADW71" i="1"/>
  <c r="ADB71" i="1"/>
  <c r="ACQ71" i="1"/>
  <c r="ADA71" i="1"/>
  <c r="ADV71" i="1"/>
  <c r="ACZ71" i="1"/>
  <c r="ACP71" i="1"/>
  <c r="ACX71" i="1"/>
  <c r="ADU71" i="1"/>
  <c r="ACJ71" i="1"/>
  <c r="ACO71" i="1"/>
  <c r="ACI71" i="1"/>
  <c r="AED66" i="1"/>
  <c r="ADN66" i="1"/>
  <c r="ADV66" i="1"/>
  <c r="ACX66" i="1"/>
  <c r="ADM66" i="1"/>
  <c r="AEC66" i="1"/>
  <c r="ADL66" i="1"/>
  <c r="ACW66" i="1"/>
  <c r="ADK66" i="1"/>
  <c r="AEB66" i="1"/>
  <c r="ADJ66" i="1"/>
  <c r="ACV66" i="1"/>
  <c r="ADI66" i="1"/>
  <c r="AEA66" i="1"/>
  <c r="ADH66" i="1"/>
  <c r="ACJ66" i="1"/>
  <c r="ACU66" i="1"/>
  <c r="ADG66" i="1"/>
  <c r="ACL66" i="1"/>
  <c r="ADZ66" i="1"/>
  <c r="AEI66" i="1"/>
  <c r="ACT66" i="1"/>
  <c r="ADF66" i="1"/>
  <c r="ADY66" i="1"/>
  <c r="ADE66" i="1"/>
  <c r="ACK66" i="1"/>
  <c r="ACS66" i="1"/>
  <c r="ADD66" i="1"/>
  <c r="ADX66" i="1"/>
  <c r="ADC66" i="1"/>
  <c r="ACR66" i="1"/>
  <c r="ADB66" i="1"/>
  <c r="ADW66" i="1"/>
  <c r="ACZ66" i="1"/>
  <c r="ACQ66" i="1"/>
  <c r="ACP66" i="1"/>
  <c r="ADU66" i="1"/>
  <c r="ACI66" i="1"/>
  <c r="ACO66" i="1"/>
  <c r="ACH66" i="1"/>
  <c r="ADT66" i="1"/>
  <c r="ACG66" i="1"/>
  <c r="ACN66" i="1"/>
  <c r="ACD66" i="1"/>
  <c r="ADS66" i="1"/>
  <c r="ACF66" i="1"/>
  <c r="ACM66" i="1"/>
  <c r="ACE66" i="1"/>
  <c r="AEG66" i="1"/>
  <c r="ADA66" i="1"/>
  <c r="AEH66" i="1"/>
  <c r="AEF66" i="1"/>
  <c r="ADR66" i="1"/>
  <c r="ADQ66" i="1"/>
  <c r="AEE66" i="1"/>
  <c r="ADP66" i="1"/>
  <c r="ACY66" i="1"/>
  <c r="ADO66" i="1"/>
  <c r="ADS73" i="1"/>
  <c r="ADR73" i="1"/>
  <c r="ADQ73" i="1"/>
  <c r="ADP73" i="1"/>
  <c r="ADI73" i="1"/>
  <c r="ADO73" i="1"/>
  <c r="AEF73" i="1"/>
  <c r="ACO73" i="1"/>
  <c r="ADH73" i="1"/>
  <c r="ADN73" i="1"/>
  <c r="ACQ73" i="1"/>
  <c r="ADG73" i="1"/>
  <c r="ADM73" i="1"/>
  <c r="ADF73" i="1"/>
  <c r="ADJ73" i="1"/>
  <c r="ADA73" i="1"/>
  <c r="ADE73" i="1"/>
  <c r="ACV73" i="1"/>
  <c r="ADD73" i="1"/>
  <c r="ACU73" i="1"/>
  <c r="AEI73" i="1"/>
  <c r="ACK73" i="1"/>
  <c r="ADC73" i="1"/>
  <c r="ADY73" i="1"/>
  <c r="AEH73" i="1"/>
  <c r="ACT73" i="1"/>
  <c r="ACP73" i="1"/>
  <c r="ADB73" i="1"/>
  <c r="ACS73" i="1"/>
  <c r="AEG73" i="1"/>
  <c r="ACR73" i="1"/>
  <c r="ACZ73" i="1"/>
  <c r="AEE73" i="1"/>
  <c r="ACN73" i="1"/>
  <c r="ACY73" i="1"/>
  <c r="ACM73" i="1"/>
  <c r="AED73" i="1"/>
  <c r="ACL73" i="1"/>
  <c r="ACX73" i="1"/>
  <c r="ACJ73" i="1"/>
  <c r="AEC73" i="1"/>
  <c r="ACI73" i="1"/>
  <c r="ACW73" i="1"/>
  <c r="ACH73" i="1"/>
  <c r="ADL73" i="1"/>
  <c r="ACG73" i="1"/>
  <c r="ACF73" i="1"/>
  <c r="ACD73" i="1"/>
  <c r="ADK73" i="1"/>
  <c r="ADZ73" i="1"/>
  <c r="ACE73" i="1"/>
  <c r="ADX73" i="1"/>
  <c r="ADW73" i="1"/>
  <c r="AEB73" i="1"/>
  <c r="ADV73" i="1"/>
  <c r="AEA73" i="1"/>
  <c r="ADU73" i="1"/>
  <c r="ADT73" i="1"/>
  <c r="ADE74" i="1"/>
  <c r="ACV74" i="1"/>
  <c r="ADD74" i="1"/>
  <c r="ACU74" i="1"/>
  <c r="AEI74" i="1"/>
  <c r="ACT74" i="1"/>
  <c r="ADC74" i="1"/>
  <c r="ACS74" i="1"/>
  <c r="ADO74" i="1"/>
  <c r="ADR74" i="1"/>
  <c r="ACR74" i="1"/>
  <c r="ACL74" i="1"/>
  <c r="ACQ74" i="1"/>
  <c r="ADQ74" i="1"/>
  <c r="ACP74" i="1"/>
  <c r="ACK74" i="1"/>
  <c r="ACN74" i="1"/>
  <c r="ADT74" i="1"/>
  <c r="AEA74" i="1"/>
  <c r="ACM74" i="1"/>
  <c r="ADZ74" i="1"/>
  <c r="ACJ74" i="1"/>
  <c r="ADP74" i="1"/>
  <c r="ADY74" i="1"/>
  <c r="ADX74" i="1"/>
  <c r="ADS74" i="1"/>
  <c r="ADW74" i="1"/>
  <c r="ACI74" i="1"/>
  <c r="ADV74" i="1"/>
  <c r="ADU74" i="1"/>
  <c r="ADN74" i="1"/>
  <c r="ADB74" i="1"/>
  <c r="ACH74" i="1"/>
  <c r="ADA74" i="1"/>
  <c r="ADM74" i="1"/>
  <c r="ACZ74" i="1"/>
  <c r="ACG74" i="1"/>
  <c r="ACY74" i="1"/>
  <c r="ADL74" i="1"/>
  <c r="ACO74" i="1"/>
  <c r="ACF74" i="1"/>
  <c r="AEC74" i="1"/>
  <c r="ADK74" i="1"/>
  <c r="AEH74" i="1"/>
  <c r="ACE74" i="1"/>
  <c r="AEG74" i="1"/>
  <c r="ADJ74" i="1"/>
  <c r="AEF74" i="1"/>
  <c r="ACD74" i="1"/>
  <c r="AEE74" i="1"/>
  <c r="ADI74" i="1"/>
  <c r="AED74" i="1"/>
  <c r="ADH74" i="1"/>
  <c r="AEB74" i="1"/>
  <c r="ADG74" i="1"/>
  <c r="ACX74" i="1"/>
  <c r="ADF74" i="1"/>
  <c r="ACW74" i="1"/>
  <c r="ACM69" i="1"/>
  <c r="AEC69" i="1"/>
  <c r="ADZ69" i="1"/>
  <c r="AEA69" i="1"/>
  <c r="ADY69" i="1"/>
  <c r="AEE69" i="1"/>
  <c r="ADX69" i="1"/>
  <c r="AED69" i="1"/>
  <c r="ADW69" i="1"/>
  <c r="ADV69" i="1"/>
  <c r="ACO69" i="1"/>
  <c r="ADU69" i="1"/>
  <c r="ADT69" i="1"/>
  <c r="ADR69" i="1"/>
  <c r="ADD69" i="1"/>
  <c r="ADQ69" i="1"/>
  <c r="ADC69" i="1"/>
  <c r="ACK69" i="1"/>
  <c r="ADB69" i="1"/>
  <c r="ADP69" i="1"/>
  <c r="ADA69" i="1"/>
  <c r="ACJ69" i="1"/>
  <c r="ACZ69" i="1"/>
  <c r="ADO69" i="1"/>
  <c r="ACY69" i="1"/>
  <c r="ACI69" i="1"/>
  <c r="AEI69" i="1"/>
  <c r="ADN69" i="1"/>
  <c r="ACH69" i="1"/>
  <c r="AEB69" i="1"/>
  <c r="ADM69" i="1"/>
  <c r="ACX69" i="1"/>
  <c r="ACG69" i="1"/>
  <c r="ACW69" i="1"/>
  <c r="ADL69" i="1"/>
  <c r="ACV69" i="1"/>
  <c r="ACF69" i="1"/>
  <c r="ACU69" i="1"/>
  <c r="ADK69" i="1"/>
  <c r="ACT69" i="1"/>
  <c r="ACE69" i="1"/>
  <c r="ACS69" i="1"/>
  <c r="ADJ69" i="1"/>
  <c r="ACR69" i="1"/>
  <c r="ACD69" i="1"/>
  <c r="ACQ69" i="1"/>
  <c r="ADI69" i="1"/>
  <c r="ACP69" i="1"/>
  <c r="ADH69" i="1"/>
  <c r="ACN69" i="1"/>
  <c r="ADG69" i="1"/>
  <c r="ACL69" i="1"/>
  <c r="ADF69" i="1"/>
  <c r="AEH69" i="1"/>
  <c r="ADE69" i="1"/>
  <c r="AEG69" i="1"/>
  <c r="ADS69" i="1"/>
  <c r="AEF69" i="1"/>
  <c r="ADM65" i="1"/>
  <c r="ACD65" i="1"/>
  <c r="ACG65" i="1"/>
  <c r="AEI65" i="1"/>
  <c r="AEA65" i="1"/>
  <c r="ACU65" i="1"/>
  <c r="ADG65" i="1"/>
  <c r="ADU65" i="1"/>
  <c r="AEF65" i="1"/>
  <c r="ACP65" i="1"/>
  <c r="AEE65" i="1"/>
  <c r="AED65" i="1"/>
  <c r="AEC65" i="1"/>
  <c r="ADY65" i="1"/>
  <c r="AEB65" i="1"/>
  <c r="ACS65" i="1"/>
  <c r="ADZ65" i="1"/>
  <c r="ADX65" i="1"/>
  <c r="ADL65" i="1"/>
  <c r="ACR65" i="1"/>
  <c r="ADK65" i="1"/>
  <c r="ADF65" i="1"/>
  <c r="ADW65" i="1"/>
  <c r="ADJ65" i="1"/>
  <c r="ACQ65" i="1"/>
  <c r="ADI65" i="1"/>
  <c r="ADV65" i="1"/>
  <c r="ADH65" i="1"/>
  <c r="ACO65" i="1"/>
  <c r="ADT65" i="1"/>
  <c r="AEH65" i="1"/>
  <c r="ACN65" i="1"/>
  <c r="AEG65" i="1"/>
  <c r="ADS65" i="1"/>
  <c r="ADD65" i="1"/>
  <c r="ACM65" i="1"/>
  <c r="ADC65" i="1"/>
  <c r="ADR65" i="1"/>
  <c r="ADB65" i="1"/>
  <c r="ACL65" i="1"/>
  <c r="ADA65" i="1"/>
  <c r="ADQ65" i="1"/>
  <c r="ACZ65" i="1"/>
  <c r="ACK65" i="1"/>
  <c r="ACY65" i="1"/>
  <c r="ADP65" i="1"/>
  <c r="ACX65" i="1"/>
  <c r="ACJ65" i="1"/>
  <c r="ACW65" i="1"/>
  <c r="ADO65" i="1"/>
  <c r="ACV65" i="1"/>
  <c r="ACI65" i="1"/>
  <c r="ACT65" i="1"/>
  <c r="ADN65" i="1"/>
  <c r="ACF65" i="1"/>
  <c r="ACH65" i="1"/>
  <c r="ACE65" i="1"/>
  <c r="ADE65" i="1"/>
  <c r="ADT70" i="1"/>
  <c r="ADD70" i="1"/>
  <c r="ACN70" i="1"/>
  <c r="ADC70" i="1"/>
  <c r="ADS70" i="1"/>
  <c r="ADB70" i="1"/>
  <c r="ACG70" i="1"/>
  <c r="ACM70" i="1"/>
  <c r="ADA70" i="1"/>
  <c r="ADR70" i="1"/>
  <c r="AED70" i="1"/>
  <c r="ACL70" i="1"/>
  <c r="AEI70" i="1"/>
  <c r="ADQ70" i="1"/>
  <c r="AEH70" i="1"/>
  <c r="ACK70" i="1"/>
  <c r="AEG70" i="1"/>
  <c r="ADL70" i="1"/>
  <c r="ADP70" i="1"/>
  <c r="AEF70" i="1"/>
  <c r="ACU70" i="1"/>
  <c r="ACJ70" i="1"/>
  <c r="AEE70" i="1"/>
  <c r="ADO70" i="1"/>
  <c r="AEC70" i="1"/>
  <c r="ACV70" i="1"/>
  <c r="ACI70" i="1"/>
  <c r="ACZ70" i="1"/>
  <c r="ADN70" i="1"/>
  <c r="ACY70" i="1"/>
  <c r="ACH70" i="1"/>
  <c r="ACX70" i="1"/>
  <c r="ADM70" i="1"/>
  <c r="ACW70" i="1"/>
  <c r="ACF70" i="1"/>
  <c r="ACT70" i="1"/>
  <c r="ADK70" i="1"/>
  <c r="ACR70" i="1"/>
  <c r="ACE70" i="1"/>
  <c r="ACD70" i="1"/>
  <c r="ADY70" i="1"/>
  <c r="ACS70" i="1"/>
  <c r="AEB70" i="1"/>
  <c r="AEA70" i="1"/>
  <c r="ADZ70" i="1"/>
  <c r="ADX70" i="1"/>
  <c r="ADW70" i="1"/>
  <c r="ADJ70" i="1"/>
  <c r="ACQ70" i="1"/>
  <c r="ADI70" i="1"/>
  <c r="ADV70" i="1"/>
  <c r="ADH70" i="1"/>
  <c r="ACP70" i="1"/>
  <c r="ADG70" i="1"/>
  <c r="ADU70" i="1"/>
  <c r="ADF70" i="1"/>
  <c r="ACO70" i="1"/>
  <c r="ADE70" i="1"/>
  <c r="AEC72" i="1"/>
  <c r="ADV72" i="1"/>
  <c r="ADS72" i="1"/>
  <c r="ACW72" i="1"/>
  <c r="ADT72" i="1"/>
  <c r="ADE72" i="1"/>
  <c r="AEB72" i="1"/>
  <c r="ACP72" i="1"/>
  <c r="ACV72" i="1"/>
  <c r="ACO72" i="1"/>
  <c r="AEA72" i="1"/>
  <c r="ACN72" i="1"/>
  <c r="ACU72" i="1"/>
  <c r="ACM72" i="1"/>
  <c r="ADZ72" i="1"/>
  <c r="ACL72" i="1"/>
  <c r="ACT72" i="1"/>
  <c r="ACK72" i="1"/>
  <c r="ADY72" i="1"/>
  <c r="ACJ72" i="1"/>
  <c r="ACS72" i="1"/>
  <c r="ACI72" i="1"/>
  <c r="ADX72" i="1"/>
  <c r="ACH72" i="1"/>
  <c r="ACR72" i="1"/>
  <c r="ACF72" i="1"/>
  <c r="ADW72" i="1"/>
  <c r="ACE72" i="1"/>
  <c r="ACQ72" i="1"/>
  <c r="ACD72" i="1"/>
  <c r="ADF72" i="1"/>
  <c r="ADR72" i="1"/>
  <c r="ADQ72" i="1"/>
  <c r="ADP72" i="1"/>
  <c r="AEI72" i="1"/>
  <c r="ADO72" i="1"/>
  <c r="ADC72" i="1"/>
  <c r="ADN72" i="1"/>
  <c r="AEH72" i="1"/>
  <c r="ADM72" i="1"/>
  <c r="ADB72" i="1"/>
  <c r="ADL72" i="1"/>
  <c r="AEG72" i="1"/>
  <c r="ADK72" i="1"/>
  <c r="ADA72" i="1"/>
  <c r="ADJ72" i="1"/>
  <c r="AEF72" i="1"/>
  <c r="ADI72" i="1"/>
  <c r="ACZ72" i="1"/>
  <c r="ADH72" i="1"/>
  <c r="AEE72" i="1"/>
  <c r="ADG72" i="1"/>
  <c r="ACY72" i="1"/>
  <c r="ADD72" i="1"/>
  <c r="AED72" i="1"/>
  <c r="ACG72" i="1"/>
  <c r="ACX72" i="1"/>
  <c r="ADU72" i="1"/>
  <c r="ADU75" i="1"/>
  <c r="AEB75" i="1"/>
  <c r="ACO75" i="1"/>
  <c r="AEA75" i="1"/>
  <c r="ADT75" i="1"/>
  <c r="ADZ75" i="1"/>
  <c r="ACN75" i="1"/>
  <c r="ADY75" i="1"/>
  <c r="ADS75" i="1"/>
  <c r="ADV75" i="1"/>
  <c r="ACM75" i="1"/>
  <c r="ADH75" i="1"/>
  <c r="ADR75" i="1"/>
  <c r="ADG75" i="1"/>
  <c r="ACL75" i="1"/>
  <c r="ADF75" i="1"/>
  <c r="ADQ75" i="1"/>
  <c r="ADE75" i="1"/>
  <c r="ACK75" i="1"/>
  <c r="ADD75" i="1"/>
  <c r="ACZ75" i="1"/>
  <c r="ADP75" i="1"/>
  <c r="ADC75" i="1"/>
  <c r="ACJ75" i="1"/>
  <c r="ACS75" i="1"/>
  <c r="ADO75" i="1"/>
  <c r="AEG75" i="1"/>
  <c r="ACI75" i="1"/>
  <c r="ADB75" i="1"/>
  <c r="ACY75" i="1"/>
  <c r="ADN75" i="1"/>
  <c r="ADA75" i="1"/>
  <c r="ACH75" i="1"/>
  <c r="ADM75" i="1"/>
  <c r="ACG75" i="1"/>
  <c r="ACX75" i="1"/>
  <c r="ADL75" i="1"/>
  <c r="ACW75" i="1"/>
  <c r="ACF75" i="1"/>
  <c r="ACV75" i="1"/>
  <c r="ADK75" i="1"/>
  <c r="ACU75" i="1"/>
  <c r="ACE75" i="1"/>
  <c r="ACT75" i="1"/>
  <c r="ADJ75" i="1"/>
  <c r="ACP75" i="1"/>
  <c r="ACD75" i="1"/>
  <c r="AEH75" i="1"/>
  <c r="ADI75" i="1"/>
  <c r="AEF75" i="1"/>
  <c r="ADX75" i="1"/>
  <c r="AEI75" i="1"/>
  <c r="ACR75" i="1"/>
  <c r="ADW75" i="1"/>
  <c r="ACQ75" i="1"/>
  <c r="AEE75" i="1"/>
  <c r="AED75" i="1"/>
  <c r="AEC75" i="1"/>
  <c r="AEH67" i="1"/>
  <c r="ADK67" i="1"/>
  <c r="ACU67" i="1"/>
  <c r="ADB67" i="1"/>
  <c r="ADJ67" i="1"/>
  <c r="ACH67" i="1"/>
  <c r="AEG67" i="1"/>
  <c r="ADI67" i="1"/>
  <c r="ACT67" i="1"/>
  <c r="ADA67" i="1"/>
  <c r="ACK67" i="1"/>
  <c r="AEF67" i="1"/>
  <c r="ADX67" i="1"/>
  <c r="ACZ67" i="1"/>
  <c r="ACD67" i="1"/>
  <c r="AEE67" i="1"/>
  <c r="ADH67" i="1"/>
  <c r="ACI67" i="1"/>
  <c r="ACY67" i="1"/>
  <c r="ADF67" i="1"/>
  <c r="AED67" i="1"/>
  <c r="ACR67" i="1"/>
  <c r="ACJ67" i="1"/>
  <c r="ACX67" i="1"/>
  <c r="ACQ67" i="1"/>
  <c r="ADZ67" i="1"/>
  <c r="AEC67" i="1"/>
  <c r="ACP67" i="1"/>
  <c r="ACW67" i="1"/>
  <c r="ACO67" i="1"/>
  <c r="AEB67" i="1"/>
  <c r="ACN67" i="1"/>
  <c r="ACV67" i="1"/>
  <c r="ACM67" i="1"/>
  <c r="AEA67" i="1"/>
  <c r="ACL67" i="1"/>
  <c r="ADY67" i="1"/>
  <c r="ACG67" i="1"/>
  <c r="ACS67" i="1"/>
  <c r="ACF67" i="1"/>
  <c r="ADG67" i="1"/>
  <c r="ACE67" i="1"/>
  <c r="ADV67" i="1"/>
  <c r="ADW67" i="1"/>
  <c r="ADU67" i="1"/>
  <c r="ADT67" i="1"/>
  <c r="ADS67" i="1"/>
  <c r="ADR67" i="1"/>
  <c r="ADQ67" i="1"/>
  <c r="ADP67" i="1"/>
  <c r="ADE67" i="1"/>
  <c r="ADO67" i="1"/>
  <c r="ADD67" i="1"/>
  <c r="ADN67" i="1"/>
  <c r="AEI67" i="1"/>
  <c r="ADM67" i="1"/>
  <c r="ADC67" i="1"/>
  <c r="ADL67" i="1"/>
  <c r="VO69" i="1"/>
  <c r="ABB69" i="1"/>
  <c r="ABA69" i="1"/>
  <c r="AAZ69" i="1"/>
  <c r="ABZ69" i="1"/>
  <c r="ABT69" i="1"/>
  <c r="ABR69" i="1"/>
  <c r="ABQ69" i="1"/>
  <c r="ABS69" i="1"/>
  <c r="ABO69" i="1"/>
  <c r="ABN69" i="1"/>
  <c r="ABM69" i="1"/>
  <c r="ABL69" i="1"/>
  <c r="ACA69" i="1"/>
  <c r="ABY69" i="1"/>
  <c r="ABX69" i="1"/>
  <c r="ABW69" i="1"/>
  <c r="ABV69" i="1"/>
  <c r="ABU69" i="1"/>
  <c r="ABP69" i="1"/>
  <c r="ABK69" i="1"/>
  <c r="ABJ69" i="1"/>
  <c r="ABI69" i="1"/>
  <c r="ABH69" i="1"/>
  <c r="ABG69" i="1"/>
  <c r="ABF69" i="1"/>
  <c r="ABE69" i="1"/>
  <c r="ABD69" i="1"/>
  <c r="ABC69" i="1"/>
  <c r="ACB70" i="1"/>
  <c r="ABO70" i="1"/>
  <c r="ABN70" i="1"/>
  <c r="ABM70" i="1"/>
  <c r="ABL70" i="1"/>
  <c r="ABK70" i="1"/>
  <c r="ABJ70" i="1"/>
  <c r="ABI70" i="1"/>
  <c r="ABH70" i="1"/>
  <c r="ABG70" i="1"/>
  <c r="ABF70" i="1"/>
  <c r="ABE70" i="1"/>
  <c r="ABD70" i="1"/>
  <c r="ABC70" i="1"/>
  <c r="ABB70" i="1"/>
  <c r="ABS70" i="1"/>
  <c r="ABR70" i="1"/>
  <c r="ABQ70" i="1"/>
  <c r="ABP70" i="1"/>
  <c r="ABA70" i="1"/>
  <c r="AAZ70" i="1"/>
  <c r="ACA70" i="1"/>
  <c r="ABZ70" i="1"/>
  <c r="ABY70" i="1"/>
  <c r="ABX70" i="1"/>
  <c r="ABW70" i="1"/>
  <c r="ABV70" i="1"/>
  <c r="ABU70" i="1"/>
  <c r="ABT70" i="1"/>
  <c r="VP72" i="1"/>
  <c r="ABH72" i="1"/>
  <c r="ABG72" i="1"/>
  <c r="ABF72" i="1"/>
  <c r="ABE72" i="1"/>
  <c r="ABD72" i="1"/>
  <c r="ABC72" i="1"/>
  <c r="ABO72" i="1"/>
  <c r="ABB72" i="1"/>
  <c r="ABA72" i="1"/>
  <c r="ABW72" i="1"/>
  <c r="ABV72" i="1"/>
  <c r="ABP72" i="1"/>
  <c r="ABU72" i="1"/>
  <c r="ABT72" i="1"/>
  <c r="ABS72" i="1"/>
  <c r="ABR72" i="1"/>
  <c r="ABQ72" i="1"/>
  <c r="ABN72" i="1"/>
  <c r="ABM72" i="1"/>
  <c r="ABL72" i="1"/>
  <c r="ABK72" i="1"/>
  <c r="ABJ72" i="1"/>
  <c r="AAZ72" i="1"/>
  <c r="ACA72" i="1"/>
  <c r="ABZ72" i="1"/>
  <c r="ABY72" i="1"/>
  <c r="ABX72" i="1"/>
  <c r="ABI72" i="1"/>
  <c r="FN67" i="1"/>
  <c r="VR75" i="1"/>
  <c r="ABG75" i="1"/>
  <c r="ABF75" i="1"/>
  <c r="ABE75" i="1"/>
  <c r="ABD75" i="1"/>
  <c r="ABU75" i="1"/>
  <c r="ABT75" i="1"/>
  <c r="ABS75" i="1"/>
  <c r="ABR75" i="1"/>
  <c r="ABQ75" i="1"/>
  <c r="ABP75" i="1"/>
  <c r="ABO75" i="1"/>
  <c r="ABN75" i="1"/>
  <c r="ABM75" i="1"/>
  <c r="ABC75" i="1"/>
  <c r="ABI75" i="1"/>
  <c r="ABH75" i="1"/>
  <c r="ABB75" i="1"/>
  <c r="ABA75" i="1"/>
  <c r="AAZ75" i="1"/>
  <c r="ACA75" i="1"/>
  <c r="ABZ75" i="1"/>
  <c r="ABY75" i="1"/>
  <c r="ABX75" i="1"/>
  <c r="ABW75" i="1"/>
  <c r="ABV75" i="1"/>
  <c r="ABK75" i="1"/>
  <c r="ABJ75" i="1"/>
  <c r="ABL75" i="1"/>
  <c r="AAY66" i="1"/>
  <c r="ABG66" i="1"/>
  <c r="ABF66" i="1"/>
  <c r="ABN66" i="1"/>
  <c r="ABE66" i="1"/>
  <c r="ABD66" i="1"/>
  <c r="ABC66" i="1"/>
  <c r="ABB66" i="1"/>
  <c r="ABA66" i="1"/>
  <c r="ABM66" i="1"/>
  <c r="AAZ66" i="1"/>
  <c r="ABQ66" i="1"/>
  <c r="ABP66" i="1"/>
  <c r="ABO66" i="1"/>
  <c r="ABL66" i="1"/>
  <c r="ABK66" i="1"/>
  <c r="ABJ66" i="1"/>
  <c r="ABI66" i="1"/>
  <c r="ACA66" i="1"/>
  <c r="ABZ66" i="1"/>
  <c r="ABY66" i="1"/>
  <c r="ABX66" i="1"/>
  <c r="ABW66" i="1"/>
  <c r="ABV66" i="1"/>
  <c r="ABU66" i="1"/>
  <c r="ABT66" i="1"/>
  <c r="ABS66" i="1"/>
  <c r="ABR66" i="1"/>
  <c r="ABH66" i="1"/>
  <c r="VP68" i="1"/>
  <c r="AAZ68" i="1"/>
  <c r="ABK68" i="1"/>
  <c r="ABJ68" i="1"/>
  <c r="ABR68" i="1"/>
  <c r="ABI68" i="1"/>
  <c r="ABH68" i="1"/>
  <c r="ABY68" i="1"/>
  <c r="ABX68" i="1"/>
  <c r="ABS68" i="1"/>
  <c r="ABW68" i="1"/>
  <c r="ABV68" i="1"/>
  <c r="ABU68" i="1"/>
  <c r="ABT68" i="1"/>
  <c r="ABQ68" i="1"/>
  <c r="ACA68" i="1"/>
  <c r="ABZ68" i="1"/>
  <c r="ABP68" i="1"/>
  <c r="ABO68" i="1"/>
  <c r="ABN68" i="1"/>
  <c r="ABM68" i="1"/>
  <c r="ABL68" i="1"/>
  <c r="ABG68" i="1"/>
  <c r="ABF68" i="1"/>
  <c r="ABE68" i="1"/>
  <c r="ABD68" i="1"/>
  <c r="ABC68" i="1"/>
  <c r="ABB68" i="1"/>
  <c r="ABA68" i="1"/>
  <c r="VT73" i="1"/>
  <c r="ABK73" i="1"/>
  <c r="AAZ73" i="1"/>
  <c r="ABJ73" i="1"/>
  <c r="ABI73" i="1"/>
  <c r="ABH73" i="1"/>
  <c r="ABG73" i="1"/>
  <c r="ABF73" i="1"/>
  <c r="ABE73" i="1"/>
  <c r="ABP73" i="1"/>
  <c r="ABO73" i="1"/>
  <c r="ACA73" i="1"/>
  <c r="ABS73" i="1"/>
  <c r="ABN73" i="1"/>
  <c r="ABD73" i="1"/>
  <c r="ABC73" i="1"/>
  <c r="ABB73" i="1"/>
  <c r="ABA73" i="1"/>
  <c r="ABZ73" i="1"/>
  <c r="ABY73" i="1"/>
  <c r="ABX73" i="1"/>
  <c r="ABW73" i="1"/>
  <c r="ABV73" i="1"/>
  <c r="ABU73" i="1"/>
  <c r="ABT73" i="1"/>
  <c r="ABR73" i="1"/>
  <c r="ABQ73" i="1"/>
  <c r="ABM73" i="1"/>
  <c r="ABL73" i="1"/>
  <c r="VQ74" i="1"/>
  <c r="ABC74" i="1"/>
  <c r="ACA74" i="1"/>
  <c r="ABB74" i="1"/>
  <c r="ABA74" i="1"/>
  <c r="AAZ74" i="1"/>
  <c r="ABQ74" i="1"/>
  <c r="ABP74" i="1"/>
  <c r="ABZ74" i="1"/>
  <c r="ABO74" i="1"/>
  <c r="ABN74" i="1"/>
  <c r="ABM74" i="1"/>
  <c r="ABL74" i="1"/>
  <c r="ABK74" i="1"/>
  <c r="ABJ74" i="1"/>
  <c r="ABI74" i="1"/>
  <c r="ABY74" i="1"/>
  <c r="ABX74" i="1"/>
  <c r="ABW74" i="1"/>
  <c r="ABV74" i="1"/>
  <c r="ABU74" i="1"/>
  <c r="ABT74" i="1"/>
  <c r="ABS74" i="1"/>
  <c r="ABR74" i="1"/>
  <c r="ABH74" i="1"/>
  <c r="ABG74" i="1"/>
  <c r="ABF74" i="1"/>
  <c r="ABE74" i="1"/>
  <c r="ABD74" i="1"/>
  <c r="VM71" i="1"/>
  <c r="ABA71" i="1"/>
  <c r="AAZ71" i="1"/>
  <c r="ABN71" i="1"/>
  <c r="ABM71" i="1"/>
  <c r="ABL71" i="1"/>
  <c r="ABX71" i="1"/>
  <c r="ABK71" i="1"/>
  <c r="ABJ71" i="1"/>
  <c r="ABI71" i="1"/>
  <c r="ABH71" i="1"/>
  <c r="ABG71" i="1"/>
  <c r="ABF71" i="1"/>
  <c r="ABQ71" i="1"/>
  <c r="ACA71" i="1"/>
  <c r="ABZ71" i="1"/>
  <c r="ABY71" i="1"/>
  <c r="ABS71" i="1"/>
  <c r="ABR71" i="1"/>
  <c r="ABP71" i="1"/>
  <c r="ABO71" i="1"/>
  <c r="ABW71" i="1"/>
  <c r="ABV71" i="1"/>
  <c r="ABU71" i="1"/>
  <c r="ABT71" i="1"/>
  <c r="ABE71" i="1"/>
  <c r="ABD71" i="1"/>
  <c r="ABC71" i="1"/>
  <c r="ABB71" i="1"/>
  <c r="VN65" i="1"/>
  <c r="ABS65" i="1"/>
  <c r="ABR65" i="1"/>
  <c r="ABQ65" i="1"/>
  <c r="ABP65" i="1"/>
  <c r="ABX65" i="1"/>
  <c r="ABO65" i="1"/>
  <c r="ABN65" i="1"/>
  <c r="ABD65" i="1"/>
  <c r="ABC65" i="1"/>
  <c r="ABB65" i="1"/>
  <c r="ABA65" i="1"/>
  <c r="AAZ65" i="1"/>
  <c r="ABW65" i="1"/>
  <c r="ABV65" i="1"/>
  <c r="ACA65" i="1"/>
  <c r="ABZ65" i="1"/>
  <c r="ABY65" i="1"/>
  <c r="ABM65" i="1"/>
  <c r="ABL65" i="1"/>
  <c r="ABK65" i="1"/>
  <c r="ABJ65" i="1"/>
  <c r="ABI65" i="1"/>
  <c r="ABH65" i="1"/>
  <c r="ABG65" i="1"/>
  <c r="ABF65" i="1"/>
  <c r="ABE65" i="1"/>
  <c r="ABU65" i="1"/>
  <c r="ABT65" i="1"/>
  <c r="VL67" i="1"/>
  <c r="ABF67" i="1"/>
  <c r="ABE67" i="1"/>
  <c r="ABJ67" i="1"/>
  <c r="ABD67" i="1"/>
  <c r="ABU67" i="1"/>
  <c r="ABT67" i="1"/>
  <c r="ABS67" i="1"/>
  <c r="ABR67" i="1"/>
  <c r="ABK67" i="1"/>
  <c r="ABQ67" i="1"/>
  <c r="ABP67" i="1"/>
  <c r="ABO67" i="1"/>
  <c r="ABN67" i="1"/>
  <c r="ABM67" i="1"/>
  <c r="ABW67" i="1"/>
  <c r="ABV67" i="1"/>
  <c r="ABL67" i="1"/>
  <c r="ABI67" i="1"/>
  <c r="ABH67" i="1"/>
  <c r="ABC67" i="1"/>
  <c r="ABB67" i="1"/>
  <c r="ABA67" i="1"/>
  <c r="AAZ67" i="1"/>
  <c r="ABZ67" i="1"/>
  <c r="ACA67" i="1"/>
  <c r="ABY67" i="1"/>
  <c r="ABX67" i="1"/>
  <c r="ABG67" i="1"/>
  <c r="FK66" i="1"/>
  <c r="ACB69" i="1"/>
  <c r="VR69" i="1"/>
  <c r="AAY69" i="1"/>
  <c r="ZA69" i="1"/>
  <c r="VN69" i="1"/>
  <c r="VU69" i="1"/>
  <c r="ACC66" i="1"/>
  <c r="ACB71" i="1"/>
  <c r="VK66" i="1"/>
  <c r="ACC71" i="1"/>
  <c r="ZA66" i="1"/>
  <c r="ZC66" i="1"/>
  <c r="ACB66" i="1"/>
  <c r="VL71" i="1"/>
  <c r="VN66" i="1"/>
  <c r="ZC71" i="1"/>
  <c r="VL66" i="1"/>
  <c r="VJ71" i="1"/>
  <c r="FC65" i="1"/>
  <c r="VP71" i="1"/>
  <c r="FK72" i="1"/>
  <c r="VJ72" i="1"/>
  <c r="VS69" i="1"/>
  <c r="ZC72" i="1"/>
  <c r="VJ74" i="1"/>
  <c r="ZB69" i="1"/>
  <c r="VL69" i="1"/>
  <c r="AAX69" i="1"/>
  <c r="VM69" i="1"/>
  <c r="VM72" i="1"/>
  <c r="ZC69" i="1"/>
  <c r="FQ68" i="1"/>
  <c r="VQ69" i="1"/>
  <c r="VT69" i="1"/>
  <c r="VR72" i="1"/>
  <c r="AAX71" i="1"/>
  <c r="VJ69" i="1"/>
  <c r="VT67" i="1"/>
  <c r="VN75" i="1"/>
  <c r="VM75" i="1"/>
  <c r="AAY75" i="1"/>
  <c r="VT68" i="1"/>
  <c r="AAY67" i="1"/>
  <c r="ZA75" i="1"/>
  <c r="VP75" i="1"/>
  <c r="VS67" i="1"/>
  <c r="FN71" i="1"/>
  <c r="VL75" i="1"/>
  <c r="FO68" i="1"/>
  <c r="VU75" i="1"/>
  <c r="VM67" i="1"/>
  <c r="FC68" i="1"/>
  <c r="FN66" i="1"/>
  <c r="FL66" i="1"/>
  <c r="ZB75" i="1"/>
  <c r="VP67" i="1"/>
  <c r="VK70" i="1"/>
  <c r="VM68" i="1"/>
  <c r="FN68" i="1"/>
  <c r="VL70" i="1"/>
  <c r="VN67" i="1"/>
  <c r="ACB72" i="1"/>
  <c r="ACB67" i="1"/>
  <c r="FL68" i="1"/>
  <c r="VU67" i="1"/>
  <c r="ACC67" i="1"/>
  <c r="FP66" i="1"/>
  <c r="FC66" i="1"/>
  <c r="VT72" i="1"/>
  <c r="AAX67" i="1"/>
  <c r="ZC70" i="1"/>
  <c r="ZA67" i="1"/>
  <c r="VJ67" i="1"/>
  <c r="ACC75" i="1"/>
  <c r="VQ75" i="1"/>
  <c r="ZA72" i="1"/>
  <c r="AAY72" i="1"/>
  <c r="ZA71" i="1"/>
  <c r="VP70" i="1"/>
  <c r="FK68" i="1"/>
  <c r="VJ75" i="1"/>
  <c r="VS75" i="1"/>
  <c r="VQ67" i="1"/>
  <c r="FL71" i="1"/>
  <c r="VO67" i="1"/>
  <c r="ZB72" i="1"/>
  <c r="ZB71" i="1"/>
  <c r="FK67" i="1"/>
  <c r="FO66" i="1"/>
  <c r="ZB74" i="1"/>
  <c r="VU72" i="1"/>
  <c r="AAY71" i="1"/>
  <c r="FP74" i="1"/>
  <c r="FQ67" i="1"/>
  <c r="ACB75" i="1"/>
  <c r="ZC67" i="1"/>
  <c r="ACC72" i="1"/>
  <c r="VO71" i="1"/>
  <c r="VK75" i="1"/>
  <c r="VQ72" i="1"/>
  <c r="VT71" i="1"/>
  <c r="AAX75" i="1"/>
  <c r="FQ66" i="1"/>
  <c r="VU66" i="1"/>
  <c r="VK65" i="1"/>
  <c r="VR71" i="1"/>
  <c r="VL74" i="1"/>
  <c r="VL68" i="1"/>
  <c r="ACC70" i="1"/>
  <c r="FL75" i="1"/>
  <c r="VS65" i="1"/>
  <c r="FN75" i="1"/>
  <c r="FK75" i="1"/>
  <c r="FC75" i="1"/>
  <c r="AAY73" i="1"/>
  <c r="VM73" i="1"/>
  <c r="ZA65" i="1"/>
  <c r="ZB73" i="1"/>
  <c r="VP73" i="1"/>
  <c r="VN70" i="1"/>
  <c r="FO69" i="1"/>
  <c r="FK70" i="1"/>
  <c r="VT70" i="1"/>
  <c r="FP65" i="1"/>
  <c r="VK73" i="1"/>
  <c r="VM74" i="1"/>
  <c r="VL65" i="1"/>
  <c r="VK71" i="1"/>
  <c r="VQ68" i="1"/>
  <c r="VS70" i="1"/>
  <c r="FN70" i="1"/>
  <c r="FQ72" i="1"/>
  <c r="VO73" i="1"/>
  <c r="VO65" i="1"/>
  <c r="FN69" i="1"/>
  <c r="FQ75" i="1"/>
  <c r="VQ65" i="1"/>
  <c r="FN65" i="1"/>
  <c r="ZB68" i="1"/>
  <c r="ZC65" i="1"/>
  <c r="FQ65" i="1"/>
  <c r="VU73" i="1"/>
  <c r="VR74" i="1"/>
  <c r="AAX65" i="1"/>
  <c r="VJ68" i="1"/>
  <c r="VR70" i="1"/>
  <c r="ACB73" i="1"/>
  <c r="FC69" i="1"/>
  <c r="FK73" i="1"/>
  <c r="VQ70" i="1"/>
  <c r="FP70" i="1"/>
  <c r="AAY65" i="1"/>
  <c r="ZA74" i="1"/>
  <c r="ZC68" i="1"/>
  <c r="ZB66" i="1"/>
  <c r="VT74" i="1"/>
  <c r="VT65" i="1"/>
  <c r="VK68" i="1"/>
  <c r="VJ70" i="1"/>
  <c r="FN74" i="1"/>
  <c r="FO70" i="1"/>
  <c r="VN74" i="1"/>
  <c r="FL73" i="1"/>
  <c r="FQ69" i="1"/>
  <c r="ACB65" i="1"/>
  <c r="FQ70" i="1"/>
  <c r="VO66" i="1"/>
  <c r="VT66" i="1"/>
  <c r="VS66" i="1"/>
  <c r="VM65" i="1"/>
  <c r="ZB70" i="1"/>
  <c r="FO74" i="1"/>
  <c r="FC72" i="1"/>
  <c r="VP65" i="1"/>
  <c r="FO65" i="1"/>
  <c r="VS68" i="1"/>
  <c r="ZB65" i="1"/>
  <c r="VP74" i="1"/>
  <c r="FC73" i="1"/>
  <c r="FO73" i="1"/>
  <c r="VU71" i="1"/>
  <c r="AAY68" i="1"/>
  <c r="AAY70" i="1"/>
  <c r="FO72" i="1"/>
  <c r="FP73" i="1"/>
  <c r="VL73" i="1"/>
  <c r="VS74" i="1"/>
  <c r="ZA73" i="1"/>
  <c r="VN72" i="1"/>
  <c r="ACC68" i="1"/>
  <c r="FK71" i="1"/>
  <c r="ACC65" i="1"/>
  <c r="VU74" i="1"/>
  <c r="AAX72" i="1"/>
  <c r="FQ73" i="1"/>
  <c r="VR68" i="1"/>
  <c r="VP69" i="1"/>
  <c r="AAX70" i="1"/>
  <c r="FQ74" i="1"/>
  <c r="FO75" i="1"/>
  <c r="FP69" i="1"/>
  <c r="FK69" i="1"/>
  <c r="FL70" i="1"/>
  <c r="ZC73" i="1"/>
  <c r="VM66" i="1"/>
  <c r="FO71" i="1"/>
  <c r="FC71" i="1"/>
  <c r="AAX73" i="1"/>
  <c r="AAX74" i="1"/>
  <c r="VS72" i="1"/>
  <c r="VK67" i="1"/>
  <c r="VS71" i="1"/>
  <c r="VN68" i="1"/>
  <c r="ACC69" i="1"/>
  <c r="FK74" i="1"/>
  <c r="FL67" i="1"/>
  <c r="FL72" i="1"/>
  <c r="VR65" i="1"/>
  <c r="FC70" i="1"/>
  <c r="VQ66" i="1"/>
  <c r="VR73" i="1"/>
  <c r="VO75" i="1"/>
  <c r="ACB68" i="1"/>
  <c r="ZA70" i="1"/>
  <c r="FC74" i="1"/>
  <c r="FP67" i="1"/>
  <c r="FN72" i="1"/>
  <c r="VK74" i="1"/>
  <c r="VS73" i="1"/>
  <c r="FL69" i="1"/>
  <c r="VQ73" i="1"/>
  <c r="AAX66" i="1"/>
  <c r="VO74" i="1"/>
  <c r="VL72" i="1"/>
  <c r="ZB67" i="1"/>
  <c r="VQ71" i="1"/>
  <c r="VO68" i="1"/>
  <c r="VM70" i="1"/>
  <c r="FO67" i="1"/>
  <c r="FP72" i="1"/>
  <c r="VJ65" i="1"/>
  <c r="ZC74" i="1"/>
  <c r="VU65" i="1"/>
  <c r="VJ73" i="1"/>
  <c r="FP75" i="1"/>
  <c r="VU68" i="1"/>
  <c r="FL65" i="1"/>
  <c r="VT75" i="1"/>
  <c r="VO72" i="1"/>
  <c r="VN71" i="1"/>
  <c r="VK69" i="1"/>
  <c r="VU70" i="1"/>
  <c r="FP68" i="1"/>
  <c r="FC67" i="1"/>
  <c r="VN73" i="1"/>
  <c r="FK65" i="1"/>
  <c r="AAX68" i="1"/>
  <c r="AAY74" i="1"/>
  <c r="ACC73" i="1"/>
  <c r="FN73" i="1"/>
  <c r="VJ66" i="1"/>
  <c r="FP71" i="1"/>
  <c r="ACC74" i="1"/>
  <c r="ZC75" i="1"/>
  <c r="VK72" i="1"/>
  <c r="VR67" i="1"/>
  <c r="ZA68" i="1"/>
  <c r="VO70" i="1"/>
  <c r="FL74" i="1"/>
  <c r="ACB74" i="1"/>
  <c r="VR66" i="1"/>
  <c r="FQ71" i="1"/>
  <c r="VP66" i="1"/>
  <c r="ES70" i="1" l="1"/>
  <c r="ET70" i="1" s="1"/>
  <c r="FE70" i="1"/>
  <c r="FG70" i="1"/>
  <c r="FF70" i="1"/>
  <c r="FI70" i="1"/>
  <c r="FH70" i="1"/>
  <c r="FJ70" i="1"/>
  <c r="EX70" i="1" a="1"/>
  <c r="EX70" i="1" s="1"/>
  <c r="G4" i="1" l="1"/>
  <c r="E4" i="1"/>
  <c r="F4" i="1"/>
  <c r="B3" i="1" l="1"/>
  <c r="ES18" i="1" l="1"/>
  <c r="ET18" i="1"/>
  <c r="FE18" i="1"/>
  <c r="FF18" i="1"/>
  <c r="FG18" i="1"/>
  <c r="FH18" i="1"/>
  <c r="FI18" i="1"/>
  <c r="FJ18" i="1"/>
  <c r="ES20" i="1"/>
  <c r="ET20" i="1"/>
  <c r="FE20" i="1"/>
  <c r="FF20" i="1"/>
  <c r="FG20" i="1"/>
  <c r="FH20" i="1"/>
  <c r="FI20" i="1"/>
  <c r="FJ20"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EX28" i="1" a="1"/>
  <c r="EX28" i="1" s="1"/>
  <c r="EY28" i="1" s="1" a="1"/>
  <c r="EY28" i="1" s="1"/>
  <c r="FE28" i="1"/>
  <c r="FF28" i="1"/>
  <c r="FG28" i="1"/>
  <c r="FH28" i="1"/>
  <c r="FI28" i="1"/>
  <c r="FJ28" i="1"/>
  <c r="ES29" i="1"/>
  <c r="ET29" i="1"/>
  <c r="EX29" i="1" a="1"/>
  <c r="EX29" i="1" s="1"/>
  <c r="FE29" i="1"/>
  <c r="FF29" i="1"/>
  <c r="FG29" i="1"/>
  <c r="FH29" i="1"/>
  <c r="FI29" i="1"/>
  <c r="FJ29" i="1"/>
  <c r="ES30" i="1"/>
  <c r="ET30" i="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2" i="1"/>
  <c r="ET42" i="1"/>
  <c r="FE42" i="1"/>
  <c r="FF42" i="1"/>
  <c r="FG42" i="1"/>
  <c r="FH42" i="1"/>
  <c r="FI42" i="1"/>
  <c r="FJ42"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64" i="1"/>
  <c r="ET64" i="1" s="1"/>
  <c r="EX64" i="1" a="1"/>
  <c r="EX64" i="1" s="1"/>
  <c r="BA64" i="1" s="1"/>
  <c r="FE64" i="1"/>
  <c r="FF64" i="1"/>
  <c r="FG64" i="1"/>
  <c r="FH64" i="1"/>
  <c r="FI64" i="1"/>
  <c r="FJ64" i="1"/>
  <c r="EY65" i="1" a="1"/>
  <c r="EY65" i="1" s="1"/>
  <c r="ES65" i="1"/>
  <c r="ET65" i="1" s="1"/>
  <c r="EX65" i="1" a="1"/>
  <c r="EX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1" i="1" a="1"/>
  <c r="EY71" i="1" s="1"/>
  <c r="ES71" i="1"/>
  <c r="ET71" i="1" s="1"/>
  <c r="EX71" i="1" a="1"/>
  <c r="EX71" i="1" s="1"/>
  <c r="FE71" i="1"/>
  <c r="FF71" i="1"/>
  <c r="FG71" i="1"/>
  <c r="FH71" i="1"/>
  <c r="FI71" i="1"/>
  <c r="FJ71"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S84" i="1"/>
  <c r="ET84" i="1" s="1"/>
  <c r="EX84" i="1" a="1"/>
  <c r="EX84" i="1" s="1"/>
  <c r="FE84" i="1"/>
  <c r="FF84" i="1"/>
  <c r="FG84" i="1"/>
  <c r="FH84" i="1"/>
  <c r="FI84" i="1"/>
  <c r="FJ84" i="1"/>
  <c r="EY85" i="1" a="1"/>
  <c r="EY85" i="1" s="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H29" i="1" l="1"/>
  <c r="BA29" i="1" s="1" a="1"/>
  <c r="BA29" i="1" s="1"/>
  <c r="EY29" i="1" a="1"/>
  <c r="EY29" i="1" s="1"/>
  <c r="BA65" i="1"/>
  <c r="BA66" i="1" s="1"/>
  <c r="H28" i="1"/>
  <c r="BA28" i="1" s="1" a="1"/>
  <c r="BA28" i="1" s="1"/>
  <c r="BB41" i="1" l="1"/>
  <c r="BB40" i="1"/>
  <c r="BB37" i="1"/>
  <c r="BB54" i="1"/>
  <c r="BB34" i="1"/>
  <c r="BB51" i="1"/>
  <c r="BB31" i="1"/>
  <c r="BB48" i="1"/>
  <c r="BB45" i="1"/>
  <c r="BB42" i="1"/>
  <c r="BB38" i="1"/>
  <c r="BB55" i="1"/>
  <c r="BB35" i="1"/>
  <c r="BB52" i="1"/>
  <c r="BB32" i="1"/>
  <c r="BB49" i="1"/>
  <c r="BB46" i="1"/>
  <c r="BB43" i="1"/>
  <c r="BB56" i="1"/>
  <c r="BB39" i="1"/>
  <c r="BB36" i="1"/>
  <c r="BB53" i="1"/>
  <c r="BB64" i="1"/>
  <c r="BB33" i="1"/>
  <c r="BB50" i="1"/>
  <c r="BB30" i="1"/>
  <c r="BB47" i="1"/>
  <c r="BB44" i="1"/>
  <c r="BB28" i="1"/>
  <c r="BA67" i="1"/>
  <c r="BB66" i="1"/>
  <c r="BB65" i="1"/>
  <c r="BB29" i="1"/>
  <c r="BB67" i="1" l="1"/>
  <c r="BA68" i="1"/>
  <c r="BA69" i="1" l="1"/>
  <c r="BB68" i="1"/>
  <c r="BB69" i="1" l="1"/>
  <c r="BA70" i="1"/>
  <c r="BB70" i="1" l="1"/>
  <c r="BA71" i="1"/>
  <c r="BA72" i="1" l="1"/>
  <c r="BB71" i="1"/>
  <c r="BB72" i="1" l="1"/>
  <c r="BA73" i="1"/>
  <c r="BA74" i="1" l="1"/>
  <c r="BB73" i="1"/>
  <c r="BB74" i="1" l="1"/>
  <c r="BA75" i="1"/>
  <c r="BB75" i="1" l="1"/>
  <c r="BB100" i="1"/>
  <c r="BB96" i="1"/>
  <c r="BB85" i="1"/>
  <c r="BB91" i="1"/>
  <c r="BB97" i="1"/>
  <c r="BB106" i="1"/>
  <c r="BB90" i="1"/>
  <c r="BB93" i="1"/>
  <c r="BB108" i="1"/>
  <c r="BB76" i="1"/>
  <c r="BB86" i="1"/>
  <c r="BB104" i="1"/>
  <c r="BB101" i="1"/>
  <c r="BB89" i="1"/>
  <c r="BB84" i="1"/>
  <c r="BB99" i="1"/>
  <c r="BB95" i="1"/>
  <c r="BB103" i="1"/>
  <c r="BB102" i="1"/>
  <c r="BB98" i="1"/>
  <c r="BB92" i="1"/>
  <c r="BB107" i="1"/>
  <c r="BB87" i="1"/>
  <c r="BB94" i="1"/>
  <c r="BB105" i="1"/>
  <c r="BB88" i="1"/>
  <c r="BB109"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R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S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T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U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V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W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X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A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D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G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J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K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J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L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N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P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Q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S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T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U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V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X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J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6A10197B-B74B-49D7-92E9-BFFF8F8FAA33}">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EF3C08C7-38E2-43E9-9796-3FE4755666E9}">
      <text>
        <r>
          <rPr>
            <b/>
            <sz val="9"/>
            <color indexed="81"/>
            <rFont val="Tahoma"/>
            <family val="2"/>
          </rPr>
          <t>John:</t>
        </r>
        <r>
          <rPr>
            <sz val="9"/>
            <color indexed="81"/>
            <rFont val="Tahoma"/>
            <family val="2"/>
          </rPr>
          <t xml:space="preserve">
Breeders grid</t>
        </r>
      </text>
    </comment>
    <comment ref="YO4" authorId="2" shapeId="0" xr:uid="{3F3DAEC0-CDEC-4106-9F5B-68F1D00AC2BB}">
      <text>
        <r>
          <rPr>
            <b/>
            <sz val="9"/>
            <color indexed="81"/>
            <rFont val="Tahoma"/>
            <family val="2"/>
          </rPr>
          <t>John:</t>
        </r>
        <r>
          <rPr>
            <sz val="9"/>
            <color indexed="81"/>
            <rFont val="Tahoma"/>
            <family val="2"/>
          </rPr>
          <t xml:space="preserve">
Breeders grid</t>
        </r>
      </text>
    </comment>
    <comment ref="YQ4" authorId="2" shapeId="0" xr:uid="{173ACA8E-5989-49CA-B024-5CE0C71659AC}">
      <text>
        <r>
          <rPr>
            <b/>
            <sz val="9"/>
            <color indexed="81"/>
            <rFont val="Tahoma"/>
            <family val="2"/>
          </rPr>
          <t>John:</t>
        </r>
        <r>
          <rPr>
            <sz val="9"/>
            <color indexed="81"/>
            <rFont val="Tahoma"/>
            <family val="2"/>
          </rPr>
          <t xml:space="preserve">
All feed periods</t>
        </r>
      </text>
    </comment>
    <comment ref="YX4" authorId="0" shapeId="0" xr:uid="{1FFA69E7-0806-4E89-B418-84B5B76C2E09}">
      <text>
        <r>
          <rPr>
            <b/>
            <sz val="9"/>
            <color indexed="81"/>
            <rFont val="Tahoma"/>
            <family val="2"/>
          </rPr>
          <t>John:</t>
        </r>
        <r>
          <rPr>
            <sz val="9"/>
            <color indexed="81"/>
            <rFont val="Tahoma"/>
            <family val="2"/>
          </rPr>
          <t xml:space="preserve">
All periods and slices of r2</t>
        </r>
      </text>
    </comment>
    <comment ref="ZA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B4" authorId="2" shapeId="0" xr:uid="{5A6AAD67-6B24-4478-AA2B-B4D72B9626E1}">
      <text>
        <r>
          <rPr>
            <b/>
            <sz val="9"/>
            <color indexed="81"/>
            <rFont val="Tahoma"/>
            <family val="2"/>
          </rPr>
          <t>John:</t>
        </r>
        <r>
          <rPr>
            <sz val="9"/>
            <color indexed="81"/>
            <rFont val="Tahoma"/>
            <family val="2"/>
          </rPr>
          <t xml:space="preserve">
Winter lambing</t>
        </r>
      </text>
    </comment>
    <comment ref="ZC4" authorId="2" shapeId="0" xr:uid="{49A803EA-9D60-4526-B14D-9DBCEAFCEE6A}">
      <text>
        <r>
          <rPr>
            <b/>
            <sz val="9"/>
            <color indexed="81"/>
            <rFont val="Tahoma"/>
            <family val="2"/>
          </rPr>
          <t>John:</t>
        </r>
        <r>
          <rPr>
            <sz val="9"/>
            <color indexed="81"/>
            <rFont val="Tahoma"/>
            <family val="2"/>
          </rPr>
          <t xml:space="preserve">
Spring lambing</t>
        </r>
      </text>
    </comment>
    <comment ref="ZD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E4" authorId="2" shapeId="0" xr:uid="{69593481-388C-4E67-8D2C-D43CF92BD944}">
      <text>
        <r>
          <rPr>
            <b/>
            <sz val="9"/>
            <color indexed="81"/>
            <rFont val="Tahoma"/>
            <family val="2"/>
          </rPr>
          <t>John:</t>
        </r>
        <r>
          <rPr>
            <sz val="9"/>
            <color indexed="81"/>
            <rFont val="Tahoma"/>
            <family val="2"/>
          </rPr>
          <t xml:space="preserve">
Winter lambing</t>
        </r>
      </text>
    </comment>
    <comment ref="ZF4" authorId="2" shapeId="0" xr:uid="{A735A91B-4647-4A4F-A23C-E23A6439D955}">
      <text>
        <r>
          <rPr>
            <b/>
            <sz val="9"/>
            <color indexed="81"/>
            <rFont val="Tahoma"/>
            <family val="2"/>
          </rPr>
          <t>John:</t>
        </r>
        <r>
          <rPr>
            <sz val="9"/>
            <color indexed="81"/>
            <rFont val="Tahoma"/>
            <family val="2"/>
          </rPr>
          <t xml:space="preserve">
Spring lambing</t>
        </r>
      </text>
    </comment>
    <comment ref="ZG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H4" authorId="2" shapeId="0" xr:uid="{D765FB91-7DCB-4F61-AD38-C7580F7FD37D}">
      <text>
        <r>
          <rPr>
            <b/>
            <sz val="9"/>
            <color indexed="81"/>
            <rFont val="Tahoma"/>
            <family val="2"/>
          </rPr>
          <t>John:</t>
        </r>
        <r>
          <rPr>
            <sz val="9"/>
            <color indexed="81"/>
            <rFont val="Tahoma"/>
            <family val="2"/>
          </rPr>
          <t xml:space="preserve">
Winter lambing</t>
        </r>
      </text>
    </comment>
    <comment ref="ZI4" authorId="2" shapeId="0" xr:uid="{047A5C04-4C85-4655-A439-A648AEF268C2}">
      <text>
        <r>
          <rPr>
            <b/>
            <sz val="9"/>
            <color indexed="81"/>
            <rFont val="Tahoma"/>
            <family val="2"/>
          </rPr>
          <t>John:</t>
        </r>
        <r>
          <rPr>
            <sz val="9"/>
            <color indexed="81"/>
            <rFont val="Tahoma"/>
            <family val="2"/>
          </rPr>
          <t xml:space="preserve">
Spring lambing</t>
        </r>
      </text>
    </comment>
    <comment ref="ZK4" authorId="0" shapeId="0" xr:uid="{32BC4568-7CF4-4651-A71D-218ADE249CDA}">
      <text>
        <r>
          <rPr>
            <b/>
            <sz val="9"/>
            <color indexed="81"/>
            <rFont val="Tahoma"/>
            <family val="2"/>
          </rPr>
          <t>Young:</t>
        </r>
        <r>
          <rPr>
            <sz val="9"/>
            <color indexed="81"/>
            <rFont val="Tahoma"/>
            <family val="2"/>
          </rPr>
          <t xml:space="preserve">
3:4 is weaning </t>
        </r>
      </text>
    </comment>
    <comment ref="ZL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M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N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O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J4" authorId="2" shapeId="0" xr:uid="{2DDC5322-8BF9-4498-9233-65C764B64953}">
      <text>
        <r>
          <rPr>
            <b/>
            <sz val="9"/>
            <color indexed="81"/>
            <rFont val="Tahoma"/>
            <family val="2"/>
          </rPr>
          <t>John:</t>
        </r>
        <r>
          <rPr>
            <sz val="9"/>
            <color indexed="81"/>
            <rFont val="Tahoma"/>
            <family val="2"/>
          </rPr>
          <t xml:space="preserve">
0:1 is the yearlings
</t>
        </r>
      </text>
    </comment>
    <comment ref="AAK4" authorId="2" shapeId="0" xr:uid="{74EAD65F-F243-48E3-8419-C7E4D13D5892}">
      <text>
        <r>
          <rPr>
            <b/>
            <sz val="9"/>
            <color indexed="81"/>
            <rFont val="Tahoma"/>
            <family val="2"/>
          </rPr>
          <t>John:</t>
        </r>
        <r>
          <rPr>
            <sz val="9"/>
            <color indexed="81"/>
            <rFont val="Tahoma"/>
            <family val="2"/>
          </rPr>
          <t xml:space="preserve">
1: is maidens and older
</t>
        </r>
      </text>
    </comment>
    <comment ref="AAL4" authorId="2" shapeId="0" xr:uid="{55536FF0-3F57-4961-A28A-551A41A518CF}">
      <text>
        <r>
          <rPr>
            <b/>
            <sz val="9"/>
            <color indexed="81"/>
            <rFont val="Tahoma"/>
            <family val="2"/>
          </rPr>
          <t>John:</t>
        </r>
        <r>
          <rPr>
            <sz val="9"/>
            <color indexed="81"/>
            <rFont val="Tahoma"/>
            <family val="2"/>
          </rPr>
          <t xml:space="preserve">
0:1 is the yearlings
</t>
        </r>
      </text>
    </comment>
    <comment ref="AAM4" authorId="2" shapeId="0" xr:uid="{008B50C3-CDB6-4964-BAD4-6B90C6254F49}">
      <text>
        <r>
          <rPr>
            <b/>
            <sz val="9"/>
            <color indexed="81"/>
            <rFont val="Tahoma"/>
            <family val="2"/>
          </rPr>
          <t>John:</t>
        </r>
        <r>
          <rPr>
            <sz val="9"/>
            <color indexed="81"/>
            <rFont val="Tahoma"/>
            <family val="2"/>
          </rPr>
          <t xml:space="preserve">
1: is maidens and older
</t>
        </r>
      </text>
    </comment>
    <comment ref="AAN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O4" authorId="2" shapeId="0" xr:uid="{B855465B-8874-4BDE-917D-B86935D0240D}">
      <text>
        <r>
          <rPr>
            <b/>
            <sz val="9"/>
            <color indexed="81"/>
            <rFont val="Tahoma"/>
            <family val="2"/>
          </rPr>
          <t>John:</t>
        </r>
        <r>
          <rPr>
            <sz val="9"/>
            <color indexed="81"/>
            <rFont val="Tahoma"/>
            <family val="2"/>
          </rPr>
          <t xml:space="preserve">
1: is maidens and older
</t>
        </r>
      </text>
    </comment>
    <comment ref="AAQ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S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T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U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V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Y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Z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J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X6" authorId="2" shapeId="0" xr:uid="{6AF776E3-18FC-47E8-8240-56809129759F}">
      <text>
        <r>
          <rPr>
            <b/>
            <sz val="9"/>
            <color indexed="81"/>
            <rFont val="Tahoma"/>
            <family val="2"/>
          </rPr>
          <t>John:</t>
        </r>
        <r>
          <rPr>
            <sz val="9"/>
            <color indexed="81"/>
            <rFont val="Tahoma"/>
            <family val="2"/>
          </rPr>
          <t xml:space="preserve">
Timing of the EBW
Weaning</t>
        </r>
      </text>
    </comment>
    <comment ref="ABP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H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Z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R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YY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YZ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YY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X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B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X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B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3"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4" authorId="2" shapeId="0" xr:uid="{E202FBDA-C691-4078-B173-78FE8512B3D2}">
      <text>
        <r>
          <rPr>
            <b/>
            <sz val="9"/>
            <color indexed="81"/>
            <rFont val="Tahoma"/>
            <family val="2"/>
          </rPr>
          <t>John:</t>
        </r>
        <r>
          <rPr>
            <sz val="9"/>
            <color indexed="81"/>
            <rFont val="Tahoma"/>
            <family val="2"/>
          </rPr>
          <t xml:space="preserve">
Store all in #1</t>
        </r>
      </text>
    </comment>
    <comment ref="HA45" authorId="2" shapeId="0" xr:uid="{FD624FDE-0567-472D-95DD-50CCED43AB54}">
      <text>
        <r>
          <rPr>
            <b/>
            <sz val="9"/>
            <color indexed="81"/>
            <rFont val="Tahoma"/>
            <family val="2"/>
          </rPr>
          <t>John:</t>
        </r>
        <r>
          <rPr>
            <sz val="9"/>
            <color indexed="81"/>
            <rFont val="Tahoma"/>
            <family val="2"/>
          </rPr>
          <t xml:space="preserve">
Overwrite all from #1</t>
        </r>
      </text>
    </comment>
    <comment ref="E46"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2"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4"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7"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7"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8"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8"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8"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8"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8"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8"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8"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8"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8"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8"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8"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8"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8"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8"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8"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8"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8"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8"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8"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8"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8"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8"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8"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9"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9"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0"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4"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4"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4"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4"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4"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4"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4"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4"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4"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4"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4"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4"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4"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4"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4"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4"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4"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4"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4"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4"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4"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4"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4"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4"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4"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4"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4"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4"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4"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4"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4"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4"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4"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4"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4"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4"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4"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4"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4"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4"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0"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0"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7"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7"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8"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8"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8"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8"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8"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8"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8"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8"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8"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8"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8"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8"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8"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8"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8"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8"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8"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8"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9"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79"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0"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4"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4"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4"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4"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4"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4"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4"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4"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4"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4"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4"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4"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4"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4"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4"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4"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4"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4"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4"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4"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4"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4"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4"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4"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4"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4"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4"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4"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4"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4"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4"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4"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4"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T84"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Y84"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Z84"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0"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0"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U104"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6"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0"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0"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0"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some of the fs_opt to N11 for animal classes and periods. See sgen for slices, seach for 'a_n_p'.
Default is FALSE, use TRUE for when wanting the limit the feed supply optimisation</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E2CA37A-5C4E-4D56-A722-A040B70DFCD8}">
      <text>
        <r>
          <rPr>
            <b/>
            <sz val="9"/>
            <color indexed="81"/>
            <rFont val="Tahoma"/>
            <family val="2"/>
          </rPr>
          <t xml:space="preserve">John:
</t>
        </r>
        <r>
          <rPr>
            <sz val="9"/>
            <color indexed="81"/>
            <rFont val="Tahoma"/>
            <family val="2"/>
          </rPr>
          <t>Area of each LMU.</t>
        </r>
      </text>
    </comment>
    <comment ref="I268" authorId="2" shapeId="0" xr:uid="{C7DABB2D-BF4B-4217-B20B-033EDA58AE35}">
      <text>
        <r>
          <rPr>
            <b/>
            <sz val="9"/>
            <color indexed="81"/>
            <rFont val="Tahoma"/>
            <family val="2"/>
          </rPr>
          <t>John:</t>
        </r>
        <r>
          <rPr>
            <sz val="9"/>
            <color indexed="81"/>
            <rFont val="Tahoma"/>
            <family val="2"/>
          </rPr>
          <t xml:space="preserve">
Include pasture. Default is True</t>
        </r>
      </text>
    </comment>
    <comment ref="K268" authorId="2" shapeId="0" xr:uid="{CAEDE830-9A68-40BC-91E5-160833059518}">
      <text>
        <r>
          <rPr>
            <b/>
            <sz val="9"/>
            <color indexed="81"/>
            <rFont val="Tahoma"/>
            <family val="2"/>
          </rPr>
          <t>Michael:</t>
        </r>
        <r>
          <rPr>
            <sz val="9"/>
            <color indexed="81"/>
            <rFont val="Tahoma"/>
            <family val="2"/>
          </rPr>
          <t xml:space="preserve">
Annual or standard pasture
</t>
        </r>
      </text>
    </comment>
    <comment ref="L268" authorId="2" shapeId="0" xr:uid="{437AB64A-0BA2-4425-835E-3EA19704BED9}">
      <text>
        <r>
          <rPr>
            <b/>
            <sz val="9"/>
            <color indexed="81"/>
            <rFont val="Tahoma"/>
            <family val="2"/>
          </rPr>
          <t>Michael:</t>
        </r>
        <r>
          <rPr>
            <sz val="9"/>
            <color indexed="81"/>
            <rFont val="Tahoma"/>
            <family val="2"/>
          </rPr>
          <t xml:space="preserve">
Lucerne</t>
        </r>
      </text>
    </comment>
    <comment ref="M268" authorId="2" shapeId="0" xr:uid="{41C3A596-8443-42B4-85A7-5AB2FC532306}">
      <text>
        <r>
          <rPr>
            <b/>
            <sz val="9"/>
            <color indexed="81"/>
            <rFont val="Tahoma"/>
            <family val="2"/>
          </rPr>
          <t>Michael:</t>
        </r>
        <r>
          <rPr>
            <sz val="9"/>
            <color indexed="81"/>
            <rFont val="Tahoma"/>
            <family val="2"/>
          </rPr>
          <t xml:space="preserve">
Tedera
</t>
        </r>
      </text>
    </comment>
    <comment ref="N268" authorId="2" shapeId="0" xr:uid="{1F8C4708-AD3B-4CCC-8628-9D862B102D30}">
      <text>
        <r>
          <rPr>
            <b/>
            <sz val="9"/>
            <color indexed="81"/>
            <rFont val="Tahoma"/>
            <family val="2"/>
          </rPr>
          <t>Michael:</t>
        </r>
        <r>
          <rPr>
            <sz val="9"/>
            <color indexed="81"/>
            <rFont val="Tahoma"/>
            <family val="2"/>
          </rPr>
          <t xml:space="preserve">
Understory</t>
        </r>
      </text>
    </comment>
    <comment ref="I26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4" authorId="2" shapeId="0" xr:uid="{D36A13F2-BEB4-4F26-B708-0752E087902E}">
      <text>
        <r>
          <rPr>
            <b/>
            <sz val="9"/>
            <color indexed="81"/>
            <rFont val="Tahoma"/>
            <family val="2"/>
          </rPr>
          <t>John:</t>
        </r>
        <r>
          <rPr>
            <sz val="9"/>
            <color indexed="81"/>
            <rFont val="Tahoma"/>
            <family val="2"/>
          </rPr>
          <t xml:space="preserve">
Pasture type</t>
        </r>
      </text>
    </comment>
    <comment ref="I27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5" authorId="2" shapeId="0" xr:uid="{8A40BA22-E58C-4D71-A301-44B766594FA6}">
      <text>
        <r>
          <rPr>
            <b/>
            <sz val="9"/>
            <color indexed="81"/>
            <rFont val="Tahoma"/>
            <family val="2"/>
          </rPr>
          <t>John:</t>
        </r>
        <r>
          <rPr>
            <sz val="9"/>
            <color indexed="81"/>
            <rFont val="Tahoma"/>
            <family val="2"/>
          </rPr>
          <t xml:space="preserve">
Pasture type</t>
        </r>
      </text>
    </comment>
    <comment ref="K275" authorId="2" shapeId="0" xr:uid="{F975FF76-DCDF-4332-93A8-8F9A6B8293F3}">
      <text>
        <r>
          <rPr>
            <b/>
            <sz val="9"/>
            <color indexed="81"/>
            <rFont val="Tahoma"/>
            <family val="2"/>
          </rPr>
          <t>John:</t>
        </r>
        <r>
          <rPr>
            <sz val="9"/>
            <color indexed="81"/>
            <rFont val="Tahoma"/>
            <family val="2"/>
          </rPr>
          <t xml:space="preserve">
All seasons, Feed period 0
</t>
        </r>
      </text>
    </comment>
    <comment ref="L275" authorId="2" shapeId="0" xr:uid="{81AD870F-838A-4BD3-B14E-81305690955D}">
      <text>
        <r>
          <rPr>
            <b/>
            <sz val="9"/>
            <color indexed="81"/>
            <rFont val="Tahoma"/>
            <family val="2"/>
          </rPr>
          <t>John:</t>
        </r>
        <r>
          <rPr>
            <sz val="9"/>
            <color indexed="81"/>
            <rFont val="Tahoma"/>
            <family val="2"/>
          </rPr>
          <t xml:space="preserve">
All seasons, Feed period 1</t>
        </r>
      </text>
    </comment>
    <comment ref="M275" authorId="2" shapeId="0" xr:uid="{DCCBFEFC-6FF6-4F38-A80B-2ADA08C6F0ED}">
      <text>
        <r>
          <rPr>
            <b/>
            <sz val="9"/>
            <color indexed="81"/>
            <rFont val="Tahoma"/>
            <family val="2"/>
          </rPr>
          <t>John:</t>
        </r>
        <r>
          <rPr>
            <sz val="9"/>
            <color indexed="81"/>
            <rFont val="Tahoma"/>
            <family val="2"/>
          </rPr>
          <t xml:space="preserve">
All seasons, Feed period 2</t>
        </r>
      </text>
    </comment>
    <comment ref="N275" authorId="2" shapeId="0" xr:uid="{B324C20D-F4C9-4537-8311-813683893216}">
      <text>
        <r>
          <rPr>
            <b/>
            <sz val="9"/>
            <color indexed="81"/>
            <rFont val="Tahoma"/>
            <family val="2"/>
          </rPr>
          <t>John:</t>
        </r>
        <r>
          <rPr>
            <sz val="9"/>
            <color indexed="81"/>
            <rFont val="Tahoma"/>
            <family val="2"/>
          </rPr>
          <t xml:space="preserve">
All seasons, Feed period 3</t>
        </r>
      </text>
    </comment>
    <comment ref="O275" authorId="2" shapeId="0" xr:uid="{83570449-B2F8-46A7-B6A8-8BE6183D6768}">
      <text>
        <r>
          <rPr>
            <b/>
            <sz val="9"/>
            <color indexed="81"/>
            <rFont val="Tahoma"/>
            <family val="2"/>
          </rPr>
          <t>John:</t>
        </r>
        <r>
          <rPr>
            <sz val="9"/>
            <color indexed="81"/>
            <rFont val="Tahoma"/>
            <family val="2"/>
          </rPr>
          <t xml:space="preserve">
All seasons, Feed period 4</t>
        </r>
      </text>
    </comment>
    <comment ref="P275" authorId="2" shapeId="0" xr:uid="{7FB930C4-E564-4EBC-A5EC-727EDAA3C598}">
      <text>
        <r>
          <rPr>
            <b/>
            <sz val="9"/>
            <color indexed="81"/>
            <rFont val="Tahoma"/>
            <family val="2"/>
          </rPr>
          <t>John:</t>
        </r>
        <r>
          <rPr>
            <sz val="9"/>
            <color indexed="81"/>
            <rFont val="Tahoma"/>
            <family val="2"/>
          </rPr>
          <t xml:space="preserve">
All seasons, Feed period 5</t>
        </r>
      </text>
    </comment>
    <comment ref="Q275" authorId="2" shapeId="0" xr:uid="{B909F90C-4F23-4FC6-ABEE-4D7287083A5E}">
      <text>
        <r>
          <rPr>
            <b/>
            <sz val="9"/>
            <color indexed="81"/>
            <rFont val="Tahoma"/>
            <family val="2"/>
          </rPr>
          <t>John:</t>
        </r>
        <r>
          <rPr>
            <sz val="9"/>
            <color indexed="81"/>
            <rFont val="Tahoma"/>
            <family val="2"/>
          </rPr>
          <t xml:space="preserve">
All seasons, Feed period 6</t>
        </r>
      </text>
    </comment>
    <comment ref="I27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6" authorId="2" shapeId="0" xr:uid="{E27DED83-D1C0-4EC7-9828-4876F302FD9E}">
      <text>
        <r>
          <rPr>
            <b/>
            <sz val="9"/>
            <color indexed="81"/>
            <rFont val="Tahoma"/>
            <family val="2"/>
          </rPr>
          <t>John:</t>
        </r>
        <r>
          <rPr>
            <sz val="9"/>
            <color indexed="81"/>
            <rFont val="Tahoma"/>
            <family val="2"/>
          </rPr>
          <t xml:space="preserve">
Pasture type</t>
        </r>
      </text>
    </comment>
    <comment ref="K276" authorId="2" shapeId="0" xr:uid="{7AA38021-C5BE-4F34-B261-D66DF7A5717A}">
      <text>
        <r>
          <rPr>
            <b/>
            <sz val="9"/>
            <color indexed="81"/>
            <rFont val="Tahoma"/>
            <family val="2"/>
          </rPr>
          <t>John:</t>
        </r>
        <r>
          <rPr>
            <sz val="9"/>
            <color indexed="81"/>
            <rFont val="Tahoma"/>
            <family val="2"/>
          </rPr>
          <t xml:space="preserve">
LMU 0</t>
        </r>
      </text>
    </comment>
    <comment ref="L276" authorId="2" shapeId="0" xr:uid="{40276BC8-9485-4D08-8675-79429F534511}">
      <text>
        <r>
          <rPr>
            <b/>
            <sz val="9"/>
            <color indexed="81"/>
            <rFont val="Tahoma"/>
            <family val="2"/>
          </rPr>
          <t>John:</t>
        </r>
        <r>
          <rPr>
            <sz val="9"/>
            <color indexed="81"/>
            <rFont val="Tahoma"/>
            <family val="2"/>
          </rPr>
          <t xml:space="preserve">
LMU 1</t>
        </r>
      </text>
    </comment>
    <comment ref="M276" authorId="2" shapeId="0" xr:uid="{92E1FB2F-C6C0-4DC8-A102-3A06A8F16934}">
      <text>
        <r>
          <rPr>
            <b/>
            <sz val="9"/>
            <color indexed="81"/>
            <rFont val="Tahoma"/>
            <family val="2"/>
          </rPr>
          <t>John:</t>
        </r>
        <r>
          <rPr>
            <sz val="9"/>
            <color indexed="81"/>
            <rFont val="Tahoma"/>
            <family val="2"/>
          </rPr>
          <t xml:space="preserve">
LMU 2</t>
        </r>
      </text>
    </comment>
    <comment ref="N276" authorId="2" shapeId="0" xr:uid="{2FA86CF4-9645-4C66-AD44-EB615543BAFA}">
      <text>
        <r>
          <rPr>
            <b/>
            <sz val="9"/>
            <color indexed="81"/>
            <rFont val="Tahoma"/>
            <family val="2"/>
          </rPr>
          <t>John:</t>
        </r>
        <r>
          <rPr>
            <sz val="9"/>
            <color indexed="81"/>
            <rFont val="Tahoma"/>
            <family val="2"/>
          </rPr>
          <t xml:space="preserve">
LMU 3</t>
        </r>
      </text>
    </comment>
    <comment ref="O276" authorId="2" shapeId="0" xr:uid="{DE60A10B-B6ED-4426-AA4D-FF169D0141EC}">
      <text>
        <r>
          <rPr>
            <b/>
            <sz val="9"/>
            <color indexed="81"/>
            <rFont val="Tahoma"/>
            <family val="2"/>
          </rPr>
          <t>John:</t>
        </r>
        <r>
          <rPr>
            <sz val="9"/>
            <color indexed="81"/>
            <rFont val="Tahoma"/>
            <family val="2"/>
          </rPr>
          <t xml:space="preserve">
LMU 4</t>
        </r>
      </text>
    </comment>
    <comment ref="P276" authorId="2" shapeId="0" xr:uid="{B1479B32-D229-4BE6-B7CB-5B4481EFEE12}">
      <text>
        <r>
          <rPr>
            <b/>
            <sz val="9"/>
            <color indexed="81"/>
            <rFont val="Tahoma"/>
            <family val="2"/>
          </rPr>
          <t>John:</t>
        </r>
        <r>
          <rPr>
            <sz val="9"/>
            <color indexed="81"/>
            <rFont val="Tahoma"/>
            <family val="2"/>
          </rPr>
          <t xml:space="preserve">
LMU 5</t>
        </r>
      </text>
    </comment>
    <comment ref="Q276" authorId="2" shapeId="0" xr:uid="{14C37071-D484-4E9A-8A5D-DF01F2CCB158}">
      <text>
        <r>
          <rPr>
            <b/>
            <sz val="9"/>
            <color indexed="81"/>
            <rFont val="Tahoma"/>
            <family val="2"/>
          </rPr>
          <t>John:</t>
        </r>
        <r>
          <rPr>
            <sz val="9"/>
            <color indexed="81"/>
            <rFont val="Tahoma"/>
            <family val="2"/>
          </rPr>
          <t xml:space="preserve">
LMU 6</t>
        </r>
      </text>
    </comment>
    <comment ref="I27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7" authorId="2" shapeId="0" xr:uid="{216E1BD5-C4B3-4354-9FA9-B90BEFDF7958}">
      <text>
        <r>
          <rPr>
            <b/>
            <sz val="9"/>
            <color indexed="81"/>
            <rFont val="Tahoma"/>
            <family val="2"/>
          </rPr>
          <t>John:</t>
        </r>
        <r>
          <rPr>
            <sz val="9"/>
            <color indexed="81"/>
            <rFont val="Tahoma"/>
            <family val="2"/>
          </rPr>
          <t xml:space="preserve">
Pasture type</t>
        </r>
      </text>
    </comment>
    <comment ref="I27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9" authorId="2" shapeId="0" xr:uid="{9BCA516F-10DD-4A7D-9496-D3F0AAE9FAB5}">
      <text>
        <r>
          <rPr>
            <b/>
            <sz val="9"/>
            <color indexed="81"/>
            <rFont val="Tahoma"/>
            <family val="2"/>
          </rPr>
          <t>John:</t>
        </r>
        <r>
          <rPr>
            <sz val="9"/>
            <color indexed="81"/>
            <rFont val="Tahoma"/>
            <family val="2"/>
          </rPr>
          <t xml:space="preserve">
Yields in all rot on all LMUS</t>
        </r>
      </text>
    </comment>
    <comment ref="I28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<sst xmlns="http://schemas.openxmlformats.org/spreadsheetml/2006/main" count="26920" uniqueCount="3199">
  <si>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</si>
  <si>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</si>
  <si>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</si>
  <si>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</si>
  <si>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</si>
  <si>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</si>
  <si>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</si>
  <si>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</si>
  <si>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</si>
  <si>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</si>
  <si>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</si>
  <si>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</si>
  <si>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</si>
  <si>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</si>
  <si>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</si>
  <si>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</si>
  <si>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</si>
  <si>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</si>
  <si>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</si>
  <si>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</si>
  <si>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</si>
  <si>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</si>
  <si>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</si>
  <si>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</si>
  <si>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</si>
  <si>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</si>
  <si>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</si>
  <si>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</si>
  <si>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</si>
  <si>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</si>
  <si>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</si>
  <si>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</si>
  <si>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</si>
  <si>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</si>
  <si>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</si>
  <si>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</si>
  <si>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</si>
  <si>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</si>
  <si>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</si>
  <si>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</si>
  <si>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</si>
  <si>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</si>
  <si>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</si>
  <si>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</si>
  <si>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</si>
  <si>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</si>
  <si>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</si>
  <si>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</si>
  <si>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</si>
  <si>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</si>
  <si>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</si>
  <si>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</si>
  <si>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</si>
  <si>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</si>
  <si>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</si>
  <si>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</si>
  <si>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</si>
  <si>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</si>
  <si>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</si>
  <si>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</si>
  <si>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</si>
  <si>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</si>
  <si>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</si>
  <si>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</si>
  <si>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</si>
  <si>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</si>
  <si>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</si>
  <si>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</si>
  <si>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</si>
  <si>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</si>
  <si>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</si>
  <si>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</si>
  <si>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</si>
  <si>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</si>
  <si>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</si>
  <si>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</si>
  <si>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</si>
  <si>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</si>
  <si>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</si>
  <si>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</si>
  <si>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</si>
  <si>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</si>
  <si>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</si>
  <si>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</si>
  <si>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</si>
  <si>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</si>
  <si>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</si>
  <si>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</si>
  <si>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</si>
  <si>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</si>
  <si>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</si>
  <si>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</si>
  <si>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</si>
  <si>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</si>
  <si>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</si>
  <si>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</si>
  <si>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</si>
  <si>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</si>
  <si>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</si>
  <si>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</si>
  <si>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</si>
  <si>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</si>
  <si>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</si>
  <si>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</si>
  <si>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</si>
  <si>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</si>
  <si>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</si>
  <si>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</si>
  <si>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</si>
  <si>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</si>
  <si>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</si>
  <si>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</si>
  <si>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</si>
  <si>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</si>
  <si>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</si>
  <si>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</si>
  <si>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</si>
  <si>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</si>
  <si>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</si>
  <si>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</si>
  <si>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</si>
  <si>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</si>
  <si>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</si>
  <si>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</si>
  <si>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</si>
  <si>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</si>
  <si>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</si>
  <si>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</si>
  <si>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</si>
  <si>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</si>
  <si>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</si>
  <si>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</si>
  <si>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</si>
  <si>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</si>
  <si>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</si>
  <si>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</si>
  <si>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</si>
  <si>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</si>
  <si>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</si>
  <si>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</si>
  <si>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</si>
  <si>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</si>
  <si>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</si>
  <si>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</si>
  <si>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</si>
  <si>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</si>
  <si>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</si>
  <si>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</si>
  <si>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</si>
  <si>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</si>
  <si>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</si>
  <si>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</si>
  <si>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</si>
  <si>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</si>
  <si>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</si>
  <si>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</si>
  <si>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</si>
  <si>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</si>
  <si>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</si>
  <si>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</si>
  <si>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</si>
  <si>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</si>
  <si>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</si>
  <si>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</si>
  <si>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</si>
  <si>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</si>
  <si>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</si>
  <si>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</si>
  <si>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</si>
  <si>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</si>
  <si>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</si>
  <si>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</si>
  <si>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</si>
  <si>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</si>
  <si>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</si>
  <si>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</si>
  <si>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</si>
  <si>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</si>
  <si>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</si>
  <si>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</si>
  <si>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</si>
  <si>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</si>
  <si>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</si>
  <si>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</si>
  <si>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</si>
  <si>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</si>
  <si>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</si>
  <si>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</si>
  <si>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</si>
  <si>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</si>
  <si>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</si>
  <si>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</si>
  <si>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</si>
  <si>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</si>
  <si>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</si>
  <si>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</si>
  <si>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</si>
  <si>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</si>
  <si>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</si>
  <si>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</si>
  <si>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</si>
  <si>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</si>
  <si>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</si>
  <si>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</si>
  <si>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</si>
  <si>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</si>
  <si>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</si>
  <si>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</si>
  <si>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</si>
  <si>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</si>
  <si>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</si>
  <si>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</si>
  <si>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</si>
  <si>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</si>
  <si>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</si>
  <si>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</si>
  <si>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</si>
  <si>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</si>
  <si>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</si>
  <si>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</si>
  <si>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</si>
  <si>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</si>
  <si>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</si>
  <si>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</si>
  <si>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</si>
  <si>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</si>
  <si>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</si>
  <si>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</si>
  <si>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</si>
  <si>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</si>
  <si>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</si>
  <si>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</si>
  <si>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</si>
  <si>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</si>
  <si>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</si>
  <si>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</si>
  <si>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</si>
  <si>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</si>
  <si>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</si>
  <si>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</si>
  <si>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</si>
  <si>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</si>
  <si>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</si>
  <si>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</si>
  <si>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</si>
  <si>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</si>
  <si>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</si>
  <si>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</si>
  <si>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</si>
  <si>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</si>
  <si>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</si>
  <si>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</si>
  <si>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</si>
  <si>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</si>
  <si>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</si>
  <si>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</si>
  <si>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</si>
  <si>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</si>
  <si>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</si>
  <si>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</si>
  <si>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</si>
  <si>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</si>
  <si>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</si>
  <si>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</si>
  <si>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</si>
  <si>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</si>
  <si>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</si>
  <si>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</si>
  <si>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</si>
  <si>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</si>
  <si>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</si>
  <si>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</si>
  <si>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</si>
  <si>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</si>
  <si>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</si>
  <si>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</si>
  <si>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</si>
  <si>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</si>
  <si>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</si>
  <si>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</si>
  <si>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</si>
  <si>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</si>
  <si>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</si>
  <si>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</si>
  <si>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</si>
  <si>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</si>
  <si>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</si>
  <si>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</si>
  <si>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</si>
  <si>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</si>
  <si>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</si>
  <si>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</si>
  <si>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</si>
  <si>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</si>
  <si>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</si>
  <si>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</si>
  <si>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</si>
  <si>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</si>
  <si>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</si>
  <si>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</si>
  <si>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</si>
  <si>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</si>
  <si>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</si>
  <si>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</si>
  <si>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</si>
  <si>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</si>
  <si>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</si>
  <si>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</si>
  <si>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</si>
  <si>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</si>
  <si>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</si>
  <si>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</si>
  <si>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</si>
  <si>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</si>
  <si>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</si>
  <si>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</si>
  <si>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</si>
  <si>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</si>
  <si>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</si>
  <si>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</si>
  <si>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</si>
  <si>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</si>
  <si>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</si>
  <si>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</si>
  <si>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</si>
  <si>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</si>
  <si>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</si>
  <si>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</si>
  <si>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</si>
  <si>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</si>
  <si>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</si>
  <si>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</si>
  <si>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</si>
  <si>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</si>
  <si>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</si>
  <si>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</si>
  <si>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</si>
  <si>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</si>
  <si>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</si>
  <si>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</si>
  <si>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</si>
  <si>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</si>
  <si>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</si>
  <si>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</si>
  <si>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</si>
  <si>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</si>
  <si>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</si>
  <si>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</si>
  <si>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</si>
  <si>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</si>
  <si>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</si>
  <si>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</si>
  <si>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</si>
  <si>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</si>
  <si>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</si>
  <si>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</si>
  <si>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</si>
  <si>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</si>
  <si>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</si>
  <si>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</si>
  <si>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</si>
  <si>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</si>
  <si>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</si>
  <si>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</si>
  <si>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</si>
  <si>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</si>
  <si>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</si>
  <si>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</si>
  <si>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</si>
  <si>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</si>
  <si>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</si>
  <si>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</si>
  <si>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</si>
  <si>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</si>
  <si>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</si>
  <si>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</si>
  <si>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</si>
  <si>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</si>
  <si>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</si>
  <si>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</si>
  <si>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</si>
  <si>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</si>
  <si>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</si>
  <si>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</si>
  <si>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</si>
  <si>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</si>
  <si>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</si>
  <si>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</si>
  <si>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</si>
  <si>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</si>
  <si>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</si>
  <si>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</si>
  <si>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</si>
  <si>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</si>
  <si>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</si>
  <si>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</si>
  <si>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</si>
  <si>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</si>
  <si>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</si>
  <si>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</si>
  <si>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</si>
  <si>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</si>
  <si>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</si>
  <si>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</si>
  <si>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</si>
  <si>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</si>
  <si>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</si>
  <si>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</si>
  <si>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</si>
  <si>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</si>
  <si>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</si>
  <si>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</si>
  <si>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</si>
  <si>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</si>
  <si>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</si>
  <si>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</si>
  <si>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</si>
  <si>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</si>
  <si>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</si>
  <si>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</si>
  <si>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</si>
  <si>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</si>
  <si>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</si>
  <si>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</si>
  <si>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</si>
  <si>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</si>
  <si>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</si>
  <si>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</si>
  <si>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</si>
  <si>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</si>
  <si>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</si>
  <si>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</si>
  <si>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</si>
  <si>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</si>
  <si>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</si>
  <si>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</si>
  <si>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</si>
  <si>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</si>
  <si>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</si>
  <si>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</si>
  <si>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</si>
  <si>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</si>
  <si>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</si>
  <si>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</si>
  <si>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</si>
  <si>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</si>
  <si>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</si>
  <si>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</si>
  <si>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</si>
  <si>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</si>
  <si>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</si>
  <si>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</si>
  <si>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</si>
  <si>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</si>
  <si>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</si>
  <si>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</si>
  <si>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</si>
  <si>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</si>
  <si>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</si>
  <si>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</si>
  <si>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</si>
  <si>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</si>
  <si>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</si>
  <si>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</si>
  <si>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</si>
  <si>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</si>
  <si>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</si>
  <si>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</si>
  <si>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</si>
  <si>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</si>
  <si>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</si>
  <si>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</si>
  <si>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</si>
  <si>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</si>
  <si>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</si>
  <si>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</si>
  <si>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</si>
  <si>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</si>
  <si>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</si>
  <si>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</si>
  <si>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</si>
  <si>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</si>
  <si>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</si>
  <si>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</si>
  <si>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</si>
  <si>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</si>
  <si>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</si>
  <si>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</si>
  <si>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</si>
  <si>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</si>
  <si>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</si>
  <si>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</si>
  <si>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</si>
  <si>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</si>
  <si>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</si>
  <si>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</si>
  <si>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</si>
  <si>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</si>
  <si>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</si>
  <si>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</si>
  <si>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</si>
  <si>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</si>
  <si>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</si>
  <si>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</si>
  <si>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</si>
  <si>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</si>
  <si>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</si>
  <si>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</si>
  <si>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</si>
  <si>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</si>
  <si>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</si>
  <si>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</si>
  <si>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</si>
  <si>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</si>
  <si>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</si>
  <si>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</si>
  <si>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</si>
  <si>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</si>
  <si>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</si>
  <si>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</si>
  <si>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</si>
  <si>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</si>
  <si>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</si>
  <si>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</si>
  <si>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</si>
  <si>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</si>
  <si>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</si>
  <si>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</si>
  <si>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</si>
  <si>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</si>
  <si>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</si>
  <si>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</si>
  <si>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</si>
  <si>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</si>
  <si>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</si>
  <si>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</si>
  <si>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</si>
  <si>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</si>
  <si>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</si>
  <si>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</si>
  <si>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</si>
  <si>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</si>
  <si>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</si>
  <si>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</si>
  <si>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</si>
  <si>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</si>
  <si>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</si>
  <si>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</si>
  <si>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</si>
  <si>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</si>
  <si>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</si>
  <si>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</si>
  <si>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</si>
  <si>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</si>
  <si>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</si>
  <si>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</si>
  <si>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</si>
  <si>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</si>
  <si>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</si>
  <si>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</si>
  <si>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</si>
  <si>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</si>
  <si>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</si>
  <si>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</si>
  <si>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</si>
  <si>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</si>
  <si>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</si>
  <si>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</si>
  <si>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</si>
  <si>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</si>
  <si>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</si>
  <si>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</si>
  <si>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</si>
  <si>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</si>
  <si>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</si>
  <si>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</si>
  <si>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</si>
  <si>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</si>
  <si>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</si>
  <si>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</si>
  <si>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</si>
  <si>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</si>
  <si>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</si>
  <si>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</si>
  <si>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</si>
  <si>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</si>
  <si>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</si>
  <si>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</si>
  <si>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</si>
  <si>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</si>
  <si>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</si>
  <si>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</si>
  <si>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</si>
  <si>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</si>
  <si>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</si>
  <si>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</si>
  <si>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</si>
  <si>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</si>
  <si>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</si>
  <si>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</si>
  <si>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</si>
  <si>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</si>
  <si>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</si>
  <si>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</si>
  <si>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</si>
  <si>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</si>
  <si>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</si>
  <si>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</si>
  <si>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</si>
  <si>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</si>
  <si>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</si>
  <si>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</si>
  <si>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</si>
  <si>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</si>
  <si>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</si>
  <si>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</si>
  <si>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</si>
  <si>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</si>
  <si>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</si>
  <si>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</si>
  <si>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</si>
  <si>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</si>
  <si>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</si>
  <si>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</si>
  <si>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</si>
  <si>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</si>
  <si>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</si>
  <si>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</si>
  <si>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</si>
  <si>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</si>
  <si>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</si>
  <si>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</si>
  <si>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</si>
  <si>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</si>
  <si>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</si>
  <si>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</si>
  <si>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</si>
  <si>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</si>
  <si>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</si>
  <si>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</si>
  <si>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</si>
  <si>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</si>
  <si>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</si>
  <si>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</si>
  <si>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</si>
  <si>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</si>
  <si>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</si>
  <si>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</si>
  <si>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</si>
  <si>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</si>
  <si>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</si>
  <si>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</si>
  <si>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</si>
  <si>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</si>
  <si>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</si>
  <si>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</si>
  <si>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</si>
  <si>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</si>
  <si>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</si>
  <si>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</si>
  <si>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</si>
  <si>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</si>
  <si>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</si>
  <si>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</si>
  <si>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</si>
  <si>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</si>
  <si>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</si>
  <si>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</si>
  <si>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</si>
  <si>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</si>
  <si>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</si>
  <si>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</si>
  <si>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</si>
  <si>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</si>
  <si>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</si>
  <si>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</si>
  <si>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</si>
  <si>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</si>
  <si>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</si>
  <si>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</si>
  <si>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</si>
  <si>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</si>
  <si>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</si>
  <si>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</si>
  <si>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</si>
  <si>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</si>
  <si>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</si>
  <si>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</si>
  <si>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</si>
  <si>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</si>
  <si>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</si>
  <si>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</si>
  <si>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</si>
  <si>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</si>
  <si>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</si>
  <si>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</si>
  <si>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</si>
  <si>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</si>
  <si>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</si>
  <si>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</si>
  <si>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</si>
  <si>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</si>
  <si>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</si>
  <si>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</si>
  <si>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</si>
  <si>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</si>
  <si>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</si>
  <si>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</si>
  <si>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</si>
  <si>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</si>
  <si>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</si>
  <si>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</si>
  <si>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</si>
  <si>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</si>
  <si>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</si>
  <si>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</si>
  <si>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</si>
  <si>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</si>
  <si>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</si>
  <si>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</si>
  <si>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</si>
  <si>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</si>
  <si>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</si>
  <si>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</si>
  <si>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</si>
  <si>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</si>
  <si>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</si>
  <si>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</si>
  <si>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</si>
  <si>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</si>
  <si>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</si>
  <si>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</si>
  <si>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</si>
  <si>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</si>
  <si>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</si>
  <si>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</si>
  <si>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</si>
  <si>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</si>
  <si>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</si>
  <si>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</si>
  <si>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</si>
  <si>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</si>
  <si>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</si>
  <si>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</si>
  <si>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</si>
  <si>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</si>
  <si>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</si>
  <si>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</si>
  <si>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</si>
  <si>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</si>
  <si>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</si>
  <si>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</si>
  <si>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</si>
  <si>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</si>
  <si>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</si>
  <si>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</si>
  <si>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</si>
  <si>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</si>
  <si>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</si>
  <si>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</si>
  <si>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</si>
  <si>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</si>
  <si>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</si>
  <si>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</si>
  <si>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</si>
  <si>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</si>
  <si>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</si>
  <si>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</si>
  <si>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</si>
  <si>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</si>
  <si>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</si>
  <si>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</si>
  <si>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</si>
  <si>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</si>
  <si>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</si>
  <si>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</si>
  <si>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</si>
  <si>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</si>
  <si>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</si>
  <si>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</si>
  <si>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</si>
  <si>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</si>
  <si>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</si>
  <si>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</si>
  <si>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</si>
  <si>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</si>
  <si>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</si>
  <si>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</si>
  <si>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</si>
  <si>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</si>
  <si>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</si>
  <si>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</si>
  <si>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</si>
  <si>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</si>
  <si>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</si>
  <si>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</si>
  <si>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</si>
  <si>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</si>
  <si>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</si>
  <si>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</si>
  <si>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</si>
  <si>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</si>
  <si>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</si>
  <si>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</si>
  <si>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</si>
  <si>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</si>
  <si>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</si>
  <si>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</si>
  <si>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</si>
  <si>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</si>
  <si>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</si>
  <si>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</si>
  <si>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</si>
  <si>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</si>
  <si>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</si>
  <si>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</si>
  <si>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</si>
  <si>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</si>
  <si>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</si>
  <si>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</si>
  <si>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</si>
  <si>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</si>
  <si>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</si>
  <si>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</si>
  <si>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</si>
  <si>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</si>
  <si>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</si>
  <si>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</si>
  <si>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</si>
  <si>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</si>
  <si>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</si>
  <si>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</si>
  <si>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</si>
  <si>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</si>
  <si>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</si>
  <si>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</si>
  <si>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</si>
  <si>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</si>
  <si>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</si>
  <si>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</si>
  <si>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</si>
  <si>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</si>
  <si>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</si>
  <si>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</si>
  <si>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</si>
  <si>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</si>
  <si>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</si>
  <si>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</si>
  <si>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</si>
  <si>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</si>
  <si>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</si>
  <si>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</si>
  <si>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</si>
  <si>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</si>
  <si>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</si>
  <si>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</si>
  <si>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</si>
  <si>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</si>
  <si>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</si>
  <si>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</si>
  <si>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</si>
  <si>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</si>
  <si>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</si>
  <si>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</si>
  <si>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</si>
  <si>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</si>
  <si>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</si>
  <si>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</si>
  <si>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</si>
  <si>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</si>
  <si>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</si>
  <si>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</si>
  <si>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</si>
  <si>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</si>
  <si>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</si>
  <si>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</si>
  <si>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</si>
  <si>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</si>
  <si>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</si>
  <si>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</si>
  <si>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</si>
  <si>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</si>
  <si>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</si>
  <si>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</si>
  <si>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</si>
  <si>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</si>
  <si>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</si>
  <si>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</si>
  <si>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</si>
  <si>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</si>
  <si>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</si>
  <si>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</si>
  <si>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</si>
  <si>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</si>
  <si>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</si>
  <si>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</si>
  <si>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</si>
  <si>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</si>
  <si>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</si>
  <si>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</si>
  <si>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</si>
  <si>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</si>
  <si>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</si>
  <si>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</si>
  <si>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</si>
  <si>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</si>
  <si>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</si>
  <si>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</si>
  <si>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</si>
  <si>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</si>
  <si>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</si>
  <si>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</si>
  <si>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</si>
  <si>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</si>
  <si>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</si>
  <si>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</si>
  <si>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</si>
  <si>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</si>
  <si>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</si>
  <si>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</si>
  <si>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</si>
  <si>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</si>
  <si>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</si>
  <si>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</si>
  <si>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</si>
  <si>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</si>
  <si>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</si>
  <si>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</si>
  <si>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</si>
  <si>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</si>
  <si>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</si>
  <si>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</si>
  <si>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</si>
  <si>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</si>
  <si>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</si>
  <si>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</si>
  <si>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</si>
  <si>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</si>
  <si>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</si>
  <si>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</si>
  <si>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</si>
  <si>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</si>
  <si>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</si>
  <si>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</si>
  <si>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</si>
  <si>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</si>
  <si>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</si>
  <si>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</si>
  <si>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</si>
  <si>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</si>
  <si>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</si>
  <si>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</si>
  <si>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</si>
  <si>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</si>
  <si>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</si>
  <si>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</si>
  <si>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</si>
  <si>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</si>
  <si>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</si>
  <si>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</si>
  <si>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</si>
  <si>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</si>
  <si>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</si>
  <si>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</si>
  <si>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</si>
  <si>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</si>
  <si>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</si>
  <si>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</si>
  <si>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</si>
  <si>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</si>
  <si>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</si>
  <si>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</si>
  <si>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</si>
  <si>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</si>
  <si>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</si>
  <si>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</si>
  <si>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</si>
  <si>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</si>
  <si>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</si>
  <si>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</si>
  <si>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</si>
  <si>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</si>
  <si>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</si>
  <si>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</si>
  <si>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</si>
  <si>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</si>
  <si>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</si>
  <si>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</si>
  <si>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</si>
  <si>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</si>
  <si>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</si>
  <si>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</si>
  <si>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</si>
  <si>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</si>
  <si>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</si>
  <si>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</si>
  <si>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</si>
  <si>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</si>
  <si>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</si>
  <si>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</si>
  <si>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</si>
  <si>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</si>
  <si>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</si>
  <si>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</si>
  <si>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</si>
  <si>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</si>
  <si>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</si>
  <si>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</si>
  <si>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</si>
  <si>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</si>
  <si>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</si>
  <si>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</si>
  <si>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</si>
  <si>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</si>
  <si>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</si>
  <si>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</si>
  <si>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</si>
  <si>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</si>
  <si>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</si>
  <si>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</si>
  <si>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</si>
  <si>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</si>
  <si>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</si>
  <si>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</si>
  <si>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</si>
  <si>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</si>
  <si>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</si>
  <si>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</si>
  <si>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</si>
  <si>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</si>
  <si>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</si>
  <si>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</si>
  <si>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</si>
  <si>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</si>
  <si>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</si>
  <si>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</si>
  <si>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</si>
  <si>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</si>
  <si>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</si>
  <si>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</si>
  <si>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</si>
  <si>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</si>
  <si>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</si>
  <si>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</si>
  <si>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</si>
  <si>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</si>
  <si>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</si>
  <si>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</si>
  <si>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</si>
  <si>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</si>
  <si>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</si>
  <si>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</si>
  <si>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</si>
  <si>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</si>
  <si>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</si>
  <si>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</si>
  <si>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</si>
  <si>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</si>
  <si>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</si>
  <si>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</si>
  <si>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</si>
  <si>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</si>
  <si>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</si>
  <si>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</si>
  <si>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</si>
  <si>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</si>
  <si>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</si>
  <si>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</si>
  <si>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</si>
  <si>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</si>
  <si>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</si>
  <si>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</si>
  <si>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</si>
  <si>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</si>
  <si>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</si>
  <si>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</si>
  <si>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</si>
  <si>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</si>
  <si>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</si>
  <si>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</si>
  <si>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</si>
  <si>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</si>
  <si>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</si>
  <si>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</si>
  <si>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</si>
  <si>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</si>
  <si>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</si>
  <si>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</si>
  <si>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</si>
  <si>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</si>
  <si>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</si>
  <si>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</si>
  <si>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</si>
  <si>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</si>
  <si>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</si>
  <si>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</si>
  <si>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</si>
  <si>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</si>
  <si>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</si>
  <si>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</si>
  <si>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</si>
  <si>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</si>
  <si>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</si>
  <si>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</si>
  <si>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</si>
  <si>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</si>
  <si>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</si>
  <si>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</si>
  <si>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</si>
  <si>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</si>
  <si>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</si>
  <si>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</si>
  <si>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</si>
  <si>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</si>
  <si>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</si>
  <si>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</si>
  <si>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</si>
  <si>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</si>
  <si>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</si>
  <si>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</si>
  <si>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</si>
  <si>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</si>
  <si>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</si>
  <si>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</si>
  <si>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</si>
  <si>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</si>
  <si>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</si>
  <si>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</si>
  <si>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</si>
  <si>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</si>
  <si>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</si>
  <si>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</si>
  <si>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</si>
  <si>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</si>
  <si>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</si>
  <si>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</si>
  <si>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</si>
  <si>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</si>
  <si>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</si>
  <si>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</si>
  <si>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</si>
  <si>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</si>
  <si>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</si>
  <si>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</si>
  <si>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</si>
  <si>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</si>
  <si>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</si>
  <si>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</si>
  <si>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</si>
  <si>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</si>
  <si>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</si>
  <si>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</si>
  <si>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</si>
  <si>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</si>
  <si>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</si>
  <si>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</si>
  <si>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</si>
  <si>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</si>
  <si>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</si>
  <si>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</si>
  <si>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</si>
  <si>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</si>
  <si>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</si>
  <si>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</si>
  <si>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</si>
  <si>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</si>
  <si>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</si>
  <si>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</si>
  <si>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</si>
  <si>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</si>
  <si>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</si>
  <si>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</si>
  <si>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</si>
  <si>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</si>
  <si>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</si>
  <si>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</si>
  <si>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</si>
  <si>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</si>
  <si>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</si>
  <si>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</si>
  <si>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</si>
  <si>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</si>
  <si>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</si>
  <si>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</si>
  <si>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</si>
  <si>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</si>
  <si>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</si>
  <si>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</si>
  <si>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</si>
  <si>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</si>
  <si>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</si>
  <si>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</si>
  <si>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</si>
  <si>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</si>
  <si>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</si>
  <si>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</si>
  <si>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</si>
  <si>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</si>
  <si>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</si>
  <si>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</si>
  <si>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</si>
  <si>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</si>
  <si>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</si>
  <si>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</si>
  <si>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</si>
  <si>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</si>
  <si>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</si>
  <si>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</si>
  <si>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</si>
  <si>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</si>
  <si>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</si>
  <si>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</si>
  <si>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</si>
  <si>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</si>
  <si>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</si>
  <si>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</si>
  <si>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</si>
  <si>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</si>
  <si>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</si>
  <si>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</si>
  <si>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</si>
  <si>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</si>
  <si>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</si>
  <si>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</si>
  <si>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</si>
  <si>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</si>
  <si>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</si>
  <si>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</si>
  <si>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</si>
  <si>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</si>
  <si>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</si>
  <si>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</si>
  <si>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</si>
  <si>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</si>
  <si>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</si>
  <si>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</si>
  <si>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</si>
  <si>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</si>
  <si>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</si>
  <si>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</si>
  <si>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</si>
  <si>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</si>
  <si>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</si>
  <si>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</si>
  <si>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</si>
  <si>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</si>
  <si>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</si>
  <si>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</si>
  <si>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</si>
  <si>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</si>
  <si>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</si>
  <si>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</si>
  <si>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</si>
  <si>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</si>
  <si>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</si>
  <si>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</si>
  <si>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</si>
  <si>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</si>
  <si>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</si>
  <si>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</si>
  <si>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</si>
  <si>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</si>
  <si>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</si>
  <si>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</si>
  <si>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</si>
  <si>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</si>
  <si>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</si>
  <si>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</si>
  <si>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</si>
  <si>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</si>
  <si>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</si>
  <si>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</si>
  <si>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</si>
  <si>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</si>
  <si>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</si>
  <si>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</si>
  <si>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</si>
  <si>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</si>
  <si>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</si>
  <si>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</si>
  <si>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</si>
  <si>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</si>
  <si>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</si>
  <si>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</si>
  <si>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</si>
  <si>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</si>
  <si>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</si>
  <si>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</si>
  <si>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</si>
  <si>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</si>
  <si>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</si>
  <si>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</si>
  <si>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</si>
  <si>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</si>
  <si>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</si>
  <si>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</si>
  <si>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</si>
  <si>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</si>
  <si>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</si>
  <si>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</si>
  <si>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</si>
  <si>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</si>
  <si>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</si>
  <si>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</si>
  <si>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</si>
  <si>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</si>
  <si>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</si>
  <si>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</si>
  <si>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</si>
  <si>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</si>
  <si>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</si>
  <si>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</si>
  <si>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</si>
  <si>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</si>
  <si>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</si>
  <si>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</si>
  <si>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</si>
  <si>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</si>
  <si>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</si>
  <si>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</si>
  <si>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</si>
  <si>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</si>
  <si>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</si>
  <si>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</si>
  <si>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</si>
  <si>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</si>
  <si>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</si>
  <si>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</si>
  <si>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</si>
  <si>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</si>
  <si>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</si>
  <si>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</si>
  <si>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</si>
  <si>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</si>
  <si>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</si>
  <si>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</si>
  <si>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</si>
  <si>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</si>
  <si>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</si>
  <si>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</si>
  <si>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</si>
  <si>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</si>
  <si>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</si>
  <si>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</si>
  <si>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</si>
  <si>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</si>
  <si>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</si>
  <si>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</si>
  <si>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</si>
  <si>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</si>
  <si>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</si>
  <si>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</si>
  <si>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</si>
  <si>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</si>
  <si>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</si>
  <si>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</si>
  <si>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</si>
  <si>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</si>
  <si>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</si>
  <si>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</si>
  <si>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</si>
  <si>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</si>
  <si>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</si>
  <si>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</si>
  <si>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</si>
  <si>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</si>
  <si>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</si>
  <si>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</si>
  <si>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</si>
  <si>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</si>
  <si>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</si>
  <si>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</si>
  <si>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</si>
  <si>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</si>
  <si>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</si>
  <si>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</si>
  <si>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</si>
  <si>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</si>
  <si>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</si>
  <si>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</si>
  <si>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</si>
  <si>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</si>
  <si>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</si>
  <si>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</si>
  <si>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</si>
  <si>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</si>
  <si>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</si>
  <si>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</si>
  <si>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</si>
  <si>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</si>
  <si>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</si>
  <si>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</si>
  <si>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</si>
  <si>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</si>
  <si>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</si>
  <si>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</si>
  <si>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</si>
  <si>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</si>
  <si>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</si>
  <si>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</si>
  <si>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</si>
  <si>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</si>
  <si>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</si>
  <si>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</si>
  <si>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</si>
  <si>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</si>
  <si>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</si>
  <si>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</si>
  <si>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</si>
  <si>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</si>
  <si>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</si>
  <si>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</si>
  <si>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</si>
  <si>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</si>
  <si>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</si>
  <si>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</si>
  <si>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</si>
  <si>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</si>
  <si>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</si>
  <si>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</si>
  <si>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</si>
  <si>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</si>
  <si>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</si>
  <si>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</si>
  <si>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</si>
  <si>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</si>
  <si>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</si>
  <si>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</si>
  <si>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</si>
  <si>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</si>
  <si>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</si>
  <si>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</si>
  <si>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</si>
  <si>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</si>
  <si>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</si>
  <si>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</si>
  <si>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</si>
  <si>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</si>
  <si>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</si>
  <si>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</si>
  <si>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</si>
  <si>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</si>
  <si>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</si>
  <si>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</si>
  <si>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</si>
  <si>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</si>
  <si>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</si>
  <si>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</si>
  <si>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</si>
  <si>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</si>
  <si>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</si>
  <si>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</si>
  <si>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</si>
  <si>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</si>
  <si>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</si>
  <si>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</si>
  <si>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</si>
  <si>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</si>
  <si>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</si>
  <si>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</si>
  <si>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</si>
  <si>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</si>
  <si>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</si>
  <si>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</si>
  <si>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</si>
  <si>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</si>
  <si>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</si>
  <si>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</si>
  <si>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</si>
  <si>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</si>
  <si>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</si>
  <si>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</si>
  <si>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</si>
  <si>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</si>
  <si>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</si>
  <si>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</si>
  <si>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</si>
  <si>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</si>
  <si>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</si>
  <si>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</si>
  <si>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</si>
  <si>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</si>
  <si>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</si>
  <si>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</si>
  <si>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</si>
  <si>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</si>
  <si>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</si>
  <si>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</si>
  <si>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</si>
  <si>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</si>
  <si>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</si>
  <si>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</si>
  <si>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</si>
  <si>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</si>
  <si>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</si>
  <si>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</si>
  <si>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</si>
  <si>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</si>
  <si>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</si>
  <si>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</si>
  <si>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</si>
  <si>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</si>
  <si>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</si>
  <si>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</si>
  <si>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</si>
  <si>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</si>
  <si>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</si>
  <si>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</si>
  <si>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</si>
  <si>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</si>
  <si>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</si>
  <si>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</si>
  <si>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</si>
  <si>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</si>
  <si>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</si>
  <si>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</si>
  <si>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</si>
  <si>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</si>
  <si>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</si>
  <si>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</si>
  <si>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</si>
  <si>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</si>
  <si>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</si>
  <si>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</si>
  <si>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</si>
  <si>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</si>
  <si>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</si>
  <si>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</si>
  <si>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</si>
  <si>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</si>
  <si>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</si>
  <si>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</si>
  <si>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</si>
  <si>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</si>
  <si>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</si>
  <si>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</si>
  <si>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</si>
  <si>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</si>
  <si>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</si>
  <si>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</si>
  <si>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</si>
  <si>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</si>
  <si>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</si>
  <si>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</si>
  <si>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</si>
  <si>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</si>
  <si>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</si>
  <si>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</si>
  <si>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</si>
  <si>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</si>
  <si>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</si>
  <si>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</si>
  <si>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</si>
  <si>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</si>
  <si>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</si>
  <si>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</si>
  <si>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</si>
  <si>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</si>
  <si>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</si>
  <si>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</si>
  <si>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</si>
  <si>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</si>
  <si>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</si>
  <si>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</si>
  <si>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</si>
  <si>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</si>
  <si>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</si>
  <si>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</si>
  <si>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</si>
  <si>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</si>
  <si>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</si>
  <si>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</si>
  <si>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</si>
  <si>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</si>
  <si>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</si>
  <si>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</si>
  <si>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</si>
  <si>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</si>
  <si>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</si>
  <si>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</si>
  <si>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</si>
  <si>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</si>
  <si>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</si>
  <si>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</si>
  <si>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</si>
  <si>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</si>
  <si>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</si>
  <si>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</si>
  <si>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</si>
  <si>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</si>
  <si>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</si>
  <si>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</si>
  <si>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</si>
  <si>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</si>
  <si>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</si>
  <si>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</si>
  <si>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</si>
  <si>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</si>
  <si>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</si>
  <si>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</si>
  <si>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</si>
  <si>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</si>
  <si>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</si>
  <si>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</si>
  <si>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</si>
  <si>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</si>
  <si>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</si>
  <si>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</si>
  <si>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</si>
  <si>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</si>
  <si>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</si>
  <si>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</si>
  <si>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</si>
  <si>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</si>
  <si>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</si>
  <si>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</si>
  <si>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</si>
  <si>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</si>
  <si>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</si>
  <si>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</si>
  <si>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</si>
  <si>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</si>
  <si>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</si>
  <si>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</si>
  <si>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</si>
  <si>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</si>
  <si>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</si>
  <si>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</si>
  <si>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</si>
  <si>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</si>
  <si>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</si>
  <si>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</si>
  <si>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</si>
  <si>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</si>
  <si>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</si>
  <si>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</si>
  <si>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</si>
  <si>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</si>
  <si>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</si>
  <si>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</si>
  <si>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</si>
  <si>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</si>
  <si>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</si>
  <si>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</si>
  <si>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</si>
  <si>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</si>
  <si>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</si>
  <si>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</si>
  <si>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</si>
  <si>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</si>
  <si>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</si>
  <si>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</si>
  <si>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</si>
  <si>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</si>
  <si>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</si>
  <si>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</si>
  <si>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</si>
  <si>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</si>
  <si>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</si>
  <si>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</si>
  <si>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</si>
  <si>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</si>
  <si>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</si>
  <si>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</si>
  <si>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</si>
  <si>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</si>
  <si>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</si>
  <si>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</si>
  <si>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</si>
  <si>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</si>
  <si>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</si>
  <si>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</si>
  <si>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</si>
  <si>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</si>
  <si>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</si>
  <si>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</si>
  <si>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</si>
  <si>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</si>
  <si>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</si>
  <si>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</si>
  <si>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</si>
  <si>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</si>
  <si>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</si>
  <si>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</si>
  <si>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</si>
  <si>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</si>
  <si>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</si>
  <si>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</si>
  <si>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</si>
  <si>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</si>
  <si>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</si>
  <si>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</si>
  <si>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</si>
  <si>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</si>
  <si>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</si>
  <si>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</si>
  <si>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</si>
  <si>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</si>
  <si>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</si>
  <si>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</si>
  <si>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</si>
  <si>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</si>
  <si>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</si>
  <si>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</si>
  <si>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</si>
  <si>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</si>
  <si>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</si>
  <si>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</si>
  <si>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</si>
  <si>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</si>
  <si>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</si>
  <si>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</si>
  <si>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</si>
  <si>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</si>
  <si>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</si>
  <si>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</si>
  <si>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</si>
  <si>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</si>
  <si>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</si>
  <si>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</si>
  <si>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</si>
  <si>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</si>
  <si>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</si>
  <si>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</si>
  <si>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</si>
  <si>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</si>
  <si>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</si>
  <si>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</si>
  <si>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</si>
  <si>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</si>
  <si>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</si>
  <si>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</si>
  <si>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</si>
  <si>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</si>
  <si>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</si>
  <si>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</si>
  <si>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</si>
  <si>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</si>
  <si>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</si>
  <si>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</si>
  <si>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</si>
  <si>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</si>
  <si>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</si>
  <si>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</si>
  <si>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</si>
  <si>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</si>
  <si>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</si>
  <si>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</si>
  <si>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</si>
  <si>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</si>
  <si>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</si>
  <si>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</si>
  <si>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</si>
  <si>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</si>
  <si>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</si>
  <si>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</si>
  <si>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</si>
  <si>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</si>
  <si>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</si>
  <si>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</si>
  <si>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</si>
  <si>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</si>
  <si>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</si>
  <si>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</si>
  <si>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</si>
  <si>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</si>
  <si>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</si>
  <si>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</si>
  <si>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</si>
  <si>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</si>
  <si>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</si>
  <si>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</si>
  <si>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</si>
  <si>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</si>
  <si>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</si>
  <si>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</si>
  <si>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</si>
  <si>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</si>
  <si>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</si>
  <si>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</si>
  <si>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</si>
  <si>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</si>
  <si>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</si>
  <si>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</si>
  <si>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</si>
  <si>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</si>
  <si>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</si>
  <si>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</si>
  <si>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</si>
  <si>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</si>
  <si>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</si>
  <si>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</si>
  <si>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</si>
  <si>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</si>
  <si>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</si>
  <si>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</si>
  <si>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</si>
  <si>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</si>
  <si>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</si>
  <si>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</si>
  <si>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</si>
  <si>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</si>
  <si>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</si>
  <si>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</si>
  <si>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</si>
  <si>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</si>
  <si>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</si>
  <si>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</si>
  <si>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</si>
  <si>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</si>
  <si>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</si>
  <si>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</si>
  <si>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</si>
  <si>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</si>
  <si>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</si>
  <si>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</si>
  <si>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</si>
  <si>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</si>
  <si>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</si>
  <si>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</si>
  <si>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</si>
  <si>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</si>
  <si>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</si>
  <si>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</si>
  <si>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</si>
  <si>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</si>
  <si>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</si>
  <si>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</si>
  <si>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</si>
  <si>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</si>
  <si>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</si>
  <si>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</si>
  <si>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</si>
  <si>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</si>
  <si>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</si>
  <si>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</si>
  <si>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</si>
  <si>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</si>
  <si>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</si>
  <si>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</si>
  <si>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</si>
  <si>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</si>
  <si>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</si>
  <si>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</si>
  <si>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</si>
  <si>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</si>
  <si>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</si>
  <si>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</si>
  <si>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</si>
  <si>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</si>
  <si>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</si>
  <si>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</si>
  <si>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</si>
  <si>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</si>
  <si>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</si>
  <si>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</si>
  <si>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</si>
  <si>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</si>
  <si>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</si>
  <si>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</si>
  <si>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</si>
  <si>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</si>
  <si>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</si>
  <si>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</si>
  <si>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</si>
  <si>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</si>
  <si>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</si>
  <si>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</si>
  <si>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</si>
  <si>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</si>
  <si>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</si>
  <si>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</si>
  <si>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</si>
  <si>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</si>
  <si>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</si>
  <si>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</si>
  <si>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</si>
  <si>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</si>
  <si>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</si>
  <si>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</si>
  <si>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</si>
  <si>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</si>
  <si>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</si>
  <si>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</si>
  <si>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</si>
  <si>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</si>
  <si>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</si>
  <si>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</si>
  <si>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</si>
  <si>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</si>
  <si>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</si>
  <si>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</si>
  <si>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</si>
  <si>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</si>
  <si>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</si>
  <si>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</si>
  <si>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</si>
  <si>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</si>
  <si>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</si>
  <si>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</si>
  <si>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</si>
  <si>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</si>
  <si>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</si>
  <si>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</si>
  <si>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</si>
  <si>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</si>
  <si>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</si>
  <si>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</si>
  <si>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</si>
  <si>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</si>
  <si>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</si>
  <si>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</si>
  <si>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</si>
  <si>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</si>
  <si>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</si>
  <si>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</si>
  <si>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</si>
  <si>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</si>
  <si>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</si>
  <si>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</si>
  <si>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</si>
  <si>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</si>
  <si>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</si>
  <si>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</si>
  <si>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</si>
  <si>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</si>
  <si>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</si>
  <si>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</si>
  <si>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</si>
  <si>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</si>
  <si>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</si>
  <si>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</si>
  <si>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</si>
  <si>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</si>
  <si>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</si>
  <si>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</si>
  <si>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</si>
  <si>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</si>
  <si>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</si>
  <si>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</si>
  <si>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</si>
  <si>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</si>
  <si>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</si>
  <si>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</si>
  <si>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</si>
  <si>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</si>
  <si>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</si>
  <si>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</si>
  <si>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</si>
  <si>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</si>
  <si>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</si>
  <si>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</si>
  <si>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</si>
  <si>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</si>
  <si>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</si>
  <si>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</si>
  <si>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</si>
  <si>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</si>
  <si>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</si>
  <si>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</si>
  <si>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</si>
  <si>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</si>
  <si>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</si>
  <si>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</si>
  <si>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</si>
  <si>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</si>
  <si>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</si>
  <si>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</si>
  <si>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</si>
  <si>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</si>
  <si>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</si>
  <si>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</si>
  <si>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</si>
  <si>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</si>
  <si>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</si>
  <si>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</si>
  <si>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</si>
  <si>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</si>
  <si>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</si>
  <si>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</si>
  <si>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</si>
  <si>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</si>
  <si>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</si>
  <si>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</si>
  <si>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</si>
  <si>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</si>
  <si>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</si>
  <si>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</si>
  <si>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</si>
  <si>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</si>
  <si>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</si>
  <si>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</si>
  <si>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</si>
  <si>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</si>
  <si>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</si>
  <si>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</si>
  <si>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</si>
  <si>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</si>
  <si>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</si>
  <si>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</si>
  <si>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</si>
  <si>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</si>
  <si>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</si>
  <si>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</si>
  <si>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</si>
  <si>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</si>
  <si>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</si>
  <si>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</si>
  <si>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</si>
  <si>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</si>
  <si>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</si>
  <si>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</si>
  <si>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</si>
  <si>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</si>
  <si>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</si>
  <si>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</si>
  <si>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</si>
  <si>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</si>
  <si>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</si>
  <si>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</si>
  <si>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</si>
  <si>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</si>
  <si>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</si>
  <si>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</si>
  <si>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</si>
  <si>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</si>
  <si>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</si>
  <si>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</si>
  <si>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</si>
  <si>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</si>
  <si>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</si>
  <si>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</si>
  <si>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</si>
  <si>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</si>
  <si>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</si>
  <si>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</si>
  <si>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</si>
  <si>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</si>
  <si>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</si>
  <si>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</si>
  <si>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</si>
  <si>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</si>
  <si>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</si>
  <si>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</si>
  <si>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</si>
  <si>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</si>
  <si>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</si>
  <si>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</si>
  <si>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</si>
  <si>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</si>
  <si>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</si>
  <si>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</si>
  <si>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</si>
  <si>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</si>
  <si>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</si>
  <si>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</si>
  <si>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</si>
  <si>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</si>
  <si>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</si>
  <si>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</si>
  <si>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</si>
  <si>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</si>
  <si>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</si>
  <si>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</si>
  <si>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</si>
  <si>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</si>
  <si>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</si>
  <si>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</si>
  <si>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</si>
  <si>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</si>
  <si>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</si>
  <si>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</si>
  <si>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</si>
  <si>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</si>
  <si>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</si>
  <si>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</si>
  <si>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</si>
  <si>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</si>
  <si>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</si>
  <si>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</si>
  <si>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</si>
  <si>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</si>
  <si>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</si>
  <si>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</si>
  <si>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</si>
  <si>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</si>
  <si>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</si>
  <si>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</si>
  <si>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</si>
  <si>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</si>
  <si>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</si>
  <si>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</si>
  <si>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</si>
  <si>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</si>
  <si>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</si>
  <si>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</si>
  <si>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</si>
  <si>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</si>
  <si>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</si>
  <si>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</si>
  <si>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</si>
  <si>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</si>
  <si>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</si>
  <si>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</si>
  <si>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</si>
  <si>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</si>
  <si>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</si>
  <si>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</si>
  <si>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</si>
  <si>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</si>
  <si>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</si>
  <si>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</si>
  <si>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</si>
  <si>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</si>
  <si>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</si>
  <si>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</si>
  <si>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</si>
  <si>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</si>
  <si>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</si>
  <si>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</si>
  <si>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</si>
  <si>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</si>
  <si>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</si>
  <si>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</si>
  <si>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</si>
  <si>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</si>
  <si>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</si>
  <si>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</si>
  <si>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</si>
  <si>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</si>
  <si>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</si>
  <si>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</si>
  <si>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</si>
  <si>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</si>
  <si>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</si>
  <si>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</si>
  <si>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</si>
  <si>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</si>
  <si>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</si>
  <si>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</si>
  <si>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</si>
  <si>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</si>
  <si>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</si>
  <si>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</si>
  <si>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</si>
  <si>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</si>
  <si>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</si>
  <si>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</si>
  <si>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</si>
  <si>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</si>
  <si>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</si>
  <si>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</si>
  <si>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</si>
  <si>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</si>
  <si>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</si>
  <si>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</si>
  <si>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</si>
  <si>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</si>
  <si>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</si>
  <si>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</si>
  <si>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</si>
  <si>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</si>
  <si>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</si>
  <si>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</si>
  <si>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</si>
  <si>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</si>
  <si>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</si>
  <si>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</si>
  <si>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</si>
  <si>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</si>
  <si>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</si>
  <si>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</si>
  <si>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</si>
  <si>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</si>
  <si>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</si>
  <si>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</si>
  <si>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</si>
  <si>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</si>
  <si>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</si>
  <si>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</si>
  <si>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</si>
  <si>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</si>
  <si>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</si>
  <si>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</si>
  <si>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</si>
  <si>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</si>
  <si>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</si>
  <si>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</si>
  <si>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</si>
  <si>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</si>
  <si>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</si>
  <si>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</si>
  <si>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</si>
  <si>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</si>
  <si>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</si>
  <si>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</si>
  <si>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</si>
  <si>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</si>
  <si>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</si>
  <si>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</si>
  <si>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</si>
  <si>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</si>
  <si>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</si>
  <si>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</si>
  <si>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</si>
  <si>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</si>
  <si>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</si>
  <si>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</si>
  <si>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</si>
  <si>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</si>
  <si>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</si>
  <si>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</si>
  <si>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</si>
  <si>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</si>
  <si>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</si>
  <si>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</si>
  <si>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</si>
  <si>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</si>
  <si>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</si>
  <si>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</si>
  <si>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</si>
  <si>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</si>
  <si>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</si>
  <si>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</si>
  <si>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</si>
  <si>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</si>
  <si>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</si>
  <si>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</si>
  <si>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</si>
  <si>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</si>
  <si>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</si>
  <si>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</si>
  <si>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</si>
  <si>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</si>
  <si>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</si>
  <si>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</si>
  <si>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</si>
  <si>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</si>
  <si>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</si>
  <si>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</si>
  <si>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</si>
  <si>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</si>
  <si>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</si>
  <si>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</si>
  <si>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</si>
  <si>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</si>
  <si>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</si>
  <si>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</si>
  <si>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</si>
  <si>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</si>
  <si>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</si>
  <si>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</si>
  <si>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</si>
  <si>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</si>
  <si>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</si>
  <si>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</si>
  <si>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</si>
  <si>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</si>
  <si>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</si>
  <si>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</si>
  <si>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</si>
  <si>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</si>
  <si>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</si>
  <si>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</si>
  <si>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</si>
  <si>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</si>
  <si>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</si>
  <si>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</si>
  <si>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</si>
  <si>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</si>
  <si>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</si>
  <si>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</si>
  <si>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</si>
  <si>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</si>
  <si>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</si>
  <si>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</si>
  <si>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</si>
  <si>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</si>
  <si>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</si>
  <si>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</si>
  <si>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</si>
  <si>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</si>
  <si>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</si>
  <si>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</si>
  <si>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</si>
  <si>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</si>
  <si>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</si>
  <si>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</si>
  <si>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</si>
  <si>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</si>
  <si>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</si>
  <si>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</si>
  <si>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</si>
  <si>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</si>
  <si>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</si>
  <si>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</si>
  <si>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</si>
  <si>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</si>
  <si>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</si>
  <si>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</si>
  <si>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</si>
  <si>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</si>
  <si>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</si>
  <si>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</si>
  <si>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</si>
  <si>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</si>
  <si>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</si>
  <si>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</si>
  <si>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</si>
  <si>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</si>
  <si>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</si>
  <si>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</si>
  <si>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</si>
  <si>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</si>
  <si>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</si>
  <si>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</si>
  <si>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</si>
  <si>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</si>
  <si>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</si>
  <si>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</si>
  <si>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</si>
  <si>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</si>
  <si>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</si>
  <si>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</si>
  <si>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</si>
  <si>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</si>
  <si>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</si>
  <si>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</si>
  <si>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</si>
  <si>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</si>
  <si>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</si>
  <si>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</si>
  <si>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</si>
  <si>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</si>
  <si>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</si>
  <si>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</si>
  <si>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</si>
  <si>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</si>
  <si>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</si>
  <si>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</si>
  <si>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</si>
  <si>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</si>
  <si>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</si>
  <si>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</si>
  <si>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</si>
  <si>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</si>
  <si>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</si>
  <si>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</si>
  <si>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</si>
  <si>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</si>
  <si>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</si>
  <si>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</si>
  <si>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</si>
  <si>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</si>
  <si>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</si>
  <si>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</si>
  <si>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</si>
  <si>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</si>
  <si>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</si>
  <si>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</si>
  <si>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</si>
  <si>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</si>
  <si>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</si>
  <si>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</si>
  <si>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</si>
  <si>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</si>
  <si>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</si>
  <si>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</si>
  <si>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</si>
  <si>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</si>
  <si>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</si>
  <si>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</si>
  <si>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</si>
  <si>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</si>
  <si>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</si>
  <si>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</si>
  <si>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</si>
  <si>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</si>
  <si>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</si>
  <si>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</si>
  <si>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</si>
  <si>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</si>
  <si>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</si>
  <si>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</si>
  <si>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</si>
  <si>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</si>
  <si>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</si>
  <si>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</si>
  <si>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</si>
  <si>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</si>
  <si>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</si>
  <si>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</si>
  <si>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</si>
  <si>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</si>
  <si>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</si>
  <si>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</si>
  <si>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</si>
  <si>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</si>
  <si>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</si>
  <si>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</si>
  <si>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</si>
  <si>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</si>
  <si>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</si>
  <si>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</si>
  <si>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</si>
  <si>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</si>
  <si>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</si>
  <si>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</si>
  <si>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</si>
  <si>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</si>
  <si>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</si>
  <si>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</si>
  <si>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</si>
  <si>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</si>
  <si>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</si>
  <si>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</si>
  <si>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</si>
  <si>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</si>
  <si>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</si>
  <si>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</si>
  <si>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</si>
  <si>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</si>
  <si>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</si>
  <si>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</si>
  <si>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</si>
  <si>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</si>
  <si>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</si>
  <si>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</si>
  <si>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</si>
  <si>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</si>
  <si>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</si>
  <si>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</si>
  <si>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</si>
  <si>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</si>
  <si>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</si>
  <si>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</si>
  <si>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</si>
  <si>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</si>
  <si>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</si>
  <si>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</si>
  <si>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</si>
  <si>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</si>
  <si>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</si>
  <si>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</si>
  <si>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</si>
  <si>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</si>
  <si>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</si>
  <si>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</si>
  <si>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</si>
  <si>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</si>
  <si>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</si>
  <si>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</si>
  <si>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</si>
  <si>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</si>
  <si>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</si>
  <si>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</si>
  <si>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</si>
  <si>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</si>
  <si>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</si>
  <si>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</si>
  <si>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</si>
  <si>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</si>
  <si>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</si>
  <si>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</si>
  <si>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</si>
  <si>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</si>
  <si>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</si>
  <si>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</si>
  <si>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</si>
  <si>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</si>
  <si>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</si>
  <si>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</si>
  <si>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</si>
  <si>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</si>
  <si>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</si>
  <si>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</si>
  <si>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</si>
  <si>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</si>
  <si>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</si>
  <si>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</si>
  <si>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</si>
  <si>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</si>
  <si>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</si>
  <si>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</si>
  <si>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</si>
  <si>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</si>
  <si>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</si>
  <si>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</si>
  <si>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</si>
  <si>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</si>
  <si>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</si>
  <si>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</si>
  <si>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</si>
  <si>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</si>
  <si>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</si>
  <si>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</si>
  <si>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</si>
  <si>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</si>
  <si>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</si>
  <si>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</si>
  <si>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</si>
  <si>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</si>
  <si>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</si>
  <si>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</si>
  <si>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</si>
  <si>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</si>
  <si>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</si>
  <si>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</si>
  <si>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</si>
  <si>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</si>
  <si>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</si>
  <si>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</si>
  <si>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</si>
  <si>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</si>
  <si>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</si>
  <si>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</si>
  <si>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</si>
  <si>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</si>
  <si>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</si>
  <si>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</si>
  <si>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</si>
  <si>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</si>
  <si>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</si>
  <si>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</si>
  <si>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</si>
  <si>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</si>
  <si>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</si>
  <si>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</si>
  <si>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</si>
  <si>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</si>
  <si>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</si>
  <si>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</si>
  <si>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</si>
  <si>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</si>
  <si>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</si>
  <si>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</si>
  <si>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</si>
  <si>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</si>
  <si>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</si>
  <si>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</si>
  <si>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</si>
  <si>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</si>
  <si>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</si>
  <si>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</si>
  <si>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</si>
  <si>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</si>
  <si>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</si>
  <si>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</si>
  <si>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</si>
  <si>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</si>
  <si>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</si>
  <si>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</si>
  <si>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</si>
  <si>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</si>
  <si>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</si>
  <si>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</si>
  <si>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</si>
  <si>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</si>
  <si>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</si>
  <si>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</si>
  <si>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</si>
  <si>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</si>
  <si>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</si>
  <si>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</si>
  <si>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</si>
  <si>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</si>
  <si>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</si>
  <si>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</si>
  <si>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</si>
  <si>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</si>
  <si>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</si>
  <si>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</si>
  <si>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</si>
  <si>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</si>
  <si>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</si>
  <si>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</si>
  <si>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</si>
  <si>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</si>
  <si>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</si>
  <si>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</si>
  <si>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</si>
  <si>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</si>
  <si>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</si>
  <si>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</si>
  <si>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</si>
  <si>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</si>
  <si>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</si>
  <si>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</si>
  <si>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</si>
  <si>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</si>
  <si>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</si>
  <si>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</si>
  <si>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</si>
  <si>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</si>
  <si>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</si>
  <si>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</si>
  <si>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</si>
  <si>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</si>
  <si>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</si>
  <si>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</si>
  <si>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</si>
  <si>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</si>
  <si>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</si>
  <si>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</si>
  <si>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</si>
  <si>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</si>
  <si>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</si>
  <si>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</si>
  <si>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</si>
  <si>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</si>
  <si>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</si>
  <si>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</si>
  <si>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</si>
  <si>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</si>
  <si>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</si>
  <si>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</si>
  <si>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</si>
  <si>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</si>
  <si>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</si>
  <si>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</si>
  <si>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</si>
  <si>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</si>
  <si>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</si>
  <si>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</si>
  <si>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</si>
  <si>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</si>
  <si>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</si>
  <si>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</si>
  <si>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</si>
  <si>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</si>
  <si>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</si>
  <si>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</si>
  <si>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</si>
  <si>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</si>
  <si>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</si>
  <si>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</si>
  <si>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</si>
  <si>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</si>
  <si>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</si>
  <si>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</si>
  <si>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</si>
  <si>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</si>
  <si>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</si>
  <si>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</si>
  <si>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</si>
  <si>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</si>
  <si>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</si>
  <si>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</si>
  <si>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</si>
  <si>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</si>
  <si>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</si>
  <si>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</si>
  <si>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</si>
  <si>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</si>
  <si>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</si>
  <si>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</si>
  <si>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</si>
  <si>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</si>
  <si>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</si>
  <si>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</si>
  <si>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</si>
  <si>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</si>
  <si>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</si>
  <si>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</si>
  <si>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</si>
  <si>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</si>
  <si>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</si>
  <si>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</si>
  <si>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</si>
  <si>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</si>
  <si>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</si>
  <si>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</si>
  <si>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</si>
  <si>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</si>
  <si>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</si>
  <si>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</si>
  <si>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</si>
  <si>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</si>
  <si>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</si>
  <si>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</si>
  <si>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</si>
  <si>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</si>
  <si>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</si>
  <si>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</si>
  <si>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</si>
  <si>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</si>
  <si>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</si>
  <si>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</si>
  <si>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</si>
  <si>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</si>
  <si>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</si>
  <si>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</si>
  <si>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</si>
  <si>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</si>
  <si>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</si>
  <si>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</si>
  <si>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</si>
  <si>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</si>
  <si>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</si>
  <si>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</si>
  <si>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</si>
  <si>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</si>
  <si>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</si>
  <si>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</si>
  <si>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</si>
  <si>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</si>
  <si>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</si>
  <si>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</si>
  <si>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</si>
  <si>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</si>
  <si>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</si>
  <si>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</si>
  <si>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</si>
  <si>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</si>
  <si>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</si>
  <si>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</si>
  <si>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</si>
  <si>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</si>
  <si>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</si>
  <si>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</si>
  <si>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</si>
  <si>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</si>
  <si>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</si>
  <si>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</si>
  <si>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</si>
  <si>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</si>
  <si>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</si>
  <si>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</si>
  <si>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</si>
  <si>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</si>
  <si>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</si>
  <si>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</si>
  <si>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</si>
  <si>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</si>
  <si>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</si>
  <si>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</si>
  <si>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</si>
  <si>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</si>
  <si>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</si>
  <si>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</si>
  <si>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</si>
  <si>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</si>
  <si>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</si>
  <si>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</si>
  <si>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</si>
  <si>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</si>
  <si>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</si>
  <si>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</si>
  <si>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</si>
  <si>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</si>
  <si>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</si>
  <si>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</si>
  <si>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</si>
  <si>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</si>
  <si>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</si>
  <si>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</si>
  <si>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</si>
  <si>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</si>
  <si>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</si>
  <si>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</si>
  <si>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</si>
  <si>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</si>
  <si>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</si>
  <si>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</si>
  <si>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</si>
  <si>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</si>
  <si>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</si>
  <si>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</si>
  <si>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</si>
  <si>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</si>
  <si>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</si>
  <si>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</si>
  <si>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</si>
  <si>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</si>
  <si>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</si>
  <si>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</si>
  <si>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</si>
  <si>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</si>
  <si>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</si>
  <si>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</si>
  <si>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</si>
  <si>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</si>
  <si>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</si>
  <si>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</si>
  <si>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</si>
  <si>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</si>
  <si>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</si>
  <si>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</si>
  <si>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</si>
  <si>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</si>
  <si>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</si>
  <si>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</si>
  <si>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</si>
  <si>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</si>
  <si>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</si>
  <si>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</si>
  <si>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</si>
  <si>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</si>
  <si>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</si>
  <si>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</si>
  <si>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</si>
  <si>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</si>
  <si>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</si>
  <si>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</si>
  <si>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</si>
  <si>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</si>
  <si>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</si>
  <si>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</si>
  <si>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</si>
  <si>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</si>
  <si>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</si>
  <si>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</si>
  <si>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</si>
  <si>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</si>
  <si>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</si>
  <si>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</si>
  <si>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</si>
  <si>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</si>
  <si>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</si>
  <si>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</si>
  <si>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</si>
  <si>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</si>
  <si>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</si>
  <si>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</si>
  <si>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</si>
  <si>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</si>
  <si>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</si>
  <si>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</si>
  <si>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</si>
  <si>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</si>
  <si>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</si>
  <si>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</si>
  <si>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</si>
  <si>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</si>
  <si>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</si>
  <si>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</si>
  <si>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</si>
  <si>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</si>
  <si>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</si>
  <si>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</si>
  <si>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</si>
  <si>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</si>
  <si>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</si>
  <si>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</si>
  <si>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</si>
  <si>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</si>
  <si>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</si>
  <si>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</si>
  <si>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</si>
  <si>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</si>
  <si>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</si>
  <si>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</si>
  <si>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</si>
  <si>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</si>
  <si>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</si>
  <si>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</si>
  <si>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</si>
  <si>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</si>
  <si>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</si>
  <si>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</si>
  <si>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</si>
  <si>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</si>
  <si>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</si>
  <si>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</si>
  <si>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</si>
  <si>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</si>
  <si>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</si>
  <si>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</si>
  <si>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</si>
  <si>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</si>
  <si>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</si>
  <si>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</si>
  <si>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</si>
  <si>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</si>
  <si>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</si>
  <si>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</si>
  <si>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</si>
  <si>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</si>
  <si>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</si>
  <si>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</si>
  <si>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</si>
  <si>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</si>
  <si>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</si>
  <si>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</si>
  <si>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</si>
  <si>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</si>
  <si>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</si>
  <si>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</si>
  <si>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</si>
  <si>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</si>
  <si>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</si>
  <si>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</si>
  <si>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</si>
  <si>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</si>
  <si>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</si>
  <si>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</si>
  <si>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</si>
  <si>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</si>
  <si>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</si>
  <si>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</si>
  <si>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</si>
  <si>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</si>
  <si>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</si>
  <si>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</si>
  <si>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</si>
  <si>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</si>
  <si>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</si>
  <si>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</si>
  <si>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</si>
  <si>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</si>
  <si>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</si>
  <si>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</si>
  <si>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</si>
  <si>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</si>
  <si>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</si>
  <si>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</si>
  <si>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</si>
  <si>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</si>
  <si>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</si>
  <si>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</si>
  <si>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</si>
  <si>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</si>
  <si>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</si>
  <si>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</si>
  <si>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</si>
  <si>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</si>
  <si>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</si>
  <si>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</si>
  <si>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</si>
  <si>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</si>
  <si>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</si>
  <si>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</si>
  <si>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</si>
  <si>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</si>
  <si>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</si>
  <si>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</si>
  <si>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</si>
  <si>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</si>
  <si>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</si>
  <si>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</si>
  <si>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</si>
  <si>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</si>
  <si>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</si>
  <si>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</si>
  <si>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</si>
  <si>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</si>
  <si>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</si>
  <si>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</si>
  <si>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</si>
  <si>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</si>
  <si>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</si>
  <si>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</si>
  <si>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</si>
  <si>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</si>
  <si>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</si>
  <si>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</si>
  <si>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</si>
  <si>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</si>
  <si>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</si>
  <si>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</si>
  <si>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</si>
  <si>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</si>
  <si>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</si>
  <si>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</si>
  <si>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</si>
  <si>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</si>
  <si>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</si>
  <si>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</si>
  <si>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</si>
  <si>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</si>
  <si>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</si>
  <si>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</si>
  <si>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</si>
  <si>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</si>
  <si>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</si>
  <si>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</si>
  <si>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</si>
  <si>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</si>
  <si>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</si>
  <si>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</si>
  <si>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</si>
  <si>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</si>
  <si>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</si>
  <si>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</si>
  <si>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</si>
  <si>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</si>
  <si>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</si>
  <si>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</si>
  <si>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</si>
  <si>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</si>
  <si>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</si>
  <si>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</si>
  <si>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</si>
  <si>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</si>
  <si>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</si>
  <si>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</si>
  <si>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</si>
  <si>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</si>
  <si>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</si>
  <si>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</si>
  <si>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</si>
  <si>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</si>
  <si>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</si>
  <si>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</si>
  <si>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</si>
  <si>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</si>
  <si>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</si>
  <si>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</si>
  <si>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</si>
  <si>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</si>
  <si>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</si>
  <si>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</si>
  <si>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</si>
  <si>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</si>
  <si>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</si>
  <si>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</si>
  <si>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</si>
  <si>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</si>
  <si>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</si>
  <si>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</si>
  <si>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</si>
  <si>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</si>
  <si>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</si>
  <si>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</si>
  <si>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</si>
  <si>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</si>
  <si>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</si>
  <si>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</si>
  <si>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</si>
  <si>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</si>
  <si>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</si>
  <si>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</si>
  <si>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</si>
  <si>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</si>
  <si>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</si>
  <si>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</si>
  <si>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</si>
  <si>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</si>
  <si>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</si>
  <si>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</si>
  <si>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</si>
  <si>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</si>
  <si>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</si>
  <si>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</si>
  <si>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</si>
  <si>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</si>
  <si>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</si>
  <si>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</si>
  <si>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</si>
  <si>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</si>
  <si>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</si>
  <si>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</si>
  <si>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</si>
  <si>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</si>
  <si>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</si>
  <si>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</si>
  <si>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</si>
  <si>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</si>
  <si>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</si>
  <si>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</si>
  <si>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</si>
  <si>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</si>
  <si>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</si>
  <si>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</si>
  <si>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</si>
  <si>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</si>
  <si>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</si>
  <si>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</si>
  <si>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</si>
  <si>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</si>
  <si>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</si>
  <si>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</si>
  <si>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</si>
  <si>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</si>
  <si>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</si>
  <si>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</si>
  <si>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</si>
  <si>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</si>
  <si>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</si>
  <si>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</si>
  <si>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</si>
  <si>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</si>
  <si>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</si>
  <si>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</si>
  <si>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</si>
  <si>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</si>
  <si>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</si>
  <si>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</si>
  <si>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</si>
  <si>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</si>
  <si>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</si>
  <si>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</si>
  <si>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</si>
  <si>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</si>
  <si>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</si>
  <si>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</si>
  <si>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</si>
  <si>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</si>
  <si>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</si>
  <si>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</si>
  <si>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</si>
  <si>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</si>
  <si>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</si>
  <si>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</si>
  <si>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</si>
  <si>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</si>
  <si>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</si>
  <si>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</si>
  <si>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</si>
  <si>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</si>
  <si>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</si>
  <si>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</si>
  <si>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</si>
  <si>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</si>
  <si>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</si>
  <si>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</si>
  <si>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</si>
  <si>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</si>
  <si>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</si>
  <si>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</si>
  <si>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</si>
  <si>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</si>
  <si>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</si>
  <si>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</si>
  <si>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</si>
  <si>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</si>
  <si>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</si>
  <si>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</si>
  <si>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</si>
  <si>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</si>
  <si>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</si>
  <si>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</si>
  <si>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</si>
  <si>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</si>
  <si>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</si>
  <si>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</si>
  <si>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</si>
  <si>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</si>
  <si>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</si>
  <si>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</si>
  <si>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</si>
  <si>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</si>
  <si>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</si>
  <si>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</si>
  <si>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</si>
  <si>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</si>
  <si>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</si>
  <si>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</si>
  <si>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</si>
  <si>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</si>
  <si>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</si>
  <si>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</si>
  <si>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</si>
  <si>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</si>
  <si>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</si>
  <si>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</si>
  <si>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</si>
  <si>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</si>
  <si>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</si>
  <si>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</si>
  <si>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</si>
  <si>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</si>
  <si>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</si>
  <si>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</si>
  <si>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</si>
  <si>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</si>
  <si>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</si>
  <si>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</si>
  <si>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</si>
  <si>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</si>
  <si>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</si>
  <si>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</si>
  <si>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</si>
  <si>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</si>
  <si>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</si>
  <si>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</si>
  <si>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</si>
  <si>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</si>
  <si>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</si>
  <si>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</si>
  <si>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</si>
  <si>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</si>
  <si>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</si>
  <si>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</si>
  <si>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</si>
  <si>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</si>
  <si>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</si>
  <si>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</si>
  <si>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</si>
  <si>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</si>
  <si>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</si>
  <si>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Removed experiments except for QT, DT, Template and fs_opt template. Remove sav[partial_n11] because dev branch doesn't include GEPEP changes yet</t>
  </si>
  <si>
    <t>HybridFeedSt</t>
  </si>
  <si>
    <t>Added Hybrid feed stds to Detailed Test and removed eqn compare from  New Feed Std because it was causing a back calculation error in Hybrid Feed Stds</t>
  </si>
  <si>
    <t>DSE type (for SR &amp; GM/dse)</t>
  </si>
  <si>
    <t>0=1.5 for a ewe then scaled for SRW &amp; repro. 1 = DSE from MJ of MEI</t>
  </si>
  <si>
    <t>DSE_type</t>
  </si>
  <si>
    <t>0 = 1.5 for a ewe then scaled for SRW &amp; repro. 1 = DSE from MJ of MEI</t>
  </si>
  <si>
    <t>Add dse_type input to the region inputs. Connect input to sav['dse_type']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</si>
</sst>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4">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7">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K109"/>
  <sheetViews>
    <sheetView tabSelected="1" zoomScale="80" zoomScaleNormal="80" workbookViewId="0">
      <pane xSplit="54" ySplit="4" topLeftCell="BF29" activePane="bottomRight" state="frozen"/>
      <selection pane="topRight" activeCell="BC1" sqref="BC1"/>
      <selection pane="bottomLeft" activeCell="A5" sqref="A5"/>
      <selection pane="bottomRight" activeCell="A42" sqref="A42"/>
    </sheetView>
    <sheetView zoomScale="80" zoomScaleNormal="80" workbookViewId="1">
      <pane xSplit="8" ySplit="15" topLeftCell="FE17" activePane="bottomRight" state="frozen"/>
      <selection activeCell="C1447" sqref="C1447"/>
      <selection pane="topRight" activeCell="C1447" sqref="C1447"/>
      <selection pane="bottomLeft" activeCell="C1447" sqref="C1447"/>
      <selection pane="bottomRight" activeCell="GN17" sqref="GN17"/>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8" width="3.85546875" customWidth="1" outlineLevel="2"/>
    <col min="29" max="29" width="4.7109375" customWidth="1" outlineLevel="1"/>
    <col min="30" max="30" width="5.28515625" customWidth="1" outlineLevel="1"/>
    <col min="31" max="34" width="5.140625" customWidth="1" outlineLevel="1"/>
    <col min="35" max="35" width="5.42578125" customWidth="1" outlineLevel="1"/>
    <col min="36" max="36" width="3.85546875" customWidth="1" outlineLevel="1"/>
    <col min="37" max="43" width="3.85546875" customWidth="1" outlineLevel="2"/>
    <col min="44" max="46" width="4.5703125" customWidth="1" outlineLevel="1"/>
    <col min="47" max="47" width="4.5703125" customWidth="1" outlineLevel="2"/>
    <col min="48" max="48" width="5.140625" customWidth="1" outlineLevel="2"/>
    <col min="49" max="50" width="4.5703125" customWidth="1" outlineLevel="2"/>
    <col min="51" max="51" width="5.42578125" customWidth="1" outlineLevel="1"/>
    <col min="52" max="52" width="6" customWidth="1"/>
    <col min="53" max="53" width="151.140625" style="3" customWidth="1" collapsed="1"/>
    <col min="54" max="55" width="4.7109375" customWidth="1"/>
    <col min="56" max="64" width="6.28515625" customWidth="1" outlineLevel="1"/>
    <col min="65" max="65" width="4.7109375" customWidth="1"/>
    <col min="66" max="83" width="6.28515625" customWidth="1" outlineLevel="1"/>
    <col min="84" max="84" width="4.7109375" customWidth="1"/>
    <col min="85" max="106" width="6.28515625" customWidth="1" outlineLevel="1"/>
    <col min="107" max="107" width="4.7109375" customWidth="1"/>
    <col min="108" max="111" width="6.28515625" customWidth="1" outlineLevel="1"/>
    <col min="112" max="112" width="15.42578125" customWidth="1" outlineLevel="1"/>
    <col min="113" max="165" width="6.28515625" customWidth="1" outlineLevel="1"/>
    <col min="166" max="166" width="7.140625" customWidth="1" outlineLevel="1"/>
    <col min="167" max="199" width="6.28515625" customWidth="1" outlineLevel="1"/>
    <col min="200" max="200" width="4.7109375" customWidth="1"/>
    <col min="201" max="202" width="6.28515625" customWidth="1" outlineLevel="1"/>
    <col min="203" max="203" width="12.140625" customWidth="1" outlineLevel="1"/>
    <col min="204" max="237" width="6.28515625" customWidth="1" outlineLevel="1"/>
    <col min="238" max="238" width="8" customWidth="1" outlineLevel="1"/>
    <col min="239" max="244" width="6.28515625" customWidth="1" outlineLevel="1"/>
    <col min="245" max="245" width="4.7109375" customWidth="1"/>
    <col min="246" max="263" width="6.28515625" customWidth="1"/>
    <col min="264" max="278" width="6.28515625" customWidth="1" outlineLevel="1"/>
    <col min="279" max="279" width="6.28515625" customWidth="1"/>
    <col min="280" max="350" width="6.28515625" customWidth="1" outlineLevel="1"/>
    <col min="351" max="351" width="6.28515625" customWidth="1"/>
    <col min="352" max="582" width="6.28515625" customWidth="1" outlineLevel="1"/>
    <col min="583" max="609" width="6.28515625" customWidth="1" outlineLevel="2"/>
    <col min="610" max="611" width="6.28515625" customWidth="1" outlineLevel="1"/>
    <col min="612" max="612" width="4.7109375" customWidth="1"/>
    <col min="613" max="631" width="6.28515625" customWidth="1" outlineLevel="1"/>
    <col min="632" max="632" width="4.7109375" customWidth="1"/>
    <col min="633" max="651" width="6.28515625" customWidth="1" outlineLevel="1"/>
    <col min="652" max="652" width="4.7109375" customWidth="1"/>
    <col min="653" max="665" width="6.28515625" customWidth="1" outlineLevel="1"/>
    <col min="666" max="666" width="4.7109375" customWidth="1"/>
    <col min="667" max="667" width="6.28515625" customWidth="1" outlineLevel="1"/>
    <col min="668" max="668" width="4.7109375" customWidth="1"/>
    <col min="669" max="669" width="6.85546875" customWidth="1" outlineLevel="1"/>
    <col min="670" max="674" width="6.28515625" customWidth="1" outlineLevel="1"/>
    <col min="675" max="676" width="18" customWidth="1" outlineLevel="1"/>
    <col min="677" max="708" width="6.28515625" customWidth="1" outlineLevel="1"/>
    <col min="709" max="709" width="6.85546875" customWidth="1" outlineLevel="1"/>
    <col min="710" max="711" width="6.28515625" customWidth="1" outlineLevel="1"/>
    <col min="712" max="719" width="6.85546875" customWidth="1" outlineLevel="1"/>
    <col min="720" max="720" width="6.28515625" customWidth="1" outlineLevel="1"/>
    <col min="721" max="724" width="6.85546875" customWidth="1" outlineLevel="1"/>
    <col min="725" max="725" width="4.7109375" customWidth="1"/>
    <col min="726" max="815" width="6.28515625" customWidth="1" outlineLevel="1"/>
    <col min="816" max="816" width="6.28515625" customWidth="1"/>
    <col min="817" max="817" width="2.85546875" customWidth="1"/>
  </cols>
  <sheetData>
    <row r="1" spans="1:817"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6" t="s">
        <v>16</v>
      </c>
      <c r="YQ1" s="4" t="s">
        <v>0</v>
      </c>
      <c r="YR1" s="6" t="s">
        <v>16</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0</v>
      </c>
      <c r="AAI1" s="4" t="s">
        <v>0</v>
      </c>
      <c r="AAJ1" s="4" t="s">
        <v>10</v>
      </c>
      <c r="AAK1" s="4" t="s">
        <v>10</v>
      </c>
      <c r="AAL1" s="4" t="s">
        <v>10</v>
      </c>
      <c r="AAM1" s="4" t="s">
        <v>10</v>
      </c>
      <c r="AAN1" s="4" t="s">
        <v>10</v>
      </c>
      <c r="AAO1" s="4" t="s">
        <v>10</v>
      </c>
      <c r="AAP1" s="4" t="s">
        <v>10</v>
      </c>
      <c r="AAQ1" s="4" t="s">
        <v>10</v>
      </c>
      <c r="AAR1" s="4" t="s">
        <v>10</v>
      </c>
      <c r="AAS1" s="4" t="s">
        <v>10</v>
      </c>
      <c r="AAT1" s="4" t="s">
        <v>10</v>
      </c>
      <c r="AAU1" s="4" t="s">
        <v>10</v>
      </c>
      <c r="AAV1" s="4" t="s">
        <v>10</v>
      </c>
      <c r="AAW1" s="109" t="s">
        <v>16</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4" t="s">
        <v>9</v>
      </c>
      <c r="AEK1" s="6" t="s">
        <v>16</v>
      </c>
    </row>
    <row r="2" spans="1:817" s="2" customFormat="1" ht="81" customHeight="1">
      <c r="A2" s="83"/>
      <c r="B2" s="83"/>
      <c r="C2" s="84" t="s">
        <v>60</v>
      </c>
      <c r="D2" s="84" t="s">
        <v>60</v>
      </c>
      <c r="E2" s="83"/>
      <c r="F2" s="83"/>
      <c r="G2" s="83"/>
      <c r="H2" s="24" t="s">
        <v>1598</v>
      </c>
      <c r="I2" s="193" t="s">
        <v>1308</v>
      </c>
      <c r="J2" s="193" t="s">
        <v>1309</v>
      </c>
      <c r="K2" s="193" t="s">
        <v>3064</v>
      </c>
      <c r="L2" s="486" t="s">
        <v>1351</v>
      </c>
      <c r="M2" s="193" t="s">
        <v>2816</v>
      </c>
      <c r="N2" s="193" t="s">
        <v>532</v>
      </c>
      <c r="O2" s="193" t="s">
        <v>2669</v>
      </c>
      <c r="P2" s="193" t="s">
        <v>1553</v>
      </c>
      <c r="Q2" s="193" t="s">
        <v>2379</v>
      </c>
      <c r="R2" s="193" t="s">
        <v>2380</v>
      </c>
      <c r="S2" s="193" t="s">
        <v>2378</v>
      </c>
      <c r="T2" s="193" t="s">
        <v>2671</v>
      </c>
      <c r="U2" s="193" t="s">
        <v>2404</v>
      </c>
      <c r="V2" s="194" t="s">
        <v>784</v>
      </c>
      <c r="W2" s="194" t="s">
        <v>2946</v>
      </c>
      <c r="X2" s="194" t="s">
        <v>2947</v>
      </c>
      <c r="Y2" s="194" t="s">
        <v>2948</v>
      </c>
      <c r="Z2" s="194" t="s">
        <v>3166</v>
      </c>
      <c r="AA2" s="194" t="s">
        <v>3167</v>
      </c>
      <c r="AB2" s="194" t="s">
        <v>2698</v>
      </c>
      <c r="AC2" s="194" t="s">
        <v>2698</v>
      </c>
      <c r="AD2" s="194" t="s">
        <v>1517</v>
      </c>
      <c r="AE2" s="194" t="s">
        <v>2692</v>
      </c>
      <c r="AF2" s="194" t="s">
        <v>2693</v>
      </c>
      <c r="AG2" s="194" t="s">
        <v>2695</v>
      </c>
      <c r="AH2" s="194" t="s">
        <v>2694</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2721</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2607</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2636</v>
      </c>
      <c r="DB2" s="551" t="s">
        <v>3082</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3147</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2626</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2894</v>
      </c>
      <c r="HY2" s="551" t="s">
        <v>2928</v>
      </c>
      <c r="HZ2" s="551" t="s">
        <v>2891</v>
      </c>
      <c r="IA2" s="551" t="s">
        <v>2892</v>
      </c>
      <c r="IB2" s="551" t="s">
        <v>2892</v>
      </c>
      <c r="IC2" s="551" t="s">
        <v>2892</v>
      </c>
      <c r="ID2" s="551" t="s">
        <v>1997</v>
      </c>
      <c r="IE2" s="551" t="s">
        <v>2012</v>
      </c>
      <c r="IF2" s="551" t="s">
        <v>2013</v>
      </c>
      <c r="IG2" s="551" t="s">
        <v>1998</v>
      </c>
      <c r="IH2" s="551" t="s">
        <v>2895</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2849</v>
      </c>
      <c r="XV2" s="551" t="s">
        <v>2849</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2595</v>
      </c>
      <c r="YO2" s="551" t="s">
        <v>2596</v>
      </c>
      <c r="YP2" s="550" t="s">
        <v>1114</v>
      </c>
      <c r="YQ2" s="551" t="s">
        <v>1144</v>
      </c>
      <c r="YR2" s="550" t="s">
        <v>1568</v>
      </c>
      <c r="YS2" s="551" t="s">
        <v>3088</v>
      </c>
      <c r="YT2" s="551" t="s">
        <v>772</v>
      </c>
      <c r="YU2" s="551" t="s">
        <v>990</v>
      </c>
      <c r="YV2" s="551" t="s">
        <v>773</v>
      </c>
      <c r="YW2" s="551" t="s">
        <v>1005</v>
      </c>
      <c r="YX2" s="551" t="s">
        <v>496</v>
      </c>
      <c r="YY2" s="551" t="s">
        <v>988</v>
      </c>
      <c r="YZ2" s="551" t="s">
        <v>989</v>
      </c>
      <c r="ZA2" s="551" t="s">
        <v>1231</v>
      </c>
      <c r="ZB2" s="551" t="s">
        <v>1231</v>
      </c>
      <c r="ZC2" s="551" t="s">
        <v>1231</v>
      </c>
      <c r="ZD2" s="551" t="s">
        <v>1231</v>
      </c>
      <c r="ZE2" s="551" t="s">
        <v>1231</v>
      </c>
      <c r="ZF2" s="551" t="s">
        <v>1231</v>
      </c>
      <c r="ZG2" s="551" t="s">
        <v>1231</v>
      </c>
      <c r="ZH2" s="551" t="s">
        <v>1231</v>
      </c>
      <c r="ZI2" s="551" t="s">
        <v>1231</v>
      </c>
      <c r="ZJ2" s="551" t="s">
        <v>1232</v>
      </c>
      <c r="ZK2" s="551" t="s">
        <v>224</v>
      </c>
      <c r="ZL2" s="551" t="s">
        <v>224</v>
      </c>
      <c r="ZM2" s="551" t="s">
        <v>224</v>
      </c>
      <c r="ZN2" s="551" t="s">
        <v>224</v>
      </c>
      <c r="ZO2" s="551" t="s">
        <v>224</v>
      </c>
      <c r="ZP2" s="104" t="s">
        <v>226</v>
      </c>
      <c r="ZQ2" s="104" t="s">
        <v>226</v>
      </c>
      <c r="ZR2" s="104" t="s">
        <v>227</v>
      </c>
      <c r="ZS2" s="104" t="s">
        <v>224</v>
      </c>
      <c r="ZT2" s="104" t="s">
        <v>321</v>
      </c>
      <c r="ZU2" s="104" t="s">
        <v>322</v>
      </c>
      <c r="ZV2" s="551" t="s">
        <v>221</v>
      </c>
      <c r="ZW2" s="551" t="s">
        <v>222</v>
      </c>
      <c r="ZX2" s="551" t="s">
        <v>29</v>
      </c>
      <c r="ZY2" s="551" t="s">
        <v>29</v>
      </c>
      <c r="ZZ2" s="551" t="s">
        <v>29</v>
      </c>
      <c r="AAA2" s="551" t="s">
        <v>29</v>
      </c>
      <c r="AAB2" s="551" t="s">
        <v>29</v>
      </c>
      <c r="AAC2" s="551" t="s">
        <v>29</v>
      </c>
      <c r="AAD2" s="551" t="s">
        <v>31</v>
      </c>
      <c r="AAE2" s="551" t="s">
        <v>31</v>
      </c>
      <c r="AAF2" s="551" t="s">
        <v>31</v>
      </c>
      <c r="AAG2" s="551" t="s">
        <v>1103</v>
      </c>
      <c r="AAH2" s="551" t="s">
        <v>353</v>
      </c>
      <c r="AAI2" s="551" t="s">
        <v>354</v>
      </c>
      <c r="AAJ2" s="551" t="s">
        <v>674</v>
      </c>
      <c r="AAK2" s="551" t="s">
        <v>674</v>
      </c>
      <c r="AAL2" s="551" t="s">
        <v>775</v>
      </c>
      <c r="AAM2" s="551" t="s">
        <v>775</v>
      </c>
      <c r="AAN2" s="551" t="s">
        <v>884</v>
      </c>
      <c r="AAO2" s="551" t="s">
        <v>884</v>
      </c>
      <c r="AAP2" s="551" t="s">
        <v>346</v>
      </c>
      <c r="AAQ2" s="551" t="s">
        <v>295</v>
      </c>
      <c r="AAR2" s="551" t="s">
        <v>3147</v>
      </c>
      <c r="AAS2" s="551" t="s">
        <v>2849</v>
      </c>
      <c r="AAT2" s="551" t="s">
        <v>337</v>
      </c>
      <c r="AAU2" s="551" t="s">
        <v>781</v>
      </c>
      <c r="AAV2" s="551" t="s">
        <v>2059</v>
      </c>
      <c r="AAW2" s="550" t="s">
        <v>1754</v>
      </c>
      <c r="AAX2" s="551" t="s">
        <v>1801</v>
      </c>
      <c r="AAY2" s="551" t="s">
        <v>1801</v>
      </c>
      <c r="AAZ2" s="551" t="s">
        <v>1801</v>
      </c>
      <c r="ABA2" s="551" t="s">
        <v>1801</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461</v>
      </c>
      <c r="AEK2" s="483">
        <v>0</v>
      </c>
    </row>
    <row r="3" spans="1:817" s="2" customFormat="1" ht="33" customHeight="1">
      <c r="A3" s="63">
        <v>1</v>
      </c>
      <c r="B3" s="62">
        <f ca="1">COUNTIFS($C$4:$C$109,$A$3,$E$4:$E$109,TRUE)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24"/>
      <c r="YQ3" s="86" t="s">
        <v>253</v>
      </c>
      <c r="YR3" s="24"/>
      <c r="YS3" s="24"/>
      <c r="YT3" s="24"/>
      <c r="YU3" s="24"/>
      <c r="YV3" s="24"/>
      <c r="YW3" s="24"/>
      <c r="YX3" s="86"/>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86"/>
      <c r="AAI3" s="86"/>
      <c r="AAJ3" s="24"/>
      <c r="AAK3" s="24"/>
      <c r="AAL3" s="24"/>
      <c r="AAM3" s="24"/>
      <c r="AAN3" s="24"/>
      <c r="AAO3" s="24"/>
      <c r="AAP3" s="24"/>
      <c r="AAQ3" s="24"/>
      <c r="AAR3" s="24"/>
      <c r="AAS3" s="24"/>
      <c r="AAT3" s="24"/>
      <c r="AAU3" s="24"/>
      <c r="AAV3" s="24"/>
      <c r="AAW3" s="24"/>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483">
        <v>0</v>
      </c>
    </row>
    <row r="4" spans="1:817" s="2" customFormat="1" ht="39" customHeight="1">
      <c r="A4" s="585" t="str">
        <f>"Trial Number
("&amp;COUNT(A$13:A$109)-1&amp;")"</f>
        <v>Trial Number
(95)</v>
      </c>
      <c r="B4" s="585" t="s">
        <v>63</v>
      </c>
      <c r="C4" s="585" t="s">
        <v>59</v>
      </c>
      <c r="D4" s="585" t="s">
        <v>1241</v>
      </c>
      <c r="E4" s="585" t="str">
        <f>"Run Trials
("&amp;COUNTIFS(E$13:E$109,TRUE)&amp;")
("&amp;TEXT(COUNTIFS(E$13:E$109,TRUE)/(COUNTA($A$13:$A$109)-1),"0.0%)")</f>
        <v>Run Trials
(77)
(81.1%)</v>
      </c>
      <c r="F4" s="586" t="str">
        <f>"Full output
("&amp;TEXT(COUNTIFS($E$13:$E$109,TRUE,F$13:F$109,TRUE)/COUNTIFS($E$13:$E$109,TRUE),"0%)")</f>
        <v>Full output
(4%)</v>
      </c>
      <c r="G4" s="585" t="str">
        <f>"Report
("&amp;TEXT(COUNTIFS(G$13:G$109,TRUE)/(COUNTA(G$13:G$109)-1),"0.0%)")&amp;"
("&amp;TEXT(COUNTIFS(G$13:G$109,TRUE,$E$13:$E$109,TRUE)/COUNTIFS($E$13:$E$109,TRUE),"0%)")</f>
        <v>Report
(98.7%)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IF(COUNTIFS(BB$13:BB$109,"Dup")&gt;0,"Dup","")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2945</v>
      </c>
      <c r="EB4" s="591" t="s">
        <v>3023</v>
      </c>
      <c r="EC4" s="591" t="s">
        <v>3024</v>
      </c>
      <c r="ED4" s="591" t="s">
        <v>3025</v>
      </c>
      <c r="EE4" s="591" t="s">
        <v>3026</v>
      </c>
      <c r="EF4" s="591" t="s">
        <v>3027</v>
      </c>
      <c r="EG4" s="591" t="s">
        <v>3028</v>
      </c>
      <c r="EH4" s="591" t="s">
        <v>2987</v>
      </c>
      <c r="EI4" s="591" t="s">
        <v>2988</v>
      </c>
      <c r="EJ4" s="591" t="s">
        <v>2989</v>
      </c>
      <c r="EK4" s="591" t="s">
        <v>2990</v>
      </c>
      <c r="EL4" s="591" t="s">
        <v>2991</v>
      </c>
      <c r="EM4" s="591" t="s">
        <v>2992</v>
      </c>
      <c r="EN4" s="591" t="s">
        <v>3019</v>
      </c>
      <c r="EO4" s="591" t="s">
        <v>3020</v>
      </c>
      <c r="EP4" s="591" t="s">
        <v>2984</v>
      </c>
      <c r="EQ4" s="591" t="s">
        <v>3023</v>
      </c>
      <c r="ER4" s="591" t="s">
        <v>2987</v>
      </c>
      <c r="ES4" s="591" t="s">
        <v>2766</v>
      </c>
      <c r="ET4" s="591" t="s">
        <v>3034</v>
      </c>
      <c r="EU4" s="591" t="s">
        <v>2980</v>
      </c>
      <c r="EV4" s="591" t="s">
        <v>2981</v>
      </c>
      <c r="EW4" s="591" t="s">
        <v>2982</v>
      </c>
      <c r="EX4" s="591" t="s">
        <v>786</v>
      </c>
      <c r="EY4" s="591" t="s">
        <v>786</v>
      </c>
      <c r="EZ4" s="591" t="s">
        <v>368</v>
      </c>
      <c r="FA4" s="591"/>
      <c r="FB4" s="591"/>
      <c r="FC4" s="591"/>
      <c r="FD4" s="591" t="s">
        <v>786</v>
      </c>
      <c r="FE4" s="591" t="s">
        <v>786</v>
      </c>
      <c r="FF4" s="591" t="s">
        <v>368</v>
      </c>
      <c r="FG4" s="591" t="s">
        <v>366</v>
      </c>
      <c r="FH4" s="591" t="s">
        <v>571</v>
      </c>
      <c r="FI4" s="591" t="s">
        <v>390</v>
      </c>
      <c r="FJ4" s="591" t="s">
        <v>2791</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2914</v>
      </c>
      <c r="HS4" s="591" t="s">
        <v>2915</v>
      </c>
      <c r="HT4" s="591" t="s">
        <v>2916</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2594</v>
      </c>
      <c r="YN4" s="591" t="s">
        <v>232</v>
      </c>
      <c r="YO4" s="591" t="s">
        <v>232</v>
      </c>
      <c r="YP4" s="590"/>
      <c r="YQ4" s="591"/>
      <c r="YR4" s="590"/>
      <c r="YS4" s="591"/>
      <c r="YT4" s="591"/>
      <c r="YU4" s="591"/>
      <c r="YV4" s="591"/>
      <c r="YW4" s="591"/>
      <c r="YX4" s="591" t="s">
        <v>1006</v>
      </c>
      <c r="YY4" s="591"/>
      <c r="YZ4" s="591"/>
      <c r="ZA4" s="591" t="s">
        <v>1391</v>
      </c>
      <c r="ZB4" s="591" t="s">
        <v>1392</v>
      </c>
      <c r="ZC4" s="591" t="s">
        <v>1393</v>
      </c>
      <c r="ZD4" s="591" t="s">
        <v>1234</v>
      </c>
      <c r="ZE4" s="591" t="s">
        <v>1235</v>
      </c>
      <c r="ZF4" s="591" t="s">
        <v>1236</v>
      </c>
      <c r="ZG4" s="591" t="s">
        <v>3038</v>
      </c>
      <c r="ZH4" s="591" t="s">
        <v>3039</v>
      </c>
      <c r="ZI4" s="591" t="s">
        <v>3040</v>
      </c>
      <c r="ZJ4" s="591"/>
      <c r="ZK4" s="591" t="s">
        <v>159</v>
      </c>
      <c r="ZL4" s="591" t="s">
        <v>174</v>
      </c>
      <c r="ZM4" s="591" t="s">
        <v>232</v>
      </c>
      <c r="ZN4" s="591" t="s">
        <v>234</v>
      </c>
      <c r="ZO4" s="591" t="s">
        <v>268</v>
      </c>
      <c r="ZP4" s="591" t="s">
        <v>159</v>
      </c>
      <c r="ZQ4" s="591" t="s">
        <v>1100</v>
      </c>
      <c r="ZR4" s="591" t="s">
        <v>1100</v>
      </c>
      <c r="ZS4" s="591" t="s">
        <v>1100</v>
      </c>
      <c r="ZT4" s="591"/>
      <c r="ZU4" s="591"/>
      <c r="ZV4" s="591"/>
      <c r="ZW4" s="591"/>
      <c r="ZX4" s="591" t="s">
        <v>6</v>
      </c>
      <c r="ZY4" s="591" t="s">
        <v>7</v>
      </c>
      <c r="ZZ4" s="591" t="s">
        <v>8</v>
      </c>
      <c r="AAA4" s="591" t="s">
        <v>159</v>
      </c>
      <c r="AAB4" s="591" t="s">
        <v>174</v>
      </c>
      <c r="AAC4" s="591" t="s">
        <v>268</v>
      </c>
      <c r="AAD4" s="591" t="s">
        <v>6</v>
      </c>
      <c r="AAE4" s="591" t="s">
        <v>7</v>
      </c>
      <c r="AAF4" s="591" t="s">
        <v>8</v>
      </c>
      <c r="AAG4" s="591"/>
      <c r="AAH4" s="591"/>
      <c r="AAI4" s="591"/>
      <c r="AAJ4" s="591" t="s">
        <v>6</v>
      </c>
      <c r="AAK4" s="591" t="s">
        <v>675</v>
      </c>
      <c r="AAL4" s="591" t="s">
        <v>6</v>
      </c>
      <c r="AAM4" s="591" t="s">
        <v>675</v>
      </c>
      <c r="AAN4" s="591" t="s">
        <v>6</v>
      </c>
      <c r="AAO4" s="591" t="s">
        <v>675</v>
      </c>
      <c r="AAP4" s="591"/>
      <c r="AAQ4" s="591" t="s">
        <v>1006</v>
      </c>
      <c r="AAR4" s="591"/>
      <c r="AAS4" s="591" t="s">
        <v>2074</v>
      </c>
      <c r="AAT4" s="591" t="s">
        <v>338</v>
      </c>
      <c r="AAU4" s="591" t="s">
        <v>782</v>
      </c>
      <c r="AAV4" s="591" t="s">
        <v>665</v>
      </c>
      <c r="AAW4" s="590"/>
      <c r="AAX4" s="594" t="str">
        <f t="shared" ref="AAX4:ACC4" si="0">INDEX(i.slices_ebw,AAX$6,AAX$10+(AAX$12-1)*3)</f>
        <v>33:34</v>
      </c>
      <c r="AAY4" s="594" t="str">
        <f t="shared" si="0"/>
        <v>38:39</v>
      </c>
      <c r="AAZ4" s="594" t="str">
        <f t="shared" si="0"/>
        <v>43:44</v>
      </c>
      <c r="ABA4" s="594" t="str">
        <f t="shared" si="0"/>
        <v>33:34</v>
      </c>
      <c r="ABB4" s="594" t="str">
        <f t="shared" si="0"/>
        <v>38:39</v>
      </c>
      <c r="ABC4" s="594" t="str">
        <f t="shared" si="0"/>
        <v>43:44</v>
      </c>
      <c r="ABD4" s="594" t="str">
        <f t="shared" si="0"/>
        <v>33:34</v>
      </c>
      <c r="ABE4" s="594" t="str">
        <f t="shared" si="0"/>
        <v>38:39</v>
      </c>
      <c r="ABF4" s="594" t="str">
        <f t="shared" si="0"/>
        <v>43:44</v>
      </c>
      <c r="ABG4" s="594" t="str">
        <f t="shared" si="0"/>
        <v>33:34</v>
      </c>
      <c r="ABH4" s="594" t="str">
        <f t="shared" si="0"/>
        <v>38:39</v>
      </c>
      <c r="ABI4" s="594" t="str">
        <f t="shared" si="0"/>
        <v>43:44</v>
      </c>
      <c r="ABJ4" s="594" t="str">
        <f t="shared" si="0"/>
        <v>33:34</v>
      </c>
      <c r="ABK4" s="594" t="str">
        <f t="shared" si="0"/>
        <v>38:39</v>
      </c>
      <c r="ABL4" s="594" t="str">
        <f t="shared" si="0"/>
        <v>43:44</v>
      </c>
      <c r="ABM4" s="594" t="str">
        <f t="shared" si="0"/>
        <v>33:34</v>
      </c>
      <c r="ABN4" s="594" t="str">
        <f t="shared" si="0"/>
        <v>38:39</v>
      </c>
      <c r="ABO4" s="594" t="str">
        <f t="shared" si="0"/>
        <v>43:44</v>
      </c>
      <c r="ABP4" s="594" t="str">
        <f t="shared" si="0"/>
        <v>50:51</v>
      </c>
      <c r="ABQ4" s="594" t="str">
        <f t="shared" si="0"/>
        <v>55:56</v>
      </c>
      <c r="ABR4" s="594" t="str">
        <f t="shared" si="0"/>
        <v>60:61</v>
      </c>
      <c r="ABS4" s="594" t="str">
        <f t="shared" si="0"/>
        <v>52:53</v>
      </c>
      <c r="ABT4" s="594" t="str">
        <f t="shared" si="0"/>
        <v>57:58</v>
      </c>
      <c r="ABU4" s="594" t="str">
        <f t="shared" si="0"/>
        <v>62:63</v>
      </c>
      <c r="ABV4" s="594" t="str">
        <f t="shared" si="0"/>
        <v>55:56</v>
      </c>
      <c r="ABW4" s="594" t="str">
        <f t="shared" si="0"/>
        <v>60:61</v>
      </c>
      <c r="ABX4" s="594" t="str">
        <f t="shared" si="0"/>
        <v>65:66</v>
      </c>
      <c r="ABY4" s="594" t="str">
        <f t="shared" si="0"/>
        <v>57:58</v>
      </c>
      <c r="ABZ4" s="594" t="str">
        <f t="shared" si="0"/>
        <v>62:63</v>
      </c>
      <c r="ACA4" s="594" t="str">
        <f t="shared" si="0"/>
        <v>67:68</v>
      </c>
      <c r="ACB4" s="594" t="str">
        <f t="shared" si="0"/>
        <v>59:60</v>
      </c>
      <c r="ACC4" s="594" t="str">
        <f t="shared" si="0"/>
        <v>64:65</v>
      </c>
      <c r="ACD4" s="594" t="str">
        <f t="shared" ref="ACD4:ADI4" si="1">INDEX(i.slices_ebw,ACD$6,ACD$10+(ACD$12-1)*3)</f>
        <v>69:70</v>
      </c>
      <c r="ACE4" s="594" t="str">
        <f t="shared" si="1"/>
        <v>50:51</v>
      </c>
      <c r="ACF4" s="594" t="str">
        <f t="shared" si="1"/>
        <v>55:56</v>
      </c>
      <c r="ACG4" s="594" t="str">
        <f t="shared" si="1"/>
        <v>60:61</v>
      </c>
      <c r="ACH4" s="594" t="str">
        <f t="shared" si="1"/>
        <v>55:56</v>
      </c>
      <c r="ACI4" s="594" t="str">
        <f t="shared" si="1"/>
        <v>60:61</v>
      </c>
      <c r="ACJ4" s="594" t="str">
        <f t="shared" si="1"/>
        <v>65:66</v>
      </c>
      <c r="ACK4" s="594" t="str">
        <f t="shared" si="1"/>
        <v>57:58</v>
      </c>
      <c r="ACL4" s="594" t="str">
        <f t="shared" si="1"/>
        <v>62:63</v>
      </c>
      <c r="ACM4" s="594" t="str">
        <f t="shared" si="1"/>
        <v>67:68</v>
      </c>
      <c r="ACN4" s="594" t="str">
        <f t="shared" si="1"/>
        <v>60:61</v>
      </c>
      <c r="ACO4" s="594" t="str">
        <f t="shared" si="1"/>
        <v>65:66</v>
      </c>
      <c r="ACP4" s="594" t="str">
        <f t="shared" si="1"/>
        <v>70:71</v>
      </c>
      <c r="ACQ4" s="594" t="str">
        <f t="shared" si="1"/>
        <v>62:63</v>
      </c>
      <c r="ACR4" s="594" t="str">
        <f t="shared" si="1"/>
        <v>67:68</v>
      </c>
      <c r="ACS4" s="594" t="str">
        <f t="shared" si="1"/>
        <v>72:73</v>
      </c>
      <c r="ACT4" s="594" t="str">
        <f t="shared" si="1"/>
        <v>64:65</v>
      </c>
      <c r="ACU4" s="594" t="str">
        <f t="shared" si="1"/>
        <v>69:70</v>
      </c>
      <c r="ACV4" s="594" t="str">
        <f t="shared" si="1"/>
        <v>74:75</v>
      </c>
      <c r="ACW4" s="594" t="str">
        <f t="shared" si="1"/>
        <v>55:56</v>
      </c>
      <c r="ACX4" s="594" t="str">
        <f t="shared" si="1"/>
        <v>60:61</v>
      </c>
      <c r="ACY4" s="594" t="str">
        <f t="shared" si="1"/>
        <v>65:66</v>
      </c>
      <c r="ACZ4" s="594" t="str">
        <f t="shared" si="1"/>
        <v>72:73</v>
      </c>
      <c r="ADA4" s="594" t="str">
        <f t="shared" si="1"/>
        <v>77:78</v>
      </c>
      <c r="ADB4" s="594" t="str">
        <f t="shared" si="1"/>
        <v>82:83</v>
      </c>
      <c r="ADC4" s="594" t="str">
        <f t="shared" si="1"/>
        <v>74:75</v>
      </c>
      <c r="ADD4" s="594" t="str">
        <f t="shared" si="1"/>
        <v>79:80</v>
      </c>
      <c r="ADE4" s="594" t="str">
        <f t="shared" si="1"/>
        <v>84:85</v>
      </c>
      <c r="ADF4" s="594" t="str">
        <f t="shared" si="1"/>
        <v>77:78</v>
      </c>
      <c r="ADG4" s="594" t="str">
        <f t="shared" si="1"/>
        <v>82:83</v>
      </c>
      <c r="ADH4" s="594" t="str">
        <f t="shared" si="1"/>
        <v>87:88</v>
      </c>
      <c r="ADI4" s="594" t="str">
        <f t="shared" si="1"/>
        <v>79:80</v>
      </c>
      <c r="ADJ4" s="594" t="str">
        <f t="shared" ref="ADJ4:AEI4" si="2">INDEX(i.slices_ebw,ADJ$6,ADJ$10+(ADJ$12-1)*3)</f>
        <v>84:85</v>
      </c>
      <c r="ADK4" s="594" t="str">
        <f t="shared" si="2"/>
        <v>89:90</v>
      </c>
      <c r="ADL4" s="594" t="str">
        <f t="shared" si="2"/>
        <v>81:82</v>
      </c>
      <c r="ADM4" s="594" t="str">
        <f t="shared" si="2"/>
        <v>86:87</v>
      </c>
      <c r="ADN4" s="594" t="str">
        <f t="shared" si="2"/>
        <v>91:92</v>
      </c>
      <c r="ADO4" s="594" t="str">
        <f t="shared" si="2"/>
        <v>72:73</v>
      </c>
      <c r="ADP4" s="594" t="str">
        <f t="shared" si="2"/>
        <v>77:78</v>
      </c>
      <c r="ADQ4" s="594" t="str">
        <f t="shared" si="2"/>
        <v>82:83</v>
      </c>
      <c r="ADR4" s="594" t="str">
        <f t="shared" si="2"/>
        <v>102:103</v>
      </c>
      <c r="ADS4" s="594" t="str">
        <f t="shared" si="2"/>
        <v>107:108</v>
      </c>
      <c r="ADT4" s="594" t="str">
        <f t="shared" si="2"/>
        <v>112:113</v>
      </c>
      <c r="ADU4" s="594" t="str">
        <f t="shared" si="2"/>
        <v>102:103</v>
      </c>
      <c r="ADV4" s="594" t="str">
        <f t="shared" si="2"/>
        <v>107:108</v>
      </c>
      <c r="ADW4" s="594" t="str">
        <f t="shared" si="2"/>
        <v>112:113</v>
      </c>
      <c r="ADX4" s="594" t="str">
        <f t="shared" si="2"/>
        <v>102:103</v>
      </c>
      <c r="ADY4" s="594" t="str">
        <f t="shared" si="2"/>
        <v>107:108</v>
      </c>
      <c r="ADZ4" s="594" t="str">
        <f t="shared" si="2"/>
        <v>112:113</v>
      </c>
      <c r="AEA4" s="594" t="str">
        <f t="shared" si="2"/>
        <v>102:103</v>
      </c>
      <c r="AEB4" s="594" t="str">
        <f t="shared" si="2"/>
        <v>107:108</v>
      </c>
      <c r="AEC4" s="594" t="str">
        <f t="shared" si="2"/>
        <v>112:113</v>
      </c>
      <c r="AED4" s="594" t="str">
        <f t="shared" si="2"/>
        <v>102:103</v>
      </c>
      <c r="AEE4" s="594" t="str">
        <f t="shared" si="2"/>
        <v>107:108</v>
      </c>
      <c r="AEF4" s="594" t="str">
        <f t="shared" si="2"/>
        <v>112:113</v>
      </c>
      <c r="AEG4" s="594" t="str">
        <f t="shared" si="2"/>
        <v>102:103</v>
      </c>
      <c r="AEH4" s="594" t="str">
        <f t="shared" si="2"/>
        <v>107:108</v>
      </c>
      <c r="AEI4" s="594" t="str">
        <f t="shared" si="2"/>
        <v>112:113</v>
      </c>
      <c r="AEJ4" s="591"/>
      <c r="AEK4" s="595">
        <v>0</v>
      </c>
    </row>
    <row r="5" spans="1:817"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3146</v>
      </c>
      <c r="EB5" s="647" t="s">
        <v>3145</v>
      </c>
      <c r="EC5" s="647"/>
      <c r="ED5" s="647"/>
      <c r="EE5" s="647"/>
      <c r="EF5" s="647"/>
      <c r="EG5" s="647"/>
      <c r="EH5" s="647" t="s">
        <v>3144</v>
      </c>
      <c r="EI5" s="647"/>
      <c r="EJ5" s="647"/>
      <c r="EK5" s="647"/>
      <c r="EL5" s="647"/>
      <c r="EM5" s="647"/>
      <c r="EN5" s="647" t="s">
        <v>2951</v>
      </c>
      <c r="EO5" s="647"/>
      <c r="EP5" s="647"/>
      <c r="EQ5" s="647" t="s">
        <v>3046</v>
      </c>
      <c r="ER5" s="647"/>
      <c r="ES5" s="647"/>
      <c r="ET5" s="647"/>
      <c r="EU5" s="647" t="s">
        <v>2952</v>
      </c>
      <c r="EV5" s="647"/>
      <c r="EW5" s="647"/>
      <c r="EX5" s="647" t="s">
        <v>3128</v>
      </c>
      <c r="EY5" s="647"/>
      <c r="EZ5" s="647"/>
      <c r="FA5" s="646"/>
      <c r="FB5" s="646" t="s">
        <v>1795</v>
      </c>
      <c r="FC5" s="646" t="s">
        <v>1796</v>
      </c>
      <c r="FD5" s="646" t="s">
        <v>3140</v>
      </c>
      <c r="FE5" s="646" t="s">
        <v>3128</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2603</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2937</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2741</v>
      </c>
      <c r="JE5" s="647"/>
      <c r="JF5" s="647"/>
      <c r="JG5" s="647"/>
      <c r="JH5" s="647"/>
      <c r="JI5" s="647"/>
      <c r="JJ5" s="647"/>
      <c r="JK5" s="647"/>
      <c r="JL5" s="647"/>
      <c r="JM5" s="647"/>
      <c r="JN5" s="647"/>
      <c r="JO5" s="647"/>
      <c r="JP5" s="647"/>
      <c r="JQ5" s="647"/>
      <c r="JR5" s="647"/>
      <c r="JS5" s="651" t="s">
        <v>2696</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2696</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2696</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2742</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2743</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2743</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2817</v>
      </c>
      <c r="XK5" s="646"/>
      <c r="XL5" s="646"/>
      <c r="XM5" s="646"/>
      <c r="XN5" s="646" t="s">
        <v>2712</v>
      </c>
      <c r="XO5" s="646"/>
      <c r="XP5" s="647" t="s">
        <v>2258</v>
      </c>
      <c r="XQ5" s="647"/>
      <c r="XR5" s="647" t="s">
        <v>2969</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5"/>
      <c r="YQ5" s="646" t="s">
        <v>1492</v>
      </c>
      <c r="YR5" s="645"/>
      <c r="YS5" s="646"/>
      <c r="YT5" s="646"/>
      <c r="YU5" s="646"/>
      <c r="YV5" s="646"/>
      <c r="YW5" s="646"/>
      <c r="YX5" s="649"/>
      <c r="YY5" s="648"/>
      <c r="YZ5" s="648"/>
      <c r="ZA5" s="647" t="s">
        <v>1484</v>
      </c>
      <c r="ZB5" s="647"/>
      <c r="ZC5" s="647"/>
      <c r="ZD5" s="647" t="s">
        <v>3043</v>
      </c>
      <c r="ZE5" s="647"/>
      <c r="ZF5" s="647"/>
      <c r="ZG5" s="647" t="s">
        <v>1485</v>
      </c>
      <c r="ZH5" s="647"/>
      <c r="ZI5" s="647"/>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7" t="s">
        <v>3086</v>
      </c>
      <c r="AAK5" s="647"/>
      <c r="AAL5" s="647"/>
      <c r="AAM5" s="647"/>
      <c r="AAN5" s="646"/>
      <c r="AAO5" s="646"/>
      <c r="AAP5" s="646"/>
      <c r="AAQ5" s="647" t="s">
        <v>3087</v>
      </c>
      <c r="AAR5" s="647"/>
      <c r="AAS5" s="647"/>
      <c r="AAT5" s="647"/>
      <c r="AAU5" s="647"/>
      <c r="AAV5" s="647"/>
      <c r="AAW5" s="645"/>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55">
        <v>0</v>
      </c>
    </row>
    <row r="6" spans="1:817">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517"/>
      <c r="YQ6" s="22" t="s">
        <v>1107</v>
      </c>
      <c r="YR6" s="8"/>
      <c r="YS6" s="517">
        <f>$AAJ6</f>
        <v>12</v>
      </c>
      <c r="YT6" s="517"/>
      <c r="YU6" s="517"/>
      <c r="YV6" s="517"/>
      <c r="YW6" s="517"/>
      <c r="YX6" s="519"/>
      <c r="YY6" s="22">
        <v>21</v>
      </c>
      <c r="YZ6" s="87">
        <f>$YY6</f>
        <v>21</v>
      </c>
      <c r="ZA6" s="22">
        <v>1</v>
      </c>
      <c r="ZB6" s="22">
        <v>2</v>
      </c>
      <c r="ZC6" s="22">
        <v>3</v>
      </c>
      <c r="ZD6" s="22">
        <v>1</v>
      </c>
      <c r="ZE6" s="22">
        <v>2</v>
      </c>
      <c r="ZF6" s="22">
        <v>3</v>
      </c>
      <c r="ZG6" s="22">
        <v>1</v>
      </c>
      <c r="ZH6" s="22">
        <v>2</v>
      </c>
      <c r="ZI6" s="22">
        <v>3</v>
      </c>
      <c r="ZJ6" s="517"/>
      <c r="ZK6" s="22">
        <v>6</v>
      </c>
      <c r="ZL6" s="22"/>
      <c r="ZM6" s="22"/>
      <c r="ZN6" s="22"/>
      <c r="ZO6" s="22"/>
      <c r="ZP6" s="22">
        <v>6</v>
      </c>
      <c r="ZQ6" s="22"/>
      <c r="ZR6" s="22"/>
      <c r="ZS6" s="22"/>
      <c r="ZT6" s="22"/>
      <c r="ZU6" s="22"/>
      <c r="ZV6" s="517"/>
      <c r="ZW6" s="517"/>
      <c r="ZX6" s="517"/>
      <c r="ZY6" s="517"/>
      <c r="ZZ6" s="517"/>
      <c r="AAA6" s="517"/>
      <c r="AAB6" s="517"/>
      <c r="AAC6" s="517"/>
      <c r="AAD6" s="517"/>
      <c r="AAE6" s="517"/>
      <c r="AAF6" s="517"/>
      <c r="AAG6" s="517"/>
      <c r="AAH6" s="517"/>
      <c r="AAI6" s="517"/>
      <c r="AAJ6" s="22">
        <v>12</v>
      </c>
      <c r="AAK6" s="517">
        <f t="shared" ref="AAK6:AAV6" si="30">$AAJ6</f>
        <v>12</v>
      </c>
      <c r="AAL6" s="517">
        <f t="shared" si="30"/>
        <v>12</v>
      </c>
      <c r="AAM6" s="517">
        <f t="shared" si="30"/>
        <v>12</v>
      </c>
      <c r="AAN6" s="517">
        <f t="shared" si="30"/>
        <v>12</v>
      </c>
      <c r="AAO6" s="517">
        <f t="shared" si="30"/>
        <v>12</v>
      </c>
      <c r="AAP6" s="517">
        <f t="shared" si="30"/>
        <v>12</v>
      </c>
      <c r="AAQ6" s="517">
        <f t="shared" si="30"/>
        <v>12</v>
      </c>
      <c r="AAR6" s="517"/>
      <c r="AAS6" s="517">
        <f t="shared" si="30"/>
        <v>12</v>
      </c>
      <c r="AAT6" s="517">
        <f t="shared" si="30"/>
        <v>12</v>
      </c>
      <c r="AAU6" s="517">
        <f t="shared" si="30"/>
        <v>12</v>
      </c>
      <c r="AAV6" s="517">
        <f t="shared" si="30"/>
        <v>12</v>
      </c>
      <c r="AAW6" s="517"/>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1</v>
      </c>
      <c r="ABO6" s="22">
        <v>1</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2</v>
      </c>
      <c r="ACG6" s="22">
        <v>2</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3</v>
      </c>
      <c r="ACY6" s="22">
        <v>3</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6</v>
      </c>
      <c r="ADQ6" s="22">
        <v>6</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22">
        <v>8</v>
      </c>
      <c r="AEI6" s="22">
        <v>8</v>
      </c>
      <c r="AEJ6" s="517"/>
      <c r="AEK6" s="483">
        <v>0</v>
      </c>
    </row>
    <row r="7" spans="1:817">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8"/>
      <c r="YQ7" s="517"/>
      <c r="YR7" s="8"/>
      <c r="YS7" s="517"/>
      <c r="YT7" s="517"/>
      <c r="YU7" s="517"/>
      <c r="YV7" s="517"/>
      <c r="YW7" s="517"/>
      <c r="YX7" s="519"/>
      <c r="YY7" s="22">
        <f>20-2</f>
        <v>18</v>
      </c>
      <c r="YZ7" s="87">
        <f>$YY7</f>
        <v>18</v>
      </c>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K7" s="517"/>
      <c r="AAL7" s="517"/>
      <c r="AAM7" s="517"/>
      <c r="AAN7" s="517"/>
      <c r="AAO7" s="517"/>
      <c r="AAP7" s="517"/>
      <c r="AAQ7" s="517"/>
      <c r="AAR7" s="517"/>
      <c r="AAS7" s="517"/>
      <c r="AAT7" s="517"/>
      <c r="AAU7" s="517"/>
      <c r="AAV7" s="517"/>
      <c r="AAW7" s="8"/>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483">
        <v>0</v>
      </c>
    </row>
    <row r="8" spans="1:817"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8"/>
      <c r="YQ8" s="517"/>
      <c r="YR8" s="8"/>
      <c r="YS8" s="517"/>
      <c r="YT8" s="517"/>
      <c r="YU8" s="517"/>
      <c r="YV8" s="517"/>
      <c r="YW8" s="517"/>
      <c r="YX8" s="519"/>
      <c r="YY8" s="22">
        <f>9-2</f>
        <v>7</v>
      </c>
      <c r="YZ8" s="518"/>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8"/>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483">
        <v>0</v>
      </c>
    </row>
    <row r="9" spans="1:817"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8"/>
      <c r="YQ9" s="517"/>
      <c r="YR9" s="8"/>
      <c r="YS9" s="517"/>
      <c r="YT9" s="517"/>
      <c r="YU9" s="517"/>
      <c r="YV9" s="517"/>
      <c r="YW9" s="517"/>
      <c r="YX9" s="519"/>
      <c r="YY9" s="518"/>
      <c r="YZ9" s="518"/>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8"/>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483">
        <v>0</v>
      </c>
    </row>
    <row r="10" spans="1:817"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8"/>
      <c r="YQ10" s="517"/>
      <c r="YR10" s="8"/>
      <c r="YS10" s="517"/>
      <c r="YT10" s="517"/>
      <c r="YU10" s="517"/>
      <c r="YV10" s="517"/>
      <c r="YW10" s="517"/>
      <c r="YX10" s="519"/>
      <c r="YY10" s="518"/>
      <c r="YZ10" s="518"/>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8"/>
      <c r="AAX10" s="22">
        <v>1</v>
      </c>
      <c r="AAY10" s="22">
        <v>2</v>
      </c>
      <c r="AAZ10" s="22">
        <v>3</v>
      </c>
      <c r="ABA10" s="459">
        <f t="shared" ref="ABA10:ACA10" si="39">AAX10</f>
        <v>1</v>
      </c>
      <c r="ABB10" s="459">
        <f t="shared" si="39"/>
        <v>2</v>
      </c>
      <c r="ABC10" s="459">
        <f t="shared" si="39"/>
        <v>3</v>
      </c>
      <c r="ABD10" s="459">
        <f t="shared" si="39"/>
        <v>1</v>
      </c>
      <c r="ABE10" s="459">
        <f t="shared" si="39"/>
        <v>2</v>
      </c>
      <c r="ABF10" s="459">
        <f t="shared" si="39"/>
        <v>3</v>
      </c>
      <c r="ABG10" s="459">
        <f t="shared" si="39"/>
        <v>1</v>
      </c>
      <c r="ABH10" s="459">
        <f t="shared" si="39"/>
        <v>2</v>
      </c>
      <c r="ABI10" s="459">
        <f t="shared" si="39"/>
        <v>3</v>
      </c>
      <c r="ABJ10" s="459">
        <f t="shared" si="39"/>
        <v>1</v>
      </c>
      <c r="ABK10" s="459">
        <f t="shared" si="39"/>
        <v>2</v>
      </c>
      <c r="ABL10" s="459">
        <f t="shared" si="39"/>
        <v>3</v>
      </c>
      <c r="ABM10" s="459">
        <f t="shared" si="39"/>
        <v>1</v>
      </c>
      <c r="ABN10" s="459">
        <f t="shared" si="39"/>
        <v>2</v>
      </c>
      <c r="ABO10" s="459">
        <f t="shared" si="39"/>
        <v>3</v>
      </c>
      <c r="ABP10" s="459">
        <f t="shared" si="39"/>
        <v>1</v>
      </c>
      <c r="ABQ10" s="459">
        <f t="shared" si="39"/>
        <v>2</v>
      </c>
      <c r="ABR10" s="459">
        <f t="shared" si="39"/>
        <v>3</v>
      </c>
      <c r="ABS10" s="459">
        <f t="shared" si="39"/>
        <v>1</v>
      </c>
      <c r="ABT10" s="459">
        <f t="shared" si="39"/>
        <v>2</v>
      </c>
      <c r="ABU10" s="459">
        <f t="shared" si="39"/>
        <v>3</v>
      </c>
      <c r="ABV10" s="459">
        <f t="shared" si="39"/>
        <v>1</v>
      </c>
      <c r="ABW10" s="459">
        <f t="shared" si="39"/>
        <v>2</v>
      </c>
      <c r="ABX10" s="459">
        <f t="shared" si="39"/>
        <v>3</v>
      </c>
      <c r="ABY10" s="459">
        <f t="shared" si="39"/>
        <v>1</v>
      </c>
      <c r="ABZ10" s="459">
        <f t="shared" si="39"/>
        <v>2</v>
      </c>
      <c r="ACA10" s="459">
        <f t="shared" si="39"/>
        <v>3</v>
      </c>
      <c r="ACB10" s="459">
        <f>ABY10</f>
        <v>1</v>
      </c>
      <c r="ACC10" s="459">
        <f t="shared" ref="ACC10:AEI10" si="40">ABZ10</f>
        <v>2</v>
      </c>
      <c r="ACD10" s="459">
        <f t="shared" si="40"/>
        <v>3</v>
      </c>
      <c r="ACE10" s="459">
        <f t="shared" si="40"/>
        <v>1</v>
      </c>
      <c r="ACF10" s="459">
        <f t="shared" si="40"/>
        <v>2</v>
      </c>
      <c r="ACG10" s="459">
        <f t="shared" si="40"/>
        <v>3</v>
      </c>
      <c r="ACH10" s="459">
        <f t="shared" si="40"/>
        <v>1</v>
      </c>
      <c r="ACI10" s="459">
        <f t="shared" si="40"/>
        <v>2</v>
      </c>
      <c r="ACJ10" s="459">
        <f t="shared" si="40"/>
        <v>3</v>
      </c>
      <c r="ACK10" s="459">
        <f t="shared" si="40"/>
        <v>1</v>
      </c>
      <c r="ACL10" s="459">
        <f t="shared" si="40"/>
        <v>2</v>
      </c>
      <c r="ACM10" s="459">
        <f t="shared" si="40"/>
        <v>3</v>
      </c>
      <c r="ACN10" s="459">
        <f t="shared" si="40"/>
        <v>1</v>
      </c>
      <c r="ACO10" s="459">
        <f t="shared" si="40"/>
        <v>2</v>
      </c>
      <c r="ACP10" s="459">
        <f t="shared" si="40"/>
        <v>3</v>
      </c>
      <c r="ACQ10" s="459">
        <f t="shared" si="40"/>
        <v>1</v>
      </c>
      <c r="ACR10" s="459">
        <f t="shared" si="40"/>
        <v>2</v>
      </c>
      <c r="ACS10" s="459">
        <f t="shared" si="40"/>
        <v>3</v>
      </c>
      <c r="ACT10" s="459">
        <f t="shared" si="40"/>
        <v>1</v>
      </c>
      <c r="ACU10" s="459">
        <f t="shared" si="40"/>
        <v>2</v>
      </c>
      <c r="ACV10" s="459">
        <f t="shared" si="40"/>
        <v>3</v>
      </c>
      <c r="ACW10" s="459">
        <f t="shared" si="40"/>
        <v>1</v>
      </c>
      <c r="ACX10" s="459">
        <f t="shared" si="40"/>
        <v>2</v>
      </c>
      <c r="ACY10" s="459">
        <f t="shared" si="40"/>
        <v>3</v>
      </c>
      <c r="ACZ10" s="459">
        <f t="shared" si="40"/>
        <v>1</v>
      </c>
      <c r="ADA10" s="459">
        <f t="shared" si="40"/>
        <v>2</v>
      </c>
      <c r="ADB10" s="459">
        <f t="shared" si="40"/>
        <v>3</v>
      </c>
      <c r="ADC10" s="459">
        <f t="shared" si="40"/>
        <v>1</v>
      </c>
      <c r="ADD10" s="459">
        <f t="shared" si="40"/>
        <v>2</v>
      </c>
      <c r="ADE10" s="459">
        <f t="shared" si="40"/>
        <v>3</v>
      </c>
      <c r="ADF10" s="459">
        <f t="shared" si="40"/>
        <v>1</v>
      </c>
      <c r="ADG10" s="459">
        <f t="shared" si="40"/>
        <v>2</v>
      </c>
      <c r="ADH10" s="459">
        <f t="shared" si="40"/>
        <v>3</v>
      </c>
      <c r="ADI10" s="459">
        <f t="shared" si="40"/>
        <v>1</v>
      </c>
      <c r="ADJ10" s="459">
        <f t="shared" si="40"/>
        <v>2</v>
      </c>
      <c r="ADK10" s="459">
        <f t="shared" si="40"/>
        <v>3</v>
      </c>
      <c r="ADL10" s="459">
        <f t="shared" si="40"/>
        <v>1</v>
      </c>
      <c r="ADM10" s="459">
        <f t="shared" si="40"/>
        <v>2</v>
      </c>
      <c r="ADN10" s="459">
        <f t="shared" si="40"/>
        <v>3</v>
      </c>
      <c r="ADO10" s="459">
        <f t="shared" si="40"/>
        <v>1</v>
      </c>
      <c r="ADP10" s="459">
        <f t="shared" si="40"/>
        <v>2</v>
      </c>
      <c r="ADQ10" s="459">
        <f t="shared" si="40"/>
        <v>3</v>
      </c>
      <c r="ADR10" s="459">
        <f t="shared" si="40"/>
        <v>1</v>
      </c>
      <c r="ADS10" s="459">
        <f t="shared" si="40"/>
        <v>2</v>
      </c>
      <c r="ADT10" s="459">
        <f t="shared" si="40"/>
        <v>3</v>
      </c>
      <c r="ADU10" s="459">
        <f t="shared" si="40"/>
        <v>1</v>
      </c>
      <c r="ADV10" s="459">
        <f t="shared" si="40"/>
        <v>2</v>
      </c>
      <c r="ADW10" s="459">
        <f t="shared" si="40"/>
        <v>3</v>
      </c>
      <c r="ADX10" s="459">
        <f t="shared" si="40"/>
        <v>1</v>
      </c>
      <c r="ADY10" s="459">
        <f t="shared" si="40"/>
        <v>2</v>
      </c>
      <c r="ADZ10" s="459">
        <f t="shared" si="40"/>
        <v>3</v>
      </c>
      <c r="AEA10" s="459">
        <f t="shared" si="40"/>
        <v>1</v>
      </c>
      <c r="AEB10" s="459">
        <f t="shared" si="40"/>
        <v>2</v>
      </c>
      <c r="AEC10" s="459">
        <f t="shared" si="40"/>
        <v>3</v>
      </c>
      <c r="AED10" s="459">
        <f t="shared" si="40"/>
        <v>1</v>
      </c>
      <c r="AEE10" s="459">
        <f t="shared" si="40"/>
        <v>2</v>
      </c>
      <c r="AEF10" s="459">
        <f t="shared" si="40"/>
        <v>3</v>
      </c>
      <c r="AEG10" s="459">
        <f t="shared" si="40"/>
        <v>1</v>
      </c>
      <c r="AEH10" s="459">
        <f t="shared" si="40"/>
        <v>2</v>
      </c>
      <c r="AEI10" s="459">
        <f t="shared" si="40"/>
        <v>3</v>
      </c>
      <c r="AEJ10" s="517"/>
      <c r="AEK10" s="483">
        <v>0</v>
      </c>
    </row>
    <row r="11" spans="1:817"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8"/>
      <c r="YQ11" s="517"/>
      <c r="YR11" s="8"/>
      <c r="YS11" s="517"/>
      <c r="YT11" s="517"/>
      <c r="YU11" s="517"/>
      <c r="YV11" s="517"/>
      <c r="YW11" s="517"/>
      <c r="YX11" s="519"/>
      <c r="YY11" s="518"/>
      <c r="YZ11" s="518"/>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8"/>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517"/>
      <c r="AEK11" s="483">
        <v>0</v>
      </c>
    </row>
    <row r="12" spans="1:817"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449"/>
      <c r="YQ12" s="528"/>
      <c r="YR12" s="449"/>
      <c r="YS12" s="528"/>
      <c r="YT12" s="528"/>
      <c r="YU12" s="528"/>
      <c r="YV12" s="528"/>
      <c r="YW12" s="528"/>
      <c r="YX12" s="530"/>
      <c r="YY12" s="529"/>
      <c r="YZ12" s="529"/>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449"/>
      <c r="AAX12" s="22">
        <v>1</v>
      </c>
      <c r="AAY12" s="22">
        <v>1</v>
      </c>
      <c r="AAZ12" s="22">
        <v>1</v>
      </c>
      <c r="ABA12" s="22">
        <v>2</v>
      </c>
      <c r="ABB12" s="22">
        <v>2</v>
      </c>
      <c r="ABC12" s="22">
        <v>2</v>
      </c>
      <c r="ABD12" s="22">
        <v>3</v>
      </c>
      <c r="ABE12" s="22">
        <v>3</v>
      </c>
      <c r="ABF12" s="22">
        <v>3</v>
      </c>
      <c r="ABG12" s="22">
        <v>4</v>
      </c>
      <c r="ABH12" s="22">
        <v>4</v>
      </c>
      <c r="ABI12" s="22">
        <v>4</v>
      </c>
      <c r="ABJ12" s="22">
        <v>5</v>
      </c>
      <c r="ABK12" s="22">
        <v>5</v>
      </c>
      <c r="ABL12" s="22">
        <v>5</v>
      </c>
      <c r="ABM12" s="22">
        <v>6</v>
      </c>
      <c r="ABN12" s="22">
        <v>6</v>
      </c>
      <c r="ABO12" s="22">
        <v>6</v>
      </c>
      <c r="ABP12" s="521">
        <f>AAX12</f>
        <v>1</v>
      </c>
      <c r="ABQ12" s="521">
        <f t="shared" ref="ABQ12:AEB12" si="87">AAY12</f>
        <v>1</v>
      </c>
      <c r="ABR12" s="521">
        <f t="shared" si="87"/>
        <v>1</v>
      </c>
      <c r="ABS12" s="521">
        <f t="shared" si="87"/>
        <v>2</v>
      </c>
      <c r="ABT12" s="521">
        <f t="shared" si="87"/>
        <v>2</v>
      </c>
      <c r="ABU12" s="521">
        <f t="shared" si="87"/>
        <v>2</v>
      </c>
      <c r="ABV12" s="521">
        <f t="shared" si="87"/>
        <v>3</v>
      </c>
      <c r="ABW12" s="521">
        <f t="shared" si="87"/>
        <v>3</v>
      </c>
      <c r="ABX12" s="521">
        <f t="shared" si="87"/>
        <v>3</v>
      </c>
      <c r="ABY12" s="521">
        <f t="shared" si="87"/>
        <v>4</v>
      </c>
      <c r="ABZ12" s="521">
        <f t="shared" si="87"/>
        <v>4</v>
      </c>
      <c r="ACA12" s="521">
        <f t="shared" si="87"/>
        <v>4</v>
      </c>
      <c r="ACB12" s="521">
        <f t="shared" si="87"/>
        <v>5</v>
      </c>
      <c r="ACC12" s="521">
        <f t="shared" si="87"/>
        <v>5</v>
      </c>
      <c r="ACD12" s="521">
        <f t="shared" si="87"/>
        <v>5</v>
      </c>
      <c r="ACE12" s="521">
        <f t="shared" si="87"/>
        <v>6</v>
      </c>
      <c r="ACF12" s="521">
        <f t="shared" si="87"/>
        <v>6</v>
      </c>
      <c r="ACG12" s="521">
        <f t="shared" si="87"/>
        <v>6</v>
      </c>
      <c r="ACH12" s="521">
        <f t="shared" si="87"/>
        <v>1</v>
      </c>
      <c r="ACI12" s="521">
        <f t="shared" si="87"/>
        <v>1</v>
      </c>
      <c r="ACJ12" s="521">
        <f t="shared" si="87"/>
        <v>1</v>
      </c>
      <c r="ACK12" s="521">
        <f t="shared" si="87"/>
        <v>2</v>
      </c>
      <c r="ACL12" s="521">
        <f t="shared" si="87"/>
        <v>2</v>
      </c>
      <c r="ACM12" s="521">
        <f t="shared" si="87"/>
        <v>2</v>
      </c>
      <c r="ACN12" s="521">
        <f t="shared" si="87"/>
        <v>3</v>
      </c>
      <c r="ACO12" s="521">
        <f t="shared" si="87"/>
        <v>3</v>
      </c>
      <c r="ACP12" s="521">
        <f t="shared" si="87"/>
        <v>3</v>
      </c>
      <c r="ACQ12" s="521">
        <f t="shared" si="87"/>
        <v>4</v>
      </c>
      <c r="ACR12" s="521">
        <f t="shared" si="87"/>
        <v>4</v>
      </c>
      <c r="ACS12" s="521">
        <f t="shared" si="87"/>
        <v>4</v>
      </c>
      <c r="ACT12" s="521">
        <f t="shared" si="87"/>
        <v>5</v>
      </c>
      <c r="ACU12" s="521">
        <f t="shared" si="87"/>
        <v>5</v>
      </c>
      <c r="ACV12" s="521">
        <f t="shared" si="87"/>
        <v>5</v>
      </c>
      <c r="ACW12" s="521">
        <f t="shared" si="87"/>
        <v>6</v>
      </c>
      <c r="ACX12" s="521">
        <f t="shared" si="87"/>
        <v>6</v>
      </c>
      <c r="ACY12" s="521">
        <f t="shared" si="87"/>
        <v>6</v>
      </c>
      <c r="ACZ12" s="521">
        <f t="shared" si="87"/>
        <v>1</v>
      </c>
      <c r="ADA12" s="521">
        <f t="shared" si="87"/>
        <v>1</v>
      </c>
      <c r="ADB12" s="521">
        <f t="shared" si="87"/>
        <v>1</v>
      </c>
      <c r="ADC12" s="521">
        <f t="shared" si="87"/>
        <v>2</v>
      </c>
      <c r="ADD12" s="521">
        <f t="shared" si="87"/>
        <v>2</v>
      </c>
      <c r="ADE12" s="521">
        <f t="shared" si="87"/>
        <v>2</v>
      </c>
      <c r="ADF12" s="521">
        <f t="shared" si="87"/>
        <v>3</v>
      </c>
      <c r="ADG12" s="521">
        <f t="shared" si="87"/>
        <v>3</v>
      </c>
      <c r="ADH12" s="521">
        <f t="shared" si="87"/>
        <v>3</v>
      </c>
      <c r="ADI12" s="521">
        <f t="shared" si="87"/>
        <v>4</v>
      </c>
      <c r="ADJ12" s="521">
        <f t="shared" si="87"/>
        <v>4</v>
      </c>
      <c r="ADK12" s="521">
        <f t="shared" si="87"/>
        <v>4</v>
      </c>
      <c r="ADL12" s="521">
        <f t="shared" si="87"/>
        <v>5</v>
      </c>
      <c r="ADM12" s="521">
        <f t="shared" si="87"/>
        <v>5</v>
      </c>
      <c r="ADN12" s="521">
        <f t="shared" si="87"/>
        <v>5</v>
      </c>
      <c r="ADO12" s="521">
        <f t="shared" si="87"/>
        <v>6</v>
      </c>
      <c r="ADP12" s="521">
        <f t="shared" si="87"/>
        <v>6</v>
      </c>
      <c r="ADQ12" s="521">
        <f t="shared" si="87"/>
        <v>6</v>
      </c>
      <c r="ADR12" s="521">
        <f t="shared" si="87"/>
        <v>1</v>
      </c>
      <c r="ADS12" s="521">
        <f t="shared" si="87"/>
        <v>1</v>
      </c>
      <c r="ADT12" s="521">
        <f t="shared" si="87"/>
        <v>1</v>
      </c>
      <c r="ADU12" s="521">
        <f t="shared" si="87"/>
        <v>2</v>
      </c>
      <c r="ADV12" s="521">
        <f t="shared" si="87"/>
        <v>2</v>
      </c>
      <c r="ADW12" s="521">
        <f t="shared" si="87"/>
        <v>2</v>
      </c>
      <c r="ADX12" s="521">
        <f t="shared" si="87"/>
        <v>3</v>
      </c>
      <c r="ADY12" s="521">
        <f t="shared" si="87"/>
        <v>3</v>
      </c>
      <c r="ADZ12" s="521">
        <f t="shared" si="87"/>
        <v>3</v>
      </c>
      <c r="AEA12" s="521">
        <f t="shared" si="87"/>
        <v>4</v>
      </c>
      <c r="AEB12" s="521">
        <f t="shared" si="87"/>
        <v>4</v>
      </c>
      <c r="AEC12" s="521">
        <f t="shared" ref="AEC12:AEI12" si="88">ADK12</f>
        <v>4</v>
      </c>
      <c r="AED12" s="521">
        <f t="shared" si="88"/>
        <v>5</v>
      </c>
      <c r="AEE12" s="521">
        <f t="shared" si="88"/>
        <v>5</v>
      </c>
      <c r="AEF12" s="521">
        <f t="shared" si="88"/>
        <v>5</v>
      </c>
      <c r="AEG12" s="521">
        <f t="shared" si="88"/>
        <v>6</v>
      </c>
      <c r="AEH12" s="521">
        <f t="shared" si="88"/>
        <v>6</v>
      </c>
      <c r="AEI12" s="521">
        <f t="shared" si="88"/>
        <v>6</v>
      </c>
      <c r="AEJ12" s="528"/>
      <c r="AEK12" s="483">
        <v>0</v>
      </c>
    </row>
    <row r="13" spans="1:817"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O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445"/>
      <c r="YQ13" s="508">
        <f>IF(OR(YQ$1="sam",YQ$1="sai"),1,IF(YQ$1="sav","-",IF(OR(YQ$1="sap",YQ$1="saa",YQ$1="sar",YQ$1="sat"),0)))</f>
        <v>1</v>
      </c>
      <c r="YR13" s="445"/>
      <c r="YS13" s="508" t="str">
        <f>IF(OR(YS$1="sam",YS$1="sai"),1,IF(YS$1="sav","-",IF(OR(YS$1="sap",YS$1="saa",YS$1="sar",YS$1="sat"),0)))</f>
        <v>-</v>
      </c>
      <c r="YT13" s="508" t="str">
        <f t="shared" ref="YT13:AAP13" si="107">IF(OR(YT$1="sam",YT$1="sai"),1,IF(YT$1="sav","-",IF(OR(YT$1="sap",YT$1="saa",YT$1="sar",YT$1="sat"),0)))</f>
        <v>-</v>
      </c>
      <c r="YU13" s="508" t="str">
        <f t="shared" si="107"/>
        <v>-</v>
      </c>
      <c r="YV13" s="508" t="str">
        <f t="shared" si="107"/>
        <v>-</v>
      </c>
      <c r="YW13" s="508" t="str">
        <f t="shared" si="107"/>
        <v>-</v>
      </c>
      <c r="YX13" s="508" t="str">
        <f t="shared" si="107"/>
        <v>-</v>
      </c>
      <c r="YY13" s="509" t="str">
        <f t="shared" si="107"/>
        <v>-</v>
      </c>
      <c r="YZ13" s="509"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f t="shared" si="107"/>
        <v>1</v>
      </c>
      <c r="AAI13" s="508">
        <f t="shared" si="107"/>
        <v>1</v>
      </c>
      <c r="AAJ13" s="508" t="str">
        <f t="shared" si="107"/>
        <v>-</v>
      </c>
      <c r="AAK13" s="508" t="str">
        <f t="shared" si="107"/>
        <v>-</v>
      </c>
      <c r="AAL13" s="508" t="str">
        <f t="shared" si="107"/>
        <v>-</v>
      </c>
      <c r="AAM13" s="508" t="str">
        <f t="shared" si="107"/>
        <v>-</v>
      </c>
      <c r="AAN13" s="508" t="str">
        <f t="shared" si="107"/>
        <v>-</v>
      </c>
      <c r="AAO13" s="508" t="str">
        <f t="shared" si="107"/>
        <v>-</v>
      </c>
      <c r="AAP13" s="508" t="str">
        <f t="shared" si="107"/>
        <v>-</v>
      </c>
      <c r="AAQ13" s="508" t="str">
        <f t="shared" ref="AAQ13:AAU13" si="108">IF(OR(AAQ$1="sam",AAQ$1="sai"),1,IF(AAQ$1="sav","-",IF(OR(AAQ$1="sap",AAQ$1="saa",AAQ$1="sar",AAQ$1="sat"),0)))</f>
        <v>-</v>
      </c>
      <c r="AAR13" s="508" t="str">
        <f>IF(OR(AAR$1="sam",AAR$1="sai"),1,IF(AAR$1="sav","-",IF(OR(AAR$1="sap",AAR$1="saa",AAR$1="sar",AAR$1="sat"),0)))</f>
        <v>-</v>
      </c>
      <c r="AAS13" s="508" t="str">
        <f t="shared" si="108"/>
        <v>-</v>
      </c>
      <c r="AAT13" s="508" t="str">
        <f t="shared" si="108"/>
        <v>-</v>
      </c>
      <c r="AAU13" s="508" t="str">
        <f t="shared" si="108"/>
        <v>-</v>
      </c>
      <c r="AAV13" s="508" t="str">
        <f>IF(OR(AAV$1="sam",AAV$1="sai"),1,IF(AAV$1="sav","-",IF(OR(AAV$1="sap",AAV$1="saa",AAV$1="sar",AAV$1="sat"),0)))</f>
        <v>-</v>
      </c>
      <c r="AAW13" s="445"/>
      <c r="AAX13" s="508" t="str">
        <f t="shared" ref="AAX13:ADI13" si="109">IF(OR(AAX$1="sam",AAX$1="sai"),1,IF(AAX$1="sav","-",IF(OR(AAX$1="sap",AAX$1="saa",AAX$1="sar",AAX$1="sat"),0)))</f>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ref="ADJ13:AEI13" si="110">IF(OR(ADJ$1="sam",ADJ$1="sai"),1,IF(ADJ$1="sav","-",IF(OR(ADJ$1="sap",ADJ$1="saa",ADJ$1="sar",ADJ$1="sat"),0)))</f>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f>IF(OR(AEJ$1="sam",AEJ$1="sai"),1,IF(AEJ$1="sav","-",IF(OR(AEJ$1="sap",AEJ$1="saa",AEJ$1="sar",AEJ$1="sat"),0)))</f>
        <v>0</v>
      </c>
      <c r="AEK13" s="483">
        <v>0</v>
      </c>
    </row>
    <row r="14" spans="1:817">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O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18"/>
      <c r="YQ14" s="532">
        <f>YQ$13</f>
        <v>1</v>
      </c>
      <c r="YR14" s="18"/>
      <c r="YS14" s="532" t="str">
        <f>YS$13</f>
        <v>-</v>
      </c>
      <c r="YT14" s="532" t="str">
        <f t="shared" ref="YT14:AAP14" si="131">YT$13</f>
        <v>-</v>
      </c>
      <c r="YU14" s="532" t="str">
        <f t="shared" si="131"/>
        <v>-</v>
      </c>
      <c r="YV14" s="532" t="str">
        <f t="shared" si="131"/>
        <v>-</v>
      </c>
      <c r="YW14" s="532" t="str">
        <f t="shared" si="131"/>
        <v>-</v>
      </c>
      <c r="YX14" s="532" t="str">
        <f t="shared" si="131"/>
        <v>-</v>
      </c>
      <c r="YY14" s="533" t="str">
        <f t="shared" si="131"/>
        <v>-</v>
      </c>
      <c r="YZ14" s="533" t="str">
        <f t="shared" si="131"/>
        <v>-</v>
      </c>
      <c r="ZA14" s="532" t="str">
        <f t="shared" si="131"/>
        <v>-</v>
      </c>
      <c r="ZB14" s="532" t="str">
        <f t="shared" si="131"/>
        <v>-</v>
      </c>
      <c r="ZC14" s="532" t="str">
        <f t="shared" si="131"/>
        <v>-</v>
      </c>
      <c r="ZD14" s="532"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f t="shared" si="131"/>
        <v>1</v>
      </c>
      <c r="AAI14" s="532">
        <f t="shared" si="131"/>
        <v>1</v>
      </c>
      <c r="AAJ14" s="532" t="str">
        <f t="shared" si="131"/>
        <v>-</v>
      </c>
      <c r="AAK14" s="532" t="str">
        <f t="shared" si="131"/>
        <v>-</v>
      </c>
      <c r="AAL14" s="532" t="str">
        <f t="shared" si="131"/>
        <v>-</v>
      </c>
      <c r="AAM14" s="532" t="str">
        <f t="shared" si="131"/>
        <v>-</v>
      </c>
      <c r="AAN14" s="532" t="str">
        <f t="shared" si="131"/>
        <v>-</v>
      </c>
      <c r="AAO14" s="532" t="str">
        <f t="shared" si="131"/>
        <v>-</v>
      </c>
      <c r="AAP14" s="532" t="str">
        <f t="shared" si="131"/>
        <v>-</v>
      </c>
      <c r="AAQ14" s="532" t="str">
        <f t="shared" ref="AAQ14:AAU14" si="132">AAQ$13</f>
        <v>-</v>
      </c>
      <c r="AAR14" s="532" t="str">
        <f>AAR$13</f>
        <v>-</v>
      </c>
      <c r="AAS14" s="532" t="str">
        <f t="shared" si="132"/>
        <v>-</v>
      </c>
      <c r="AAT14" s="532" t="str">
        <f t="shared" si="132"/>
        <v>-</v>
      </c>
      <c r="AAU14" s="532" t="str">
        <f t="shared" si="132"/>
        <v>-</v>
      </c>
      <c r="AAV14" s="532" t="str">
        <f>AAV$13</f>
        <v>-</v>
      </c>
      <c r="AAW14" s="18"/>
      <c r="AAX14" s="22" t="str">
        <f>IF($N14=AAX$10,TRUE,"-")</f>
        <v>-</v>
      </c>
      <c r="AAY14" s="532" t="str">
        <f>AAY$13</f>
        <v>-</v>
      </c>
      <c r="AAZ14" s="532" t="str">
        <f t="shared" ref="AAZ14:ACA14" si="133">AAZ$13</f>
        <v>-</v>
      </c>
      <c r="ABA14" s="532" t="str">
        <f t="shared" si="133"/>
        <v>-</v>
      </c>
      <c r="ABB14" s="532" t="str">
        <f t="shared" si="133"/>
        <v>-</v>
      </c>
      <c r="ABC14" s="532" t="str">
        <f t="shared" si="133"/>
        <v>-</v>
      </c>
      <c r="ABD14" s="532" t="str">
        <f t="shared" si="133"/>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22" t="str">
        <f>IF($N14=ACB$10,TRUE,"-")</f>
        <v>-</v>
      </c>
      <c r="ACC14" s="532" t="str">
        <f>ACC$13</f>
        <v>-</v>
      </c>
      <c r="ACD14" s="532" t="str">
        <f t="shared" ref="ACD14:AEI14" si="134">ACD$13</f>
        <v>-</v>
      </c>
      <c r="ACE14" s="532" t="str">
        <f t="shared" si="134"/>
        <v>-</v>
      </c>
      <c r="ACF14" s="532" t="str">
        <f t="shared" si="134"/>
        <v>-</v>
      </c>
      <c r="ACG14" s="532" t="str">
        <f t="shared" si="134"/>
        <v>-</v>
      </c>
      <c r="ACH14" s="532" t="str">
        <f t="shared" si="134"/>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f>AEJ$13</f>
        <v>0</v>
      </c>
      <c r="AEK14" s="483">
        <v>0</v>
      </c>
    </row>
    <row r="15" spans="1:817">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18"/>
      <c r="YQ15" s="535" cm="1">
        <f t="array" ref="YQ15">INDEX(YQ$13:YQ14,$B15+1,1)</f>
        <v>1</v>
      </c>
      <c r="YR15" s="18"/>
      <c r="YS15" s="535"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6" t="str" cm="1">
        <f t="array" ref="YY15">INDEX(YY$13:YY14,$B15+1,1)</f>
        <v>-</v>
      </c>
      <c r="YZ15" s="536"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22">
        <v>0</v>
      </c>
      <c r="ZY15" s="535" t="str" cm="1">
        <f t="array" ref="ZY15">INDEX(ZY$13:ZY14,$B15+1,1)</f>
        <v>-</v>
      </c>
      <c r="ZZ15" s="535" t="str" cm="1">
        <f t="array" ref="ZZ15">INDEX(ZZ$13:ZZ14,$B15+1,1)</f>
        <v>-</v>
      </c>
      <c r="AAA15" s="535" t="str" cm="1">
        <f t="array" ref="AAA15">INDEX(AAA$13:AAA14,$B15+1,1)</f>
        <v>-</v>
      </c>
      <c r="AAB15" s="535" t="str" cm="1">
        <f t="array" ref="AAB15">INDEX(AAB$13:AAB14,$B15+1,1)</f>
        <v>-</v>
      </c>
      <c r="AAC15" s="535" t="str" cm="1">
        <f t="array" ref="AAC15">INDEX(AAC$13:AAC14,$B15+1,1)</f>
        <v>-</v>
      </c>
      <c r="AAD15" s="22">
        <v>0</v>
      </c>
      <c r="AAE15" s="535" t="str" cm="1">
        <f t="array" ref="AAE15">INDEX(AAE$13:AAE14,$B15+1,1)</f>
        <v>-</v>
      </c>
      <c r="AAF15" s="535" t="str" cm="1">
        <f t="array" ref="AAF15">INDEX(AAF$13:AAF14,$B15+1,1)</f>
        <v>-</v>
      </c>
      <c r="AAG15" s="535" t="str" cm="1">
        <f t="array" ref="AAG15">INDEX(AAG$13:AAG14,$B15+1,1)</f>
        <v>-</v>
      </c>
      <c r="AAH15" s="535" cm="1">
        <f t="array" ref="AAH15">INDEX(AAH$13:AAH14,$B15+1,1)</f>
        <v>1</v>
      </c>
      <c r="AAI15" s="535" cm="1">
        <f t="array" ref="AAI15">INDEX(AAI$13:AAI14,$B15+1,1)</f>
        <v>1</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18"/>
      <c r="AAX15" s="22" t="str">
        <f>IF($N15=AAX$10,TRUE,"-")</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22" t="str">
        <f>IF($N15=ACB$10,TRUE,"-")</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cm="1">
        <f t="array" ref="AEJ15">INDEX(AEJ$13:AEJ14,$B15+1,1)</f>
        <v>0</v>
      </c>
      <c r="AEK15" s="483">
        <v>0</v>
      </c>
    </row>
    <row r="16" spans="1:81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2598</v>
      </c>
      <c r="BD16" s="517"/>
      <c r="BE16" s="517"/>
      <c r="BF16" s="517"/>
      <c r="BG16" s="517"/>
      <c r="BH16" s="517"/>
      <c r="BI16" s="517"/>
      <c r="BJ16" s="517"/>
      <c r="BK16" s="517"/>
      <c r="BL16" s="517"/>
      <c r="BM16" s="18" t="s">
        <v>2598</v>
      </c>
      <c r="BN16" s="517"/>
      <c r="BO16" s="517"/>
      <c r="BP16" s="517"/>
      <c r="BQ16" s="517"/>
      <c r="BR16" s="517"/>
      <c r="BS16" s="517"/>
      <c r="BT16" s="517"/>
      <c r="BU16" s="517"/>
      <c r="BV16" s="517"/>
      <c r="BW16" s="517"/>
      <c r="BX16" s="517"/>
      <c r="BY16" s="517"/>
      <c r="BZ16" s="517"/>
      <c r="CA16" s="517"/>
      <c r="CB16" s="517"/>
      <c r="CC16" s="517"/>
      <c r="CD16" s="517"/>
      <c r="CE16" s="517"/>
      <c r="CF16" s="18" t="s">
        <v>2598</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2598</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2598</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2598</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2598</v>
      </c>
      <c r="WO16" s="517"/>
      <c r="WP16" s="517"/>
      <c r="WQ16" s="517"/>
      <c r="WR16" s="517"/>
      <c r="WS16" s="517"/>
      <c r="WT16" s="517"/>
      <c r="WU16" s="517"/>
      <c r="WV16" s="517"/>
      <c r="WW16" s="517"/>
      <c r="WX16" s="517"/>
      <c r="WY16" s="517"/>
      <c r="WZ16" s="517"/>
      <c r="XA16" s="517"/>
      <c r="XB16" s="517"/>
      <c r="XC16" s="517"/>
      <c r="XD16" s="517"/>
      <c r="XE16" s="517"/>
      <c r="XF16" s="517"/>
      <c r="XG16" s="517"/>
      <c r="XH16" s="18" t="s">
        <v>2598</v>
      </c>
      <c r="XI16" s="517"/>
      <c r="XJ16" s="517"/>
      <c r="XK16" s="517"/>
      <c r="XL16" s="517"/>
      <c r="XM16" s="517"/>
      <c r="XN16" s="517"/>
      <c r="XO16" s="517"/>
      <c r="XP16" s="517"/>
      <c r="XQ16" s="517"/>
      <c r="XR16" s="517"/>
      <c r="XS16" s="517"/>
      <c r="XT16" s="517"/>
      <c r="XU16" s="517"/>
      <c r="XV16" s="517"/>
      <c r="XW16" s="517"/>
      <c r="XX16" s="517"/>
      <c r="XY16" s="517"/>
      <c r="XZ16" s="517"/>
      <c r="YA16" s="517"/>
      <c r="YB16" s="18" t="s">
        <v>2598</v>
      </c>
      <c r="YC16" s="517"/>
      <c r="YD16" s="517"/>
      <c r="YE16" s="517"/>
      <c r="YF16" s="517"/>
      <c r="YG16" s="517"/>
      <c r="YH16" s="517"/>
      <c r="YI16" s="517"/>
      <c r="YJ16" s="517"/>
      <c r="YK16" s="517"/>
      <c r="YL16" s="517"/>
      <c r="YM16" s="517"/>
      <c r="YN16" s="517"/>
      <c r="YO16" s="517"/>
      <c r="YP16" s="18" t="s">
        <v>2598</v>
      </c>
      <c r="YQ16" s="517"/>
      <c r="YR16" s="18" t="s">
        <v>2598</v>
      </c>
      <c r="YS16" s="517"/>
      <c r="YT16" s="517"/>
      <c r="YU16" s="517"/>
      <c r="YV16" s="517"/>
      <c r="YW16" s="517"/>
      <c r="YX16" s="517"/>
      <c r="YY16" s="518"/>
      <c r="YZ16" s="518"/>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18" t="s">
        <v>2598</v>
      </c>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483">
        <v>0</v>
      </c>
    </row>
    <row r="17" spans="1:817">
      <c r="A17" s="18">
        <f t="shared" ref="A17:A51"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8" si="137">INDEX(i.Breed,$T17,V$6)</f>
        <v>2</v>
      </c>
      <c r="W17" s="566" t="b">
        <v>0</v>
      </c>
      <c r="X17" s="777" t="b">
        <f t="shared" ref="X17:Y37" si="138">OR(INDEX(i.Breed,$O17,X$6)=0,INDEX(i.Breed,$O17,X$6)=X$7)</f>
        <v>1</v>
      </c>
      <c r="Y17" s="777" t="b">
        <f t="shared" si="138"/>
        <v>1</v>
      </c>
      <c r="Z17" s="566" t="b">
        <v>0</v>
      </c>
      <c r="AA17" s="411">
        <f t="shared" ref="AA17:AA55" si="139">IF(AND($Z17,$AD17=6),0,$AB17)</f>
        <v>6</v>
      </c>
      <c r="AB17" s="411">
        <f t="shared" ref="AB17:AB55" si="140">IF($AD17=6,6,$AC17)</f>
        <v>6</v>
      </c>
      <c r="AC17" s="411"/>
      <c r="AD17" s="411">
        <f t="shared" ref="AD17:AD55"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5" ca="1" si="144">IF($T17&lt;&gt;4,OFFSET(CH$13,$B17,0),1)</f>
        <v>-</v>
      </c>
      <c r="CI17" s="411">
        <f t="shared" ref="CI17:CJ38" si="145">$K17</f>
        <v>0</v>
      </c>
      <c r="CJ17" s="411">
        <f t="shared" si="145"/>
        <v>0</v>
      </c>
      <c r="CK17" s="535" t="str" cm="1">
        <f t="array" ref="CK17">INDEX(CK$13:CK16,$B17+1,1)</f>
        <v>-</v>
      </c>
      <c r="CL17" s="535" t="str" cm="1">
        <f t="array" ref="CL17">INDEX(CL$13:CL16,$B17+1,1)</f>
        <v>-</v>
      </c>
      <c r="CM17" s="535" t="str" cm="1">
        <f t="array" ref="CM17">INDEX(CM$13:CM16,$B17+1,1)</f>
        <v>-</v>
      </c>
      <c r="CN17" s="411" t="str">
        <f t="shared" ref="CN17:CN55" ca="1" si="146">IF($T17&lt;&gt;4,OFFSET(CN$13,$B17,0),1)</f>
        <v>-</v>
      </c>
      <c r="CO17" s="411">
        <f t="shared" ref="CO17:CP38" si="147">$K17</f>
        <v>0</v>
      </c>
      <c r="CP17" s="411">
        <f t="shared" si="147"/>
        <v>0</v>
      </c>
      <c r="CQ17" s="535" t="str" cm="1">
        <f t="array" ref="CQ17">INDEX(CQ$13:CQ16,$B17+1,1)</f>
        <v>-</v>
      </c>
      <c r="CR17" s="411" t="str">
        <f t="shared" ref="CR17:CR55" ca="1" si="148">IF($T17&lt;&gt;4,OFFSET(CR$13,$B17,0),1)</f>
        <v>-</v>
      </c>
      <c r="CS17" s="411">
        <f t="shared" ref="CS17:CS55" si="149">$K17</f>
        <v>0</v>
      </c>
      <c r="CT17" s="535" t="str" cm="1">
        <f t="array" ref="CT17">INDEX(CT$13:CT16,$B17+1,1)</f>
        <v>-</v>
      </c>
      <c r="CU17" s="535" t="str" cm="1">
        <f t="array" ref="CU17">INDEX(CU$13:CU16,$B17+1,1)</f>
        <v>-</v>
      </c>
      <c r="CV17" s="411">
        <f t="shared" ref="CV17:CV55" si="150">$K17</f>
        <v>0</v>
      </c>
      <c r="CW17" s="535" t="str" cm="1">
        <f t="array" ref="CW17">INDEX(CW$13:CW16,$B17+1,1)</f>
        <v>-</v>
      </c>
      <c r="CX17" s="411" t="str">
        <f t="shared" ref="CX17:CX55" ca="1" si="151">IF($T17&lt;&gt;4,OFFSET(CX$13,$B17,0),1)</f>
        <v>-</v>
      </c>
      <c r="CY17" s="411">
        <f t="shared" ref="CY17:CZ38"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7"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7" si="156">($N17=FR$10)</f>
        <v>0</v>
      </c>
      <c r="FS17" s="411" t="b">
        <f t="shared" si="156"/>
        <v>0</v>
      </c>
      <c r="FT17" s="411" t="b">
        <f t="shared" si="156"/>
        <v>1</v>
      </c>
      <c r="FU17" s="87">
        <f t="shared" ref="FU17:FV38"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7"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411" cm="1">
        <f t="array" ref="GN17">INDEX(i.dse_type,1,$L17)</f>
        <v>0</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O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18"/>
      <c r="YQ17" s="538">
        <f>YQ$14</f>
        <v>1</v>
      </c>
      <c r="YR17" s="18"/>
      <c r="YS17" s="538" t="str">
        <f>YS$14</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8" t="str">
        <f t="shared" ref="ZK17:AAU17" si="172">ZK$14</f>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t="str">
        <f t="shared" si="172"/>
        <v>-</v>
      </c>
      <c r="AAG17" s="538" t="str">
        <f t="shared" si="172"/>
        <v>-</v>
      </c>
      <c r="AAH17" s="538">
        <f t="shared" si="172"/>
        <v>1</v>
      </c>
      <c r="AAI17" s="538">
        <f t="shared" si="172"/>
        <v>1</v>
      </c>
      <c r="AAJ17" s="538" t="str">
        <f t="shared" si="172"/>
        <v>-</v>
      </c>
      <c r="AAK17" s="538" t="str">
        <f t="shared" si="172"/>
        <v>-</v>
      </c>
      <c r="AAL17" s="538" t="str">
        <f t="shared" si="172"/>
        <v>-</v>
      </c>
      <c r="AAM17" s="538" t="str">
        <f t="shared" si="172"/>
        <v>-</v>
      </c>
      <c r="AAN17" s="538" t="str">
        <f t="shared" si="172"/>
        <v>-</v>
      </c>
      <c r="AAO17" s="538" t="str">
        <f t="shared" si="172"/>
        <v>-</v>
      </c>
      <c r="AAP17" s="538" t="str">
        <f t="shared" si="172"/>
        <v>-</v>
      </c>
      <c r="AAQ17" s="538" t="str">
        <f t="shared" si="172"/>
        <v>-</v>
      </c>
      <c r="AAR17" s="538" t="str">
        <f>AAR$14</f>
        <v>-</v>
      </c>
      <c r="AAS17" s="538" t="str">
        <f t="shared" si="172"/>
        <v>-</v>
      </c>
      <c r="AAT17" s="538" t="str">
        <f t="shared" si="172"/>
        <v>-</v>
      </c>
      <c r="AAU17" s="538" t="str">
        <f t="shared" si="172"/>
        <v>-</v>
      </c>
      <c r="AAV17" s="538" t="str">
        <f>AAV$14</f>
        <v>-</v>
      </c>
      <c r="AAW17" s="18"/>
      <c r="AAX17" s="22" t="str">
        <f>IF($N17=AAX$10,TRUE,"-")</f>
        <v>-</v>
      </c>
      <c r="AAY17" s="538" t="str">
        <f>AAY$14</f>
        <v>-</v>
      </c>
      <c r="AAZ17" s="538" t="str">
        <f t="shared" ref="AAZ17:ACA17" si="173">AAZ$14</f>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538" t="str">
        <f t="shared" si="173"/>
        <v>-</v>
      </c>
      <c r="ACA17" s="538" t="str">
        <f t="shared" si="173"/>
        <v>-</v>
      </c>
      <c r="ACB17" s="22" t="str">
        <f>IF($N17=ACB$10,TRUE,"-")</f>
        <v>-</v>
      </c>
      <c r="ACC17" s="538" t="str">
        <f>ACC$14</f>
        <v>-</v>
      </c>
      <c r="ACD17" s="538" t="str">
        <f t="shared" ref="ACD17:AEI17" si="174">ACD$14</f>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t="str">
        <f t="shared" si="174"/>
        <v>-</v>
      </c>
      <c r="AEI17" s="538" t="str">
        <f t="shared" si="174"/>
        <v>-</v>
      </c>
      <c r="AEJ17" s="538">
        <f>AEJ$14</f>
        <v>0</v>
      </c>
      <c r="AEK17" s="483">
        <v>0</v>
      </c>
    </row>
    <row r="18" spans="1:817" outlineLevel="1">
      <c r="A18" s="18">
        <f t="shared" si="136"/>
        <v>5</v>
      </c>
      <c r="B18" s="18">
        <f>$A$17</f>
        <v>4</v>
      </c>
      <c r="C18">
        <v>2</v>
      </c>
      <c r="D18" s="17" t="str" cm="1">
        <f t="array" ref="D18">INDEX(D$13:D17,$B18+1,1)</f>
        <v>GSW</v>
      </c>
      <c r="E18" t="b">
        <v>1</v>
      </c>
      <c r="F18" t="b">
        <v>0</v>
      </c>
      <c r="G18" t="b">
        <f t="shared" ref="G18:G24" si="175">E18</f>
        <v>1</v>
      </c>
      <c r="H18" s="40" t="s">
        <v>2637</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18"/>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tr" cm="1">
        <f t="array" aca="1" ref="BA18" ca="1">$H18&amp;" "        &amp;_xlfn.SINGLE( INDEX(i.ModelStructure,$I18,1))    &amp;" "
&amp; $D18        &amp;       IF(OR($CE18="-", $CE18),"_PInp","_Full")&amp;    IF($DK18=0," SFM","")&amp;IF($DK18=1," MFM","")&amp;IF($DK18=7," Mat","")&amp;IF($EX18=1,"&amp;EL","   ")&amp;IF($DQ18=TRUE,"&amp;BBT","    ")
&amp;      " TOL"&amp;_xlfn.SINGLE(INDEX(i.TOL_Desc,1,$N18))   &amp; " Scan"&amp;$AK18
&amp;       CHOOSE($K18+1," CFS"," GFS"," NFS")&amp;     " CG_"&amp;_xlfn.SINGLE(_xlfn.SWITCH($XI18,"-",1,TRUE,1,FALSE,0))&amp;_xlfn.SINGLE(    IF($XL18="-"," FodCrop    ",_xlfn.SWITCH(VALUE(LEFT($XL$4,1)),0," All",6," Lup",9," Oat",11," OaF")&amp;"_Fod"&amp;TEXT($XL18,"000%")))
&amp;" REV"&amp;"_"&amp;TEXT($GV18,"00;-0;00;@ ")&amp;TEXT($AN18,"00;-0;00;  @")&amp;"_"&amp;TEXT($HA18,"0")&amp;"_"&amp;TEXT($AP18,"0")
&amp; " RR"&amp;TEXT(SUM($FB18:$FC18),"+00%;-00%;    ;@")
&amp; " ("&amp;IF($DD18,"P","E")   &amp;IF($DE18,"T","t")        &amp;     "_F"&amp;IF($ZS18=TRUE,3,0)+COUNTIF($ZK18:$ZO18,TRUE)+COUNTIF($BV18:$BW18,"&gt;0")&amp;IF($ZQ18=TRUE,3,0)+COUNTIF($BV18:$BW18,"&gt;0")&amp;"N"&amp;$ZV18&amp;$ZW18&amp;"L"&amp;$AAH18&amp;$AAI18&amp;"_"&amp;$AAG18&amp;")"</f>
        <v>Quick_test   SE GSW_PInp MFM        TOLSpr Scan1 CFS CG_1 FodCrop     REV_-   _-_1 RR+01% (Et_F00N--L11_-)</v>
      </c>
      <c r="BB18" s="8" t="str">
        <f ca="1">IF(COUNTIF($BA$13:$BA18,$BA18)=1,"-","Dup")</f>
        <v>-</v>
      </c>
      <c r="BC18" s="18"/>
      <c r="BD18" s="22" t="b">
        <v>0</v>
      </c>
      <c r="BE18" s="22" t="b">
        <v>0</v>
      </c>
      <c r="BF18" s="22" t="b">
        <v>0</v>
      </c>
      <c r="BG18" s="22" t="b">
        <v>0</v>
      </c>
      <c r="BH18" s="22" t="b">
        <v>0</v>
      </c>
      <c r="BI18" s="22" t="b">
        <v>0</v>
      </c>
      <c r="BJ18" s="22" t="b">
        <v>0</v>
      </c>
      <c r="BK18" s="22" t="b">
        <v>0</v>
      </c>
      <c r="BL18" s="22" t="b">
        <v>0</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535" t="str" cm="1">
        <f t="array" ref="CD18">INDEX(CD$13:CD17,$B18+1,1)</f>
        <v>-</v>
      </c>
      <c r="CE18" s="535" t="str" cm="1">
        <f t="array" ref="CE18">INDEX(CE$13:CE17,$B18+1,1)</f>
        <v>-</v>
      </c>
      <c r="CF18" s="18"/>
      <c r="CG18" s="535" t="str" cm="1">
        <f t="array" ref="CG18">INDEX(CG$13:CG17,$B18+1,1)</f>
        <v>-</v>
      </c>
      <c r="CH18" s="411" t="str">
        <f t="shared" ca="1" si="144"/>
        <v>-</v>
      </c>
      <c r="CI18" s="411">
        <f t="shared" si="145"/>
        <v>0</v>
      </c>
      <c r="CJ18" s="411">
        <f t="shared" si="145"/>
        <v>0</v>
      </c>
      <c r="CK18" s="535" t="str" cm="1">
        <f t="array" ref="CK18">INDEX(CK$13:CK17,$B18+1,1)</f>
        <v>-</v>
      </c>
      <c r="CL18" s="535" t="str" cm="1">
        <f t="array" ref="CL18">INDEX(CL$13:CL17,$B18+1,1)</f>
        <v>-</v>
      </c>
      <c r="CM18" s="535" t="str" cm="1">
        <f t="array" ref="CM18">INDEX(CM$13:CM17,$B18+1,1)</f>
        <v>-</v>
      </c>
      <c r="CN18" s="411" t="str">
        <f t="shared" ca="1" si="146"/>
        <v>-</v>
      </c>
      <c r="CO18" s="411">
        <f t="shared" si="147"/>
        <v>0</v>
      </c>
      <c r="CP18" s="411">
        <f t="shared" si="147"/>
        <v>0</v>
      </c>
      <c r="CQ18" s="535" t="str" cm="1">
        <f t="array" ref="CQ18">INDEX(CQ$13:CQ17,$B18+1,1)</f>
        <v>-</v>
      </c>
      <c r="CR18" s="411" t="str">
        <f t="shared" ca="1" si="148"/>
        <v>-</v>
      </c>
      <c r="CS18" s="411">
        <f t="shared" si="149"/>
        <v>0</v>
      </c>
      <c r="CT18" s="535" t="str" cm="1">
        <f t="array" ref="CT18">INDEX(CT$13:CT17,$B18+1,1)</f>
        <v>-</v>
      </c>
      <c r="CU18" s="535" t="str" cm="1">
        <f t="array" ref="CU18">INDEX(CU$13:CU17,$B18+1,1)</f>
        <v>-</v>
      </c>
      <c r="CV18" s="411">
        <f t="shared" si="150"/>
        <v>0</v>
      </c>
      <c r="CW18" s="535" t="str" cm="1">
        <f t="array" ref="CW18">INDEX(CW$13:CW17,$B18+1,1)</f>
        <v>-</v>
      </c>
      <c r="CX18" s="411" t="str">
        <f t="shared" ca="1" si="151"/>
        <v>-</v>
      </c>
      <c r="CY18" s="411">
        <f t="shared" si="152"/>
        <v>0</v>
      </c>
      <c r="CZ18" s="411">
        <f t="shared" si="152"/>
        <v>0</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411">
        <f t="shared" ref="DK18:DL48" si="176">INDEX(i.Genotype,$U18,DK$6)</f>
        <v>1</v>
      </c>
      <c r="DL18" s="411">
        <f t="shared" si="176"/>
        <v>60</v>
      </c>
      <c r="DM18" s="535" t="str" cm="1">
        <f t="array" ref="DM18">INDEX(DM$13:DM17,$B18+1,1)</f>
        <v>-</v>
      </c>
      <c r="DN18" s="411" t="str">
        <f t="shared" ref="DN18:DP48" si="177">INDEX(i.Genotype,$U18,DN$6)</f>
        <v>-</v>
      </c>
      <c r="DO18" s="411" t="str">
        <f t="shared" si="177"/>
        <v>-</v>
      </c>
      <c r="DP18" s="411" t="str">
        <f t="shared" si="177"/>
        <v>-</v>
      </c>
      <c r="DQ18" s="411" t="b">
        <f t="shared" ref="DQ18:DQ48" si="178">INDEX(i.Breed,$T18,DQ$6)</f>
        <v>0</v>
      </c>
      <c r="DR18" s="535" t="str" cm="1">
        <f t="array" ref="DR18">INDEX(DR$13:DR17,$B18+1,1)</f>
        <v>-</v>
      </c>
      <c r="DS18" s="535" t="str" cm="1">
        <f t="array" ref="DS18">INDEX(DS$13:DS17,$B18+1,1)</f>
        <v>-</v>
      </c>
      <c r="DT18" s="535" t="str" cm="1">
        <f t="array" ref="DT18">INDEX(DT$13:DT17,$B18+1,1)</f>
        <v>-</v>
      </c>
      <c r="DU18" s="535" t="str" cm="1">
        <f t="array" ref="DU18">INDEX(DU$13:DU17,$B18+1,1)</f>
        <v>-</v>
      </c>
      <c r="DV18" s="411">
        <f t="shared" ref="DV18:DZ28" si="179">INDEX(i.Breed,$T18,DV$6)</f>
        <v>500</v>
      </c>
      <c r="DW18" s="411">
        <f t="shared" si="179"/>
        <v>500</v>
      </c>
      <c r="DX18" s="411" t="str">
        <f t="shared" si="179"/>
        <v>-</v>
      </c>
      <c r="DY18" s="411" t="str">
        <f t="shared" si="179"/>
        <v>-</v>
      </c>
      <c r="DZ18" s="411" t="str">
        <f t="shared" si="179"/>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411" t="str">
        <f t="shared" ref="ES18:ET38" si="180">IF(OR($AB18=6,$FU18&lt;2),ES$13,INDEX(i.dryman,($AJ18-1)*4+$AI18,ES$6))</f>
        <v>-</v>
      </c>
      <c r="ET18" s="411" t="str">
        <f t="shared" si="180"/>
        <v>-</v>
      </c>
      <c r="EU18" s="781">
        <f t="shared" ref="EU18:EU55" si="181">IF($W18,999999,0)</f>
        <v>0</v>
      </c>
      <c r="EV18" s="779">
        <f t="shared" ref="EV18:EV55" si="182">IF($X18,999999,0)</f>
        <v>999999</v>
      </c>
      <c r="EW18" s="780">
        <f t="shared" ref="EW18:EW55" si="183">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411">
        <f t="shared" ref="FB18:FB48" si="184">IF($P18=0,FB$13,INDEX(i.RR_scenario,$P18,$T18))</f>
        <v>0</v>
      </c>
      <c r="FC18" s="666">
        <f t="shared" ref="FC18:FC48" si="185">INDEX(i.dryman,($AJ18-1)*4+$AI18,FC$6)</f>
        <v>5.0000000000000001E-3</v>
      </c>
      <c r="FD18" s="535" cm="1">
        <f t="array" ref="FD18">INDEX(FD$13:FD17,$B18+1,1)</f>
        <v>1</v>
      </c>
      <c r="FE18" s="667">
        <f t="shared" ref="FE18:FE55" si="186">(1-INDEX(i.ELMatedEst,$AB18+1,$T18))*i.dELRR_ELPropNotMated</f>
        <v>0.12</v>
      </c>
      <c r="FF18" s="667">
        <f>INDEX(CHOOSE($N18,DataAutumn!i.EL_PropnSold,DataWinter!i.EL_PropnSold,DataSpring!i.EL_PropnSold),$AI18,$T18)*INDEX(i.ELMatedEst,$AB18+1,$T18)*i.dAdultRR_ELPropSold
+INDEX(i.dryman,($AJ18-1)*4+$AI18,FF$7)</f>
        <v>0</v>
      </c>
      <c r="FG18" s="667">
        <f>INDEX(CHOOSE($N18,DataAutumn!i.EL_PropnSold,DataWinter!i.EL_PropnSold,DataSpring!i.EL_PropnSold),$AI18,$T18)*INDEX(i.ELMatedEst,$AB18+1,$T18)*i.dAdultRR_ELPropSold
+INDEX(i.dryman,($AJ18-1)*4+$AI18,FG$7)</f>
        <v>3.125E-2</v>
      </c>
      <c r="FH18" s="667">
        <f>INDEX(CHOOSE($N18,DataAutumn!i.EL_PropnSold,DataWinter!i.EL_PropnSold,DataSpring!i.EL_PropnSold),$AI18,$T18)*INDEX(i.ELMatedEst,$AB18+1,$T18)*i.dAdultRR_ELPropSold
+INDEX(i.dryman,($AJ18-1)*4+$AI18,FH$7)</f>
        <v>3.125E-2</v>
      </c>
      <c r="FI18" s="667">
        <f>INDEX(CHOOSE($N18,DataAutumn!i.EL_PropnSold,DataWinter!i.EL_PropnSold,DataSpring!i.EL_PropnSold),$AI18,$T18)*INDEX(i.ELMatedEst,$AB18+1,$T18)*i.dAdultRR_ELPropSold
+INDEX(i.dryman,($AJ18-1)*4+$AI18,FI$7)</f>
        <v>3.125E-2</v>
      </c>
      <c r="FJ18" s="668">
        <f>INDEX(CHOOSE($N18,DataAutumn!i.EL_PropnSold,DataWinter!i.EL_PropnSold,DataSpring!i.EL_PropnSold),$AI18,$T18)*INDEX(i.ELMatedEst,$AB18+1,$T18)*i.dAdultLSurv_ELPropSold</f>
        <v>0</v>
      </c>
      <c r="FK18" s="411" t="b">
        <f t="shared" ref="FK18:FN38" si="187">INDEX(i.dryman,($AJ18-1)*4+$AI18,FK$6)</f>
        <v>0</v>
      </c>
      <c r="FL18" s="411" t="b">
        <f t="shared" si="187"/>
        <v>0</v>
      </c>
      <c r="FM18" s="411" t="b">
        <f t="shared" si="187"/>
        <v>0</v>
      </c>
      <c r="FN18" s="411" t="b">
        <f t="shared" si="187"/>
        <v>0</v>
      </c>
      <c r="FO18" s="411">
        <f t="shared" ref="FO18:FP37" si="188">INDEX(i.dryman,($AJ18-1)*4+$AI18,FO$6+$T18-1)</f>
        <v>1</v>
      </c>
      <c r="FP18" s="411">
        <f t="shared" si="188"/>
        <v>0</v>
      </c>
      <c r="FQ18" s="411" t="b">
        <f t="shared" ref="FQ18:FQ55" si="189">AND(INDEX(i.dryman,($AJ18-1)*4+$AI18,FQ$6),($FV18&gt;0))</f>
        <v>0</v>
      </c>
      <c r="FR18" s="411" t="b">
        <f t="shared" si="156"/>
        <v>0</v>
      </c>
      <c r="FS18" s="411" t="b">
        <f t="shared" si="156"/>
        <v>0</v>
      </c>
      <c r="FT18" s="411" t="b">
        <f t="shared" si="156"/>
        <v>1</v>
      </c>
      <c r="FU18" s="87">
        <f t="shared" si="157"/>
        <v>1</v>
      </c>
      <c r="FV18" s="87">
        <f t="shared" si="157"/>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411" t="b">
        <f t="shared" ref="GB18:GE48" si="190">INDEX(IF($T18&lt;4,i.ProdnCal_Mer,i.ProdnCal_Mat),$N18,($L18-1)*10+GB$6)</f>
        <v>1</v>
      </c>
      <c r="GC18" s="411" t="b">
        <f t="shared" si="190"/>
        <v>0</v>
      </c>
      <c r="GD18" s="411" t="b">
        <f t="shared" si="190"/>
        <v>0</v>
      </c>
      <c r="GE18" s="411" t="b">
        <f t="shared" si="190"/>
        <v>0</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411" t="b">
        <f t="shared" ref="GT18:GT48" si="191">$AN18&lt;0</f>
        <v>0</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411" t="str">
        <f t="shared" ref="XI18:XI37" ca="1" si="192">IF($AM18&lt;&gt;0,INDEX(i.cropgraze_inc,$AM18,XI$6),OFFSET(XI$13,$B18,0))</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18"/>
      <c r="YQ18" s="411">
        <v>1.5</v>
      </c>
      <c r="YR18" s="18"/>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cm="1">
        <f t="array" ref="AAH18">INDEX(AAH$13:AAH17,$B18+1,1)</f>
        <v>1</v>
      </c>
      <c r="AAI18" s="535" cm="1">
        <f t="array" ref="AAI18">INDEX(AAI$13:AAI17,$B18+1,1)</f>
        <v>1</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18"/>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cm="1">
        <f t="array" ref="AEJ18">INDEX(AEJ$13:AEJ17,$B18+1,1)</f>
        <v>0</v>
      </c>
      <c r="AEK18" s="483">
        <v>0</v>
      </c>
    </row>
    <row r="19" spans="1:817" outlineLevel="1">
      <c r="A19" s="18">
        <f t="shared" si="136"/>
        <v>6</v>
      </c>
      <c r="B19" s="18">
        <f>$A$18</f>
        <v>5</v>
      </c>
      <c r="C19">
        <v>2</v>
      </c>
      <c r="D19" s="17" t="str" cm="1">
        <f t="array" ref="D19">INDEX(D$13:D18,$B19+1,1)</f>
        <v>GSW</v>
      </c>
      <c r="E19" t="b">
        <v>1</v>
      </c>
      <c r="F19" t="b">
        <v>0</v>
      </c>
      <c r="G19" t="b">
        <f t="shared" ref="G19" si="193">E19</f>
        <v>1</v>
      </c>
      <c r="H19" s="40" t="s">
        <v>3176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18"/>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"_F"&amp;IF($ZS19=TRUE,3,0)+COUNTIF($ZK19:$ZO19,TRUE)+COUNTIF($BV19:$BW19,"&gt;0")&amp;IF($ZQ19=TRUE,3,0)+COUNTIF($BV19:$BW19,"&gt;0")&amp;"N"&amp;$ZV19&amp;$ZW19&amp;"L"&amp;$AAH19&amp;$AAI19&amp;"_"&amp;$AAG19&amp;")"</f>
        <v>N33_test     SE GSW_PInp MFM        TOLSpr Scan1 CFS CG_1 FodCrop     REV_-   _-_1 RR+01% (Et_F00N--L11_-)</v>
      </c>
      <c r="BB19" s="8" t="str">
        <f ca="1">IF(COUNTIF($BA$13:$BA19,$BA19)=1,"-","Dup")</f>
        <v>-</v>
      </c>
      <c r="BC19" s="18"/>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535" t="b" cm="1">
        <f t="array" ref="BK19">INDEX(BK$13:BK18,$B19+1,1)</f>
        <v>0</v>
      </c>
      <c r="BL19" s="535" t="b" cm="1">
        <f t="array" ref="BL19">INDEX(BL$13:BL18,$B19+1,1)</f>
        <v>0</v>
      </c>
      <c r="BM19" s="18"/>
      <c r="BN19" s="411" t="b">
        <f t="shared" ref="BN19:CA20" si="194">INDEX(i.model_structure,$I19,BN$6)</f>
        <v>1</v>
      </c>
      <c r="BO19" s="411" t="str">
        <f t="shared" si="194"/>
        <v>-</v>
      </c>
      <c r="BP19" s="411" t="b">
        <f t="shared" si="194"/>
        <v>0</v>
      </c>
      <c r="BQ19" s="411" t="str">
        <f t="shared" si="194"/>
        <v>-</v>
      </c>
      <c r="BR19" s="411" t="str">
        <f t="shared" si="194"/>
        <v>-</v>
      </c>
      <c r="BS19" s="411" t="str">
        <f t="shared" si="194"/>
        <v>-</v>
      </c>
      <c r="BT19" s="411" t="str">
        <f t="shared" si="194"/>
        <v>-</v>
      </c>
      <c r="BU19" s="411" t="str">
        <f t="shared" si="194"/>
        <v>-</v>
      </c>
      <c r="BV19" s="411" t="str">
        <f t="shared" si="194"/>
        <v>-</v>
      </c>
      <c r="BW19" s="411" t="str">
        <f t="shared" si="194"/>
        <v>-</v>
      </c>
      <c r="BX19" s="411" t="str">
        <f t="shared" si="194"/>
        <v>-</v>
      </c>
      <c r="BY19" s="411" t="str">
        <f t="shared" si="194"/>
        <v>-</v>
      </c>
      <c r="BZ19" s="411" t="b">
        <f t="shared" si="194"/>
        <v>0</v>
      </c>
      <c r="CA19" s="87">
        <f t="shared" si="194"/>
        <v>0</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22">
        <v>3</v>
      </c>
      <c r="DJ19" s="22">
        <v>3</v>
      </c>
      <c r="DK19" s="411">
        <f t="shared" si="176"/>
        <v>1</v>
      </c>
      <c r="DL19" s="411">
        <f t="shared" si="176"/>
        <v>60</v>
      </c>
      <c r="DM19" s="535" t="str" cm="1">
        <f t="array" ref="DM19">INDEX(DM$13:DM18,$B19+1,1)</f>
        <v>-</v>
      </c>
      <c r="DN19" s="411" t="str">
        <f t="shared" si="177"/>
        <v>-</v>
      </c>
      <c r="DO19" s="411" t="str">
        <f t="shared" si="177"/>
        <v>-</v>
      </c>
      <c r="DP19" s="411" t="str">
        <f t="shared" si="177"/>
        <v>-</v>
      </c>
      <c r="DQ19" s="411" t="b">
        <f t="shared" si="178"/>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si="179"/>
        <v>500</v>
      </c>
      <c r="DW19" s="411">
        <f t="shared" si="179"/>
        <v>500</v>
      </c>
      <c r="DX19" s="411" t="str">
        <f t="shared" si="179"/>
        <v>-</v>
      </c>
      <c r="DY19" s="411" t="str">
        <f t="shared" si="179"/>
        <v>-</v>
      </c>
      <c r="DZ19" s="411" t="str">
        <f t="shared" si="179"/>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si="180"/>
        <v>-</v>
      </c>
      <c r="ET19" s="411" t="str">
        <f t="shared" si="180"/>
        <v>-</v>
      </c>
      <c r="EU19" s="781">
        <f t="shared" si="181"/>
        <v>0</v>
      </c>
      <c r="EV19" s="779">
        <f t="shared" si="182"/>
        <v>999999</v>
      </c>
      <c r="EW19" s="780">
        <f t="shared" si="183"/>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si="184"/>
        <v>0</v>
      </c>
      <c r="FC19" s="666">
        <f t="shared" si="185"/>
        <v>5.0000000000000001E-3</v>
      </c>
      <c r="FD19" s="535" cm="1">
        <f t="array" ref="FD19">INDEX(FD$13:FD18,$B19+1,1)</f>
        <v>1</v>
      </c>
      <c r="FE19" s="667">
        <f t="shared" si="186"/>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si="187"/>
        <v>0</v>
      </c>
      <c r="FL19" s="411" t="b">
        <f t="shared" si="187"/>
        <v>0</v>
      </c>
      <c r="FM19" s="411" t="b">
        <f t="shared" si="187"/>
        <v>0</v>
      </c>
      <c r="FN19" s="411" t="b">
        <f t="shared" si="187"/>
        <v>0</v>
      </c>
      <c r="FO19" s="411">
        <f t="shared" si="188"/>
        <v>1</v>
      </c>
      <c r="FP19" s="411">
        <f t="shared" si="188"/>
        <v>0</v>
      </c>
      <c r="FQ19" s="411" t="b">
        <f t="shared" si="189"/>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si="190"/>
        <v>1</v>
      </c>
      <c r="GC19" s="411" t="b">
        <f t="shared" si="190"/>
        <v>0</v>
      </c>
      <c r="GD19" s="411" t="b">
        <f t="shared" si="190"/>
        <v>0</v>
      </c>
      <c r="GE19" s="411" t="b">
        <f t="shared" si="190"/>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si="191"/>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ca="1" si="192"/>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18"/>
      <c r="YQ19" s="411">
        <v>1.5</v>
      </c>
      <c r="YR19" s="18"/>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cm="1">
        <f t="array" ref="AAH19">INDEX(AAH$13:AAH18,$B19+1,1)</f>
        <v>1</v>
      </c>
      <c r="AAI19" s="535" cm="1">
        <f t="array" ref="AAI19">INDEX(AAI$13:AAI18,$B19+1,1)</f>
        <v>1</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18"/>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cm="1">
        <f t="array" ref="AEJ19">INDEX(AEJ$13:AEJ18,$B19+1,1)</f>
        <v>0</v>
      </c>
      <c r="AEK19" s="483">
        <v>0</v>
      </c>
    </row>
    <row r="20" spans="1:817" outlineLevel="1">
      <c r="A20" s="18">
        <f t="shared" si="136"/>
        <v>7</v>
      </c>
      <c r="B20" s="18">
        <f>$A$18</f>
        <v>5</v>
      </c>
      <c r="C20">
        <v>2</v>
      </c>
      <c r="D20" s="17" t="str" cm="1">
        <f t="array" ref="D20">INDEX(D$13:D19,$B20+1,1)</f>
        <v>GSW</v>
      </c>
      <c r="E20" t="b">
        <v>1</v>
      </c>
      <c r="F20" t="b">
        <v>0</v>
      </c>
      <c r="G20" t="b">
        <f t="shared" si="175"/>
        <v>1</v>
      </c>
      <c r="H20" s="40" t="s">
        <v>2638</v>
      </c>
      <c r="I20" s="475">
        <v>2</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18"/>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"_F"&amp;IF($ZS20=TRUE,3,0)+COUNTIF($ZK20:$ZO20,TRUE)+COUNTIF($BV20:$BW20,"&gt;0")&amp;IF($ZQ20=TRUE,3,0)+COUNTIF($BV20:$BW20,"&gt;0")&amp;"N"&amp;$ZV20&amp;$ZW20&amp;"L"&amp;$AAH20&amp;$AAI20&amp;"_"&amp;$AAG20&amp;")"</f>
        <v>DSP_test     DS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si="194"/>
        <v>0</v>
      </c>
      <c r="BO20" s="411" t="str">
        <f t="shared" si="194"/>
        <v>-</v>
      </c>
      <c r="BP20" s="411" t="b">
        <f t="shared" si="194"/>
        <v>0</v>
      </c>
      <c r="BQ20" s="411" t="str">
        <f t="shared" si="194"/>
        <v>-</v>
      </c>
      <c r="BR20" s="411" t="str">
        <f t="shared" si="194"/>
        <v>-</v>
      </c>
      <c r="BS20" s="411" t="str">
        <f t="shared" si="194"/>
        <v>-</v>
      </c>
      <c r="BT20" s="411" t="b">
        <f t="shared" si="194"/>
        <v>0</v>
      </c>
      <c r="BU20" s="411" t="b">
        <f t="shared" si="194"/>
        <v>1</v>
      </c>
      <c r="BV20" s="411" t="str">
        <f t="shared" si="194"/>
        <v>-</v>
      </c>
      <c r="BW20" s="411" t="str">
        <f t="shared" si="194"/>
        <v>-</v>
      </c>
      <c r="BX20" s="411" t="str">
        <f t="shared" si="194"/>
        <v>-</v>
      </c>
      <c r="BY20" s="411" t="str">
        <f t="shared" si="194"/>
        <v>-</v>
      </c>
      <c r="BZ20" s="411" t="b">
        <f t="shared" si="194"/>
        <v>1</v>
      </c>
      <c r="CA20" s="87">
        <f t="shared" si="194"/>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535" cm="1">
        <f t="array" ref="DI20">INDEX(DI$13:DI19,$B20+1,1)</f>
        <v>1</v>
      </c>
      <c r="DJ20" s="535" cm="1">
        <f t="array" ref="DJ20">INDEX(DJ$13:DJ19,$B20+1,1)</f>
        <v>1</v>
      </c>
      <c r="DK20" s="411">
        <f t="shared" si="176"/>
        <v>1</v>
      </c>
      <c r="DL20" s="411">
        <f t="shared" si="176"/>
        <v>60</v>
      </c>
      <c r="DM20" s="535" t="str" cm="1">
        <f t="array" ref="DM20">INDEX(DM$13:DM19,$B20+1,1)</f>
        <v>-</v>
      </c>
      <c r="DN20" s="411" t="str">
        <f t="shared" si="177"/>
        <v>-</v>
      </c>
      <c r="DO20" s="411" t="str">
        <f t="shared" si="177"/>
        <v>-</v>
      </c>
      <c r="DP20" s="411" t="str">
        <f t="shared" si="177"/>
        <v>-</v>
      </c>
      <c r="DQ20" s="411" t="b">
        <f t="shared" si="178"/>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79"/>
        <v>500</v>
      </c>
      <c r="DW20" s="411">
        <f t="shared" si="179"/>
        <v>500</v>
      </c>
      <c r="DX20" s="411" t="str">
        <f t="shared" si="179"/>
        <v>-</v>
      </c>
      <c r="DY20" s="411" t="str">
        <f t="shared" si="179"/>
        <v>-</v>
      </c>
      <c r="DZ20" s="411" t="str">
        <f t="shared" si="179"/>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0"/>
        <v>-</v>
      </c>
      <c r="ET20" s="411" t="str">
        <f t="shared" si="180"/>
        <v>-</v>
      </c>
      <c r="EU20" s="781">
        <f t="shared" si="181"/>
        <v>0</v>
      </c>
      <c r="EV20" s="779">
        <f t="shared" si="182"/>
        <v>999999</v>
      </c>
      <c r="EW20" s="780">
        <f t="shared" si="183"/>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4"/>
        <v>0</v>
      </c>
      <c r="FC20" s="666">
        <f t="shared" si="185"/>
        <v>5.0000000000000001E-3</v>
      </c>
      <c r="FD20" s="535" cm="1">
        <f t="array" ref="FD20">INDEX(FD$13:FD19,$B20+1,1)</f>
        <v>1</v>
      </c>
      <c r="FE20" s="667">
        <f t="shared" si="186"/>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87"/>
        <v>0</v>
      </c>
      <c r="FL20" s="411" t="b">
        <f t="shared" si="187"/>
        <v>0</v>
      </c>
      <c r="FM20" s="411" t="b">
        <f t="shared" si="187"/>
        <v>0</v>
      </c>
      <c r="FN20" s="411" t="b">
        <f t="shared" si="187"/>
        <v>0</v>
      </c>
      <c r="FO20" s="411">
        <f t="shared" si="188"/>
        <v>1</v>
      </c>
      <c r="FP20" s="411">
        <f t="shared" si="188"/>
        <v>0</v>
      </c>
      <c r="FQ20" s="411" t="b">
        <f t="shared" si="189"/>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0"/>
        <v>1</v>
      </c>
      <c r="GC20" s="411" t="b">
        <f t="shared" si="190"/>
        <v>0</v>
      </c>
      <c r="GD20" s="411" t="b">
        <f t="shared" si="190"/>
        <v>0</v>
      </c>
      <c r="GE20" s="411" t="b">
        <f t="shared" si="190"/>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1"/>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2"/>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18"/>
      <c r="YQ20" s="411">
        <v>1.5</v>
      </c>
      <c r="YR20" s="18"/>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cm="1">
        <f t="array" ref="AAH20">INDEX(AAH$13:AAH19,$B20+1,1)</f>
        <v>1</v>
      </c>
      <c r="AAI20" s="535" cm="1">
        <f t="array" ref="AAI20">INDEX(AAI$13:AAI19,$B20+1,1)</f>
        <v>1</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18"/>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cm="1">
        <f t="array" ref="AEJ20">INDEX(AEJ$13:AEJ19,$B20+1,1)</f>
        <v>0</v>
      </c>
      <c r="AEK20" s="483">
        <v>0</v>
      </c>
    </row>
    <row r="21" spans="1:817" outlineLevel="1">
      <c r="A21" s="18">
        <f t="shared" si="136"/>
        <v>8</v>
      </c>
      <c r="B21" s="18">
        <f t="shared" ref="B21:B22" si="195">$A$18</f>
        <v>5</v>
      </c>
      <c r="C21">
        <v>2</v>
      </c>
      <c r="D21" s="17" t="str" cm="1">
        <f t="array" ref="D21">INDEX(D$13:D20,$B21+1,1)</f>
        <v>GSW</v>
      </c>
      <c r="E21" t="b">
        <v>1</v>
      </c>
      <c r="F21" t="b">
        <v>0</v>
      </c>
      <c r="G21" t="b">
        <f t="shared" si="175"/>
        <v>1</v>
      </c>
      <c r="H21" s="40" t="s">
        <v>2639</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 t="shared" ref="W21:W55" si="196">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18"/>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"_F"&amp;IF($ZS21=TRUE,3,0)+COUNTIF($ZK21:$ZO21,TRUE)+COUNTIF($BV21:$BW21,"&gt;0")&amp;IF($ZQ21=TRUE,3,0)+COUNTIF($BV21:$BW21,"&gt;0")&amp;"N"&amp;$ZV21&amp;$ZW21&amp;"L"&amp;$AAH21&amp;$AAI21&amp;"_"&amp;$AAG21&amp;")"</f>
        <v>MP_create    MP GSW_PInp MFM        TOLSpr Scan1 CFS CG_1 FodCrop     REV_-   _-_1 RR+01% (Et_F22N--L11_-)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75" t="b">
        <v>1</v>
      </c>
      <c r="BO21" s="475" t="s">
        <v>30</v>
      </c>
      <c r="BP21" s="475" t="b">
        <v>0</v>
      </c>
      <c r="BQ21" s="475" t="s">
        <v>30</v>
      </c>
      <c r="BR21" s="411">
        <f t="shared" ref="BR21:CA21" si="197">INDEX(i.model_structure,$I21,BR$6)</f>
        <v>100</v>
      </c>
      <c r="BS21" s="411" t="b">
        <f t="shared" si="197"/>
        <v>0</v>
      </c>
      <c r="BT21" s="411" t="str">
        <f t="shared" si="197"/>
        <v>-</v>
      </c>
      <c r="BU21" s="411" t="str">
        <f t="shared" si="197"/>
        <v>-</v>
      </c>
      <c r="BV21" s="411">
        <f t="shared" si="197"/>
        <v>105</v>
      </c>
      <c r="BW21" s="411">
        <f t="shared" si="197"/>
        <v>287</v>
      </c>
      <c r="BX21" s="411" t="b">
        <f t="shared" si="197"/>
        <v>1</v>
      </c>
      <c r="BY21" s="411" t="b">
        <f t="shared" si="197"/>
        <v>1</v>
      </c>
      <c r="BZ21" s="411" t="b">
        <f t="shared" si="197"/>
        <v>1</v>
      </c>
      <c r="CA21" s="87">
        <f t="shared" si="197"/>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76"/>
        <v>1</v>
      </c>
      <c r="DL21" s="411">
        <f t="shared" si="176"/>
        <v>60</v>
      </c>
      <c r="DM21" s="535" t="str" cm="1">
        <f t="array" ref="DM21">INDEX(DM$13:DM20,$B21+1,1)</f>
        <v>-</v>
      </c>
      <c r="DN21" s="411" t="str">
        <f t="shared" si="177"/>
        <v>-</v>
      </c>
      <c r="DO21" s="411" t="str">
        <f t="shared" si="177"/>
        <v>-</v>
      </c>
      <c r="DP21" s="411" t="str">
        <f t="shared" si="177"/>
        <v>-</v>
      </c>
      <c r="DQ21" s="411" t="b">
        <f t="shared" si="178"/>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79"/>
        <v>500</v>
      </c>
      <c r="DW21" s="411">
        <f t="shared" si="179"/>
        <v>500</v>
      </c>
      <c r="DX21" s="411" t="str">
        <f t="shared" si="179"/>
        <v>-</v>
      </c>
      <c r="DY21" s="411" t="str">
        <f t="shared" si="179"/>
        <v>-</v>
      </c>
      <c r="DZ21" s="411" t="str">
        <f t="shared" si="179"/>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0"/>
        <v>-</v>
      </c>
      <c r="ET21" s="411" t="str">
        <f t="shared" si="180"/>
        <v>-</v>
      </c>
      <c r="EU21" s="781">
        <f t="shared" si="181"/>
        <v>0</v>
      </c>
      <c r="EV21" s="779">
        <f t="shared" si="182"/>
        <v>999999</v>
      </c>
      <c r="EW21" s="780">
        <f t="shared" si="183"/>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4"/>
        <v>0</v>
      </c>
      <c r="FC21" s="666">
        <f t="shared" si="185"/>
        <v>5.0000000000000001E-3</v>
      </c>
      <c r="FD21" s="535" cm="1">
        <f t="array" ref="FD21">INDEX(FD$13:FD20,$B21+1,1)</f>
        <v>1</v>
      </c>
      <c r="FE21" s="667">
        <f t="shared" si="186"/>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87"/>
        <v>0</v>
      </c>
      <c r="FL21" s="411" t="b">
        <f t="shared" si="187"/>
        <v>0</v>
      </c>
      <c r="FM21" s="411" t="b">
        <f t="shared" si="187"/>
        <v>0</v>
      </c>
      <c r="FN21" s="411" t="b">
        <f t="shared" si="187"/>
        <v>0</v>
      </c>
      <c r="FO21" s="411">
        <f t="shared" si="188"/>
        <v>1</v>
      </c>
      <c r="FP21" s="411">
        <f t="shared" si="188"/>
        <v>0</v>
      </c>
      <c r="FQ21" s="411" t="b">
        <f t="shared" si="189"/>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0"/>
        <v>1</v>
      </c>
      <c r="GC21" s="411" t="b">
        <f t="shared" si="190"/>
        <v>0</v>
      </c>
      <c r="GD21" s="411" t="b">
        <f t="shared" si="190"/>
        <v>0</v>
      </c>
      <c r="GE21" s="411" t="b">
        <f t="shared" si="190"/>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1"/>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2"/>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475">
        <v>1</v>
      </c>
      <c r="YH21" s="475">
        <v>1</v>
      </c>
      <c r="YI21" s="475">
        <v>1</v>
      </c>
      <c r="YJ21" s="475">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18"/>
      <c r="YQ21" s="411">
        <v>1.5</v>
      </c>
      <c r="YR21" s="18"/>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475" t="b">
        <v>0</v>
      </c>
      <c r="ZQ21" s="475" t="b">
        <v>0</v>
      </c>
      <c r="ZR21" s="475" t="b">
        <v>0</v>
      </c>
      <c r="ZS21" s="475" t="b">
        <v>0</v>
      </c>
      <c r="ZT21" s="475">
        <v>2</v>
      </c>
      <c r="ZU21" s="475">
        <v>2</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cm="1">
        <f t="array" ref="AAH21">INDEX(AAH$13:AAH20,$B21+1,1)</f>
        <v>1</v>
      </c>
      <c r="AAI21" s="535" cm="1">
        <f t="array" ref="AAI21">INDEX(AAI$13:AAI20,$B21+1,1)</f>
        <v>1</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18"/>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cm="1">
        <f t="array" ref="AEJ21">INDEX(AEJ$13:AEJ20,$B21+1,1)</f>
        <v>0</v>
      </c>
      <c r="AEK21" s="483">
        <v>0</v>
      </c>
    </row>
    <row r="22" spans="1:817" outlineLevel="1">
      <c r="A22" s="18">
        <f t="shared" si="136"/>
        <v>9</v>
      </c>
      <c r="B22" s="18">
        <f t="shared" si="195"/>
        <v>5</v>
      </c>
      <c r="C22">
        <v>2</v>
      </c>
      <c r="D22" s="17" t="str" cm="1">
        <f t="array" ref="D22">INDEX(D$13:D21,$B22+1,1)</f>
        <v>GSW</v>
      </c>
      <c r="E22" t="b">
        <v>1</v>
      </c>
      <c r="F22" t="b">
        <v>0</v>
      </c>
      <c r="G22" t="b">
        <f t="shared" si="175"/>
        <v>1</v>
      </c>
      <c r="H22" s="40" t="s">
        <v>2640</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si="196"/>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18"/>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"_F"&amp;IF($ZS22=TRUE,3,0)+COUNTIF($ZK22:$ZO22,TRUE)+COUNTIF($BV22:$BW22,"&gt;0")&amp;IF($ZQ22=TRUE,3,0)+COUNTIF($BV22:$BW22,"&gt;0")&amp;"N"&amp;$ZV22&amp;$ZW22&amp;"L"&amp;$AAH22&amp;$AAI22&amp;"_"&amp;$AAG22&amp;")"</f>
        <v>MP_test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11">
        <f t="shared" ref="BO22:CA22" si="198">INDEX(i.model_structure,$I22,BO$6)</f>
        <v>7</v>
      </c>
      <c r="BP22" s="411" t="b">
        <f t="shared" si="198"/>
        <v>1</v>
      </c>
      <c r="BQ22" s="475" t="str">
        <f ca="1">$BA$21</f>
        <v>MP_create    MP GSW_PInp MFM        TOLSpr Scan1 CFS CG_1 FodCrop     REV_-   _-_1 RR+01% (Et_F22N--L11_-)</v>
      </c>
      <c r="BR22" s="411">
        <f t="shared" si="198"/>
        <v>100</v>
      </c>
      <c r="BS22" s="411" t="b">
        <f t="shared" si="198"/>
        <v>0</v>
      </c>
      <c r="BT22" s="411" t="str">
        <f t="shared" si="198"/>
        <v>-</v>
      </c>
      <c r="BU22" s="411" t="str">
        <f t="shared" si="198"/>
        <v>-</v>
      </c>
      <c r="BV22" s="411">
        <f t="shared" si="198"/>
        <v>105</v>
      </c>
      <c r="BW22" s="411">
        <f t="shared" si="198"/>
        <v>287</v>
      </c>
      <c r="BX22" s="411" t="b">
        <f t="shared" si="198"/>
        <v>1</v>
      </c>
      <c r="BY22" s="411" t="b">
        <f t="shared" si="198"/>
        <v>1</v>
      </c>
      <c r="BZ22" s="411" t="b">
        <f t="shared" si="198"/>
        <v>1</v>
      </c>
      <c r="CA22" s="87">
        <f t="shared" si="198"/>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76"/>
        <v>1</v>
      </c>
      <c r="DL22" s="411">
        <f t="shared" si="176"/>
        <v>60</v>
      </c>
      <c r="DM22" s="535" t="str" cm="1">
        <f t="array" ref="DM22">INDEX(DM$13:DM21,$B22+1,1)</f>
        <v>-</v>
      </c>
      <c r="DN22" s="411" t="str">
        <f t="shared" si="177"/>
        <v>-</v>
      </c>
      <c r="DO22" s="411" t="str">
        <f t="shared" si="177"/>
        <v>-</v>
      </c>
      <c r="DP22" s="411" t="str">
        <f t="shared" si="177"/>
        <v>-</v>
      </c>
      <c r="DQ22" s="411" t="b">
        <f t="shared" si="178"/>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79"/>
        <v>500</v>
      </c>
      <c r="DW22" s="411">
        <f t="shared" si="179"/>
        <v>500</v>
      </c>
      <c r="DX22" s="411" t="str">
        <f t="shared" si="179"/>
        <v>-</v>
      </c>
      <c r="DY22" s="411" t="str">
        <f t="shared" si="179"/>
        <v>-</v>
      </c>
      <c r="DZ22" s="411" t="str">
        <f t="shared" si="179"/>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0"/>
        <v>-</v>
      </c>
      <c r="ET22" s="411" t="str">
        <f t="shared" si="180"/>
        <v>-</v>
      </c>
      <c r="EU22" s="781">
        <f t="shared" si="181"/>
        <v>0</v>
      </c>
      <c r="EV22" s="779">
        <f t="shared" si="182"/>
        <v>999999</v>
      </c>
      <c r="EW22" s="780">
        <f t="shared" si="183"/>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4"/>
        <v>0</v>
      </c>
      <c r="FC22" s="666">
        <f t="shared" si="185"/>
        <v>5.0000000000000001E-3</v>
      </c>
      <c r="FD22" s="535" cm="1">
        <f t="array" ref="FD22">INDEX(FD$13:FD21,$B22+1,1)</f>
        <v>1</v>
      </c>
      <c r="FE22" s="667">
        <f t="shared" si="186"/>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87"/>
        <v>0</v>
      </c>
      <c r="FL22" s="411" t="b">
        <f t="shared" si="187"/>
        <v>0</v>
      </c>
      <c r="FM22" s="411" t="b">
        <f t="shared" si="187"/>
        <v>0</v>
      </c>
      <c r="FN22" s="411" t="b">
        <f t="shared" si="187"/>
        <v>0</v>
      </c>
      <c r="FO22" s="411">
        <f t="shared" si="188"/>
        <v>1</v>
      </c>
      <c r="FP22" s="411">
        <f t="shared" si="188"/>
        <v>0</v>
      </c>
      <c r="FQ22" s="411" t="b">
        <f t="shared" si="189"/>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0"/>
        <v>1</v>
      </c>
      <c r="GC22" s="411" t="b">
        <f t="shared" si="190"/>
        <v>0</v>
      </c>
      <c r="GD22" s="411" t="b">
        <f t="shared" si="190"/>
        <v>0</v>
      </c>
      <c r="GE22" s="411" t="b">
        <f t="shared" si="190"/>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1"/>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2"/>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1.3</v>
      </c>
      <c r="YH22" s="475">
        <v>1.3</v>
      </c>
      <c r="YI22" s="475">
        <v>1.3</v>
      </c>
      <c r="YJ22" s="475">
        <v>1.3</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18"/>
      <c r="YQ22" s="411">
        <v>1.5</v>
      </c>
      <c r="YR22" s="18"/>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475" t="b">
        <v>0</v>
      </c>
      <c r="ZQ22" s="475" t="b">
        <v>0</v>
      </c>
      <c r="ZR22" s="475" t="b">
        <v>0</v>
      </c>
      <c r="ZS22" s="475" t="b">
        <v>0</v>
      </c>
      <c r="ZT22" s="475">
        <v>2</v>
      </c>
      <c r="ZU22" s="475">
        <v>2</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cm="1">
        <f t="array" ref="AAH22">INDEX(AAH$13:AAH21,$B22+1,1)</f>
        <v>1</v>
      </c>
      <c r="AAI22" s="535" cm="1">
        <f t="array" ref="AAI22">INDEX(AAI$13:AAI21,$B22+1,1)</f>
        <v>1</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18"/>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cm="1">
        <f t="array" ref="AEJ22">INDEX(AEJ$13:AEJ21,$B22+1,1)</f>
        <v>0</v>
      </c>
      <c r="AEK22" s="483">
        <v>0</v>
      </c>
    </row>
    <row r="23" spans="1:817" outlineLevel="1">
      <c r="A23" s="18">
        <f t="shared" si="136"/>
        <v>10</v>
      </c>
      <c r="B23" s="18">
        <f>$A$18</f>
        <v>5</v>
      </c>
      <c r="C23">
        <v>2</v>
      </c>
      <c r="D23" s="119" t="str">
        <f>INDEX(i.Region_Desc,1,$L23)</f>
        <v>SWV</v>
      </c>
      <c r="E23" t="b">
        <v>1</v>
      </c>
      <c r="F23" t="b">
        <v>0</v>
      </c>
      <c r="G23" t="b">
        <f t="shared" si="175"/>
        <v>1</v>
      </c>
      <c r="H23" s="40" t="str">
        <f>"Region"&amp;$L23&amp;"_test"</f>
        <v>Region1_test</v>
      </c>
      <c r="I23" s="535" cm="1">
        <f t="array" ref="I23">INDEX(I$13:I22,$B23+1,1)</f>
        <v>1</v>
      </c>
      <c r="J23" s="535" cm="1">
        <f t="array" ref="J23">INDEX(J$13:J22,$B23+1,1)</f>
        <v>0</v>
      </c>
      <c r="K23" s="535" cm="1">
        <f t="array" ref="K23">INDEX(K$13:K22,$B23+1,1)</f>
        <v>0</v>
      </c>
      <c r="L23" s="22">
        <v>1</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196"/>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18"/>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"_F"&amp;IF($ZS23=TRUE,3,0)+COUNTIF($ZK23:$ZO23,TRUE)+COUNTIF($BV23:$BW23,"&gt;0")&amp;IF($ZQ23=TRUE,3,0)+COUNTIF($BV23:$BW23,"&gt;0")&amp;"N"&amp;$ZV23&amp;$ZW23&amp;"L"&amp;$AAH23&amp;$AAI23&amp;"_"&amp;$AAG23&amp;")"</f>
        <v>Region1_test SE SWV_PInp MFM        TOLSpr Scan1 CFS CG_1 FodCrop     REV_-   _-_1 RR+01% (Et_F00N--L11_-)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535" t="b" cm="1">
        <f t="array" ref="BN23">INDEX(BN$13:BN22,$B23+1,1)</f>
        <v>0</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str" cm="1">
        <f t="array" ref="BX23">INDEX(BX$13:BX22,$B23+1,1)</f>
        <v>-</v>
      </c>
      <c r="BY23" s="535" t="str" cm="1">
        <f t="array" ref="BY23">INDEX(BY$13:BY22,$B23+1,1)</f>
        <v>-</v>
      </c>
      <c r="BZ23" s="535" t="b" cm="1">
        <f t="array" ref="BZ23">INDEX(BZ$13:BZ22,$B23+1,1)</f>
        <v>0</v>
      </c>
      <c r="CA23" s="535" t="str" cm="1">
        <f t="array" ref="CA23">INDEX(CA$13:CA22,$B23+1,1)</f>
        <v>-</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76"/>
        <v>1</v>
      </c>
      <c r="DL23" s="411">
        <f t="shared" si="176"/>
        <v>60</v>
      </c>
      <c r="DM23" s="535" t="str" cm="1">
        <f t="array" ref="DM23">INDEX(DM$13:DM22,$B23+1,1)</f>
        <v>-</v>
      </c>
      <c r="DN23" s="411" t="str">
        <f t="shared" si="177"/>
        <v>-</v>
      </c>
      <c r="DO23" s="411" t="str">
        <f t="shared" si="177"/>
        <v>-</v>
      </c>
      <c r="DP23" s="411" t="str">
        <f t="shared" si="177"/>
        <v>-</v>
      </c>
      <c r="DQ23" s="411" t="b">
        <f t="shared" si="178"/>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79"/>
        <v>500</v>
      </c>
      <c r="DW23" s="411">
        <f t="shared" si="179"/>
        <v>500</v>
      </c>
      <c r="DX23" s="411" t="str">
        <f t="shared" si="179"/>
        <v>-</v>
      </c>
      <c r="DY23" s="411" t="str">
        <f t="shared" si="179"/>
        <v>-</v>
      </c>
      <c r="DZ23" s="411" t="str">
        <f t="shared" si="179"/>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0"/>
        <v>-</v>
      </c>
      <c r="ET23" s="411" t="str">
        <f t="shared" si="180"/>
        <v>-</v>
      </c>
      <c r="EU23" s="781">
        <f t="shared" si="181"/>
        <v>0</v>
      </c>
      <c r="EV23" s="779">
        <f t="shared" si="182"/>
        <v>999999</v>
      </c>
      <c r="EW23" s="780">
        <f t="shared" si="183"/>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4"/>
        <v>0</v>
      </c>
      <c r="FC23" s="666">
        <f t="shared" si="185"/>
        <v>5.0000000000000001E-3</v>
      </c>
      <c r="FD23" s="535" cm="1">
        <f t="array" ref="FD23">INDEX(FD$13:FD22,$B23+1,1)</f>
        <v>1</v>
      </c>
      <c r="FE23" s="667">
        <f t="shared" si="186"/>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87"/>
        <v>0</v>
      </c>
      <c r="FL23" s="411" t="b">
        <f t="shared" si="187"/>
        <v>0</v>
      </c>
      <c r="FM23" s="411" t="b">
        <f t="shared" si="187"/>
        <v>0</v>
      </c>
      <c r="FN23" s="411" t="b">
        <f t="shared" si="187"/>
        <v>0</v>
      </c>
      <c r="FO23" s="411">
        <f t="shared" si="188"/>
        <v>1</v>
      </c>
      <c r="FP23" s="411">
        <f t="shared" si="188"/>
        <v>0</v>
      </c>
      <c r="FQ23" s="411" t="b">
        <f t="shared" si="189"/>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0"/>
        <v>1</v>
      </c>
      <c r="GC23" s="411" t="b">
        <f t="shared" si="190"/>
        <v>1</v>
      </c>
      <c r="GD23" s="411" t="b">
        <f t="shared" si="190"/>
        <v>0</v>
      </c>
      <c r="GE23" s="411" t="b">
        <f t="shared" si="190"/>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411" cm="1">
        <f t="array" ref="GN23">INDEX(i.dse_type,1,$L23)</f>
        <v>1</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1"/>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2"/>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535" cm="1">
        <f t="array" ref="YG23">INDEX(YG$13:YG22,$B23+1,1)</f>
        <v>1</v>
      </c>
      <c r="YH23" s="535" cm="1">
        <f t="array" ref="YH23">INDEX(YH$13:YH22,$B23+1,1)</f>
        <v>1</v>
      </c>
      <c r="YI23" s="535" cm="1">
        <f t="array" ref="YI23">INDEX(YI$13:YI22,$B23+1,1)</f>
        <v>1</v>
      </c>
      <c r="YJ23" s="535" cm="1">
        <f t="array" ref="YJ23">INDEX(YJ$13:YJ22,$B23+1,1)</f>
        <v>1</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18"/>
      <c r="YQ23" s="411">
        <v>1.5</v>
      </c>
      <c r="YR23" s="18"/>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cm="1">
        <f t="array" ref="AAH23">INDEX(AAH$13:AAH22,$B23+1,1)</f>
        <v>1</v>
      </c>
      <c r="AAI23" s="535" cm="1">
        <f t="array" ref="AAI23">INDEX(AAI$13:AAI22,$B23+1,1)</f>
        <v>1</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18"/>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cm="1">
        <f t="array" ref="AEJ23">INDEX(AEJ$13:AEJ22,$B23+1,1)</f>
        <v>0</v>
      </c>
      <c r="AEK23" s="483">
        <v>0</v>
      </c>
    </row>
    <row r="24" spans="1:817" outlineLevel="1">
      <c r="A24" s="18">
        <f t="shared" si="136"/>
        <v>11</v>
      </c>
      <c r="B24" s="18">
        <f t="shared" ref="B24:B46" si="199">$A$18</f>
        <v>5</v>
      </c>
      <c r="C24">
        <v>2</v>
      </c>
      <c r="D24" s="119" t="str">
        <f>INDEX(i.Region_Desc,1,$L24)</f>
        <v>CWW</v>
      </c>
      <c r="E24" t="b">
        <v>1</v>
      </c>
      <c r="F24" t="b">
        <v>0</v>
      </c>
      <c r="G24" t="b">
        <f t="shared" si="175"/>
        <v>1</v>
      </c>
      <c r="H24" s="40" t="str">
        <f>"Region"&amp;$L24&amp;"_test"</f>
        <v>Region3_test</v>
      </c>
      <c r="I24" s="535" cm="1">
        <f t="array" ref="I24">INDEX(I$13:I23,$B24+1,1)</f>
        <v>1</v>
      </c>
      <c r="J24" s="535" cm="1">
        <f t="array" ref="J24">INDEX(J$13:J23,$B24+1,1)</f>
        <v>0</v>
      </c>
      <c r="K24" s="535" cm="1">
        <f t="array" ref="K24">INDEX(K$13:K23,$B24+1,1)</f>
        <v>0</v>
      </c>
      <c r="L24" s="22">
        <v>3</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196"/>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18"/>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"_F"&amp;IF($ZS24=TRUE,3,0)+COUNTIF($ZK24:$ZO24,TRUE)+COUNTIF($BV24:$BW24,"&gt;0")&amp;IF($ZQ24=TRUE,3,0)+COUNTIF($BV24:$BW24,"&gt;0")&amp;"N"&amp;$ZV24&amp;$ZW24&amp;"L"&amp;$AAH24&amp;$AAI24&amp;"_"&amp;$AAG24&amp;")"</f>
        <v>Region3_test SE CWW_PInp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76"/>
        <v>1</v>
      </c>
      <c r="DL24" s="411">
        <f t="shared" si="176"/>
        <v>60</v>
      </c>
      <c r="DM24" s="535" t="str" cm="1">
        <f t="array" ref="DM24">INDEX(DM$13:DM23,$B24+1,1)</f>
        <v>-</v>
      </c>
      <c r="DN24" s="411" t="str">
        <f t="shared" si="177"/>
        <v>-</v>
      </c>
      <c r="DO24" s="411" t="str">
        <f t="shared" si="177"/>
        <v>-</v>
      </c>
      <c r="DP24" s="411" t="str">
        <f t="shared" si="177"/>
        <v>-</v>
      </c>
      <c r="DQ24" s="411" t="b">
        <f t="shared" si="178"/>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79"/>
        <v>500</v>
      </c>
      <c r="DW24" s="411">
        <f t="shared" si="179"/>
        <v>500</v>
      </c>
      <c r="DX24" s="411" t="str">
        <f t="shared" si="179"/>
        <v>-</v>
      </c>
      <c r="DY24" s="411" t="str">
        <f t="shared" si="179"/>
        <v>-</v>
      </c>
      <c r="DZ24" s="411" t="str">
        <f t="shared" si="179"/>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0"/>
        <v>-</v>
      </c>
      <c r="ET24" s="411" t="str">
        <f t="shared" si="180"/>
        <v>-</v>
      </c>
      <c r="EU24" s="781">
        <f t="shared" si="181"/>
        <v>0</v>
      </c>
      <c r="EV24" s="779">
        <f t="shared" si="182"/>
        <v>999999</v>
      </c>
      <c r="EW24" s="780">
        <f t="shared" si="183"/>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4"/>
        <v>0</v>
      </c>
      <c r="FC24" s="666">
        <f t="shared" si="185"/>
        <v>5.0000000000000001E-3</v>
      </c>
      <c r="FD24" s="535" cm="1">
        <f t="array" ref="FD24">INDEX(FD$13:FD23,$B24+1,1)</f>
        <v>1</v>
      </c>
      <c r="FE24" s="667">
        <f t="shared" si="186"/>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87"/>
        <v>0</v>
      </c>
      <c r="FL24" s="411" t="b">
        <f t="shared" si="187"/>
        <v>0</v>
      </c>
      <c r="FM24" s="411" t="b">
        <f t="shared" si="187"/>
        <v>0</v>
      </c>
      <c r="FN24" s="411" t="b">
        <f t="shared" si="187"/>
        <v>0</v>
      </c>
      <c r="FO24" s="411">
        <f t="shared" si="188"/>
        <v>1</v>
      </c>
      <c r="FP24" s="411">
        <f t="shared" si="188"/>
        <v>0</v>
      </c>
      <c r="FQ24" s="411" t="b">
        <f t="shared" si="189"/>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0"/>
        <v>1</v>
      </c>
      <c r="GC24" s="411" t="b">
        <f t="shared" si="190"/>
        <v>1</v>
      </c>
      <c r="GD24" s="411" t="b">
        <f t="shared" si="190"/>
        <v>0</v>
      </c>
      <c r="GE24" s="411" t="b">
        <f t="shared" si="190"/>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411" cm="1">
        <f t="array" ref="GN24">INDEX(i.dse_type,1,$L24)</f>
        <v>0</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1"/>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2"/>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18"/>
      <c r="YQ24" s="411">
        <v>1</v>
      </c>
      <c r="YR24" s="18"/>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cm="1">
        <f t="array" ref="AAH24">INDEX(AAH$13:AAH23,$B24+1,1)</f>
        <v>1</v>
      </c>
      <c r="AAI24" s="535" cm="1">
        <f t="array" ref="AAI24">INDEX(AAI$13:AAI23,$B24+1,1)</f>
        <v>1</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18"/>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cm="1">
        <f t="array" ref="AEJ24">INDEX(AEJ$13:AEJ23,$B24+1,1)</f>
        <v>0</v>
      </c>
      <c r="AEK24" s="483">
        <v>0</v>
      </c>
    </row>
    <row r="25" spans="1:817" outlineLevel="1">
      <c r="A25" s="18">
        <f t="shared" si="136"/>
        <v>12</v>
      </c>
      <c r="B25" s="18">
        <f t="shared" si="199"/>
        <v>5</v>
      </c>
      <c r="C25">
        <v>2</v>
      </c>
      <c r="D25" s="119" t="str">
        <f>INDEX(i.Region_Desc,1,$L25)</f>
        <v>EWW</v>
      </c>
      <c r="E25" t="b">
        <v>1</v>
      </c>
      <c r="F25" t="b">
        <v>0</v>
      </c>
      <c r="G25" t="b">
        <f>E25</f>
        <v>1</v>
      </c>
      <c r="H25" s="40" t="str">
        <f>"Region"&amp;$L25&amp;"_test"</f>
        <v>Region4_test</v>
      </c>
      <c r="I25" s="535" cm="1">
        <f t="array" ref="I25">INDEX(I$13:I24,$B25+1,1)</f>
        <v>1</v>
      </c>
      <c r="J25" s="535" cm="1">
        <f t="array" ref="J25">INDEX(J$13:J24,$B25+1,1)</f>
        <v>0</v>
      </c>
      <c r="K25" s="535" cm="1">
        <f t="array" ref="K25">INDEX(K$13:K24,$B25+1,1)</f>
        <v>0</v>
      </c>
      <c r="L25" s="22">
        <v>4</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196"/>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18"/>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"_F"&amp;IF($ZS25=TRUE,3,0)+COUNTIF($ZK25:$ZO25,TRUE)+COUNTIF($BV25:$BW25,"&gt;0")&amp;IF($ZQ25=TRUE,3,0)+COUNTIF($BV25:$BW25,"&gt;0")&amp;"N"&amp;$ZV25&amp;$ZW25&amp;"L"&amp;$AAH25&amp;$AAI25&amp;"_"&amp;$AAG25&amp;")"</f>
        <v>Region4_test SE EWW_PInp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76"/>
        <v>1</v>
      </c>
      <c r="DL25" s="411">
        <f t="shared" si="176"/>
        <v>60</v>
      </c>
      <c r="DM25" s="535" t="str" cm="1">
        <f t="array" ref="DM25">INDEX(DM$13:DM24,$B25+1,1)</f>
        <v>-</v>
      </c>
      <c r="DN25" s="411" t="str">
        <f t="shared" si="177"/>
        <v>-</v>
      </c>
      <c r="DO25" s="411" t="str">
        <f t="shared" si="177"/>
        <v>-</v>
      </c>
      <c r="DP25" s="411" t="str">
        <f t="shared" si="177"/>
        <v>-</v>
      </c>
      <c r="DQ25" s="411" t="b">
        <f t="shared" si="178"/>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79"/>
        <v>500</v>
      </c>
      <c r="DW25" s="411">
        <f t="shared" si="179"/>
        <v>500</v>
      </c>
      <c r="DX25" s="411" t="str">
        <f t="shared" si="179"/>
        <v>-</v>
      </c>
      <c r="DY25" s="411" t="str">
        <f t="shared" si="179"/>
        <v>-</v>
      </c>
      <c r="DZ25" s="411" t="str">
        <f t="shared" si="179"/>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0"/>
        <v>-</v>
      </c>
      <c r="ET25" s="411" t="str">
        <f t="shared" si="180"/>
        <v>-</v>
      </c>
      <c r="EU25" s="781">
        <f t="shared" si="181"/>
        <v>0</v>
      </c>
      <c r="EV25" s="779">
        <f t="shared" si="182"/>
        <v>999999</v>
      </c>
      <c r="EW25" s="780">
        <f t="shared" si="183"/>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4"/>
        <v>0</v>
      </c>
      <c r="FC25" s="666">
        <f t="shared" si="185"/>
        <v>5.0000000000000001E-3</v>
      </c>
      <c r="FD25" s="535" cm="1">
        <f t="array" ref="FD25">INDEX(FD$13:FD24,$B25+1,1)</f>
        <v>1</v>
      </c>
      <c r="FE25" s="667">
        <f t="shared" si="186"/>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87"/>
        <v>0</v>
      </c>
      <c r="FL25" s="411" t="b">
        <f t="shared" si="187"/>
        <v>0</v>
      </c>
      <c r="FM25" s="411" t="b">
        <f t="shared" si="187"/>
        <v>0</v>
      </c>
      <c r="FN25" s="411" t="b">
        <f t="shared" si="187"/>
        <v>0</v>
      </c>
      <c r="FO25" s="411">
        <f t="shared" si="188"/>
        <v>1</v>
      </c>
      <c r="FP25" s="411">
        <f t="shared" si="188"/>
        <v>0</v>
      </c>
      <c r="FQ25" s="411" t="b">
        <f t="shared" si="189"/>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0"/>
        <v>1</v>
      </c>
      <c r="GC25" s="411" t="b">
        <f t="shared" si="190"/>
        <v>0</v>
      </c>
      <c r="GD25" s="411" t="b">
        <f t="shared" si="190"/>
        <v>0</v>
      </c>
      <c r="GE25" s="411" t="b">
        <f t="shared" si="190"/>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1"/>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2"/>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18"/>
      <c r="YQ25" s="411">
        <v>1</v>
      </c>
      <c r="YR25" s="18"/>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cm="1">
        <f t="array" ref="AAH25">INDEX(AAH$13:AAH24,$B25+1,1)</f>
        <v>1</v>
      </c>
      <c r="AAI25" s="535" cm="1">
        <f t="array" ref="AAI25">INDEX(AAI$13:AAI24,$B25+1,1)</f>
        <v>1</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18"/>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cm="1">
        <f t="array" ref="AEJ25">INDEX(AEJ$13:AEJ24,$B25+1,1)</f>
        <v>0</v>
      </c>
      <c r="AEK25" s="483">
        <v>0</v>
      </c>
    </row>
    <row r="26" spans="1:817" outlineLevel="1">
      <c r="A26" s="18">
        <f t="shared" si="136"/>
        <v>13</v>
      </c>
      <c r="B26" s="18">
        <f t="shared" si="199"/>
        <v>5</v>
      </c>
      <c r="C26">
        <v>2</v>
      </c>
      <c r="D26" s="17" t="str" cm="1">
        <f t="array" ref="D26">INDEX(D$13:D25,$B26+1,1)</f>
        <v>GSW</v>
      </c>
      <c r="E26" t="b">
        <v>1</v>
      </c>
      <c r="F26" t="b">
        <v>0</v>
      </c>
      <c r="G26" t="b">
        <f t="shared" ref="G26:G48" si="200">E26</f>
        <v>1</v>
      </c>
      <c r="H26" s="40" t="str">
        <f>"Breed"&amp;$T26&amp;"_test "</f>
        <v xml:space="preserve">Breed1_test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1</v>
      </c>
      <c r="P26" s="535" cm="1">
        <f t="array" ref="P26">INDEX(P$13:P25,$B26+1,1)</f>
        <v>0</v>
      </c>
      <c r="Q26" s="535" cm="1">
        <f t="array" ref="Q26">INDEX(Q$13:Q25,$B26+1,1)</f>
        <v>0</v>
      </c>
      <c r="R26" s="535" cm="1">
        <f t="array" ref="R26">INDEX(R$13:R25,$B26+1,1)</f>
        <v>1</v>
      </c>
      <c r="S26" s="535" cm="1">
        <f t="array" ref="S26">INDEX(S$13:S25,$B26+1,1)</f>
        <v>0</v>
      </c>
      <c r="T26" s="411">
        <f t="shared" ref="T26:U29" si="201">INDEX(i.Breed,$O26,T$6)</f>
        <v>1</v>
      </c>
      <c r="U26" s="411">
        <f t="shared" si="201"/>
        <v>1</v>
      </c>
      <c r="V26" s="411">
        <f t="shared" si="137"/>
        <v>2</v>
      </c>
      <c r="W26" s="778" t="b">
        <f t="shared" si="196"/>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18"/>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"_F"&amp;IF($ZS26=TRUE,3,0)+COUNTIF($ZK26:$ZO26,TRUE)+COUNTIF($BV26:$BW26,"&gt;0")&amp;IF($ZQ26=TRUE,3,0)+COUNTIF($BV26:$BW26,"&gt;0")&amp;"N"&amp;$ZV26&amp;$ZW26&amp;"L"&amp;$AAH26&amp;$AAI26&amp;"_"&amp;$AAG26&amp;")"</f>
        <v>Breed1_test  SE GSW_PInp SFM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76"/>
        <v>0</v>
      </c>
      <c r="DL26" s="411">
        <f t="shared" si="176"/>
        <v>50</v>
      </c>
      <c r="DM26" s="535" t="str" cm="1">
        <f t="array" ref="DM26">INDEX(DM$13:DM25,$B26+1,1)</f>
        <v>-</v>
      </c>
      <c r="DN26" s="411" t="str">
        <f t="shared" si="177"/>
        <v>-</v>
      </c>
      <c r="DO26" s="411">
        <f t="shared" si="177"/>
        <v>25.5</v>
      </c>
      <c r="DP26" s="411">
        <f t="shared" si="177"/>
        <v>18.8</v>
      </c>
      <c r="DQ26" s="411" t="b">
        <f t="shared" si="178"/>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79"/>
        <v>500</v>
      </c>
      <c r="DW26" s="411">
        <f t="shared" si="179"/>
        <v>500</v>
      </c>
      <c r="DX26" s="411" t="str">
        <f t="shared" si="179"/>
        <v>-</v>
      </c>
      <c r="DY26" s="411" t="str">
        <f t="shared" si="179"/>
        <v>-</v>
      </c>
      <c r="DZ26" s="411" t="str">
        <f t="shared" si="179"/>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0"/>
        <v>-</v>
      </c>
      <c r="ET26" s="411" t="str">
        <f t="shared" si="180"/>
        <v>-</v>
      </c>
      <c r="EU26" s="781">
        <f t="shared" si="181"/>
        <v>0</v>
      </c>
      <c r="EV26" s="779">
        <f t="shared" si="182"/>
        <v>999999</v>
      </c>
      <c r="EW26" s="780">
        <f t="shared" si="183"/>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4"/>
        <v>0</v>
      </c>
      <c r="FC26" s="666">
        <f t="shared" si="185"/>
        <v>5.0000000000000001E-3</v>
      </c>
      <c r="FD26" s="535" cm="1">
        <f t="array" ref="FD26">INDEX(FD$13:FD25,$B26+1,1)</f>
        <v>1</v>
      </c>
      <c r="FE26" s="667">
        <f t="shared" si="186"/>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87"/>
        <v>0</v>
      </c>
      <c r="FL26" s="411" t="b">
        <f t="shared" si="187"/>
        <v>0</v>
      </c>
      <c r="FM26" s="411" t="b">
        <f t="shared" si="187"/>
        <v>0</v>
      </c>
      <c r="FN26" s="411" t="b">
        <f t="shared" si="187"/>
        <v>0</v>
      </c>
      <c r="FO26" s="411">
        <f t="shared" si="188"/>
        <v>1</v>
      </c>
      <c r="FP26" s="411">
        <f t="shared" si="188"/>
        <v>0</v>
      </c>
      <c r="FQ26" s="411" t="b">
        <f t="shared" si="189"/>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0"/>
        <v>1</v>
      </c>
      <c r="GC26" s="411" t="b">
        <f t="shared" si="190"/>
        <v>0</v>
      </c>
      <c r="GD26" s="411" t="b">
        <f t="shared" si="190"/>
        <v>0</v>
      </c>
      <c r="GE26" s="411" t="b">
        <f t="shared" si="190"/>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1"/>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2"/>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18"/>
      <c r="YQ26" s="411">
        <v>1.5</v>
      </c>
      <c r="YR26" s="18"/>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cm="1">
        <f t="array" ref="AAH26">INDEX(AAH$13:AAH25,$B26+1,1)</f>
        <v>1</v>
      </c>
      <c r="AAI26" s="535" cm="1">
        <f t="array" ref="AAI26">INDEX(AAI$13:AAI25,$B26+1,1)</f>
        <v>1</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18"/>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cm="1">
        <f t="array" ref="AEJ26">INDEX(AEJ$13:AEJ25,$B26+1,1)</f>
        <v>0</v>
      </c>
      <c r="AEK26" s="483">
        <v>0</v>
      </c>
    </row>
    <row r="27" spans="1:817" outlineLevel="1">
      <c r="A27" s="18">
        <f t="shared" si="136"/>
        <v>14</v>
      </c>
      <c r="B27" s="18">
        <f t="shared" si="199"/>
        <v>5</v>
      </c>
      <c r="C27">
        <v>2</v>
      </c>
      <c r="D27" s="17" t="str" cm="1">
        <f t="array" ref="D27">INDEX(D$13:D26,$B27+1,1)</f>
        <v>GSW</v>
      </c>
      <c r="E27" t="b">
        <v>1</v>
      </c>
      <c r="F27" t="b">
        <v>0</v>
      </c>
      <c r="G27" t="b">
        <f t="shared" si="200"/>
        <v>1</v>
      </c>
      <c r="H27" s="40" t="str">
        <f>"Breed"&amp;$T27&amp;"_test "</f>
        <v xml:space="preserve">Breed3_test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3</v>
      </c>
      <c r="P27" s="535" cm="1">
        <f t="array" ref="P27">INDEX(P$13:P26,$B27+1,1)</f>
        <v>0</v>
      </c>
      <c r="Q27" s="535" cm="1">
        <f t="array" ref="Q27">INDEX(Q$13:Q26,$B27+1,1)</f>
        <v>0</v>
      </c>
      <c r="R27" s="535" cm="1">
        <f t="array" ref="R27">INDEX(R$13:R26,$B27+1,1)</f>
        <v>1</v>
      </c>
      <c r="S27" s="535" cm="1">
        <f t="array" ref="S27">INDEX(S$13:S26,$B27+1,1)</f>
        <v>0</v>
      </c>
      <c r="T27" s="411">
        <f t="shared" si="201"/>
        <v>3</v>
      </c>
      <c r="U27" s="411">
        <f t="shared" si="201"/>
        <v>2</v>
      </c>
      <c r="V27" s="411">
        <f t="shared" si="137"/>
        <v>2</v>
      </c>
      <c r="W27" s="778" t="b">
        <f t="shared" si="196"/>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18"/>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"_F"&amp;IF($ZS27=TRUE,3,0)+COUNTIF($ZK27:$ZO27,TRUE)+COUNTIF($BV27:$BW27,"&gt;0")&amp;IF($ZQ27=TRUE,3,0)+COUNTIF($BV27:$BW27,"&gt;0")&amp;"N"&amp;$ZV27&amp;$ZW27&amp;"L"&amp;$AAH27&amp;$AAI27&amp;"_"&amp;$AAG27&amp;")"</f>
        <v>Breed3_test  SE GSW_PInp MFM   &amp;BBT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76"/>
        <v>1</v>
      </c>
      <c r="DL27" s="411">
        <f t="shared" si="176"/>
        <v>60</v>
      </c>
      <c r="DM27" s="535" t="str" cm="1">
        <f t="array" ref="DM27">INDEX(DM$13:DM26,$B27+1,1)</f>
        <v>-</v>
      </c>
      <c r="DN27" s="411" t="str">
        <f t="shared" si="177"/>
        <v>-</v>
      </c>
      <c r="DO27" s="411" t="str">
        <f t="shared" si="177"/>
        <v>-</v>
      </c>
      <c r="DP27" s="411" t="str">
        <f t="shared" si="177"/>
        <v>-</v>
      </c>
      <c r="DQ27" s="411" t="b">
        <f t="shared" si="178"/>
        <v>1</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79"/>
        <v>500</v>
      </c>
      <c r="DW27" s="411">
        <f t="shared" si="179"/>
        <v>500</v>
      </c>
      <c r="DX27" s="411" t="str">
        <f t="shared" si="179"/>
        <v>-</v>
      </c>
      <c r="DY27" s="411" t="str">
        <f t="shared" si="179"/>
        <v>-</v>
      </c>
      <c r="DZ27" s="411" t="str">
        <f t="shared" si="179"/>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0"/>
        <v>-</v>
      </c>
      <c r="ET27" s="411" t="str">
        <f t="shared" si="180"/>
        <v>-</v>
      </c>
      <c r="EU27" s="781">
        <f t="shared" si="181"/>
        <v>0</v>
      </c>
      <c r="EV27" s="779">
        <f t="shared" si="182"/>
        <v>999999</v>
      </c>
      <c r="EW27" s="780">
        <f t="shared" si="183"/>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4"/>
        <v>0</v>
      </c>
      <c r="FC27" s="666">
        <f t="shared" si="185"/>
        <v>5.0000000000000001E-3</v>
      </c>
      <c r="FD27" s="535" cm="1">
        <f t="array" ref="FD27">INDEX(FD$13:FD26,$B27+1,1)</f>
        <v>1</v>
      </c>
      <c r="FE27" s="667">
        <f t="shared" si="186"/>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87"/>
        <v>0</v>
      </c>
      <c r="FL27" s="411" t="b">
        <f t="shared" si="187"/>
        <v>0</v>
      </c>
      <c r="FM27" s="411" t="b">
        <f t="shared" si="187"/>
        <v>0</v>
      </c>
      <c r="FN27" s="411" t="b">
        <f t="shared" si="187"/>
        <v>0</v>
      </c>
      <c r="FO27" s="411">
        <f t="shared" si="188"/>
        <v>1</v>
      </c>
      <c r="FP27" s="411">
        <f t="shared" si="188"/>
        <v>0</v>
      </c>
      <c r="FQ27" s="411" t="b">
        <f t="shared" si="189"/>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0"/>
        <v>1</v>
      </c>
      <c r="GC27" s="411" t="b">
        <f t="shared" si="190"/>
        <v>0</v>
      </c>
      <c r="GD27" s="411" t="b">
        <f t="shared" si="190"/>
        <v>0</v>
      </c>
      <c r="GE27" s="411" t="b">
        <f t="shared" si="190"/>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1"/>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2"/>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18"/>
      <c r="YQ27" s="411">
        <v>1.5</v>
      </c>
      <c r="YR27" s="18"/>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cm="1">
        <f t="array" ref="AAH27">INDEX(AAH$13:AAH26,$B27+1,1)</f>
        <v>1</v>
      </c>
      <c r="AAI27" s="535" cm="1">
        <f t="array" ref="AAI27">INDEX(AAI$13:AAI26,$B27+1,1)</f>
        <v>1</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18"/>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cm="1">
        <f t="array" ref="AEJ27">INDEX(AEJ$13:AEJ26,$B27+1,1)</f>
        <v>0</v>
      </c>
      <c r="AEK27" s="483">
        <v>0</v>
      </c>
    </row>
    <row r="28" spans="1:817" outlineLevel="1">
      <c r="A28" s="18">
        <f t="shared" si="136"/>
        <v>15</v>
      </c>
      <c r="B28" s="18">
        <f t="shared" si="199"/>
        <v>5</v>
      </c>
      <c r="C28">
        <v>2</v>
      </c>
      <c r="D28" s="17" t="str" cm="1">
        <f t="array" ref="D28">INDEX(D$13:D27,$B28+1,1)</f>
        <v>GSW</v>
      </c>
      <c r="E28" t="b">
        <v>1</v>
      </c>
      <c r="F28" t="b">
        <v>0</v>
      </c>
      <c r="G28" t="b">
        <f t="shared" si="200"/>
        <v>1</v>
      </c>
      <c r="H28" s="40" t="str">
        <f>"Brd"&amp;$T28&amp;IF($EX28&gt;0,"&amp;EL","   ")&amp;"_test"</f>
        <v>Brd4   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7"/>
        <v>0</v>
      </c>
      <c r="W28" s="778" t="b">
        <f t="shared" si="196"/>
        <v>0</v>
      </c>
      <c r="X28" s="777" t="b">
        <f t="shared" si="138"/>
        <v>1</v>
      </c>
      <c r="Y28" s="777" t="b">
        <f t="shared" si="138"/>
        <v>1</v>
      </c>
      <c r="Z28" s="796" t="b" cm="1">
        <f t="array" ref="Z28">INDEX(Z$13:Z27,$B28+1,1)</f>
        <v>0</v>
      </c>
      <c r="AA28" s="411">
        <f t="shared" si="139"/>
        <v>6</v>
      </c>
      <c r="AB28" s="411">
        <f t="shared" si="140"/>
        <v>6</v>
      </c>
      <c r="AC28" s="411"/>
      <c r="AD28" s="22">
        <v>6</v>
      </c>
      <c r="AE28" s="111"/>
      <c r="AF28" s="111"/>
      <c r="AG28" s="111"/>
      <c r="AH28" s="111"/>
      <c r="AI28" s="535" cm="1">
        <f t="array" ref="AI28">INDEX(AI$13:AI27,$B28+1,1)</f>
        <v>1</v>
      </c>
      <c r="AJ28" s="535" cm="1">
        <f t="array" ref="AJ28">INDEX(AJ$13:AJ27,$B28+1,1)</f>
        <v>1</v>
      </c>
      <c r="AK28" s="535" cm="1">
        <f t="array" ref="AK28">INDEX(AK$13:AK27,$B28+1,1)</f>
        <v>1</v>
      </c>
      <c r="AL28" s="18"/>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"_F"&amp;IF($ZS28=TRUE,3,0)+COUNTIF($ZK28:$ZO28,TRUE)+COUNTIF($BV28:$BW28,"&gt;0")&amp;IF($ZQ28=TRUE,3,0)+COUNTIF($BV28:$BW28,"&gt;0")&amp;"N"&amp;$ZV28&amp;$ZW28&amp;"L"&amp;$AAH28&amp;$AAI28&amp;"_"&amp;$AAG28&amp;")"</f>
        <v>Brd4   _test SE GSW_PInp Mat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f t="shared" ca="1" si="144"/>
        <v>1</v>
      </c>
      <c r="CI28" s="411">
        <f t="shared" si="145"/>
        <v>0</v>
      </c>
      <c r="CJ28" s="411">
        <f t="shared" si="145"/>
        <v>0</v>
      </c>
      <c r="CK28" s="535" t="str" cm="1">
        <f t="array" ref="CK28">INDEX(CK$13:CK27,$B28+1,1)</f>
        <v>-</v>
      </c>
      <c r="CL28" s="535" t="str" cm="1">
        <f t="array" ref="CL28">INDEX(CL$13:CL27,$B28+1,1)</f>
        <v>-</v>
      </c>
      <c r="CM28" s="535" t="str" cm="1">
        <f t="array" ref="CM28">INDEX(CM$13:CM27,$B28+1,1)</f>
        <v>-</v>
      </c>
      <c r="CN28" s="411">
        <f t="shared" ca="1" si="146"/>
        <v>1</v>
      </c>
      <c r="CO28" s="411">
        <f t="shared" si="147"/>
        <v>0</v>
      </c>
      <c r="CP28" s="411">
        <f t="shared" si="147"/>
        <v>0</v>
      </c>
      <c r="CQ28" s="535" t="str" cm="1">
        <f t="array" ref="CQ28">INDEX(CQ$13:CQ27,$B28+1,1)</f>
        <v>-</v>
      </c>
      <c r="CR28" s="411">
        <f t="shared" ca="1" si="148"/>
        <v>1</v>
      </c>
      <c r="CS28" s="411">
        <f t="shared" si="149"/>
        <v>0</v>
      </c>
      <c r="CT28" s="535" t="str" cm="1">
        <f t="array" ref="CT28">INDEX(CT$13:CT27,$B28+1,1)</f>
        <v>-</v>
      </c>
      <c r="CU28" s="535" t="str" cm="1">
        <f t="array" ref="CU28">INDEX(CU$13:CU27,$B28+1,1)</f>
        <v>-</v>
      </c>
      <c r="CV28" s="411">
        <f t="shared" si="150"/>
        <v>0</v>
      </c>
      <c r="CW28" s="535" t="str" cm="1">
        <f t="array" ref="CW28">INDEX(CW$13:CW27,$B28+1,1)</f>
        <v>-</v>
      </c>
      <c r="CX28" s="411">
        <f t="shared" ca="1" si="151"/>
        <v>1</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76"/>
        <v>7</v>
      </c>
      <c r="DL28" s="411">
        <f t="shared" si="176"/>
        <v>70</v>
      </c>
      <c r="DM28" s="535" t="str" cm="1">
        <f t="array" ref="DM28">INDEX(DM$13:DM27,$B28+1,1)</f>
        <v>-</v>
      </c>
      <c r="DN28" s="411" t="str">
        <f t="shared" si="177"/>
        <v>-</v>
      </c>
      <c r="DO28" s="411" t="str">
        <f t="shared" si="177"/>
        <v>-</v>
      </c>
      <c r="DP28" s="411" t="str">
        <f t="shared" si="177"/>
        <v>-</v>
      </c>
      <c r="DQ28" s="411" t="b">
        <f t="shared" si="178"/>
        <v>0</v>
      </c>
      <c r="DR28" s="535" t="str" cm="1">
        <f t="array" ref="DR28">INDEX(DR$13:DR27,$B28+1,1)</f>
        <v>-</v>
      </c>
      <c r="DS28" s="535" t="str" cm="1">
        <f t="array" ref="DS28">INDEX(DS$13:DS27,$B28+1,1)</f>
        <v>-</v>
      </c>
      <c r="DT28" s="535" t="str" cm="1">
        <f t="array" ref="DT28">INDEX(DT$13:DT27,$B28+1,1)</f>
        <v>-</v>
      </c>
      <c r="DU28" s="535" t="str" cm="1">
        <f t="array" ref="DU28">INDEX(DU$13:DU27,$B28+1,1)</f>
        <v>-</v>
      </c>
      <c r="DV28" s="411" t="str">
        <f t="shared" si="179"/>
        <v>-</v>
      </c>
      <c r="DW28" s="411" t="str">
        <f t="shared" si="179"/>
        <v>-</v>
      </c>
      <c r="DX28" s="411" t="str">
        <f t="shared" si="179"/>
        <v>-</v>
      </c>
      <c r="DY28" s="411" t="str">
        <f t="shared" si="179"/>
        <v>-</v>
      </c>
      <c r="DZ28" s="411" t="str">
        <f t="shared" si="179"/>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999999</v>
      </c>
      <c r="EO28" s="782">
        <f t="shared" si="155"/>
        <v>999999</v>
      </c>
      <c r="EP28" s="782">
        <f t="shared" si="155"/>
        <v>999999</v>
      </c>
      <c r="EQ28" s="535" t="str" cm="1">
        <f t="array" ref="EQ28">INDEX(EQ$13:EQ27,$B28+1,1)</f>
        <v>-</v>
      </c>
      <c r="ER28" s="535" t="str" cm="1">
        <f t="array" ref="ER28">INDEX(ER$13:ER27,$B28+1,1)</f>
        <v>-</v>
      </c>
      <c r="ES28" s="411" t="str">
        <f t="shared" si="180"/>
        <v>-</v>
      </c>
      <c r="ET28" s="411" t="str">
        <f t="shared" si="180"/>
        <v>-</v>
      </c>
      <c r="EU28" s="781">
        <f t="shared" si="181"/>
        <v>0</v>
      </c>
      <c r="EV28" s="779">
        <f t="shared" si="182"/>
        <v>999999</v>
      </c>
      <c r="EW28" s="780">
        <f t="shared" si="183"/>
        <v>999999</v>
      </c>
      <c r="EX28" s="545" cm="1">
        <f t="array" ref="EX28">INDEX(i.ELMated,$AB28+1,1)</f>
        <v>0</v>
      </c>
      <c r="EY28" s="728" cm="1">
        <f t="array" ref="EY28">IF(EX28&lt;&gt;"-",EX28,INDEX(i.ELMatedEst,$AA28+1,$T28))</f>
        <v>0</v>
      </c>
      <c r="EZ28" s="535" t="str" cm="1">
        <f t="array" ref="EZ28">INDEX(EZ$13:EZ27,$B28+1,1)</f>
        <v>-</v>
      </c>
      <c r="FA28" s="535" t="str" cm="1">
        <f t="array" ref="FA28">INDEX(FA$13:FA27,$B28+1,1)</f>
        <v>-</v>
      </c>
      <c r="FB28" s="411">
        <f t="shared" si="184"/>
        <v>0</v>
      </c>
      <c r="FC28" s="666">
        <f t="shared" si="185"/>
        <v>5.0000000000000001E-3</v>
      </c>
      <c r="FD28" s="535" cm="1">
        <f t="array" ref="FD28">INDEX(FD$13:FD27,$B28+1,1)</f>
        <v>1</v>
      </c>
      <c r="FE28" s="667">
        <f t="shared" si="186"/>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87"/>
        <v>0</v>
      </c>
      <c r="FL28" s="411" t="b">
        <f t="shared" si="187"/>
        <v>0</v>
      </c>
      <c r="FM28" s="411" t="b">
        <f t="shared" si="187"/>
        <v>0</v>
      </c>
      <c r="FN28" s="411" t="b">
        <f t="shared" si="187"/>
        <v>0</v>
      </c>
      <c r="FO28" s="411">
        <f t="shared" si="188"/>
        <v>0</v>
      </c>
      <c r="FP28" s="411">
        <f t="shared" si="188"/>
        <v>0</v>
      </c>
      <c r="FQ28" s="411" t="b">
        <f t="shared" si="189"/>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0"/>
        <v>1</v>
      </c>
      <c r="GC28" s="411" t="b">
        <f t="shared" si="190"/>
        <v>0</v>
      </c>
      <c r="GD28" s="411" t="b">
        <f t="shared" si="190"/>
        <v>0</v>
      </c>
      <c r="GE28" s="411" t="b">
        <f t="shared" si="190"/>
        <v>0</v>
      </c>
      <c r="GF28" s="87">
        <f t="shared" ref="GF28:GM38" si="202">INDEX(i.PGRscalar,1,($L28-1)*10+GF$6)</f>
        <v>1</v>
      </c>
      <c r="GG28" s="87">
        <f t="shared" si="202"/>
        <v>1</v>
      </c>
      <c r="GH28" s="87">
        <f t="shared" si="202"/>
        <v>1</v>
      </c>
      <c r="GI28" s="87">
        <f t="shared" si="202"/>
        <v>1</v>
      </c>
      <c r="GJ28" s="87">
        <f t="shared" si="202"/>
        <v>1</v>
      </c>
      <c r="GK28" s="87">
        <f t="shared" si="202"/>
        <v>1</v>
      </c>
      <c r="GL28" s="87">
        <f t="shared" si="202"/>
        <v>1</v>
      </c>
      <c r="GM28" s="87">
        <f t="shared" si="202"/>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1"/>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2"/>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18"/>
      <c r="YQ28" s="411">
        <v>1.5</v>
      </c>
      <c r="YR28" s="18"/>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cm="1">
        <f t="array" ref="AAH28">INDEX(AAH$13:AAH27,$B28+1,1)</f>
        <v>1</v>
      </c>
      <c r="AAI28" s="535" cm="1">
        <f t="array" ref="AAI28">INDEX(AAI$13:AAI27,$B28+1,1)</f>
        <v>1</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18"/>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cm="1">
        <f t="array" ref="AEJ28">INDEX(AEJ$13:AEJ27,$B28+1,1)</f>
        <v>0</v>
      </c>
      <c r="AEK28" s="483">
        <v>0</v>
      </c>
    </row>
    <row r="29" spans="1:817" outlineLevel="1">
      <c r="A29" s="18">
        <f t="shared" si="136"/>
        <v>16</v>
      </c>
      <c r="B29" s="18">
        <f t="shared" si="199"/>
        <v>5</v>
      </c>
      <c r="C29">
        <v>2</v>
      </c>
      <c r="D29" s="17" t="str" cm="1">
        <f t="array" ref="D29">INDEX(D$13:D28,$B29+1,1)</f>
        <v>GSW</v>
      </c>
      <c r="E29" t="b">
        <v>1</v>
      </c>
      <c r="F29" t="b">
        <v>0</v>
      </c>
      <c r="G29" t="b">
        <f t="shared" si="200"/>
        <v>1</v>
      </c>
      <c r="H29" s="40" t="str">
        <f>"Brd"&amp;$T29&amp;IF($EX29&gt;0,"&amp;EL","   ")&amp;"_test"</f>
        <v>Brd4&amp;EL_test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1"/>
        <v>4</v>
      </c>
      <c r="U29" s="411">
        <f t="shared" si="201"/>
        <v>3</v>
      </c>
      <c r="V29" s="411">
        <f t="shared" si="137"/>
        <v>0</v>
      </c>
      <c r="W29" s="778" t="b">
        <f t="shared" si="196"/>
        <v>0</v>
      </c>
      <c r="X29" s="777" t="b">
        <f t="shared" si="138"/>
        <v>1</v>
      </c>
      <c r="Y29" s="777" t="b">
        <f t="shared" si="138"/>
        <v>1</v>
      </c>
      <c r="Z29" s="796" t="b" cm="1">
        <f t="array" ref="Z29">INDEX(Z$13:Z28,$B29+1,1)</f>
        <v>0</v>
      </c>
      <c r="AA29" s="411">
        <f t="shared" si="139"/>
        <v>4</v>
      </c>
      <c r="AB29" s="411">
        <f t="shared" si="140"/>
        <v>4</v>
      </c>
      <c r="AC29" s="22">
        <v>4</v>
      </c>
      <c r="AD29" s="411">
        <f t="shared" si="141"/>
        <v>1</v>
      </c>
      <c r="AE29" s="111"/>
      <c r="AF29" s="111"/>
      <c r="AG29" s="111"/>
      <c r="AH29" s="111"/>
      <c r="AI29" s="535" cm="1">
        <f t="array" ref="AI29">INDEX(AI$13:AI28,$B29+1,1)</f>
        <v>1</v>
      </c>
      <c r="AJ29" s="535" cm="1">
        <f t="array" ref="AJ29">INDEX(AJ$13:AJ28,$B29+1,1)</f>
        <v>1</v>
      </c>
      <c r="AK29" s="535" cm="1">
        <f t="array" ref="AK29">INDEX(AK$13:AK28,$B29+1,1)</f>
        <v>1</v>
      </c>
      <c r="AL29" s="18"/>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"_F"&amp;IF($ZS29=TRUE,3,0)+COUNTIF($ZK29:$ZO29,TRUE)+COUNTIF($BV29:$BW29,"&gt;0")&amp;IF($ZQ29=TRUE,3,0)+COUNTIF($BV29:$BW29,"&gt;0")&amp;"N"&amp;$ZV29&amp;$ZW29&amp;"L"&amp;$AAH29&amp;$AAI29&amp;"_"&amp;$AAG29&amp;")"</f>
        <v>Brd4&amp;EL_test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76"/>
        <v>7</v>
      </c>
      <c r="DL29" s="411">
        <f t="shared" si="176"/>
        <v>70</v>
      </c>
      <c r="DM29" s="535" t="str" cm="1">
        <f t="array" ref="DM29">INDEX(DM$13:DM28,$B29+1,1)</f>
        <v>-</v>
      </c>
      <c r="DN29" s="411" t="str">
        <f t="shared" si="177"/>
        <v>-</v>
      </c>
      <c r="DO29" s="411" t="str">
        <f t="shared" si="177"/>
        <v>-</v>
      </c>
      <c r="DP29" s="411" t="str">
        <f t="shared" si="177"/>
        <v>-</v>
      </c>
      <c r="DQ29" s="411" t="b">
        <f t="shared" si="178"/>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ref="DV29:DZ39" si="203">INDEX(i.Breed,$T29,DV$6)</f>
        <v>-</v>
      </c>
      <c r="DW29" s="411" t="str">
        <f t="shared" si="203"/>
        <v>-</v>
      </c>
      <c r="DX29" s="411" t="str">
        <f t="shared" si="203"/>
        <v>-</v>
      </c>
      <c r="DY29" s="411" t="str">
        <f t="shared" si="203"/>
        <v>-</v>
      </c>
      <c r="DZ29" s="411" t="str">
        <f t="shared" si="203"/>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0"/>
        <v>-</v>
      </c>
      <c r="ET29" s="411" t="str">
        <f t="shared" si="180"/>
        <v>-</v>
      </c>
      <c r="EU29" s="781">
        <f t="shared" si="181"/>
        <v>0</v>
      </c>
      <c r="EV29" s="779">
        <f t="shared" si="182"/>
        <v>999999</v>
      </c>
      <c r="EW29" s="780">
        <f t="shared" si="183"/>
        <v>999999</v>
      </c>
      <c r="EX29" s="545" cm="1">
        <f t="array" ref="EX29">INDEX(i.ELMated,$AB29+1,1)</f>
        <v>0.9</v>
      </c>
      <c r="EY29" s="728" cm="1">
        <f t="array" ref="EY29">IF(EX29&lt;&gt;"-",EX29,INDEX(i.ELMatedEst,$AA29+1,$T29))</f>
        <v>0.9</v>
      </c>
      <c r="EZ29" s="535" t="str" cm="1">
        <f t="array" ref="EZ29">INDEX(EZ$13:EZ28,$B29+1,1)</f>
        <v>-</v>
      </c>
      <c r="FA29" s="535" t="str" cm="1">
        <f t="array" ref="FA29">INDEX(FA$13:FA28,$B29+1,1)</f>
        <v>-</v>
      </c>
      <c r="FB29" s="411">
        <f t="shared" si="184"/>
        <v>0</v>
      </c>
      <c r="FC29" s="666">
        <f t="shared" si="185"/>
        <v>5.0000000000000001E-3</v>
      </c>
      <c r="FD29" s="535" cm="1">
        <f t="array" ref="FD29">INDEX(FD$13:FD28,$B29+1,1)</f>
        <v>1</v>
      </c>
      <c r="FE29" s="667">
        <f t="shared" si="186"/>
        <v>1.1999999999999997E-2</v>
      </c>
      <c r="FF29" s="667">
        <f>INDEX(CHOOSE($N29,DataAutumn!i.EL_PropnSold,DataWinter!i.EL_PropnSold,DataSpring!i.EL_PropnSold),$AI29,$T29)*INDEX(i.ELMatedEst,$AB29+1,$T29)*i.dAdultRR_ELPropSold
+INDEX(i.dryman,($AJ29-1)*4+$AI29,FF$7)</f>
        <v>1.332E-2</v>
      </c>
      <c r="FG29" s="667">
        <f>INDEX(CHOOSE($N29,DataAutumn!i.EL_PropnSold,DataWinter!i.EL_PropnSold,DataSpring!i.EL_PropnSold),$AI29,$T29)*INDEX(i.ELMatedEst,$AB29+1,$T29)*i.dAdultRR_ELPropSold
+INDEX(i.dryman,($AJ29-1)*4+$AI29,FG$7)</f>
        <v>4.4569999999999999E-2</v>
      </c>
      <c r="FH29" s="667">
        <f>INDEX(CHOOSE($N29,DataAutumn!i.EL_PropnSold,DataWinter!i.EL_PropnSold,DataSpring!i.EL_PropnSold),$AI29,$T29)*INDEX(i.ELMatedEst,$AB29+1,$T29)*i.dAdultRR_ELPropSold
+INDEX(i.dryman,($AJ29-1)*4+$AI29,FH$7)</f>
        <v>4.4569999999999999E-2</v>
      </c>
      <c r="FI29" s="667">
        <f>INDEX(CHOOSE($N29,DataAutumn!i.EL_PropnSold,DataWinter!i.EL_PropnSold,DataSpring!i.EL_PropnSold),$AI29,$T29)*INDEX(i.ELMatedEst,$AB29+1,$T29)*i.dAdultRR_ELPropSold
+INDEX(i.dryman,($AJ29-1)*4+$AI29,FI$7)</f>
        <v>4.4569999999999999E-2</v>
      </c>
      <c r="FJ29" s="668">
        <f>INDEX(CHOOSE($N29,DataAutumn!i.EL_PropnSold,DataWinter!i.EL_PropnSold,DataSpring!i.EL_PropnSold),$AI29,$T29)*INDEX(i.ELMatedEst,$AB29+1,$T29)*i.dAdultLSurv_ELPropSold</f>
        <v>-2.8800000000000002E-3</v>
      </c>
      <c r="FK29" s="411" t="b">
        <f t="shared" si="187"/>
        <v>0</v>
      </c>
      <c r="FL29" s="411" t="b">
        <f t="shared" si="187"/>
        <v>0</v>
      </c>
      <c r="FM29" s="411" t="b">
        <f t="shared" si="187"/>
        <v>0</v>
      </c>
      <c r="FN29" s="411" t="b">
        <f t="shared" si="187"/>
        <v>0</v>
      </c>
      <c r="FO29" s="411">
        <f t="shared" si="188"/>
        <v>0</v>
      </c>
      <c r="FP29" s="411">
        <f t="shared" si="188"/>
        <v>0</v>
      </c>
      <c r="FQ29" s="411" t="b">
        <f t="shared" si="189"/>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0"/>
        <v>1</v>
      </c>
      <c r="GC29" s="411" t="b">
        <f t="shared" si="190"/>
        <v>0</v>
      </c>
      <c r="GD29" s="411" t="b">
        <f t="shared" si="190"/>
        <v>0</v>
      </c>
      <c r="GE29" s="411" t="b">
        <f t="shared" si="190"/>
        <v>0</v>
      </c>
      <c r="GF29" s="87">
        <f t="shared" si="202"/>
        <v>1</v>
      </c>
      <c r="GG29" s="87">
        <f t="shared" si="202"/>
        <v>1</v>
      </c>
      <c r="GH29" s="87">
        <f t="shared" si="202"/>
        <v>1</v>
      </c>
      <c r="GI29" s="87">
        <f t="shared" si="202"/>
        <v>1</v>
      </c>
      <c r="GJ29" s="87">
        <f t="shared" si="202"/>
        <v>1</v>
      </c>
      <c r="GK29" s="87">
        <f t="shared" si="202"/>
        <v>1</v>
      </c>
      <c r="GL29" s="87">
        <f t="shared" si="202"/>
        <v>1</v>
      </c>
      <c r="GM29" s="87">
        <f t="shared" si="202"/>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1"/>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2"/>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18"/>
      <c r="YQ29" s="411">
        <v>1.5</v>
      </c>
      <c r="YR29" s="18"/>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cm="1">
        <f t="array" ref="AAH29">INDEX(AAH$13:AAH28,$B29+1,1)</f>
        <v>1</v>
      </c>
      <c r="AAI29" s="535" cm="1">
        <f t="array" ref="AAI29">INDEX(AAI$13:AAI28,$B29+1,1)</f>
        <v>1</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18"/>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cm="1">
        <f t="array" ref="AEJ29">INDEX(AEJ$13:AEJ28,$B29+1,1)</f>
        <v>0</v>
      </c>
      <c r="AEK29" s="483">
        <v>0</v>
      </c>
    </row>
    <row r="30" spans="1:817" outlineLevel="1">
      <c r="A30" s="18">
        <f t="shared" si="136"/>
        <v>17</v>
      </c>
      <c r="B30" s="18">
        <f t="shared" si="199"/>
        <v>5</v>
      </c>
      <c r="C30">
        <v>2</v>
      </c>
      <c r="D30" s="17" t="str" cm="1">
        <f t="array" ref="D30">INDEX(D$13:D29,$B30+1,1)</f>
        <v>GSW</v>
      </c>
      <c r="E30" t="b">
        <v>1</v>
      </c>
      <c r="F30" t="b">
        <v>0</v>
      </c>
      <c r="G30" t="b">
        <f t="shared" si="200"/>
        <v>1</v>
      </c>
      <c r="H30" s="40" t="str">
        <f>"TOL"&amp;$N30&amp;"_test   "</f>
        <v xml:space="preserve">TOL2_test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2</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7"/>
        <v>2</v>
      </c>
      <c r="W30" s="778" t="b">
        <f t="shared" si="196"/>
        <v>0</v>
      </c>
      <c r="X30" s="777" t="b">
        <f t="shared" si="138"/>
        <v>1</v>
      </c>
      <c r="Y30" s="777" t="b">
        <f t="shared" si="138"/>
        <v>1</v>
      </c>
      <c r="Z30" s="796" t="b" cm="1">
        <f t="array" ref="Z30">INDEX(Z$13:Z29,$B30+1,1)</f>
        <v>0</v>
      </c>
      <c r="AA30" s="411">
        <f t="shared" si="139"/>
        <v>6</v>
      </c>
      <c r="AB30" s="411">
        <f t="shared" si="140"/>
        <v>6</v>
      </c>
      <c r="AC30" s="411"/>
      <c r="AD30" s="411">
        <f t="shared" si="141"/>
        <v>6</v>
      </c>
      <c r="AE30" s="111"/>
      <c r="AF30" s="111"/>
      <c r="AG30" s="111"/>
      <c r="AH30" s="111"/>
      <c r="AI30" s="535" cm="1">
        <f t="array" ref="AI30">INDEX(AI$13:AI29,$B30+1,1)</f>
        <v>1</v>
      </c>
      <c r="AJ30" s="535" cm="1">
        <f t="array" ref="AJ30">INDEX(AJ$13:AJ29,$B30+1,1)</f>
        <v>1</v>
      </c>
      <c r="AK30" s="535" cm="1">
        <f t="array" ref="AK30">INDEX(AK$13:AK29,$B30+1,1)</f>
        <v>1</v>
      </c>
      <c r="AL30" s="18"/>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"_F"&amp;IF($ZS30=TRUE,3,0)+COUNTIF($ZK30:$ZO30,TRUE)+COUNTIF($BV30:$BW30,"&gt;0")&amp;IF($ZQ30=TRUE,3,0)+COUNTIF($BV30:$BW30,"&gt;0")&amp;"N"&amp;$ZV30&amp;$ZW30&amp;"L"&amp;$AAH30&amp;$AAI30&amp;"_"&amp;$AAG30&amp;")"</f>
        <v>TOL2_test    SE GSW_PInp MFM        TOLWin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t="str">
        <f t="shared" ca="1" si="144"/>
        <v>-</v>
      </c>
      <c r="CI30" s="411">
        <f t="shared" si="145"/>
        <v>0</v>
      </c>
      <c r="CJ30" s="411">
        <f t="shared" si="145"/>
        <v>0</v>
      </c>
      <c r="CK30" s="535" t="str" cm="1">
        <f t="array" ref="CK30">INDEX(CK$13:CK29,$B30+1,1)</f>
        <v>-</v>
      </c>
      <c r="CL30" s="535" t="str" cm="1">
        <f t="array" ref="CL30">INDEX(CL$13:CL29,$B30+1,1)</f>
        <v>-</v>
      </c>
      <c r="CM30" s="535" t="str" cm="1">
        <f t="array" ref="CM30">INDEX(CM$13:CM29,$B30+1,1)</f>
        <v>-</v>
      </c>
      <c r="CN30" s="411" t="str">
        <f t="shared" ca="1" si="146"/>
        <v>-</v>
      </c>
      <c r="CO30" s="411">
        <f t="shared" si="147"/>
        <v>0</v>
      </c>
      <c r="CP30" s="411">
        <f t="shared" si="147"/>
        <v>0</v>
      </c>
      <c r="CQ30" s="535" t="str" cm="1">
        <f t="array" ref="CQ30">INDEX(CQ$13:CQ29,$B30+1,1)</f>
        <v>-</v>
      </c>
      <c r="CR30" s="411" t="str">
        <f t="shared" ca="1" si="148"/>
        <v>-</v>
      </c>
      <c r="CS30" s="411">
        <f t="shared" si="149"/>
        <v>0</v>
      </c>
      <c r="CT30" s="535" t="str" cm="1">
        <f t="array" ref="CT30">INDEX(CT$13:CT29,$B30+1,1)</f>
        <v>-</v>
      </c>
      <c r="CU30" s="535" t="str" cm="1">
        <f t="array" ref="CU30">INDEX(CU$13:CU29,$B30+1,1)</f>
        <v>-</v>
      </c>
      <c r="CV30" s="411">
        <f t="shared" si="150"/>
        <v>0</v>
      </c>
      <c r="CW30" s="535" t="str" cm="1">
        <f t="array" ref="CW30">INDEX(CW$13:CW29,$B30+1,1)</f>
        <v>-</v>
      </c>
      <c r="CX30" s="411" t="str">
        <f t="shared" ca="1" si="151"/>
        <v>-</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76"/>
        <v>1</v>
      </c>
      <c r="DL30" s="411">
        <f t="shared" si="176"/>
        <v>60</v>
      </c>
      <c r="DM30" s="535" t="str" cm="1">
        <f t="array" ref="DM30">INDEX(DM$13:DM29,$B30+1,1)</f>
        <v>-</v>
      </c>
      <c r="DN30" s="411" t="str">
        <f t="shared" si="177"/>
        <v>-</v>
      </c>
      <c r="DO30" s="411" t="str">
        <f t="shared" si="177"/>
        <v>-</v>
      </c>
      <c r="DP30" s="411" t="str">
        <f t="shared" si="177"/>
        <v>-</v>
      </c>
      <c r="DQ30" s="411" t="b">
        <f t="shared" si="178"/>
        <v>0</v>
      </c>
      <c r="DR30" s="535" t="str" cm="1">
        <f t="array" ref="DR30">INDEX(DR$13:DR29,$B30+1,1)</f>
        <v>-</v>
      </c>
      <c r="DS30" s="535" t="str" cm="1">
        <f t="array" ref="DS30">INDEX(DS$13:DS29,$B30+1,1)</f>
        <v>-</v>
      </c>
      <c r="DT30" s="535" t="str" cm="1">
        <f t="array" ref="DT30">INDEX(DT$13:DT29,$B30+1,1)</f>
        <v>-</v>
      </c>
      <c r="DU30" s="535" t="str" cm="1">
        <f t="array" ref="DU30">INDEX(DU$13:DU29,$B30+1,1)</f>
        <v>-</v>
      </c>
      <c r="DV30" s="411">
        <f t="shared" si="203"/>
        <v>500</v>
      </c>
      <c r="DW30" s="411">
        <f t="shared" si="203"/>
        <v>500</v>
      </c>
      <c r="DX30" s="411" t="str">
        <f t="shared" si="203"/>
        <v>-</v>
      </c>
      <c r="DY30" s="411" t="str">
        <f t="shared" si="203"/>
        <v>-</v>
      </c>
      <c r="DZ30" s="411" t="str">
        <f t="shared" si="203"/>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0</v>
      </c>
      <c r="EO30" s="782">
        <f t="shared" si="155"/>
        <v>0</v>
      </c>
      <c r="EP30" s="782">
        <f t="shared" si="155"/>
        <v>999999</v>
      </c>
      <c r="EQ30" s="535" t="str" cm="1">
        <f t="array" ref="EQ30">INDEX(EQ$13:EQ29,$B30+1,1)</f>
        <v>-</v>
      </c>
      <c r="ER30" s="535" t="str" cm="1">
        <f t="array" ref="ER30">INDEX(ER$13:ER29,$B30+1,1)</f>
        <v>-</v>
      </c>
      <c r="ES30" s="411" t="str">
        <f t="shared" si="180"/>
        <v>-</v>
      </c>
      <c r="ET30" s="411" t="str">
        <f t="shared" si="180"/>
        <v>-</v>
      </c>
      <c r="EU30" s="781">
        <f t="shared" si="181"/>
        <v>0</v>
      </c>
      <c r="EV30" s="779">
        <f t="shared" si="182"/>
        <v>999999</v>
      </c>
      <c r="EW30" s="780">
        <f t="shared" si="183"/>
        <v>999999</v>
      </c>
      <c r="EX30" s="535" t="str" cm="1">
        <f t="array" ref="EX30">INDEX(EX$13:EX29,$B30+1,1)</f>
        <v>-</v>
      </c>
      <c r="EY30" s="728" cm="1">
        <f t="array" ref="EY30">IF(EX30&lt;&gt;"-",EX30,INDEX(i.ELMatedEst,$AA30+1,$T30))</f>
        <v>0</v>
      </c>
      <c r="EZ30" s="535" t="str" cm="1">
        <f t="array" ref="EZ30">INDEX(EZ$13:EZ29,$B30+1,1)</f>
        <v>-</v>
      </c>
      <c r="FA30" s="535" t="str" cm="1">
        <f t="array" ref="FA30">INDEX(FA$13:FA29,$B30+1,1)</f>
        <v>-</v>
      </c>
      <c r="FB30" s="411">
        <f t="shared" si="184"/>
        <v>0</v>
      </c>
      <c r="FC30" s="666">
        <f t="shared" si="185"/>
        <v>5.0000000000000001E-3</v>
      </c>
      <c r="FD30" s="535" cm="1">
        <f t="array" ref="FD30">INDEX(FD$13:FD29,$B30+1,1)</f>
        <v>1</v>
      </c>
      <c r="FE30" s="667">
        <f t="shared" si="186"/>
        <v>0.12</v>
      </c>
      <c r="FF30" s="667">
        <f>INDEX(CHOOSE($N30,DataAutumn!i.EL_PropnSold,DataWinter!i.EL_PropnSold,DataSpring!i.EL_PropnSold),$AI30,$T30)*INDEX(i.ELMatedEst,$AB30+1,$T30)*i.dAdultRR_ELPropSold
+INDEX(i.dryman,($AJ30-1)*4+$AI30,FF$7)</f>
        <v>0</v>
      </c>
      <c r="FG30" s="667">
        <f>INDEX(CHOOSE($N30,DataAutumn!i.EL_PropnSold,DataWinter!i.EL_PropnSold,DataSpring!i.EL_PropnSold),$AI30,$T30)*INDEX(i.ELMatedEst,$AB30+1,$T30)*i.dAdultRR_ELPropSold
+INDEX(i.dryman,($AJ30-1)*4+$AI30,FG$7)</f>
        <v>3.125E-2</v>
      </c>
      <c r="FH30" s="667">
        <f>INDEX(CHOOSE($N30,DataAutumn!i.EL_PropnSold,DataWinter!i.EL_PropnSold,DataSpring!i.EL_PropnSold),$AI30,$T30)*INDEX(i.ELMatedEst,$AB30+1,$T30)*i.dAdultRR_ELPropSold
+INDEX(i.dryman,($AJ30-1)*4+$AI30,FH$7)</f>
        <v>3.125E-2</v>
      </c>
      <c r="FI30" s="667">
        <f>INDEX(CHOOSE($N30,DataAutumn!i.EL_PropnSold,DataWinter!i.EL_PropnSold,DataSpring!i.EL_PropnSold),$AI30,$T30)*INDEX(i.ELMatedEst,$AB30+1,$T30)*i.dAdultRR_ELPropSold
+INDEX(i.dryman,($AJ30-1)*4+$AI30,FI$7)</f>
        <v>3.125E-2</v>
      </c>
      <c r="FJ30" s="668">
        <f>INDEX(CHOOSE($N30,DataAutumn!i.EL_PropnSold,DataWinter!i.EL_PropnSold,DataSpring!i.EL_PropnSold),$AI30,$T30)*INDEX(i.ELMatedEst,$AB30+1,$T30)*i.dAdultLSurv_ELPropSold</f>
        <v>0</v>
      </c>
      <c r="FK30" s="411" t="b">
        <f t="shared" si="187"/>
        <v>0</v>
      </c>
      <c r="FL30" s="411" t="b">
        <f t="shared" si="187"/>
        <v>0</v>
      </c>
      <c r="FM30" s="411" t="b">
        <f t="shared" si="187"/>
        <v>0</v>
      </c>
      <c r="FN30" s="411" t="b">
        <f t="shared" si="187"/>
        <v>0</v>
      </c>
      <c r="FO30" s="411">
        <f t="shared" si="188"/>
        <v>1</v>
      </c>
      <c r="FP30" s="411">
        <f t="shared" si="188"/>
        <v>0</v>
      </c>
      <c r="FQ30" s="411" t="b">
        <f t="shared" si="189"/>
        <v>0</v>
      </c>
      <c r="FR30" s="411" t="b">
        <f t="shared" si="156"/>
        <v>0</v>
      </c>
      <c r="FS30" s="411" t="b">
        <f t="shared" si="156"/>
        <v>1</v>
      </c>
      <c r="FT30" s="411" t="b">
        <f t="shared" si="156"/>
        <v>0</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0"/>
        <v>1</v>
      </c>
      <c r="GC30" s="411" t="b">
        <f t="shared" si="190"/>
        <v>0</v>
      </c>
      <c r="GD30" s="411" t="b">
        <f t="shared" si="190"/>
        <v>0</v>
      </c>
      <c r="GE30" s="411" t="b">
        <f t="shared" si="190"/>
        <v>0</v>
      </c>
      <c r="GF30" s="87">
        <f t="shared" si="202"/>
        <v>1</v>
      </c>
      <c r="GG30" s="87">
        <f t="shared" si="202"/>
        <v>1</v>
      </c>
      <c r="GH30" s="87">
        <f t="shared" si="202"/>
        <v>1</v>
      </c>
      <c r="GI30" s="87">
        <f t="shared" si="202"/>
        <v>1</v>
      </c>
      <c r="GJ30" s="87">
        <f t="shared" si="202"/>
        <v>1</v>
      </c>
      <c r="GK30" s="87">
        <f t="shared" si="202"/>
        <v>1</v>
      </c>
      <c r="GL30" s="87">
        <f t="shared" si="202"/>
        <v>1</v>
      </c>
      <c r="GM30" s="87">
        <f t="shared" si="202"/>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1"/>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2"/>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18"/>
      <c r="YQ30" s="411">
        <v>1.5</v>
      </c>
      <c r="YR30" s="18"/>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cm="1">
        <f t="array" ref="AAH30">INDEX(AAH$13:AAH29,$B30+1,1)</f>
        <v>1</v>
      </c>
      <c r="AAI30" s="535" cm="1">
        <f t="array" ref="AAI30">INDEX(AAI$13:AAI29,$B30+1,1)</f>
        <v>1</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18"/>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cm="1">
        <f t="array" ref="AEJ30">INDEX(AEJ$13:AEJ29,$B30+1,1)</f>
        <v>0</v>
      </c>
      <c r="AEK30" s="483">
        <v>0</v>
      </c>
    </row>
    <row r="31" spans="1:817" outlineLevel="1">
      <c r="A31" s="18">
        <f t="shared" si="136"/>
        <v>18</v>
      </c>
      <c r="B31" s="18">
        <f t="shared" si="199"/>
        <v>5</v>
      </c>
      <c r="C31">
        <v>2</v>
      </c>
      <c r="D31" s="17" t="str" cm="1">
        <f t="array" ref="D31">INDEX(D$13:D30,$B31+1,1)</f>
        <v>GSW</v>
      </c>
      <c r="E31" t="b">
        <v>1</v>
      </c>
      <c r="F31" t="b">
        <v>0</v>
      </c>
      <c r="G31" t="b">
        <f t="shared" si="200"/>
        <v>1</v>
      </c>
      <c r="H31" s="40" t="str">
        <f>"TOL"&amp;$N31&amp;"_test   "</f>
        <v xml:space="preserve">TOL1_test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1</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196"/>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18"/>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"_F"&amp;IF($ZS31=TRUE,3,0)+COUNTIF($ZK31:$ZO31,TRUE)+COUNTIF($BV31:$BW31,"&gt;0")&amp;IF($ZQ31=TRUE,3,0)+COUNTIF($BV31:$BW31,"&gt;0")&amp;"N"&amp;$ZV31&amp;$ZW31&amp;"L"&amp;$AAH31&amp;$AAI31&amp;"_"&amp;$AAG31&amp;")"</f>
        <v>TOL1_test    SE GSW_PInp MFM        TOLAut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76"/>
        <v>1</v>
      </c>
      <c r="DL31" s="411">
        <f t="shared" si="176"/>
        <v>60</v>
      </c>
      <c r="DM31" s="535" t="str" cm="1">
        <f t="array" ref="DM31">INDEX(DM$13:DM30,$B31+1,1)</f>
        <v>-</v>
      </c>
      <c r="DN31" s="411" t="str">
        <f t="shared" si="177"/>
        <v>-</v>
      </c>
      <c r="DO31" s="411" t="str">
        <f t="shared" si="177"/>
        <v>-</v>
      </c>
      <c r="DP31" s="411" t="str">
        <f t="shared" si="177"/>
        <v>-</v>
      </c>
      <c r="DQ31" s="411" t="b">
        <f t="shared" si="178"/>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3"/>
        <v>500</v>
      </c>
      <c r="DW31" s="411">
        <f t="shared" si="203"/>
        <v>500</v>
      </c>
      <c r="DX31" s="411" t="str">
        <f t="shared" si="203"/>
        <v>-</v>
      </c>
      <c r="DY31" s="411" t="str">
        <f t="shared" si="203"/>
        <v>-</v>
      </c>
      <c r="DZ31" s="411" t="str">
        <f t="shared" si="203"/>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0"/>
        <v>-</v>
      </c>
      <c r="ET31" s="411" t="str">
        <f t="shared" si="180"/>
        <v>-</v>
      </c>
      <c r="EU31" s="781">
        <f t="shared" si="181"/>
        <v>0</v>
      </c>
      <c r="EV31" s="779">
        <f t="shared" si="182"/>
        <v>999999</v>
      </c>
      <c r="EW31" s="780">
        <f t="shared" si="183"/>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4"/>
        <v>0</v>
      </c>
      <c r="FC31" s="666">
        <f t="shared" si="185"/>
        <v>5.0000000000000001E-3</v>
      </c>
      <c r="FD31" s="535" cm="1">
        <f t="array" ref="FD31">INDEX(FD$13:FD30,$B31+1,1)</f>
        <v>1</v>
      </c>
      <c r="FE31" s="667">
        <f t="shared" si="186"/>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87"/>
        <v>0</v>
      </c>
      <c r="FL31" s="411" t="b">
        <f t="shared" si="187"/>
        <v>0</v>
      </c>
      <c r="FM31" s="411" t="b">
        <f t="shared" si="187"/>
        <v>0</v>
      </c>
      <c r="FN31" s="411" t="b">
        <f t="shared" si="187"/>
        <v>0</v>
      </c>
      <c r="FO31" s="411">
        <f t="shared" si="188"/>
        <v>1</v>
      </c>
      <c r="FP31" s="411">
        <f t="shared" si="188"/>
        <v>0</v>
      </c>
      <c r="FQ31" s="411" t="b">
        <f t="shared" si="189"/>
        <v>0</v>
      </c>
      <c r="FR31" s="411" t="b">
        <f t="shared" si="156"/>
        <v>1</v>
      </c>
      <c r="FS31" s="411" t="b">
        <f t="shared" si="156"/>
        <v>0</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0"/>
        <v>1</v>
      </c>
      <c r="GC31" s="411" t="b">
        <f t="shared" si="190"/>
        <v>0</v>
      </c>
      <c r="GD31" s="411" t="b">
        <f t="shared" si="190"/>
        <v>0</v>
      </c>
      <c r="GE31" s="411" t="b">
        <f t="shared" si="190"/>
        <v>0</v>
      </c>
      <c r="GF31" s="87">
        <f t="shared" si="202"/>
        <v>1</v>
      </c>
      <c r="GG31" s="87">
        <f t="shared" si="202"/>
        <v>1</v>
      </c>
      <c r="GH31" s="87">
        <f t="shared" si="202"/>
        <v>1</v>
      </c>
      <c r="GI31" s="87">
        <f t="shared" si="202"/>
        <v>1</v>
      </c>
      <c r="GJ31" s="87">
        <f t="shared" si="202"/>
        <v>1</v>
      </c>
      <c r="GK31" s="87">
        <f t="shared" si="202"/>
        <v>1</v>
      </c>
      <c r="GL31" s="87">
        <f t="shared" si="202"/>
        <v>1</v>
      </c>
      <c r="GM31" s="87">
        <f t="shared" si="202"/>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1"/>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2"/>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18"/>
      <c r="YQ31" s="411">
        <v>1.5</v>
      </c>
      <c r="YR31" s="18"/>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cm="1">
        <f t="array" ref="AAH31">INDEX(AAH$13:AAH30,$B31+1,1)</f>
        <v>1</v>
      </c>
      <c r="AAI31" s="535" cm="1">
        <f t="array" ref="AAI31">INDEX(AAI$13:AAI30,$B31+1,1)</f>
        <v>1</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18"/>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cm="1">
        <f t="array" ref="AEJ31">INDEX(AEJ$13:AEJ30,$B31+1,1)</f>
        <v>0</v>
      </c>
      <c r="AEK31" s="483">
        <v>0</v>
      </c>
    </row>
    <row r="32" spans="1:817" outlineLevel="1">
      <c r="A32" s="18">
        <f t="shared" si="136"/>
        <v>19</v>
      </c>
      <c r="B32" s="18">
        <f t="shared" si="199"/>
        <v>5</v>
      </c>
      <c r="C32">
        <v>2</v>
      </c>
      <c r="D32" s="17" t="str" cm="1">
        <f t="array" ref="D32">INDEX(D$13:D31,$B32+1,1)</f>
        <v>GSW</v>
      </c>
      <c r="E32" t="b">
        <v>1</v>
      </c>
      <c r="F32" t="b">
        <v>0</v>
      </c>
      <c r="G32" t="b">
        <f>E32</f>
        <v>1</v>
      </c>
      <c r="H32" s="40" t="str">
        <f>"Scan"&amp;$AK32&amp;"_test  "</f>
        <v xml:space="preserve">Scan0_test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196"/>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22">
        <v>0</v>
      </c>
      <c r="AL32" s="18"/>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"_F"&amp;IF($ZS32=TRUE,3,0)+COUNTIF($ZK32:$ZO32,TRUE)+COUNTIF($BV32:$BW32,"&gt;0")&amp;IF($ZQ32=TRUE,3,0)+COUNTIF($BV32:$BW32,"&gt;0")&amp;"N"&amp;$ZV32&amp;$ZW32&amp;"L"&amp;$AAH32&amp;$AAI32&amp;"_"&amp;$AAG32&amp;")"</f>
        <v>Scan0_test   SE GSW_PInp MFM        TOLSpr Scan0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76"/>
        <v>1</v>
      </c>
      <c r="DL32" s="411">
        <f t="shared" si="176"/>
        <v>60</v>
      </c>
      <c r="DM32" s="535" t="str" cm="1">
        <f t="array" ref="DM32">INDEX(DM$13:DM31,$B32+1,1)</f>
        <v>-</v>
      </c>
      <c r="DN32" s="411" t="str">
        <f t="shared" si="177"/>
        <v>-</v>
      </c>
      <c r="DO32" s="411" t="str">
        <f t="shared" si="177"/>
        <v>-</v>
      </c>
      <c r="DP32" s="411" t="str">
        <f t="shared" si="177"/>
        <v>-</v>
      </c>
      <c r="DQ32" s="411" t="b">
        <f t="shared" si="178"/>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3"/>
        <v>500</v>
      </c>
      <c r="DW32" s="411">
        <f t="shared" si="203"/>
        <v>500</v>
      </c>
      <c r="DX32" s="411" t="str">
        <f t="shared" si="203"/>
        <v>-</v>
      </c>
      <c r="DY32" s="411" t="str">
        <f t="shared" si="203"/>
        <v>-</v>
      </c>
      <c r="DZ32" s="411" t="str">
        <f t="shared" si="203"/>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0"/>
        <v>-</v>
      </c>
      <c r="ET32" s="411" t="str">
        <f t="shared" si="180"/>
        <v>-</v>
      </c>
      <c r="EU32" s="781">
        <f t="shared" si="181"/>
        <v>0</v>
      </c>
      <c r="EV32" s="779">
        <f t="shared" si="182"/>
        <v>999999</v>
      </c>
      <c r="EW32" s="780">
        <f t="shared" si="183"/>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4"/>
        <v>0</v>
      </c>
      <c r="FC32" s="666">
        <f t="shared" si="185"/>
        <v>5.0000000000000001E-3</v>
      </c>
      <c r="FD32" s="535" cm="1">
        <f t="array" ref="FD32">INDEX(FD$13:FD31,$B32+1,1)</f>
        <v>1</v>
      </c>
      <c r="FE32" s="667">
        <f t="shared" si="186"/>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87"/>
        <v>0</v>
      </c>
      <c r="FL32" s="411" t="b">
        <f t="shared" si="187"/>
        <v>0</v>
      </c>
      <c r="FM32" s="411" t="b">
        <f t="shared" si="187"/>
        <v>0</v>
      </c>
      <c r="FN32" s="411" t="b">
        <f t="shared" si="187"/>
        <v>0</v>
      </c>
      <c r="FO32" s="411">
        <f t="shared" si="188"/>
        <v>1</v>
      </c>
      <c r="FP32" s="411">
        <f t="shared" si="188"/>
        <v>0</v>
      </c>
      <c r="FQ32" s="411" t="b">
        <f t="shared" si="189"/>
        <v>0</v>
      </c>
      <c r="FR32" s="411" t="b">
        <f t="shared" si="156"/>
        <v>0</v>
      </c>
      <c r="FS32" s="411" t="b">
        <f t="shared" si="156"/>
        <v>0</v>
      </c>
      <c r="FT32" s="411" t="b">
        <f t="shared" si="156"/>
        <v>1</v>
      </c>
      <c r="FU32" s="87">
        <f t="shared" si="157"/>
        <v>0</v>
      </c>
      <c r="FV32" s="87">
        <f t="shared" si="157"/>
        <v>0</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0"/>
        <v>1</v>
      </c>
      <c r="GC32" s="411" t="b">
        <f t="shared" si="190"/>
        <v>0</v>
      </c>
      <c r="GD32" s="411" t="b">
        <f t="shared" si="190"/>
        <v>0</v>
      </c>
      <c r="GE32" s="411" t="b">
        <f t="shared" si="190"/>
        <v>0</v>
      </c>
      <c r="GF32" s="87">
        <f t="shared" si="202"/>
        <v>1</v>
      </c>
      <c r="GG32" s="87">
        <f t="shared" si="202"/>
        <v>1</v>
      </c>
      <c r="GH32" s="87">
        <f t="shared" si="202"/>
        <v>1</v>
      </c>
      <c r="GI32" s="87">
        <f t="shared" si="202"/>
        <v>1</v>
      </c>
      <c r="GJ32" s="87">
        <f t="shared" si="202"/>
        <v>1</v>
      </c>
      <c r="GK32" s="87">
        <f t="shared" si="202"/>
        <v>1</v>
      </c>
      <c r="GL32" s="87">
        <f t="shared" si="202"/>
        <v>1</v>
      </c>
      <c r="GM32" s="87">
        <f t="shared" si="202"/>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1"/>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2"/>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18"/>
      <c r="YQ32" s="411">
        <v>1.5</v>
      </c>
      <c r="YR32" s="18"/>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cm="1">
        <f t="array" ref="AAH32">INDEX(AAH$13:AAH31,$B32+1,1)</f>
        <v>1</v>
      </c>
      <c r="AAI32" s="535" cm="1">
        <f t="array" ref="AAI32">INDEX(AAI$13:AAI31,$B32+1,1)</f>
        <v>1</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18"/>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cm="1">
        <f t="array" ref="AEJ32">INDEX(AEJ$13:AEJ31,$B32+1,1)</f>
        <v>0</v>
      </c>
      <c r="AEK32" s="483">
        <v>0</v>
      </c>
    </row>
    <row r="33" spans="1:817" outlineLevel="1">
      <c r="A33" s="18">
        <f t="shared" si="136"/>
        <v>20</v>
      </c>
      <c r="B33" s="18">
        <f t="shared" si="199"/>
        <v>5</v>
      </c>
      <c r="C33">
        <v>2</v>
      </c>
      <c r="D33" s="17" t="str" cm="1">
        <f t="array" ref="D33">INDEX(D$13:D32,$B33+1,1)</f>
        <v>GSW</v>
      </c>
      <c r="E33" t="b">
        <v>1</v>
      </c>
      <c r="F33" t="b">
        <v>0</v>
      </c>
      <c r="G33" t="b">
        <f>E33</f>
        <v>1</v>
      </c>
      <c r="H33" s="40" t="str">
        <f>"Scan"&amp;$AK33&amp;"_test  "</f>
        <v xml:space="preserve">Scan2_test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196"/>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2</v>
      </c>
      <c r="AL33" s="18"/>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"_F"&amp;IF($ZS33=TRUE,3,0)+COUNTIF($ZK33:$ZO33,TRUE)+COUNTIF($BV33:$BW33,"&gt;0")&amp;IF($ZQ33=TRUE,3,0)+COUNTIF($BV33:$BW33,"&gt;0")&amp;"N"&amp;$ZV33&amp;$ZW33&amp;"L"&amp;$AAH33&amp;$AAI33&amp;"_"&amp;$AAG33&amp;")"</f>
        <v>Scan2_test   SE GSW_PInp MFM        TOLSpr Scan2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76"/>
        <v>1</v>
      </c>
      <c r="DL33" s="411">
        <f t="shared" si="176"/>
        <v>60</v>
      </c>
      <c r="DM33" s="535" t="str" cm="1">
        <f t="array" ref="DM33">INDEX(DM$13:DM32,$B33+1,1)</f>
        <v>-</v>
      </c>
      <c r="DN33" s="411" t="str">
        <f t="shared" si="177"/>
        <v>-</v>
      </c>
      <c r="DO33" s="411" t="str">
        <f t="shared" si="177"/>
        <v>-</v>
      </c>
      <c r="DP33" s="411" t="str">
        <f t="shared" si="177"/>
        <v>-</v>
      </c>
      <c r="DQ33" s="411" t="b">
        <f t="shared" si="178"/>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3"/>
        <v>500</v>
      </c>
      <c r="DW33" s="411">
        <f t="shared" si="203"/>
        <v>500</v>
      </c>
      <c r="DX33" s="411" t="str">
        <f t="shared" si="203"/>
        <v>-</v>
      </c>
      <c r="DY33" s="411" t="str">
        <f t="shared" si="203"/>
        <v>-</v>
      </c>
      <c r="DZ33" s="411" t="str">
        <f t="shared" si="203"/>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0"/>
        <v>-</v>
      </c>
      <c r="ET33" s="411" t="str">
        <f t="shared" si="180"/>
        <v>-</v>
      </c>
      <c r="EU33" s="781">
        <f t="shared" si="181"/>
        <v>0</v>
      </c>
      <c r="EV33" s="779">
        <f t="shared" si="182"/>
        <v>999999</v>
      </c>
      <c r="EW33" s="780">
        <f t="shared" si="183"/>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4"/>
        <v>0</v>
      </c>
      <c r="FC33" s="666">
        <f t="shared" si="185"/>
        <v>5.0000000000000001E-3</v>
      </c>
      <c r="FD33" s="535" cm="1">
        <f t="array" ref="FD33">INDEX(FD$13:FD32,$B33+1,1)</f>
        <v>1</v>
      </c>
      <c r="FE33" s="667">
        <f t="shared" si="186"/>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87"/>
        <v>0</v>
      </c>
      <c r="FL33" s="411" t="b">
        <f t="shared" si="187"/>
        <v>0</v>
      </c>
      <c r="FM33" s="411" t="b">
        <f t="shared" si="187"/>
        <v>0</v>
      </c>
      <c r="FN33" s="411" t="b">
        <f t="shared" si="187"/>
        <v>0</v>
      </c>
      <c r="FO33" s="411">
        <f t="shared" si="188"/>
        <v>1</v>
      </c>
      <c r="FP33" s="411">
        <f t="shared" si="188"/>
        <v>0</v>
      </c>
      <c r="FQ33" s="411" t="b">
        <f t="shared" si="189"/>
        <v>0</v>
      </c>
      <c r="FR33" s="411" t="b">
        <f t="shared" si="156"/>
        <v>0</v>
      </c>
      <c r="FS33" s="411" t="b">
        <f t="shared" si="156"/>
        <v>0</v>
      </c>
      <c r="FT33" s="411" t="b">
        <f t="shared" si="156"/>
        <v>1</v>
      </c>
      <c r="FU33" s="87">
        <f t="shared" si="157"/>
        <v>2</v>
      </c>
      <c r="FV33" s="87">
        <f t="shared" si="157"/>
        <v>2</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0"/>
        <v>1</v>
      </c>
      <c r="GC33" s="411" t="b">
        <f t="shared" si="190"/>
        <v>0</v>
      </c>
      <c r="GD33" s="411" t="b">
        <f t="shared" si="190"/>
        <v>0</v>
      </c>
      <c r="GE33" s="411" t="b">
        <f t="shared" si="190"/>
        <v>0</v>
      </c>
      <c r="GF33" s="87">
        <f t="shared" si="202"/>
        <v>1</v>
      </c>
      <c r="GG33" s="87">
        <f t="shared" si="202"/>
        <v>1</v>
      </c>
      <c r="GH33" s="87">
        <f t="shared" si="202"/>
        <v>1</v>
      </c>
      <c r="GI33" s="87">
        <f t="shared" si="202"/>
        <v>1</v>
      </c>
      <c r="GJ33" s="87">
        <f t="shared" si="202"/>
        <v>1</v>
      </c>
      <c r="GK33" s="87">
        <f t="shared" si="202"/>
        <v>1</v>
      </c>
      <c r="GL33" s="87">
        <f t="shared" si="202"/>
        <v>1</v>
      </c>
      <c r="GM33" s="87">
        <f t="shared" si="202"/>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1"/>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2"/>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18"/>
      <c r="YQ33" s="411">
        <v>1.5</v>
      </c>
      <c r="YR33" s="18"/>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cm="1">
        <f t="array" ref="AAH33">INDEX(AAH$13:AAH32,$B33+1,1)</f>
        <v>1</v>
      </c>
      <c r="AAI33" s="535" cm="1">
        <f t="array" ref="AAI33">INDEX(AAI$13:AAI32,$B33+1,1)</f>
        <v>1</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18"/>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cm="1">
        <f t="array" ref="AEJ33">INDEX(AEJ$13:AEJ32,$B33+1,1)</f>
        <v>0</v>
      </c>
      <c r="AEK33" s="483">
        <v>0</v>
      </c>
    </row>
    <row r="34" spans="1:817" outlineLevel="1">
      <c r="A34" s="18">
        <f t="shared" si="136"/>
        <v>21</v>
      </c>
      <c r="B34" s="18">
        <f t="shared" si="199"/>
        <v>5</v>
      </c>
      <c r="C34">
        <v>2</v>
      </c>
      <c r="D34" s="17" t="str" cm="1">
        <f t="array" ref="D34">INDEX(D$13:D33,$B34+1,1)</f>
        <v>GSW</v>
      </c>
      <c r="E34" t="b">
        <v>1</v>
      </c>
      <c r="F34" t="b">
        <v>0</v>
      </c>
      <c r="G34" t="b">
        <f>E34</f>
        <v>1</v>
      </c>
      <c r="H34" s="40" t="str">
        <f>"Scan"&amp;$AK34&amp;"_test  "</f>
        <v xml:space="preserve">Scan3_test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196"/>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3</v>
      </c>
      <c r="AL34" s="18"/>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"_F"&amp;IF($ZS34=TRUE,3,0)+COUNTIF($ZK34:$ZO34,TRUE)+COUNTIF($BV34:$BW34,"&gt;0")&amp;IF($ZQ34=TRUE,3,0)+COUNTIF($BV34:$BW34,"&gt;0")&amp;"N"&amp;$ZV34&amp;$ZW34&amp;"L"&amp;$AAH34&amp;$AAI34&amp;"_"&amp;$AAG34&amp;")"</f>
        <v>Scan3_test   SE GSW_PInp MFM        TOLSpr Scan3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76"/>
        <v>1</v>
      </c>
      <c r="DL34" s="411">
        <f t="shared" si="176"/>
        <v>60</v>
      </c>
      <c r="DM34" s="535" t="str" cm="1">
        <f t="array" ref="DM34">INDEX(DM$13:DM33,$B34+1,1)</f>
        <v>-</v>
      </c>
      <c r="DN34" s="411" t="str">
        <f t="shared" si="177"/>
        <v>-</v>
      </c>
      <c r="DO34" s="411" t="str">
        <f t="shared" si="177"/>
        <v>-</v>
      </c>
      <c r="DP34" s="411" t="str">
        <f t="shared" si="177"/>
        <v>-</v>
      </c>
      <c r="DQ34" s="411" t="b">
        <f t="shared" si="178"/>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3"/>
        <v>500</v>
      </c>
      <c r="DW34" s="411">
        <f t="shared" si="203"/>
        <v>500</v>
      </c>
      <c r="DX34" s="411" t="str">
        <f t="shared" si="203"/>
        <v>-</v>
      </c>
      <c r="DY34" s="411" t="str">
        <f t="shared" si="203"/>
        <v>-</v>
      </c>
      <c r="DZ34" s="411" t="str">
        <f t="shared" si="203"/>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0"/>
        <v>-</v>
      </c>
      <c r="ET34" s="411" t="str">
        <f t="shared" si="180"/>
        <v>-</v>
      </c>
      <c r="EU34" s="781">
        <f t="shared" si="181"/>
        <v>0</v>
      </c>
      <c r="EV34" s="779">
        <f t="shared" si="182"/>
        <v>999999</v>
      </c>
      <c r="EW34" s="780">
        <f t="shared" si="183"/>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4"/>
        <v>0</v>
      </c>
      <c r="FC34" s="666">
        <f t="shared" si="185"/>
        <v>5.0000000000000001E-3</v>
      </c>
      <c r="FD34" s="535" cm="1">
        <f t="array" ref="FD34">INDEX(FD$13:FD33,$B34+1,1)</f>
        <v>1</v>
      </c>
      <c r="FE34" s="667">
        <f t="shared" si="186"/>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87"/>
        <v>0</v>
      </c>
      <c r="FL34" s="411" t="b">
        <f t="shared" si="187"/>
        <v>0</v>
      </c>
      <c r="FM34" s="411" t="b">
        <f t="shared" si="187"/>
        <v>0</v>
      </c>
      <c r="FN34" s="411" t="b">
        <f t="shared" si="187"/>
        <v>0</v>
      </c>
      <c r="FO34" s="411">
        <f t="shared" si="188"/>
        <v>1</v>
      </c>
      <c r="FP34" s="411">
        <f t="shared" si="188"/>
        <v>0</v>
      </c>
      <c r="FQ34" s="411" t="b">
        <f t="shared" si="189"/>
        <v>0</v>
      </c>
      <c r="FR34" s="411" t="b">
        <f t="shared" si="156"/>
        <v>0</v>
      </c>
      <c r="FS34" s="411" t="b">
        <f t="shared" si="156"/>
        <v>0</v>
      </c>
      <c r="FT34" s="411" t="b">
        <f t="shared" si="156"/>
        <v>1</v>
      </c>
      <c r="FU34" s="87">
        <f t="shared" si="157"/>
        <v>3</v>
      </c>
      <c r="FV34" s="87">
        <f t="shared" si="157"/>
        <v>3</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0"/>
        <v>1</v>
      </c>
      <c r="GC34" s="411" t="b">
        <f t="shared" si="190"/>
        <v>0</v>
      </c>
      <c r="GD34" s="411" t="b">
        <f t="shared" si="190"/>
        <v>0</v>
      </c>
      <c r="GE34" s="411" t="b">
        <f t="shared" si="190"/>
        <v>0</v>
      </c>
      <c r="GF34" s="87">
        <f t="shared" si="202"/>
        <v>1</v>
      </c>
      <c r="GG34" s="87">
        <f t="shared" si="202"/>
        <v>1</v>
      </c>
      <c r="GH34" s="87">
        <f t="shared" si="202"/>
        <v>1</v>
      </c>
      <c r="GI34" s="87">
        <f t="shared" si="202"/>
        <v>1</v>
      </c>
      <c r="GJ34" s="87">
        <f t="shared" si="202"/>
        <v>1</v>
      </c>
      <c r="GK34" s="87">
        <f t="shared" si="202"/>
        <v>1</v>
      </c>
      <c r="GL34" s="87">
        <f t="shared" si="202"/>
        <v>1</v>
      </c>
      <c r="GM34" s="87">
        <f t="shared" si="202"/>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1"/>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2"/>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18"/>
      <c r="YQ34" s="411">
        <v>1.5</v>
      </c>
      <c r="YR34" s="18"/>
      <c r="YS34" s="535" t="str" cm="1">
        <f t="array" ref="YS34">INDEX(YS$13:YS33,$B34+1,1)</f>
        <v>-</v>
      </c>
      <c r="YT34" s="535" t="str" cm="1">
        <f t="array" ref="YT34">INDEX(YT$13:YT33,$B34+1,1)</f>
        <v>-</v>
      </c>
      <c r="YU34" s="535" t="str" cm="1">
        <f t="array" ref="YU34">INDEX(YU$13:YU33,$B34+1,1)</f>
        <v>-</v>
      </c>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cm="1">
        <f t="array" ref="AAH34">INDEX(AAH$13:AAH33,$B34+1,1)</f>
        <v>1</v>
      </c>
      <c r="AAI34" s="535" cm="1">
        <f t="array" ref="AAI34">INDEX(AAI$13:AAI33,$B34+1,1)</f>
        <v>1</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18"/>
      <c r="AAX34" s="535" t="str" cm="1">
        <f t="array" ref="AAX34">INDEX(AAX$13:AAX33,$B34+1,1)</f>
        <v>-</v>
      </c>
      <c r="AAY34" s="535" t="str" cm="1">
        <f t="array" ref="AAY34">INDEX(AAY$13:AAY33,$B34+1,1)</f>
        <v>-</v>
      </c>
      <c r="AAZ34" s="535" t="str" cm="1">
        <f t="array" ref="AAZ34">INDEX(AAZ$13:AAZ33,$B34+1,1)</f>
        <v>-</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cm="1">
        <f t="array" ref="AEJ34">INDEX(AEJ$13:AEJ33,$B34+1,1)</f>
        <v>0</v>
      </c>
      <c r="AEK34" s="483">
        <v>0</v>
      </c>
    </row>
    <row r="35" spans="1:817" outlineLevel="1">
      <c r="A35" s="18">
        <f t="shared" si="136"/>
        <v>22</v>
      </c>
      <c r="B35" s="18">
        <f t="shared" si="199"/>
        <v>5</v>
      </c>
      <c r="C35">
        <v>2</v>
      </c>
      <c r="D35" s="17" t="str" cm="1">
        <f t="array" ref="D35">INDEX(D$13:D33,$B35+1,1)</f>
        <v>GSW</v>
      </c>
      <c r="E35" t="b">
        <v>1</v>
      </c>
      <c r="F35" t="b">
        <v>0</v>
      </c>
      <c r="G35" t="b">
        <f t="shared" ref="G35" si="204">E35</f>
        <v>1</v>
      </c>
      <c r="H35" s="40" t="s">
        <v>2737</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7"/>
        <v>2</v>
      </c>
      <c r="W35" s="778" t="b">
        <f t="shared" si="196"/>
        <v>0</v>
      </c>
      <c r="X35" s="777" t="b">
        <f t="shared" si="138"/>
        <v>1</v>
      </c>
      <c r="Y35" s="777" t="b">
        <f t="shared" si="138"/>
        <v>1</v>
      </c>
      <c r="Z35" s="796" t="b" cm="1">
        <f t="array" ref="Z35">INDEX(Z$13:Z33,$B35+1,1)</f>
        <v>0</v>
      </c>
      <c r="AA35" s="411">
        <f t="shared" si="139"/>
        <v>6</v>
      </c>
      <c r="AB35" s="411">
        <f t="shared" si="140"/>
        <v>6</v>
      </c>
      <c r="AC35" s="411"/>
      <c r="AD35" s="411">
        <f t="shared" si="141"/>
        <v>6</v>
      </c>
      <c r="AE35" s="111"/>
      <c r="AF35" s="111"/>
      <c r="AG35" s="111"/>
      <c r="AH35" s="111"/>
      <c r="AI35" s="535" cm="1">
        <f t="array" ref="AI35">INDEX(AI$13:AI33,$B35+1,1)</f>
        <v>1</v>
      </c>
      <c r="AJ35" s="535" cm="1">
        <f t="array" ref="AJ35">INDEX(AJ$13:AJ33,$B35+1,1)</f>
        <v>1</v>
      </c>
      <c r="AK35" s="535" cm="1">
        <f t="array" ref="AK35">INDEX(AK$13:AK33,$B35+1,1)</f>
        <v>1</v>
      </c>
      <c r="AL35" s="18"/>
      <c r="AM35" s="535" cm="1">
        <f t="array" ref="AM35">INDEX(AM$13:AM33,$B35+1,1)</f>
        <v>0</v>
      </c>
      <c r="AN35" s="535" t="str" cm="1">
        <f t="array" ref="AN35">INDEX(AN$13:AN33,$B35+1,1)</f>
        <v/>
      </c>
      <c r="AO35" s="535" cm="1">
        <f t="array" ref="AO35">INDEX(AO$13:AO33,$B35+1,1)</f>
        <v>1</v>
      </c>
      <c r="AP35" s="535" cm="1">
        <f t="array" ref="AP35">INDEX(AP$13:AP33,$B35+1,1)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"_F"&amp;IF($ZS35=TRUE,3,0)+COUNTIF($ZK35:$ZO35,TRUE)+COUNTIF($BV35:$BW35,"&gt;0")&amp;IF($ZQ35=TRUE,3,0)+COUNTIF($BV35:$BW35,"&gt;0")&amp;"N"&amp;$ZV35&amp;$ZW35&amp;"L"&amp;$AAH35&amp;$AAI35&amp;"_"&amp;$AAG35&amp;")"</f>
        <v>Feed_pklCrt  SE GSW_PInp MFM        TOLSpr Scan1 CFS CG_1 FodCrop     REV_-   _-_1 RR+01% (Et_F00N--L11_-)</v>
      </c>
      <c r="BB35" s="8" t="str">
        <f ca="1">IF(COUNTIF($BA$13:$BA35,$BA35)=1,"-","Dup")</f>
        <v>-</v>
      </c>
      <c r="BC35" s="18"/>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535" t="b" cm="1">
        <f t="array" ref="BK35">INDEX(BK$13:BK33,$B35+1,1)</f>
        <v>0</v>
      </c>
      <c r="BL35" s="535" t="b" cm="1">
        <f t="array" ref="BL35">INDEX(BL$13:BL33,$B35+1,1)</f>
        <v>0</v>
      </c>
      <c r="BM35" s="18"/>
      <c r="BN35" s="535" t="b" cm="1">
        <f t="array" ref="BN35">INDEX(BN$13:BN33,$B35+1,1)</f>
        <v>0</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str" cm="1">
        <f t="array" ref="BX35">INDEX(BX$13:BX33,$B35+1,1)</f>
        <v>-</v>
      </c>
      <c r="BY35" s="535" t="str" cm="1">
        <f t="array" ref="BY35">INDEX(BY$13:BY33,$B35+1,1)</f>
        <v>-</v>
      </c>
      <c r="BZ35" s="535" t="b" cm="1">
        <f t="array" ref="BZ35">INDEX(BZ$13:BZ33,$B35+1,1)</f>
        <v>0</v>
      </c>
      <c r="CA35" s="535" t="str" cm="1">
        <f t="array" ref="CA35">INDEX(CA$13:CA33,$B35+1,1)</f>
        <v>-</v>
      </c>
      <c r="CB35" s="535" t="str" cm="1">
        <f t="array" ref="CB35">INDEX(CB$13:CB33,$B35+1,1)</f>
        <v>-</v>
      </c>
      <c r="CC35" s="535" t="str" cm="1">
        <f t="array" ref="CC35">INDEX(CC$13:CC33,$B35+1,1)</f>
        <v>-</v>
      </c>
      <c r="CD35" s="535" t="str" cm="1">
        <f t="array" ref="CD35">INDEX(CD$13:CD33,$B35+1,1)</f>
        <v>-</v>
      </c>
      <c r="CE35" s="535" t="str" cm="1">
        <f t="array" ref="CE35">INDEX(CE$13:CE33,$B35+1,1)</f>
        <v>-</v>
      </c>
      <c r="CF35" s="18"/>
      <c r="CG35" s="535" t="str" cm="1">
        <f t="array" ref="CG35">INDEX(CG$13:CG33,$B35+1,1)</f>
        <v>-</v>
      </c>
      <c r="CH35" s="411" t="str">
        <f t="shared" ca="1" si="144"/>
        <v>-</v>
      </c>
      <c r="CI35" s="411">
        <f t="shared" si="145"/>
        <v>0</v>
      </c>
      <c r="CJ35" s="411">
        <f t="shared" si="145"/>
        <v>0</v>
      </c>
      <c r="CK35" s="535" t="str" cm="1">
        <f t="array" ref="CK35">INDEX(CK$13:CK33,$B35+1,1)</f>
        <v>-</v>
      </c>
      <c r="CL35" s="535" t="str" cm="1">
        <f t="array" ref="CL35">INDEX(CL$13:CL33,$B35+1,1)</f>
        <v>-</v>
      </c>
      <c r="CM35" s="535" t="str" cm="1">
        <f t="array" ref="CM35">INDEX(CM$13:CM33,$B35+1,1)</f>
        <v>-</v>
      </c>
      <c r="CN35" s="411" t="str">
        <f t="shared" ca="1" si="146"/>
        <v>-</v>
      </c>
      <c r="CO35" s="411">
        <f t="shared" si="147"/>
        <v>0</v>
      </c>
      <c r="CP35" s="411">
        <f t="shared" si="147"/>
        <v>0</v>
      </c>
      <c r="CQ35" s="535" t="str" cm="1">
        <f t="array" ref="CQ35">INDEX(CQ$13:CQ33,$B35+1,1)</f>
        <v>-</v>
      </c>
      <c r="CR35" s="411" t="str">
        <f t="shared" ca="1" si="148"/>
        <v>-</v>
      </c>
      <c r="CS35" s="411">
        <f t="shared" si="149"/>
        <v>0</v>
      </c>
      <c r="CT35" s="535" t="str" cm="1">
        <f t="array" ref="CT35">INDEX(CT$13:CT33,$B35+1,1)</f>
        <v>-</v>
      </c>
      <c r="CU35" s="535" t="str" cm="1">
        <f t="array" ref="CU35">INDEX(CU$13:CU33,$B35+1,1)</f>
        <v>-</v>
      </c>
      <c r="CV35" s="411">
        <f t="shared" si="150"/>
        <v>0</v>
      </c>
      <c r="CW35" s="535" t="str" cm="1">
        <f t="array" ref="CW35">INDEX(CW$13:CW33,$B35+1,1)</f>
        <v>-</v>
      </c>
      <c r="CX35" s="411" t="str">
        <f t="shared" ca="1" si="151"/>
        <v>-</v>
      </c>
      <c r="CY35" s="411">
        <f t="shared" si="152"/>
        <v>0</v>
      </c>
      <c r="CZ35" s="411">
        <f t="shared" si="152"/>
        <v>0</v>
      </c>
      <c r="DA35" s="535" cm="1">
        <f t="array" ref="DA35">INDEX(DA$13:DA33,$B35+1,1)</f>
        <v>0</v>
      </c>
      <c r="DB35" s="535" cm="1">
        <f t="array" ref="DB35">INDEX(DB$13:DB33,$B35+1,1)</f>
        <v>0</v>
      </c>
      <c r="DC35" s="18"/>
      <c r="DD35" s="535" t="b" cm="1">
        <f t="array" ref="DD35">INDEX(DD$13:DD34,$B35+1,1)</f>
        <v>0</v>
      </c>
      <c r="DE35" s="535" t="b" cm="1">
        <f t="array" ref="DE35">INDEX(DE$13:DE34,$B35+1,1)</f>
        <v>0</v>
      </c>
      <c r="DF35" s="535" t="b" cm="1">
        <f t="array" ref="DF35">INDEX(DF$13:DF34,$B35+1,1)</f>
        <v>1</v>
      </c>
      <c r="DG35" s="535" t="str" cm="1">
        <f t="array" ref="DG35">INDEX(DG$13:DG33,$B35+1,1)</f>
        <v>-</v>
      </c>
      <c r="DH35" s="536" cm="1">
        <f t="array" ref="DH35">INDEX(DH$13:DH34,$B35+1,1)</f>
        <v>0</v>
      </c>
      <c r="DI35" s="535" cm="1">
        <f t="array" ref="DI35">INDEX(DI$13:DI33,$B35+1,1)</f>
        <v>1</v>
      </c>
      <c r="DJ35" s="535" cm="1">
        <f t="array" ref="DJ35">INDEX(DJ$13:DJ33,$B35+1,1)</f>
        <v>1</v>
      </c>
      <c r="DK35" s="411">
        <f t="shared" si="176"/>
        <v>1</v>
      </c>
      <c r="DL35" s="411">
        <f t="shared" si="176"/>
        <v>60</v>
      </c>
      <c r="DM35" s="535" t="str" cm="1">
        <f t="array" ref="DM35">INDEX(DM$13:DM33,$B35+1,1)</f>
        <v>-</v>
      </c>
      <c r="DN35" s="411" t="str">
        <f t="shared" si="177"/>
        <v>-</v>
      </c>
      <c r="DO35" s="411" t="str">
        <f t="shared" si="177"/>
        <v>-</v>
      </c>
      <c r="DP35" s="411" t="str">
        <f t="shared" si="177"/>
        <v>-</v>
      </c>
      <c r="DQ35" s="411" t="b">
        <f t="shared" si="178"/>
        <v>0</v>
      </c>
      <c r="DR35" s="535" t="str" cm="1">
        <f t="array" ref="DR35">INDEX(DR$13:DR33,$B35+1,1)</f>
        <v>-</v>
      </c>
      <c r="DS35" s="535" t="str" cm="1">
        <f t="array" ref="DS35">INDEX(DS$13:DS33,$B35+1,1)</f>
        <v>-</v>
      </c>
      <c r="DT35" s="535" t="str" cm="1">
        <f t="array" ref="DT35">INDEX(DT$13:DT33,$B35+1,1)</f>
        <v>-</v>
      </c>
      <c r="DU35" s="535" t="str" cm="1">
        <f t="array" ref="DU35">INDEX(DU$13:DU33,$B35+1,1)</f>
        <v>-</v>
      </c>
      <c r="DV35" s="411">
        <f t="shared" si="203"/>
        <v>500</v>
      </c>
      <c r="DW35" s="411">
        <f t="shared" si="203"/>
        <v>500</v>
      </c>
      <c r="DX35" s="411" t="str">
        <f t="shared" si="203"/>
        <v>-</v>
      </c>
      <c r="DY35" s="411" t="str">
        <f t="shared" si="203"/>
        <v>-</v>
      </c>
      <c r="DZ35" s="411" t="str">
        <f t="shared" si="203"/>
        <v>-</v>
      </c>
      <c r="EA35" s="535" cm="1">
        <f t="array" ref="EA35">INDEX(EA$13:EA33,$B35+1,1)</f>
        <v>0</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535" cm="1">
        <f t="array" ref="EL35">INDEX(EL$13:EL33,$B35+1,1)</f>
        <v>999999</v>
      </c>
      <c r="EM35" s="535" cm="1">
        <f t="array" ref="EM35">INDEX(EM$13:EM33,$B35+1,1)</f>
        <v>999999</v>
      </c>
      <c r="EN35" s="782">
        <f t="shared" si="155"/>
        <v>0</v>
      </c>
      <c r="EO35" s="782">
        <f t="shared" si="155"/>
        <v>0</v>
      </c>
      <c r="EP35" s="782">
        <f t="shared" si="155"/>
        <v>999999</v>
      </c>
      <c r="EQ35" s="535" t="str" cm="1">
        <f t="array" ref="EQ35">INDEX(EQ$13:EQ33,$B35+1,1)</f>
        <v>-</v>
      </c>
      <c r="ER35" s="535" t="str" cm="1">
        <f t="array" ref="ER35">INDEX(ER$13:ER33,$B35+1,1)</f>
        <v>-</v>
      </c>
      <c r="ES35" s="411" t="str">
        <f t="shared" si="180"/>
        <v>-</v>
      </c>
      <c r="ET35" s="411" t="str">
        <f t="shared" si="180"/>
        <v>-</v>
      </c>
      <c r="EU35" s="781">
        <f t="shared" si="181"/>
        <v>0</v>
      </c>
      <c r="EV35" s="779">
        <f t="shared" si="182"/>
        <v>999999</v>
      </c>
      <c r="EW35" s="780">
        <f t="shared" si="183"/>
        <v>999999</v>
      </c>
      <c r="EX35" s="535" t="str" cm="1">
        <f t="array" ref="EX35">INDEX(EX$13:EX33,$B35+1,1)</f>
        <v>-</v>
      </c>
      <c r="EY35" s="728" cm="1">
        <f t="array" ref="EY35">IF(EX35&lt;&gt;"-",EX35,INDEX(i.ELMatedEst,$AA35+1,$T35))</f>
        <v>0</v>
      </c>
      <c r="EZ35" s="535" t="str" cm="1">
        <f t="array" ref="EZ35">INDEX(EZ$13:EZ33,$B35+1,1)</f>
        <v>-</v>
      </c>
      <c r="FA35" s="535" t="str" cm="1">
        <f t="array" ref="FA35">INDEX(FA$13:FA33,$B35+1,1)</f>
        <v>-</v>
      </c>
      <c r="FB35" s="411">
        <f t="shared" si="184"/>
        <v>0</v>
      </c>
      <c r="FC35" s="666">
        <f t="shared" si="185"/>
        <v>5.0000000000000001E-3</v>
      </c>
      <c r="FD35" s="535" cm="1">
        <f t="array" ref="FD35">INDEX(FD$13:FD33,$B35+1,1)</f>
        <v>1</v>
      </c>
      <c r="FE35" s="667">
        <f t="shared" si="186"/>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87"/>
        <v>0</v>
      </c>
      <c r="FL35" s="411" t="b">
        <f t="shared" si="187"/>
        <v>0</v>
      </c>
      <c r="FM35" s="411" t="b">
        <f t="shared" si="187"/>
        <v>0</v>
      </c>
      <c r="FN35" s="411" t="b">
        <f t="shared" si="187"/>
        <v>0</v>
      </c>
      <c r="FO35" s="411">
        <f t="shared" si="188"/>
        <v>1</v>
      </c>
      <c r="FP35" s="411">
        <f t="shared" si="188"/>
        <v>0</v>
      </c>
      <c r="FQ35" s="411" t="b">
        <f t="shared" si="189"/>
        <v>0</v>
      </c>
      <c r="FR35" s="411" t="b">
        <f t="shared" si="156"/>
        <v>0</v>
      </c>
      <c r="FS35" s="411" t="b">
        <f t="shared" si="156"/>
        <v>0</v>
      </c>
      <c r="FT35" s="411" t="b">
        <f t="shared" si="156"/>
        <v>1</v>
      </c>
      <c r="FU35" s="87">
        <f t="shared" si="157"/>
        <v>1</v>
      </c>
      <c r="FV35" s="87">
        <f t="shared" si="157"/>
        <v>1</v>
      </c>
      <c r="FW35" s="535" cm="1">
        <f t="array" ref="FW35">INDEX(FW$13:FW33,$B35+1,1)</f>
        <v>1</v>
      </c>
      <c r="FX35" s="535" cm="1">
        <f t="array" ref="FX35">INDEX(FX$13:FX33,$B35+1,1)</f>
        <v>1</v>
      </c>
      <c r="FY35" s="535" cm="1">
        <f t="array" ref="FY35">INDEX(FY$13:FY33,$B35+1,1)</f>
        <v>1</v>
      </c>
      <c r="FZ35" s="535" cm="1">
        <f t="array" ref="FZ35">INDEX(FZ$13:FZ33,$B35+1,1)</f>
        <v>1</v>
      </c>
      <c r="GA35" s="535" t="str" cm="1">
        <f t="array" ref="GA35">INDEX(GA$13:GA33,$B35+1,1)</f>
        <v>-</v>
      </c>
      <c r="GB35" s="411" t="b">
        <f t="shared" si="190"/>
        <v>1</v>
      </c>
      <c r="GC35" s="411" t="b">
        <f t="shared" si="190"/>
        <v>0</v>
      </c>
      <c r="GD35" s="411" t="b">
        <f t="shared" si="190"/>
        <v>0</v>
      </c>
      <c r="GE35" s="411" t="b">
        <f t="shared" si="190"/>
        <v>0</v>
      </c>
      <c r="GF35" s="87">
        <f t="shared" si="202"/>
        <v>1</v>
      </c>
      <c r="GG35" s="87">
        <f t="shared" si="202"/>
        <v>1</v>
      </c>
      <c r="GH35" s="87">
        <f t="shared" si="202"/>
        <v>1</v>
      </c>
      <c r="GI35" s="87">
        <f t="shared" si="202"/>
        <v>1</v>
      </c>
      <c r="GJ35" s="87">
        <f t="shared" si="202"/>
        <v>1</v>
      </c>
      <c r="GK35" s="87">
        <f t="shared" si="202"/>
        <v>1</v>
      </c>
      <c r="GL35" s="87">
        <f t="shared" si="202"/>
        <v>1</v>
      </c>
      <c r="GM35" s="87">
        <f t="shared" si="202"/>
        <v>1</v>
      </c>
      <c r="GN35" s="411" cm="1">
        <f t="array" ref="GN35">INDEX(i.dse_type,1,$L35)</f>
        <v>0</v>
      </c>
      <c r="GO35" s="535" t="str" cm="1">
        <f t="array" ref="GO35">INDEX(GO$13:GO33,$B35+1,1)</f>
        <v>-</v>
      </c>
      <c r="GP35" s="535" t="str" cm="1">
        <f t="array" ref="GP35">INDEX(GP$13:GP33,$B35+1,1)</f>
        <v>-</v>
      </c>
      <c r="GQ35" s="535" t="str" cm="1">
        <f t="array" ref="GQ35">INDEX(GQ$13:GQ33,$B35+1,1)</f>
        <v>-</v>
      </c>
      <c r="GR35" s="18"/>
      <c r="GS35" s="535" t="str" cm="1">
        <f t="array" ref="GS35">INDEX(GS$13:GS33,$B35+1,1)</f>
        <v>-</v>
      </c>
      <c r="GT35" s="411" t="b">
        <f t="shared" si="191"/>
        <v>0</v>
      </c>
      <c r="GU35" s="535" t="str" cm="1">
        <f t="array" ref="GU35">INDEX(GU$13:GU33,$B35+1,1)</f>
        <v>-</v>
      </c>
      <c r="GV35" s="535" t="str" cm="1">
        <f t="array" ref="GV35">INDEX(GV$13:GV33,$B35+1,1)</f>
        <v>-</v>
      </c>
      <c r="GW35" s="535" t="str" cm="1">
        <f t="array" ref="GW35">INDEX(GW$13:GW33,$B35+1,1)</f>
        <v>-</v>
      </c>
      <c r="GX35" s="535" cm="1">
        <f t="array" ref="GX35">INDEX(GX$13:GX33,$B35+1,1)</f>
        <v>1</v>
      </c>
      <c r="GY35" s="535" cm="1">
        <f t="array" ref="GY35">INDEX(GY$13:GY33,$B35+1,1)</f>
        <v>1</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t="str" cm="1">
        <f t="array" ref="HS35">INDEX(HS$13:HS33,$B35+1,1)</f>
        <v>-</v>
      </c>
      <c r="HT35" s="535" t="str" cm="1">
        <f t="array" ref="HT35">INDEX(HT$13:HT33,$B35+1,1)</f>
        <v>-</v>
      </c>
      <c r="HU35" s="535" cm="1">
        <f t="array" ref="HU35">INDEX(HU$13:HU33,$B35+1,1)</f>
        <v>0</v>
      </c>
      <c r="HV35" s="535" t="str" cm="1">
        <f t="array" ref="HV35">INDEX(HV$13:HV33,$B35+1,1)</f>
        <v>-</v>
      </c>
      <c r="HW35" s="535" cm="1">
        <f t="array" ref="HW35">INDEX(HW$13:HW33,$B35+1,1)</f>
        <v>1</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0</v>
      </c>
      <c r="ID35" s="535" cm="1">
        <f t="array" ref="ID35">INDEX(ID$13:ID33,$B35+1,1)</f>
        <v>0</v>
      </c>
      <c r="IE35" s="535" cm="1">
        <f t="array" ref="IE35">INDEX(IE$13:IE33,$B35+1,1)</f>
        <v>1</v>
      </c>
      <c r="IF35" s="535" cm="1">
        <f t="array" ref="IF35">INDEX(IF$13:IF33,$B35+1,1)</f>
        <v>0</v>
      </c>
      <c r="IG35" s="535" cm="1">
        <f t="array" ref="IG35">INDEX(IG$13:IG33,$B35+1,1)</f>
        <v>0</v>
      </c>
      <c r="IH35" s="535" cm="1">
        <f t="array" ref="IH35">INDEX(IH$13:IH33,$B35+1,1)</f>
        <v>0</v>
      </c>
      <c r="II35" s="535" cm="1">
        <f t="array" ref="II35">INDEX(II$13:II33,$B35+1,1)</f>
        <v>0</v>
      </c>
      <c r="IJ35" s="535" cm="1">
        <f t="array" ref="IJ35">INDEX(IJ$13:IJ33,$B35+1,1)</f>
        <v>0</v>
      </c>
      <c r="IK35" s="18"/>
      <c r="IL35" s="535" cm="1">
        <f t="array" ref="IL35">INDEX(IL$13:IL33,$B35+1,1)</f>
        <v>0.125</v>
      </c>
      <c r="IM35" s="535" cm="1">
        <f t="array" ref="IM35">INDEX(IM$13:IM33,$B35+1,1)</f>
        <v>0.3</v>
      </c>
      <c r="IN35" s="535" cm="1">
        <f t="array" ref="IN35">INDEX(IN$13:IN33,$B35+1,1)</f>
        <v>-0.05</v>
      </c>
      <c r="IO35" s="535" cm="1">
        <f t="array" ref="IO35">INDEX(IO$13:IO33,$B35+1,1)</f>
        <v>0.1</v>
      </c>
      <c r="IP35" s="535" cm="1">
        <f t="array" ref="IP35">INDEX(IP$13:IP33,$B35+1,1)</f>
        <v>0.25</v>
      </c>
      <c r="IQ35" s="535" cm="1">
        <f t="array" ref="IQ35">INDEX(IQ$13:IQ33,$B35+1,1)</f>
        <v>-0.05</v>
      </c>
      <c r="IR35" s="535" cm="1">
        <f t="array" ref="IR35">INDEX(IR$13:IR33,$B35+1,1)</f>
        <v>0.05</v>
      </c>
      <c r="IS35" s="535" cm="1">
        <f t="array" ref="IS35">INDEX(IS$13:IS33,$B35+1,1)</f>
        <v>0.1</v>
      </c>
      <c r="IT35" s="535" cm="1">
        <f t="array" ref="IT35">INDEX(IT$13:IT33,$B35+1,1)</f>
        <v>-0.02</v>
      </c>
      <c r="IU35" s="535" cm="1">
        <f t="array" ref="IU35">INDEX(IU$13:IU33,$B35+1,1)</f>
        <v>0.1</v>
      </c>
      <c r="IV35" s="535" cm="1">
        <f t="array" ref="IV35">INDEX(IV$13:IV33,$B35+1,1)</f>
        <v>0.25</v>
      </c>
      <c r="IW35" s="535" cm="1">
        <f t="array" ref="IW35">INDEX(IW$13:IW33,$B35+1,1)</f>
        <v>-0.05</v>
      </c>
      <c r="IX35" s="535" cm="1">
        <f t="array" ref="IX35">INDEX(IX$13:IX33,$B35+1,1)</f>
        <v>0.125</v>
      </c>
      <c r="IY35" s="535" cm="1">
        <f t="array" ref="IY35">INDEX(IY$13:IY33,$B35+1,1)</f>
        <v>0.1</v>
      </c>
      <c r="IZ35" s="535" cm="1">
        <f t="array" ref="IZ35">INDEX(IZ$13:IZ33,$B35+1,1)</f>
        <v>0.1</v>
      </c>
      <c r="JA35" s="535" cm="1">
        <f t="array" ref="JA35">INDEX(JA$13:JA33,$B35+1,1)</f>
        <v>0.1</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cm="1">
        <f t="array" ref="WK35">INDEX(WK$13:WK33,$B35+1,1)</f>
        <v>0</v>
      </c>
      <c r="WL35" s="535" cm="1">
        <f t="array" ref="WL35">INDEX(WL$13:WL33,$B35+1,1)</f>
        <v>0</v>
      </c>
      <c r="WM35" s="535" t="str" cm="1">
        <f t="array" ref="WM35">INDEX(WM$13:WM33,$B35+1,1)</f>
        <v>-</v>
      </c>
      <c r="WN35" s="18"/>
      <c r="WO35" s="535" cm="1">
        <f t="array" ref="WO35">INDEX(WO$13:WO33,$B35+1,1)</f>
        <v>0</v>
      </c>
      <c r="WP35" s="535" cm="1">
        <f t="array" ref="WP35">INDEX(WP$13:WP33,$B35+1,1)</f>
        <v>0</v>
      </c>
      <c r="WQ35" s="535" cm="1">
        <f t="array" ref="WQ35">INDEX(WQ$13:WQ33,$B35+1,1)</f>
        <v>0</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535" t="str" cm="1">
        <f t="array" ref="XF35">INDEX(XF$13:XF33,$B35+1,1)</f>
        <v>-</v>
      </c>
      <c r="XG35" s="535" t="str" cm="1">
        <f t="array" ref="XG35">INDEX(XG$13:XG33,$B35+1,1)</f>
        <v>-</v>
      </c>
      <c r="XH35" s="18"/>
      <c r="XI35" s="411" t="str">
        <f t="shared" ca="1" si="192"/>
        <v>-</v>
      </c>
      <c r="XJ35" s="535" t="str" cm="1">
        <f t="array" ref="XJ35">INDEX(XJ$13:XJ33,$B35+1,1)</f>
        <v>-</v>
      </c>
      <c r="XK35" s="535" t="str" cm="1">
        <f t="array" ref="XK35">INDEX(XK$13:XK33,$B35+1,1)</f>
        <v>-</v>
      </c>
      <c r="XL35" s="535" t="str" cm="1">
        <f t="array" ref="XL35">INDEX(XL$13:XL33,$B35+1,1)</f>
        <v>-</v>
      </c>
      <c r="XM35" s="535" t="str" cm="1">
        <f t="array" ref="XM35">INDEX(XM$13:XM33,$B35+1,1)</f>
        <v>-</v>
      </c>
      <c r="XN35" s="535" cm="1">
        <f t="array" ref="XN35">INDEX(XN$13:XN33,$B35+1,1)</f>
        <v>0</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str" cm="1">
        <f t="array" ref="XU35">INDEX(XU$13:XU33,$B35+1,1)</f>
        <v>-</v>
      </c>
      <c r="XV35" s="535" t="str" cm="1">
        <f t="array" ref="XV35">INDEX(XV$13:XV33,$B35+1,1)</f>
        <v>-</v>
      </c>
      <c r="XW35" s="535" t="b" cm="1">
        <f t="array" ref="XW35">INDEX(XW$13:XW33,$B35+1,1)</f>
        <v>1</v>
      </c>
      <c r="XX35" s="535" t="str" cm="1">
        <f t="array" ref="XX35">INDEX(XX$13:XX33,$B35+1,1)</f>
        <v>-</v>
      </c>
      <c r="XY35" s="535" cm="1">
        <f t="array" ref="XY35">INDEX(XY$13:XY33,$B35+1,1)</f>
        <v>0</v>
      </c>
      <c r="XZ35" s="535" cm="1">
        <f t="array" ref="XZ35">INDEX(XZ$13:XZ33,$B35+1,1)</f>
        <v>0</v>
      </c>
      <c r="YA35" s="535" cm="1">
        <f t="array" ref="YA35">INDEX(YA$13:YA33,$B35+1,1)</f>
        <v>0</v>
      </c>
      <c r="YB35" s="18"/>
      <c r="YC35" s="535" t="str" cm="1">
        <f t="array" ref="YC35">INDEX(YC$13:YC33,$B35+1,1)</f>
        <v>-</v>
      </c>
      <c r="YD35" s="535" t="str" cm="1">
        <f t="array" ref="YD35">INDEX(YD$13:YD33,$B35+1,1)</f>
        <v>-</v>
      </c>
      <c r="YE35" s="535" t="str" cm="1">
        <f t="array" ref="YE35">INDEX(YE$13:YE33,$B35+1,1)</f>
        <v>-</v>
      </c>
      <c r="YF35" s="535" t="str" cm="1">
        <f t="array" ref="YF35">INDEX(YF$13:YF33,$B35+1,1)</f>
        <v>-</v>
      </c>
      <c r="YG35" s="535" cm="1">
        <f t="array" ref="YG35">INDEX(YG$13:YG33,$B35+1,1)</f>
        <v>1</v>
      </c>
      <c r="YH35" s="535" cm="1">
        <f t="array" ref="YH35">INDEX(YH$13:YH33,$B35+1,1)</f>
        <v>1</v>
      </c>
      <c r="YI35" s="535" cm="1">
        <f t="array" ref="YI35">INDEX(YI$13:YI33,$B35+1,1)</f>
        <v>1</v>
      </c>
      <c r="YJ35" s="535" cm="1">
        <f t="array" ref="YJ35">INDEX(YJ$13:YJ33,$B35+1,1)</f>
        <v>1</v>
      </c>
      <c r="YK35" s="535" t="str" cm="1">
        <f t="array" ref="YK35">INDEX(YK$13:YK33,$B35+1,1)</f>
        <v>-</v>
      </c>
      <c r="YL35" s="535" t="str" cm="1">
        <f t="array" ref="YL35">INDEX(YL$13:YL33,$B35+1,1)</f>
        <v>-</v>
      </c>
      <c r="YM35" s="535" t="str" cm="1">
        <f t="array" ref="YM35">INDEX(YM$13:YM33,$B35+1,1)</f>
        <v>-</v>
      </c>
      <c r="YN35" s="535" t="str" cm="1">
        <f t="array" ref="YN35">INDEX(YN$13:YN33,$B35+1,1)</f>
        <v>-</v>
      </c>
      <c r="YO35" s="535" t="str" cm="1">
        <f t="array" ref="YO35">INDEX(YO$13:YO33,$B35+1,1)</f>
        <v>-</v>
      </c>
      <c r="YP35" s="18"/>
      <c r="YQ35" s="411">
        <v>1.5</v>
      </c>
      <c r="YR35" s="18"/>
      <c r="YS35" s="535" t="str" cm="1">
        <f t="array" ref="YS35">INDEX(YS$13:YS33,$B35+1,1)</f>
        <v>-</v>
      </c>
      <c r="YT35" s="535" t="str" cm="1">
        <f t="array" ref="YT35">INDEX(YT$13:YT34,$B35+1,1)</f>
        <v>-</v>
      </c>
      <c r="YU35" s="22" t="b">
        <v>1</v>
      </c>
      <c r="YV35" s="535" t="str" cm="1">
        <f t="array" ref="YV35">INDEX(YV$13:YV33,$B35+1,1)</f>
        <v>-</v>
      </c>
      <c r="YW35" s="535" t="str" cm="1">
        <f t="array" ref="YW35">INDEX(YW$13:YW33,$B35+1,1)</f>
        <v>-</v>
      </c>
      <c r="YX35" s="535" t="str" cm="1">
        <f t="array" ref="YX35">INDEX(YX$13:YX33,$B35+1,1)</f>
        <v>-</v>
      </c>
      <c r="YY35" s="535" t="str" cm="1">
        <f t="array" ref="YY35">INDEX(YY$13:YY33,$B35+1,1)</f>
        <v>-</v>
      </c>
      <c r="YZ35" s="540">
        <f>VALUE($L35&amp;$T35&amp;$N35&amp;$AK35)</f>
        <v>2231</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t="str" cm="1">
        <f t="array" ref="AAF35">INDEX(AAF$13:AAF33,$B35+1,1)</f>
        <v>-</v>
      </c>
      <c r="AAG35" s="535" t="str" cm="1">
        <f t="array" ref="AAG35">INDEX(AAG$13:AAG33,$B35+1,1)</f>
        <v>-</v>
      </c>
      <c r="AAH35" s="535" cm="1">
        <f t="array" ref="AAH35">INDEX(AAH$13:AAH33,$B35+1,1)</f>
        <v>1</v>
      </c>
      <c r="AAI35" s="535" cm="1">
        <f t="array" ref="AAI35">INDEX(AAI$13:AAI33,$B35+1,1)</f>
        <v>1</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535" t="str" cm="1">
        <f t="array" ref="AAU35">INDEX(AAU$13:AAU33,$B35+1,1)</f>
        <v>-</v>
      </c>
      <c r="AAV35" s="535" t="str" cm="1">
        <f t="array" ref="AAV35">INDEX(AAV$13:AAV33,$B35+1,1)</f>
        <v>-</v>
      </c>
      <c r="AAW35" s="18"/>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t="str" cm="1">
        <f t="array" ref="AEH35">INDEX(AEH$13:AEH33,$B35+1,1)</f>
        <v>-</v>
      </c>
      <c r="AEI35" s="535" t="str" cm="1">
        <f t="array" ref="AEI35">INDEX(AEI$13:AEI33,$B35+1,1)</f>
        <v>-</v>
      </c>
      <c r="AEJ35" s="535" cm="1">
        <f t="array" ref="AEJ35">INDEX(AEJ$13:AEJ33,$B35+1,1)</f>
        <v>0</v>
      </c>
      <c r="AEK35" s="483">
        <v>0</v>
      </c>
    </row>
    <row r="36" spans="1:817" outlineLevel="1">
      <c r="A36" s="18">
        <f t="shared" si="136"/>
        <v>23</v>
      </c>
      <c r="B36" s="18">
        <f t="shared" si="199"/>
        <v>5</v>
      </c>
      <c r="C36">
        <v>2</v>
      </c>
      <c r="D36" s="17" t="str" cm="1">
        <f t="array" ref="D36">INDEX(D$13:D34,$B36+1,1)</f>
        <v>GSW</v>
      </c>
      <c r="E36" t="b">
        <v>1</v>
      </c>
      <c r="F36" t="b">
        <v>0</v>
      </c>
      <c r="G36" t="b">
        <f t="shared" si="200"/>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196"/>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18"/>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"_F"&amp;IF($ZS36=TRUE,3,0)+COUNTIF($ZK36:$ZO36,TRUE)+COUNTIF($BV36:$BW36,"&gt;0")&amp;IF($ZQ36=TRUE,3,0)+COUNTIF($BV36:$BW36,"&gt;0")&amp;"N"&amp;$ZV36&amp;$ZW36&amp;"L"&amp;$AAH36&amp;$AAI36&amp;"_"&amp;$AAG36&amp;")"</f>
        <v>Feed_pklUse  SE GSW_PInp MFM        TOLSpr Scan1 CFS CG_1 FodCrop     REV_-   _-_1 RR+01% (PT_F00N--L11_-)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22" t="b">
        <v>1</v>
      </c>
      <c r="DE36" s="87" t="b">
        <f>$DD36</f>
        <v>1</v>
      </c>
      <c r="DF36" s="22" t="b">
        <v>0</v>
      </c>
      <c r="DG36" s="535" t="str" cm="1">
        <f t="array" ref="DG36">INDEX(DG$13:DG34,$B36+1,1)</f>
        <v>-</v>
      </c>
      <c r="DH36" s="540">
        <f>VALUE($L36&amp;$T36&amp;$N36&amp;$AK36)</f>
        <v>2231</v>
      </c>
      <c r="DI36" s="535" cm="1">
        <f t="array" ref="DI36">INDEX(DI$13:DI34,$B36+1,1)</f>
        <v>1</v>
      </c>
      <c r="DJ36" s="535" cm="1">
        <f t="array" ref="DJ36">INDEX(DJ$13:DJ34,$B36+1,1)</f>
        <v>1</v>
      </c>
      <c r="DK36" s="411">
        <f t="shared" si="176"/>
        <v>1</v>
      </c>
      <c r="DL36" s="411">
        <f t="shared" si="176"/>
        <v>60</v>
      </c>
      <c r="DM36" s="535" t="str" cm="1">
        <f t="array" ref="DM36">INDEX(DM$13:DM34,$B36+1,1)</f>
        <v>-</v>
      </c>
      <c r="DN36" s="411" t="str">
        <f t="shared" si="177"/>
        <v>-</v>
      </c>
      <c r="DO36" s="411" t="str">
        <f t="shared" si="177"/>
        <v>-</v>
      </c>
      <c r="DP36" s="411" t="str">
        <f t="shared" si="177"/>
        <v>-</v>
      </c>
      <c r="DQ36" s="411" t="b">
        <f t="shared" si="178"/>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3"/>
        <v>500</v>
      </c>
      <c r="DW36" s="411">
        <f t="shared" si="203"/>
        <v>500</v>
      </c>
      <c r="DX36" s="411" t="str">
        <f t="shared" si="203"/>
        <v>-</v>
      </c>
      <c r="DY36" s="411" t="str">
        <f t="shared" si="203"/>
        <v>-</v>
      </c>
      <c r="DZ36" s="411" t="str">
        <f t="shared" si="203"/>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0"/>
        <v>-</v>
      </c>
      <c r="ET36" s="411" t="str">
        <f t="shared" si="180"/>
        <v>-</v>
      </c>
      <c r="EU36" s="781">
        <f t="shared" si="181"/>
        <v>0</v>
      </c>
      <c r="EV36" s="779">
        <f t="shared" si="182"/>
        <v>999999</v>
      </c>
      <c r="EW36" s="780">
        <f t="shared" si="183"/>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4"/>
        <v>0</v>
      </c>
      <c r="FC36" s="666">
        <f t="shared" si="185"/>
        <v>5.0000000000000001E-3</v>
      </c>
      <c r="FD36" s="535" cm="1">
        <f t="array" ref="FD36">INDEX(FD$13:FD34,$B36+1,1)</f>
        <v>1</v>
      </c>
      <c r="FE36" s="667">
        <f t="shared" si="186"/>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87"/>
        <v>0</v>
      </c>
      <c r="FL36" s="411" t="b">
        <f t="shared" si="187"/>
        <v>0</v>
      </c>
      <c r="FM36" s="411" t="b">
        <f t="shared" si="187"/>
        <v>0</v>
      </c>
      <c r="FN36" s="411" t="b">
        <f t="shared" si="187"/>
        <v>0</v>
      </c>
      <c r="FO36" s="411">
        <f t="shared" si="188"/>
        <v>1</v>
      </c>
      <c r="FP36" s="411">
        <f t="shared" si="188"/>
        <v>0</v>
      </c>
      <c r="FQ36" s="411" t="b">
        <f t="shared" si="189"/>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0"/>
        <v>1</v>
      </c>
      <c r="GC36" s="411" t="b">
        <f t="shared" si="190"/>
        <v>0</v>
      </c>
      <c r="GD36" s="411" t="b">
        <f t="shared" si="190"/>
        <v>0</v>
      </c>
      <c r="GE36" s="411" t="b">
        <f t="shared" si="190"/>
        <v>0</v>
      </c>
      <c r="GF36" s="87">
        <f t="shared" si="202"/>
        <v>1</v>
      </c>
      <c r="GG36" s="87">
        <f t="shared" si="202"/>
        <v>1</v>
      </c>
      <c r="GH36" s="87">
        <f t="shared" si="202"/>
        <v>1</v>
      </c>
      <c r="GI36" s="87">
        <f t="shared" si="202"/>
        <v>1</v>
      </c>
      <c r="GJ36" s="87">
        <f t="shared" si="202"/>
        <v>1</v>
      </c>
      <c r="GK36" s="87">
        <f t="shared" si="202"/>
        <v>1</v>
      </c>
      <c r="GL36" s="87">
        <f t="shared" si="202"/>
        <v>1</v>
      </c>
      <c r="GM36" s="87">
        <f t="shared" si="202"/>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1"/>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2"/>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18"/>
      <c r="YQ36" s="411">
        <v>1.5</v>
      </c>
      <c r="YR36" s="18"/>
      <c r="YS36" s="535" t="str" cm="1">
        <f t="array" ref="YS36">INDEX(YS$13:YS34,$B36+1,1)</f>
        <v>-</v>
      </c>
      <c r="YT36" s="535" t="str" cm="1">
        <f t="array" ref="YT36">INDEX(YT$13:YT34,$B36+1,1)</f>
        <v>-</v>
      </c>
      <c r="YU36" s="535" t="str" cm="1">
        <f t="array" ref="YU36">INDEX(YU$13:YU34,$B36+1,1)</f>
        <v>-</v>
      </c>
      <c r="YV36" s="535" t="str" cm="1">
        <f t="array" ref="YV36">INDEX(YV$13:YV34,$B36+1,1)</f>
        <v>-</v>
      </c>
      <c r="YW36" s="535" t="str" cm="1">
        <f t="array" ref="YW36">INDEX(YW$13:YW34,$B36+1,1)</f>
        <v>-</v>
      </c>
      <c r="YX36" s="535" t="str" cm="1">
        <f t="array" ref="YX36">INDEX(YX$13:YX34,$B36+1,1)</f>
        <v>-</v>
      </c>
      <c r="YY36" s="535" t="str" cm="1">
        <f t="array" ref="YY36">INDEX(YY$13:YY34,$B36+1,1)</f>
        <v>-</v>
      </c>
      <c r="YZ36" s="535" t="str" cm="1">
        <f t="array" ref="YZ36">INDEX(YZ$13:YZ34,$B36+1,1)</f>
        <v>-</v>
      </c>
      <c r="ZA36" s="535" t="str" cm="1">
        <f t="array" ref="ZA36">INDEX(ZA$13:ZA34,$B36+1,1)</f>
        <v>-</v>
      </c>
      <c r="ZB36" s="535" t="str" cm="1">
        <f t="array" ref="ZB36">INDEX(ZB$13:ZB34,$B36+1,1)</f>
        <v>-</v>
      </c>
      <c r="ZC36" s="535" t="str" cm="1">
        <f t="array" ref="ZC36">INDEX(ZC$13:ZC34,$B36+1,1)</f>
        <v>-</v>
      </c>
      <c r="ZD36" s="535" t="str" cm="1">
        <f t="array" ref="ZD36">INDEX(ZD$13:ZD34,$B36+1,1)</f>
        <v>-</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cm="1">
        <f t="array" ref="AAH36">INDEX(AAH$13:AAH34,$B36+1,1)</f>
        <v>1</v>
      </c>
      <c r="AAI36" s="535" cm="1">
        <f t="array" ref="AAI36">INDEX(AAI$13:AAI34,$B36+1,1)</f>
        <v>1</v>
      </c>
      <c r="AAJ36" s="535" t="str" cm="1">
        <f t="array" ref="AAJ36">INDEX(AAJ$13:AAJ34,$B36+1,1)</f>
        <v>-</v>
      </c>
      <c r="AAK36" s="535" t="str" cm="1">
        <f t="array" ref="AAK36">INDEX(AAK$13:AAK34,$B36+1,1)</f>
        <v>-</v>
      </c>
      <c r="AAL36" s="535" t="str" cm="1">
        <f t="array" ref="AAL36">INDEX(AAL$13:AAL34,$B36+1,1)</f>
        <v>-</v>
      </c>
      <c r="AAM36" s="535" t="str" cm="1">
        <f t="array" ref="AAM36">INDEX(AAM$13:AAM34,$B36+1,1)</f>
        <v>-</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18"/>
      <c r="AAX36" s="535" t="str" cm="1">
        <f t="array" ref="AAX36">INDEX(AAX$13:AAX34,$B36+1,1)</f>
        <v>-</v>
      </c>
      <c r="AAY36" s="535" t="str" cm="1">
        <f t="array" ref="AAY36">INDEX(AAY$13:AAY34,$B36+1,1)</f>
        <v>-</v>
      </c>
      <c r="AAZ36" s="535" t="str" cm="1">
        <f t="array" ref="AAZ36">INDEX(AAZ$13:AAZ34,$B36+1,1)</f>
        <v>-</v>
      </c>
      <c r="ABA36" s="535" t="str" cm="1">
        <f t="array" ref="ABA36">INDEX(ABA$13:ABA34,$B36+1,1)</f>
        <v>-</v>
      </c>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cm="1">
        <f t="array" ref="AEJ36">INDEX(AEJ$13:AEJ34,$B36+1,1)</f>
        <v>0</v>
      </c>
      <c r="AEK36" s="483">
        <v>0</v>
      </c>
    </row>
    <row r="37" spans="1:817" outlineLevel="1">
      <c r="A37" s="18">
        <f t="shared" si="136"/>
        <v>24</v>
      </c>
      <c r="B37" s="18">
        <f t="shared" si="199"/>
        <v>5</v>
      </c>
      <c r="C37">
        <v>2</v>
      </c>
      <c r="D37" s="17" t="str" cm="1">
        <f t="array" ref="D37">INDEX(D$13:D36,$B37+1,1)</f>
        <v>GSW</v>
      </c>
      <c r="E37" t="b">
        <v>1</v>
      </c>
      <c r="F37" t="b">
        <v>0</v>
      </c>
      <c r="G37" t="b">
        <f t="shared" ref="G37:G42" si="205">E37</f>
        <v>1</v>
      </c>
      <c r="H37" s="40" t="s">
        <v>2641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7"/>
        <v>2</v>
      </c>
      <c r="W37" s="778" t="b">
        <f t="shared" si="196"/>
        <v>0</v>
      </c>
      <c r="X37" s="777" t="b">
        <f t="shared" si="138"/>
        <v>1</v>
      </c>
      <c r="Y37" s="777" t="b">
        <f t="shared" si="138"/>
        <v>1</v>
      </c>
      <c r="Z37" s="796" t="b" cm="1">
        <f t="array" ref="Z37">INDEX(Z$13:Z36,$B37+1,1)</f>
        <v>0</v>
      </c>
      <c r="AA37" s="411">
        <f t="shared" si="139"/>
        <v>6</v>
      </c>
      <c r="AB37" s="411">
        <f t="shared" si="140"/>
        <v>6</v>
      </c>
      <c r="AC37" s="411"/>
      <c r="AD37" s="411">
        <f t="shared" si="141"/>
        <v>6</v>
      </c>
      <c r="AE37" s="111"/>
      <c r="AF37" s="111"/>
      <c r="AG37" s="111"/>
      <c r="AH37" s="111"/>
      <c r="AI37" s="535" cm="1">
        <f t="array" ref="AI37">INDEX(AI$13:AI36,$B37+1,1)</f>
        <v>1</v>
      </c>
      <c r="AJ37" s="535" cm="1">
        <f t="array" ref="AJ37">INDEX(AJ$13:AJ36,$B37+1,1)</f>
        <v>1</v>
      </c>
      <c r="AK37" s="535" cm="1">
        <f t="array" ref="AK37">INDEX(AK$13:AK36,$B37+1,1)</f>
        <v>1</v>
      </c>
      <c r="AL37" s="18"/>
      <c r="AM37" s="535" cm="1">
        <f t="array" ref="AM37">INDEX(AM$13:AM36,$B37+1,1)</f>
        <v>0</v>
      </c>
      <c r="AN37" s="535" t="str" cm="1">
        <f t="array" ref="AN37">INDEX(AN$13:AN36,$B37+1,1)</f>
        <v/>
      </c>
      <c r="AO37" s="535" cm="1">
        <f t="array" ref="AO37">INDEX(AO$13:AO36,$B37+1,1)</f>
        <v>1</v>
      </c>
      <c r="AP37" s="535" cm="1">
        <f t="array" ref="AP37">INDEX(AP$13:AP36,$B37+1,1)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"_F"&amp;IF($ZS37=TRUE,3,0)+COUNTIF($ZK37:$ZO37,TRUE)+COUNTIF($BV37:$BW37,"&gt;0")&amp;IF($ZQ37=TRUE,3,0)+COUNTIF($BV37:$BW37,"&gt;0")&amp;"N"&amp;$ZV37&amp;$ZW37&amp;"L"&amp;$AAH37&amp;$AAI37&amp;"_"&amp;$AAG37&amp;")"</f>
        <v>LTW_loops    SE GSW_PInp MFM        TOLSpr Scan1 CFS CG_1 FodCrop     REV_-   _-_1 RR+01% (PT_F00N--L11_1)</v>
      </c>
      <c r="BB37" s="8" t="str">
        <f ca="1">IF(COUNTIF($BA$13:$BA37,$BA37)=1,"-","Dup")</f>
        <v>-</v>
      </c>
      <c r="BC37" s="18"/>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18"/>
      <c r="BN37" s="535" t="b" cm="1">
        <f t="array" ref="BN37">INDEX(BN$13:BN36,$B37+1,1)</f>
        <v>0</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b" cm="1">
        <f t="array" ref="BZ37">INDEX(BZ$13:BZ36,$B37+1,1)</f>
        <v>0</v>
      </c>
      <c r="CA37" s="535" t="str" cm="1">
        <f t="array" ref="CA37">INDEX(CA$13:CA36,$B37+1,1)</f>
        <v>-</v>
      </c>
      <c r="CB37" s="535" t="str" cm="1">
        <f t="array" ref="CB37">INDEX(CB$13:CB36,$B37+1,1)</f>
        <v>-</v>
      </c>
      <c r="CC37" s="535" t="str" cm="1">
        <f t="array" ref="CC37">INDEX(CC$13:CC36,$B37+1,1)</f>
        <v>-</v>
      </c>
      <c r="CD37" s="535" t="str" cm="1">
        <f t="array" ref="CD37">INDEX(CD$13:CD36,$B37+1,1)</f>
        <v>-</v>
      </c>
      <c r="CE37" s="535" t="str" cm="1">
        <f t="array" ref="CE37">INDEX(CE$13:CE36,$B37+1,1)</f>
        <v>-</v>
      </c>
      <c r="CF37" s="18"/>
      <c r="CG37" s="535" t="str" cm="1">
        <f t="array" ref="CG37">INDEX(CG$13:CG36,$B37+1,1)</f>
        <v>-</v>
      </c>
      <c r="CH37" s="411" t="str">
        <f t="shared" ca="1" si="144"/>
        <v>-</v>
      </c>
      <c r="CI37" s="411">
        <f t="shared" si="145"/>
        <v>0</v>
      </c>
      <c r="CJ37" s="411">
        <f t="shared" si="145"/>
        <v>0</v>
      </c>
      <c r="CK37" s="535" t="str" cm="1">
        <f t="array" ref="CK37">INDEX(CK$13:CK36,$B37+1,1)</f>
        <v>-</v>
      </c>
      <c r="CL37" s="535" t="str" cm="1">
        <f t="array" ref="CL37">INDEX(CL$13:CL36,$B37+1,1)</f>
        <v>-</v>
      </c>
      <c r="CM37" s="535" t="str" cm="1">
        <f t="array" ref="CM37">INDEX(CM$13:CM36,$B37+1,1)</f>
        <v>-</v>
      </c>
      <c r="CN37" s="411" t="str">
        <f t="shared" ca="1" si="146"/>
        <v>-</v>
      </c>
      <c r="CO37" s="411">
        <f t="shared" si="147"/>
        <v>0</v>
      </c>
      <c r="CP37" s="411">
        <f t="shared" si="147"/>
        <v>0</v>
      </c>
      <c r="CQ37" s="535" t="str" cm="1">
        <f t="array" ref="CQ37">INDEX(CQ$13:CQ36,$B37+1,1)</f>
        <v>-</v>
      </c>
      <c r="CR37" s="411" t="str">
        <f t="shared" ca="1" si="148"/>
        <v>-</v>
      </c>
      <c r="CS37" s="411">
        <f t="shared" si="149"/>
        <v>0</v>
      </c>
      <c r="CT37" s="535" t="str" cm="1">
        <f t="array" ref="CT37">INDEX(CT$13:CT36,$B37+1,1)</f>
        <v>-</v>
      </c>
      <c r="CU37" s="535" t="str" cm="1">
        <f t="array" ref="CU37">INDEX(CU$13:CU36,$B37+1,1)</f>
        <v>-</v>
      </c>
      <c r="CV37" s="411">
        <f t="shared" si="150"/>
        <v>0</v>
      </c>
      <c r="CW37" s="535" t="str" cm="1">
        <f t="array" ref="CW37">INDEX(CW$13:CW36,$B37+1,1)</f>
        <v>-</v>
      </c>
      <c r="CX37" s="411" t="str">
        <f t="shared" ca="1" si="151"/>
        <v>-</v>
      </c>
      <c r="CY37" s="411">
        <f t="shared" si="152"/>
        <v>0</v>
      </c>
      <c r="CZ37" s="411">
        <f t="shared" si="152"/>
        <v>0</v>
      </c>
      <c r="DA37" s="535" cm="1">
        <f t="array" ref="DA37">INDEX(DA$13:DA36,$B37+1,1)</f>
        <v>0</v>
      </c>
      <c r="DB37" s="535" cm="1">
        <f t="array" ref="DB37">INDEX(DB$13:DB36,$B37+1,1)</f>
        <v>0</v>
      </c>
      <c r="DC37" s="18"/>
      <c r="DD37" s="22" t="b">
        <v>1</v>
      </c>
      <c r="DE37" s="87" t="b">
        <f>$DD37</f>
        <v>1</v>
      </c>
      <c r="DF37" s="22" t="b">
        <v>0</v>
      </c>
      <c r="DG37" s="535" t="str" cm="1">
        <f t="array" ref="DG37">INDEX(DG$13:DG36,$B37+1,1)</f>
        <v>-</v>
      </c>
      <c r="DH37" s="546">
        <f>DH36</f>
        <v>2231</v>
      </c>
      <c r="DI37" s="535" cm="1">
        <f t="array" ref="DI37">INDEX(DI$13:DI36,$B37+1,1)</f>
        <v>1</v>
      </c>
      <c r="DJ37" s="535" cm="1">
        <f t="array" ref="DJ37">INDEX(DJ$13:DJ36,$B37+1,1)</f>
        <v>1</v>
      </c>
      <c r="DK37" s="411">
        <f t="shared" si="176"/>
        <v>1</v>
      </c>
      <c r="DL37" s="411">
        <f t="shared" si="176"/>
        <v>60</v>
      </c>
      <c r="DM37" s="535" t="str" cm="1">
        <f t="array" ref="DM37">INDEX(DM$13:DM36,$B37+1,1)</f>
        <v>-</v>
      </c>
      <c r="DN37" s="411" t="str">
        <f t="shared" si="177"/>
        <v>-</v>
      </c>
      <c r="DO37" s="411" t="str">
        <f t="shared" si="177"/>
        <v>-</v>
      </c>
      <c r="DP37" s="411" t="str">
        <f t="shared" si="177"/>
        <v>-</v>
      </c>
      <c r="DQ37" s="411" t="b">
        <f t="shared" si="178"/>
        <v>0</v>
      </c>
      <c r="DR37" s="535" t="str" cm="1">
        <f t="array" ref="DR37">INDEX(DR$13:DR36,$B37+1,1)</f>
        <v>-</v>
      </c>
      <c r="DS37" s="535" t="str" cm="1">
        <f t="array" ref="DS37">INDEX(DS$13:DS36,$B37+1,1)</f>
        <v>-</v>
      </c>
      <c r="DT37" s="535" t="str" cm="1">
        <f t="array" ref="DT37">INDEX(DT$13:DT36,$B37+1,1)</f>
        <v>-</v>
      </c>
      <c r="DU37" s="535" t="str" cm="1">
        <f t="array" ref="DU37">INDEX(DU$13:DU36,$B37+1,1)</f>
        <v>-</v>
      </c>
      <c r="DV37" s="411">
        <f t="shared" si="203"/>
        <v>500</v>
      </c>
      <c r="DW37" s="411">
        <f t="shared" si="203"/>
        <v>500</v>
      </c>
      <c r="DX37" s="411" t="str">
        <f t="shared" si="203"/>
        <v>-</v>
      </c>
      <c r="DY37" s="411" t="str">
        <f t="shared" si="203"/>
        <v>-</v>
      </c>
      <c r="DZ37" s="411" t="str">
        <f t="shared" si="203"/>
        <v>-</v>
      </c>
      <c r="EA37" s="535" cm="1">
        <f t="array" ref="EA37">INDEX(EA$13:EA36,$B37+1,1)</f>
        <v>0</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535" cm="1">
        <f t="array" ref="EL37">INDEX(EL$13:EL36,$B37+1,1)</f>
        <v>999999</v>
      </c>
      <c r="EM37" s="535" cm="1">
        <f t="array" ref="EM37">INDEX(EM$13:EM36,$B37+1,1)</f>
        <v>999999</v>
      </c>
      <c r="EN37" s="782">
        <f t="shared" si="155"/>
        <v>0</v>
      </c>
      <c r="EO37" s="782">
        <f t="shared" si="155"/>
        <v>0</v>
      </c>
      <c r="EP37" s="782">
        <f t="shared" si="155"/>
        <v>999999</v>
      </c>
      <c r="EQ37" s="535" t="str" cm="1">
        <f t="array" ref="EQ37">INDEX(EQ$13:EQ36,$B37+1,1)</f>
        <v>-</v>
      </c>
      <c r="ER37" s="535" t="str" cm="1">
        <f t="array" ref="ER37">INDEX(ER$13:ER36,$B37+1,1)</f>
        <v>-</v>
      </c>
      <c r="ES37" s="411" t="str">
        <f t="shared" si="180"/>
        <v>-</v>
      </c>
      <c r="ET37" s="411" t="str">
        <f t="shared" si="180"/>
        <v>-</v>
      </c>
      <c r="EU37" s="781">
        <f t="shared" si="181"/>
        <v>0</v>
      </c>
      <c r="EV37" s="779">
        <f t="shared" si="182"/>
        <v>999999</v>
      </c>
      <c r="EW37" s="780">
        <f t="shared" si="183"/>
        <v>999999</v>
      </c>
      <c r="EX37" s="535" t="str" cm="1">
        <f t="array" ref="EX37">INDEX(EX$13:EX36,$B37+1,1)</f>
        <v>-</v>
      </c>
      <c r="EY37" s="728" cm="1">
        <f t="array" ref="EY37">IF(EX37&lt;&gt;"-",EX37,INDEX(i.ELMatedEst,$AA37+1,$T37))</f>
        <v>0</v>
      </c>
      <c r="EZ37" s="535" t="str" cm="1">
        <f t="array" ref="EZ37">INDEX(EZ$13:EZ36,$B37+1,1)</f>
        <v>-</v>
      </c>
      <c r="FA37" s="535" t="str" cm="1">
        <f t="array" ref="FA37">INDEX(FA$13:FA36,$B37+1,1)</f>
        <v>-</v>
      </c>
      <c r="FB37" s="411">
        <f t="shared" si="184"/>
        <v>0</v>
      </c>
      <c r="FC37" s="666">
        <f t="shared" si="185"/>
        <v>5.0000000000000001E-3</v>
      </c>
      <c r="FD37" s="535" cm="1">
        <f t="array" ref="FD37">INDEX(FD$13:FD36,$B37+1,1)</f>
        <v>1</v>
      </c>
      <c r="FE37" s="667">
        <f t="shared" si="186"/>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87"/>
        <v>0</v>
      </c>
      <c r="FL37" s="411" t="b">
        <f t="shared" si="187"/>
        <v>0</v>
      </c>
      <c r="FM37" s="411" t="b">
        <f t="shared" si="187"/>
        <v>0</v>
      </c>
      <c r="FN37" s="411" t="b">
        <f t="shared" si="187"/>
        <v>0</v>
      </c>
      <c r="FO37" s="411">
        <f t="shared" si="188"/>
        <v>1</v>
      </c>
      <c r="FP37" s="411">
        <f t="shared" si="188"/>
        <v>0</v>
      </c>
      <c r="FQ37" s="411" t="b">
        <f t="shared" si="189"/>
        <v>0</v>
      </c>
      <c r="FR37" s="411" t="b">
        <f t="shared" si="156"/>
        <v>0</v>
      </c>
      <c r="FS37" s="411" t="b">
        <f t="shared" si="156"/>
        <v>0</v>
      </c>
      <c r="FT37" s="411" t="b">
        <f t="shared" si="156"/>
        <v>1</v>
      </c>
      <c r="FU37" s="87">
        <f t="shared" si="157"/>
        <v>1</v>
      </c>
      <c r="FV37" s="87">
        <f t="shared" si="157"/>
        <v>1</v>
      </c>
      <c r="FW37" s="535" cm="1">
        <f t="array" ref="FW37">INDEX(FW$13:FW36,$B37+1,1)</f>
        <v>1</v>
      </c>
      <c r="FX37" s="535" cm="1">
        <f t="array" ref="FX37">INDEX(FX$13:FX36,$B37+1,1)</f>
        <v>1</v>
      </c>
      <c r="FY37" s="535" cm="1">
        <f t="array" ref="FY37">INDEX(FY$13:FY36,$B37+1,1)</f>
        <v>1</v>
      </c>
      <c r="FZ37" s="535" cm="1">
        <f t="array" ref="FZ37">INDEX(FZ$13:FZ36,$B37+1,1)</f>
        <v>1</v>
      </c>
      <c r="GA37" s="535" t="str" cm="1">
        <f t="array" ref="GA37">INDEX(GA$13:GA36,$B37+1,1)</f>
        <v>-</v>
      </c>
      <c r="GB37" s="411" t="b">
        <f t="shared" si="190"/>
        <v>1</v>
      </c>
      <c r="GC37" s="411" t="b">
        <f t="shared" si="190"/>
        <v>0</v>
      </c>
      <c r="GD37" s="411" t="b">
        <f t="shared" si="190"/>
        <v>0</v>
      </c>
      <c r="GE37" s="411" t="b">
        <f t="shared" si="190"/>
        <v>0</v>
      </c>
      <c r="GF37" s="87">
        <f t="shared" si="202"/>
        <v>1</v>
      </c>
      <c r="GG37" s="87">
        <f t="shared" si="202"/>
        <v>1</v>
      </c>
      <c r="GH37" s="87">
        <f t="shared" si="202"/>
        <v>1</v>
      </c>
      <c r="GI37" s="87">
        <f t="shared" si="202"/>
        <v>1</v>
      </c>
      <c r="GJ37" s="87">
        <f t="shared" si="202"/>
        <v>1</v>
      </c>
      <c r="GK37" s="87">
        <f t="shared" si="202"/>
        <v>1</v>
      </c>
      <c r="GL37" s="87">
        <f t="shared" si="202"/>
        <v>1</v>
      </c>
      <c r="GM37" s="87">
        <f t="shared" si="202"/>
        <v>1</v>
      </c>
      <c r="GN37" s="411" cm="1">
        <f t="array" ref="GN37">INDEX(i.dse_type,1,$L37)</f>
        <v>0</v>
      </c>
      <c r="GO37" s="535" t="str" cm="1">
        <f t="array" ref="GO37">INDEX(GO$13:GO36,$B37+1,1)</f>
        <v>-</v>
      </c>
      <c r="GP37" s="535" t="str" cm="1">
        <f t="array" ref="GP37">INDEX(GP$13:GP36,$B37+1,1)</f>
        <v>-</v>
      </c>
      <c r="GQ37" s="535" t="str" cm="1">
        <f t="array" ref="GQ37">INDEX(GQ$13:GQ36,$B37+1,1)</f>
        <v>-</v>
      </c>
      <c r="GR37" s="18"/>
      <c r="GS37" s="535" t="str" cm="1">
        <f t="array" ref="GS37">INDEX(GS$13:GS36,$B37+1,1)</f>
        <v>-</v>
      </c>
      <c r="GT37" s="411" t="b">
        <f t="shared" si="191"/>
        <v>0</v>
      </c>
      <c r="GU37" s="535" t="str" cm="1">
        <f t="array" ref="GU37">INDEX(GU$13:GU36,$B37+1,1)</f>
        <v>-</v>
      </c>
      <c r="GV37" s="535" t="str" cm="1">
        <f t="array" ref="GV37">INDEX(GV$13:GV36,$B37+1,1)</f>
        <v>-</v>
      </c>
      <c r="GW37" s="535" t="str" cm="1">
        <f t="array" ref="GW37">INDEX(GW$13:GW36,$B37+1,1)</f>
        <v>-</v>
      </c>
      <c r="GX37" s="535" cm="1">
        <f t="array" ref="GX37">INDEX(GX$13:GX36,$B37+1,1)</f>
        <v>1</v>
      </c>
      <c r="GY37" s="535" cm="1">
        <f t="array" ref="GY37">INDEX(GY$13:GY36,$B37+1,1)</f>
        <v>1</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t="str" cm="1">
        <f t="array" ref="HS37">INDEX(HS$13:HS36,$B37+1,1)</f>
        <v>-</v>
      </c>
      <c r="HT37" s="535" t="str" cm="1">
        <f t="array" ref="HT37">INDEX(HT$13:HT36,$B37+1,1)</f>
        <v>-</v>
      </c>
      <c r="HU37" s="535" cm="1">
        <f t="array" ref="HU37">INDEX(HU$13:HU36,$B37+1,1)</f>
        <v>0</v>
      </c>
      <c r="HV37" s="535" t="str" cm="1">
        <f t="array" ref="HV37">INDEX(HV$13:HV36,$B37+1,1)</f>
        <v>-</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1</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18"/>
      <c r="IL37" s="535" cm="1">
        <f t="array" ref="IL37">INDEX(IL$13:IL36,$B37+1,1)</f>
        <v>0.125</v>
      </c>
      <c r="IM37" s="535" cm="1">
        <f t="array" ref="IM37">INDEX(IM$13:IM36,$B37+1,1)</f>
        <v>0.3</v>
      </c>
      <c r="IN37" s="535" cm="1">
        <f t="array" ref="IN37">INDEX(IN$13:IN36,$B37+1,1)</f>
        <v>-0.05</v>
      </c>
      <c r="IO37" s="535" cm="1">
        <f t="array" ref="IO37">INDEX(IO$13:IO36,$B37+1,1)</f>
        <v>0.1</v>
      </c>
      <c r="IP37" s="535" cm="1">
        <f t="array" ref="IP37">INDEX(IP$13:IP36,$B37+1,1)</f>
        <v>0.25</v>
      </c>
      <c r="IQ37" s="535" cm="1">
        <f t="array" ref="IQ37">INDEX(IQ$13:IQ36,$B37+1,1)</f>
        <v>-0.05</v>
      </c>
      <c r="IR37" s="535" cm="1">
        <f t="array" ref="IR37">INDEX(IR$13:IR36,$B37+1,1)</f>
        <v>0.05</v>
      </c>
      <c r="IS37" s="535" cm="1">
        <f t="array" ref="IS37">INDEX(IS$13:IS36,$B37+1,1)</f>
        <v>0.1</v>
      </c>
      <c r="IT37" s="535" cm="1">
        <f t="array" ref="IT37">INDEX(IT$13:IT36,$B37+1,1)</f>
        <v>-0.02</v>
      </c>
      <c r="IU37" s="535" cm="1">
        <f t="array" ref="IU37">INDEX(IU$13:IU36,$B37+1,1)</f>
        <v>0.1</v>
      </c>
      <c r="IV37" s="535" cm="1">
        <f t="array" ref="IV37">INDEX(IV$13:IV36,$B37+1,1)</f>
        <v>0.25</v>
      </c>
      <c r="IW37" s="535" cm="1">
        <f t="array" ref="IW37">INDEX(IW$13:IW36,$B37+1,1)</f>
        <v>-0.05</v>
      </c>
      <c r="IX37" s="535" cm="1">
        <f t="array" ref="IX37">INDEX(IX$13:IX36,$B37+1,1)</f>
        <v>0.125</v>
      </c>
      <c r="IY37" s="535" cm="1">
        <f t="array" ref="IY37">INDEX(IY$13:IY36,$B37+1,1)</f>
        <v>0.1</v>
      </c>
      <c r="IZ37" s="535" cm="1">
        <f t="array" ref="IZ37">INDEX(IZ$13:IZ36,$B37+1,1)</f>
        <v>0.1</v>
      </c>
      <c r="JA37" s="535" cm="1">
        <f t="array" ref="JA37">INDEX(JA$13:JA36,$B37+1,1)</f>
        <v>0.1</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t="str" cm="1">
        <f t="array" ref="WM37">INDEX(WM$13:WM36,$B37+1,1)</f>
        <v>-</v>
      </c>
      <c r="WN37" s="18"/>
      <c r="WO37" s="535" cm="1">
        <f t="array" ref="WO37">INDEX(WO$13:WO36,$B37+1,1)</f>
        <v>0</v>
      </c>
      <c r="WP37" s="535" cm="1">
        <f t="array" ref="WP37">INDEX(WP$13:WP36,$B37+1,1)</f>
        <v>0</v>
      </c>
      <c r="WQ37" s="535" cm="1">
        <f t="array" ref="WQ37">INDEX(WQ$13:WQ36,$B37+1,1)</f>
        <v>0</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535" t="str" cm="1">
        <f t="array" ref="XF37">INDEX(XF$13:XF36,$B37+1,1)</f>
        <v>-</v>
      </c>
      <c r="XG37" s="535" t="str" cm="1">
        <f t="array" ref="XG37">INDEX(XG$13:XG36,$B37+1,1)</f>
        <v>-</v>
      </c>
      <c r="XH37" s="18"/>
      <c r="XI37" s="411" t="str">
        <f t="shared" ca="1" si="192"/>
        <v>-</v>
      </c>
      <c r="XJ37" s="535" t="str" cm="1">
        <f t="array" ref="XJ37">INDEX(XJ$13:XJ36,$B37+1,1)</f>
        <v>-</v>
      </c>
      <c r="XK37" s="535" t="str" cm="1">
        <f t="array" ref="XK37">INDEX(XK$13:XK36,$B37+1,1)</f>
        <v>-</v>
      </c>
      <c r="XL37" s="535" t="str" cm="1">
        <f t="array" ref="XL37">INDEX(XL$13:XL36,$B37+1,1)</f>
        <v>-</v>
      </c>
      <c r="XM37" s="535" t="str" cm="1">
        <f t="array" ref="XM37">INDEX(XM$13:XM36,$B37+1,1)</f>
        <v>-</v>
      </c>
      <c r="XN37" s="535" cm="1">
        <f t="array" ref="XN37">INDEX(XN$13:XN36,$B37+1,1)</f>
        <v>0</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str" cm="1">
        <f t="array" ref="XU37">INDEX(XU$13:XU36,$B37+1,1)</f>
        <v>-</v>
      </c>
      <c r="XV37" s="535" t="str" cm="1">
        <f t="array" ref="XV37">INDEX(XV$13:XV36,$B37+1,1)</f>
        <v>-</v>
      </c>
      <c r="XW37" s="535" t="b" cm="1">
        <f t="array" ref="XW37">INDEX(XW$13:XW36,$B37+1,1)</f>
        <v>1</v>
      </c>
      <c r="XX37" s="535" t="str" cm="1">
        <f t="array" ref="XX37">INDEX(XX$13:XX36,$B37+1,1)</f>
        <v>-</v>
      </c>
      <c r="XY37" s="535" cm="1">
        <f t="array" ref="XY37">INDEX(XY$13:XY36,$B37+1,1)</f>
        <v>0</v>
      </c>
      <c r="XZ37" s="535" cm="1">
        <f t="array" ref="XZ37">INDEX(XZ$13:XZ36,$B37+1,1)</f>
        <v>0</v>
      </c>
      <c r="YA37" s="535" cm="1">
        <f t="array" ref="YA37">INDEX(YA$13:YA36,$B37+1,1)</f>
        <v>0</v>
      </c>
      <c r="YB37" s="18"/>
      <c r="YC37" s="535" t="str" cm="1">
        <f t="array" ref="YC37">INDEX(YC$13:YC36,$B37+1,1)</f>
        <v>-</v>
      </c>
      <c r="YD37" s="535" t="str" cm="1">
        <f t="array" ref="YD37">INDEX(YD$13:YD36,$B37+1,1)</f>
        <v>-</v>
      </c>
      <c r="YE37" s="535" t="str" cm="1">
        <f t="array" ref="YE37">INDEX(YE$13:YE36,$B37+1,1)</f>
        <v>-</v>
      </c>
      <c r="YF37" s="535" t="str" cm="1">
        <f t="array" ref="YF37">INDEX(YF$13:YF36,$B37+1,1)</f>
        <v>-</v>
      </c>
      <c r="YG37" s="535" cm="1">
        <f t="array" ref="YG37">INDEX(YG$13:YG36,$B37+1,1)</f>
        <v>1</v>
      </c>
      <c r="YH37" s="535" cm="1">
        <f t="array" ref="YH37">INDEX(YH$13:YH36,$B37+1,1)</f>
        <v>1</v>
      </c>
      <c r="YI37" s="535" cm="1">
        <f t="array" ref="YI37">INDEX(YI$13:YI36,$B37+1,1)</f>
        <v>1</v>
      </c>
      <c r="YJ37" s="535" cm="1">
        <f t="array" ref="YJ37">INDEX(YJ$13:YJ36,$B37+1,1)</f>
        <v>1</v>
      </c>
      <c r="YK37" s="535" t="str" cm="1">
        <f t="array" ref="YK37">INDEX(YK$13:YK36,$B37+1,1)</f>
        <v>-</v>
      </c>
      <c r="YL37" s="535" t="str" cm="1">
        <f t="array" ref="YL37">INDEX(YL$13:YL36,$B37+1,1)</f>
        <v>-</v>
      </c>
      <c r="YM37" s="535" t="str" cm="1">
        <f t="array" ref="YM37">INDEX(YM$13:YM36,$B37+1,1)</f>
        <v>-</v>
      </c>
      <c r="YN37" s="535" t="str" cm="1">
        <f t="array" ref="YN37">INDEX(YN$13:YN36,$B37+1,1)</f>
        <v>-</v>
      </c>
      <c r="YO37" s="535" t="str" cm="1">
        <f t="array" ref="YO37">INDEX(YO$13:YO36,$B37+1,1)</f>
        <v>-</v>
      </c>
      <c r="YP37" s="18"/>
      <c r="YQ37" s="411">
        <v>1.5</v>
      </c>
      <c r="YR37" s="18"/>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t="str" cm="1">
        <f t="array" ref="AAF37">INDEX(AAF$13:AAF36,$B37+1,1)</f>
        <v>-</v>
      </c>
      <c r="AAG37" s="22">
        <v>1</v>
      </c>
      <c r="AAH37" s="535" cm="1">
        <f t="array" ref="AAH37">INDEX(AAH$13:AAH36,$B37+1,1)</f>
        <v>1</v>
      </c>
      <c r="AAI37" s="535" cm="1">
        <f t="array" ref="AAI37">INDEX(AAI$13:AAI36,$B37+1,1)</f>
        <v>1</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535" t="str" cm="1">
        <f t="array" ref="AAU37">INDEX(AAU$13:AAU36,$B37+1,1)</f>
        <v>-</v>
      </c>
      <c r="AAV37" s="535" t="str" cm="1">
        <f t="array" ref="AAV37">INDEX(AAV$13:AAV36,$B37+1,1)</f>
        <v>-</v>
      </c>
      <c r="AAW37" s="18"/>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cm="1">
        <f t="array" ref="AEJ37">INDEX(AEJ$13:AEJ36,$B37+1,1)</f>
        <v>0</v>
      </c>
      <c r="AEK37" s="483">
        <v>0</v>
      </c>
    </row>
    <row r="38" spans="1:817" outlineLevel="1">
      <c r="A38" s="18">
        <f t="shared" si="136"/>
        <v>25</v>
      </c>
      <c r="B38" s="18">
        <f t="shared" si="199"/>
        <v>5</v>
      </c>
      <c r="C38">
        <v>2</v>
      </c>
      <c r="D38" s="17" t="str" cm="1">
        <f t="array" ref="D38">INDEX(D$13:D37,$B38+1,1)</f>
        <v>GSW</v>
      </c>
      <c r="E38" t="b">
        <v>1</v>
      </c>
      <c r="F38" t="b">
        <v>0</v>
      </c>
      <c r="G38" t="b">
        <f t="shared" si="205"/>
        <v>1</v>
      </c>
      <c r="H38" s="40" t="s">
        <v>2642</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196"/>
        <v>0</v>
      </c>
      <c r="X38" s="777" t="b">
        <f t="shared" ref="X38:Y55" si="206">OR(INDEX(i.Breed,$O38,X$6)=0,INDEX(i.Breed,$O38,X$6)=X$7)</f>
        <v>1</v>
      </c>
      <c r="Y38" s="777" t="b">
        <f t="shared" si="206"/>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18"/>
      <c r="AM38" s="22">
        <v>3</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ref="BA38">$H38&amp;"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"_F"&amp;IF($ZS38=TRUE,3,0)+COUNTIF($ZK38:$ZO38,TRUE)+COUNTIF($BV38:$BW38,"&gt;0")&amp;IF($ZQ38=TRUE,3,0)+COUNTIF($BV38:$BW38,"&gt;0")&amp;"N"&amp;$ZV38&amp;$ZW38&amp;"L"&amp;$AAH38&amp;$AAI38&amp;"_"&amp;$AAG38&amp;")"</f>
        <v>CropGraze    SE GSW_PInp MFM        TOLSpr Scan1 CFS CG_0 FodCrop     REV_-   _-_1 RR+01% (Et_F00N--L11_-)</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535" t="b" cm="1">
        <f t="array" ref="DD38">INDEX(DD$13:DD37,$B38+1,1)</f>
        <v>0</v>
      </c>
      <c r="DE38" s="535" t="b" cm="1">
        <f t="array" ref="DE38">INDEX(DE$13:DE37,$B38+1,1)</f>
        <v>0</v>
      </c>
      <c r="DF38" s="535" t="b" cm="1">
        <f t="array" ref="DF38">INDEX(DF$13:DF37,$B38+1,1)</f>
        <v>1</v>
      </c>
      <c r="DG38" s="535" t="str" cm="1">
        <f t="array" ref="DG38">INDEX(DG$13:DG37,$B38+1,1)</f>
        <v>-</v>
      </c>
      <c r="DH38" s="536" cm="1">
        <f t="array" ref="DH38">INDEX(DH$13:DH37,$B38+1,1)</f>
        <v>0</v>
      </c>
      <c r="DI38" s="535" cm="1">
        <f t="array" ref="DI38">INDEX(DI$13:DI37,$B38+1,1)</f>
        <v>1</v>
      </c>
      <c r="DJ38" s="535" cm="1">
        <f t="array" ref="DJ38">INDEX(DJ$13:DJ37,$B38+1,1)</f>
        <v>1</v>
      </c>
      <c r="DK38" s="411">
        <f t="shared" si="176"/>
        <v>1</v>
      </c>
      <c r="DL38" s="411">
        <f t="shared" si="176"/>
        <v>60</v>
      </c>
      <c r="DM38" s="535" t="str" cm="1">
        <f t="array" ref="DM38">INDEX(DM$13:DM37,$B38+1,1)</f>
        <v>-</v>
      </c>
      <c r="DN38" s="411" t="str">
        <f t="shared" si="177"/>
        <v>-</v>
      </c>
      <c r="DO38" s="411" t="str">
        <f t="shared" si="177"/>
        <v>-</v>
      </c>
      <c r="DP38" s="411" t="str">
        <f t="shared" si="177"/>
        <v>-</v>
      </c>
      <c r="DQ38" s="411" t="b">
        <f t="shared" si="178"/>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3"/>
        <v>500</v>
      </c>
      <c r="DW38" s="411">
        <f t="shared" si="203"/>
        <v>500</v>
      </c>
      <c r="DX38" s="411" t="str">
        <f t="shared" si="203"/>
        <v>-</v>
      </c>
      <c r="DY38" s="411" t="str">
        <f t="shared" si="203"/>
        <v>-</v>
      </c>
      <c r="DZ38" s="411" t="str">
        <f t="shared" si="203"/>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ref="EN38:EP55" si="207">IF(OR($V38=0,$V38=EN$6),999999,0)</f>
        <v>0</v>
      </c>
      <c r="EO38" s="782">
        <f t="shared" si="207"/>
        <v>0</v>
      </c>
      <c r="EP38" s="782">
        <f t="shared" si="207"/>
        <v>999999</v>
      </c>
      <c r="EQ38" s="535" t="str" cm="1">
        <f t="array" ref="EQ38">INDEX(EQ$13:EQ37,$B38+1,1)</f>
        <v>-</v>
      </c>
      <c r="ER38" s="535" t="str" cm="1">
        <f t="array" ref="ER38">INDEX(ER$13:ER37,$B38+1,1)</f>
        <v>-</v>
      </c>
      <c r="ES38" s="411" t="str">
        <f t="shared" si="180"/>
        <v>-</v>
      </c>
      <c r="ET38" s="411" t="str">
        <f t="shared" si="180"/>
        <v>-</v>
      </c>
      <c r="EU38" s="781">
        <f t="shared" si="181"/>
        <v>0</v>
      </c>
      <c r="EV38" s="779">
        <f t="shared" si="182"/>
        <v>999999</v>
      </c>
      <c r="EW38" s="780">
        <f t="shared" si="183"/>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4"/>
        <v>0</v>
      </c>
      <c r="FC38" s="666">
        <f t="shared" si="185"/>
        <v>5.0000000000000001E-3</v>
      </c>
      <c r="FD38" s="535" cm="1">
        <f t="array" ref="FD38">INDEX(FD$13:FD37,$B38+1,1)</f>
        <v>1</v>
      </c>
      <c r="FE38" s="667">
        <f t="shared" si="186"/>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87"/>
        <v>0</v>
      </c>
      <c r="FL38" s="411" t="b">
        <f t="shared" si="187"/>
        <v>0</v>
      </c>
      <c r="FM38" s="411" t="b">
        <f t="shared" si="187"/>
        <v>0</v>
      </c>
      <c r="FN38" s="411" t="b">
        <f t="shared" si="187"/>
        <v>0</v>
      </c>
      <c r="FO38" s="411">
        <f t="shared" ref="FO38:FP55" si="208">INDEX(i.dryman,($AJ38-1)*4+$AI38,FO$6+$T38-1)</f>
        <v>1</v>
      </c>
      <c r="FP38" s="411">
        <f t="shared" si="208"/>
        <v>0</v>
      </c>
      <c r="FQ38" s="411" t="b">
        <f t="shared" si="189"/>
        <v>0</v>
      </c>
      <c r="FR38" s="411" t="b">
        <f t="shared" ref="FR38:FT55" si="209">($N38=FR$10)</f>
        <v>0</v>
      </c>
      <c r="FS38" s="411" t="b">
        <f t="shared" si="209"/>
        <v>0</v>
      </c>
      <c r="FT38" s="411" t="b">
        <f t="shared" si="209"/>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0"/>
        <v>1</v>
      </c>
      <c r="GC38" s="411" t="b">
        <f t="shared" si="190"/>
        <v>0</v>
      </c>
      <c r="GD38" s="411" t="b">
        <f t="shared" si="190"/>
        <v>0</v>
      </c>
      <c r="GE38" s="411" t="b">
        <f t="shared" si="190"/>
        <v>0</v>
      </c>
      <c r="GF38" s="87">
        <f t="shared" si="202"/>
        <v>1</v>
      </c>
      <c r="GG38" s="87">
        <f t="shared" si="202"/>
        <v>1</v>
      </c>
      <c r="GH38" s="87">
        <f t="shared" si="202"/>
        <v>1</v>
      </c>
      <c r="GI38" s="87">
        <f t="shared" si="202"/>
        <v>1</v>
      </c>
      <c r="GJ38" s="87">
        <f t="shared" si="202"/>
        <v>1</v>
      </c>
      <c r="GK38" s="87">
        <f t="shared" si="202"/>
        <v>1</v>
      </c>
      <c r="GL38" s="87">
        <f t="shared" si="202"/>
        <v>1</v>
      </c>
      <c r="GM38" s="87">
        <f t="shared" si="202"/>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1"/>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b">
        <v>0</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18"/>
      <c r="YQ38" s="411">
        <v>1.5</v>
      </c>
      <c r="YR38" s="18"/>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cm="1">
        <f t="array" ref="AAH38">INDEX(AAH$13:AAH37,$B38+1,1)</f>
        <v>1</v>
      </c>
      <c r="AAI38" s="535" cm="1">
        <f t="array" ref="AAI38">INDEX(AAI$13:AAI37,$B38+1,1)</f>
        <v>1</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18"/>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cm="1">
        <f t="array" ref="AEJ38">INDEX(AEJ$13:AEJ37,$B38+1,1)</f>
        <v>0</v>
      </c>
      <c r="AEK38" s="483">
        <v>0</v>
      </c>
    </row>
    <row r="39" spans="1:817" outlineLevel="1">
      <c r="A39" s="18">
        <f t="shared" si="136"/>
        <v>26</v>
      </c>
      <c r="B39" s="18">
        <f t="shared" si="199"/>
        <v>5</v>
      </c>
      <c r="C39">
        <v>2</v>
      </c>
      <c r="D39" s="17" t="str" cm="1">
        <f t="array" ref="D39">INDEX(D$13:D38,$B39+1,1)</f>
        <v>GSW</v>
      </c>
      <c r="E39" t="b">
        <v>1</v>
      </c>
      <c r="F39" t="b">
        <v>0</v>
      </c>
      <c r="G39" t="b">
        <f t="shared" si="205"/>
        <v>1</v>
      </c>
      <c r="H39" s="40" t="s">
        <v>2643</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ref="V39:V55" si="210">INDEX(i.Breed,$T39,V$6)</f>
        <v>2</v>
      </c>
      <c r="W39" s="778" t="b">
        <f t="shared" si="196"/>
        <v>0</v>
      </c>
      <c r="X39" s="777" t="b">
        <f t="shared" si="206"/>
        <v>1</v>
      </c>
      <c r="Y39" s="777" t="b">
        <f t="shared" si="206"/>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18"/>
      <c r="AM39" s="535" cm="1">
        <f t="array" ref="AM39">INDEX(AM$13:AM38,$B39+1,1)</f>
        <v>0</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aca="1" ref="BA39" ca="1">$H39&amp;"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"_F"&amp;IF($ZS39=TRUE,3,0)+COUNTIF($ZK39:$ZO39,TRUE)+COUNTIF($BV39:$BW39,"&gt;0")&amp;IF($ZQ39=TRUE,3,0)+COUNTIF($BV39:$BW39,"&gt;0")&amp;"N"&amp;$ZV39&amp;$ZW39&amp;"L"&amp;$AAH39&amp;$AAI39&amp;"_"&amp;$AAG39&amp;")"</f>
        <v>Fodder_Test  SE GSW_PInp MFM        TOLSpr Scan1 CFS CG_1 Lup_Fod100%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ref="CI39:CJ55" si="211">$K39</f>
        <v>0</v>
      </c>
      <c r="CJ39" s="411">
        <f t="shared" si="211"/>
        <v>0</v>
      </c>
      <c r="CK39" s="535" t="str" cm="1">
        <f t="array" ref="CK39">INDEX(CK$13:CK38,$B39+1,1)</f>
        <v>-</v>
      </c>
      <c r="CL39" s="535" t="str" cm="1">
        <f t="array" ref="CL39">INDEX(CL$13:CL38,$B39+1,1)</f>
        <v>-</v>
      </c>
      <c r="CM39" s="535" t="str" cm="1">
        <f t="array" ref="CM39">INDEX(CM$13:CM38,$B39+1,1)</f>
        <v>-</v>
      </c>
      <c r="CN39" s="411" t="str">
        <f t="shared" ca="1" si="146"/>
        <v>-</v>
      </c>
      <c r="CO39" s="411">
        <f t="shared" ref="CO39:CP55" si="212">$K39</f>
        <v>0</v>
      </c>
      <c r="CP39" s="411">
        <f t="shared" si="212"/>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ref="CY39:CZ55" si="213">$K39</f>
        <v>0</v>
      </c>
      <c r="CZ39" s="411">
        <f t="shared" si="213"/>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76"/>
        <v>1</v>
      </c>
      <c r="DL39" s="411">
        <f t="shared" si="176"/>
        <v>60</v>
      </c>
      <c r="DM39" s="535" t="str" cm="1">
        <f t="array" ref="DM39">INDEX(DM$13:DM38,$B39+1,1)</f>
        <v>-</v>
      </c>
      <c r="DN39" s="411" t="str">
        <f t="shared" si="177"/>
        <v>-</v>
      </c>
      <c r="DO39" s="411" t="str">
        <f t="shared" si="177"/>
        <v>-</v>
      </c>
      <c r="DP39" s="411" t="str">
        <f t="shared" si="177"/>
        <v>-</v>
      </c>
      <c r="DQ39" s="411" t="b">
        <f t="shared" si="178"/>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3"/>
        <v>500</v>
      </c>
      <c r="DW39" s="411">
        <f t="shared" si="203"/>
        <v>500</v>
      </c>
      <c r="DX39" s="411" t="str">
        <f t="shared" si="203"/>
        <v>-</v>
      </c>
      <c r="DY39" s="411" t="str">
        <f t="shared" si="203"/>
        <v>-</v>
      </c>
      <c r="DZ39" s="411" t="str">
        <f t="shared" si="203"/>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si="207"/>
        <v>0</v>
      </c>
      <c r="EO39" s="782">
        <f t="shared" si="207"/>
        <v>0</v>
      </c>
      <c r="EP39" s="782">
        <f t="shared" si="207"/>
        <v>999999</v>
      </c>
      <c r="EQ39" s="535" t="str" cm="1">
        <f t="array" ref="EQ39">INDEX(EQ$13:EQ38,$B39+1,1)</f>
        <v>-</v>
      </c>
      <c r="ER39" s="535" t="str" cm="1">
        <f t="array" ref="ER39">INDEX(ER$13:ER38,$B39+1,1)</f>
        <v>-</v>
      </c>
      <c r="ES39" s="411" t="str">
        <f t="shared" ref="ES39:ET55" si="214">IF(OR($AB39=6,$FU39&lt;2),ES$13,INDEX(i.dryman,($AJ39-1)*4+$AI39,ES$6))</f>
        <v>-</v>
      </c>
      <c r="ET39" s="411" t="str">
        <f t="shared" si="214"/>
        <v>-</v>
      </c>
      <c r="EU39" s="781">
        <f t="shared" si="181"/>
        <v>0</v>
      </c>
      <c r="EV39" s="779">
        <f t="shared" si="182"/>
        <v>999999</v>
      </c>
      <c r="EW39" s="780">
        <f t="shared" si="183"/>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4"/>
        <v>0</v>
      </c>
      <c r="FC39" s="666">
        <f t="shared" si="185"/>
        <v>5.0000000000000001E-3</v>
      </c>
      <c r="FD39" s="535" cm="1">
        <f t="array" ref="FD39">INDEX(FD$13:FD38,$B39+1,1)</f>
        <v>1</v>
      </c>
      <c r="FE39" s="667">
        <f t="shared" si="186"/>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ref="FK39:FN55" si="215">INDEX(i.dryman,($AJ39-1)*4+$AI39,FK$6)</f>
        <v>0</v>
      </c>
      <c r="FL39" s="411" t="b">
        <f t="shared" si="215"/>
        <v>0</v>
      </c>
      <c r="FM39" s="411" t="b">
        <f t="shared" si="215"/>
        <v>0</v>
      </c>
      <c r="FN39" s="411" t="b">
        <f t="shared" si="215"/>
        <v>0</v>
      </c>
      <c r="FO39" s="411">
        <f t="shared" si="208"/>
        <v>1</v>
      </c>
      <c r="FP39" s="411">
        <f t="shared" si="208"/>
        <v>0</v>
      </c>
      <c r="FQ39" s="411" t="b">
        <f t="shared" si="189"/>
        <v>0</v>
      </c>
      <c r="FR39" s="411" t="b">
        <f t="shared" si="209"/>
        <v>0</v>
      </c>
      <c r="FS39" s="411" t="b">
        <f t="shared" si="209"/>
        <v>0</v>
      </c>
      <c r="FT39" s="411" t="b">
        <f t="shared" si="209"/>
        <v>1</v>
      </c>
      <c r="FU39" s="87">
        <f t="shared" ref="FU39:FV55" si="216">$AK39</f>
        <v>1</v>
      </c>
      <c r="FV39" s="87">
        <f t="shared" si="216"/>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0"/>
        <v>1</v>
      </c>
      <c r="GC39" s="411" t="b">
        <f t="shared" si="190"/>
        <v>0</v>
      </c>
      <c r="GD39" s="411" t="b">
        <f t="shared" si="190"/>
        <v>0</v>
      </c>
      <c r="GE39" s="411" t="b">
        <f t="shared" si="190"/>
        <v>0</v>
      </c>
      <c r="GF39" s="87">
        <f t="shared" ref="GF39:GM55" si="217">INDEX(i.PGRscalar,1,($L39-1)*10+GF$6)</f>
        <v>1</v>
      </c>
      <c r="GG39" s="87">
        <f t="shared" si="217"/>
        <v>1</v>
      </c>
      <c r="GH39" s="87">
        <f t="shared" si="217"/>
        <v>1</v>
      </c>
      <c r="GI39" s="87">
        <f t="shared" si="217"/>
        <v>1</v>
      </c>
      <c r="GJ39" s="87">
        <f t="shared" si="217"/>
        <v>1</v>
      </c>
      <c r="GK39" s="87">
        <f t="shared" si="217"/>
        <v>1</v>
      </c>
      <c r="GL39" s="87">
        <f t="shared" si="217"/>
        <v>1</v>
      </c>
      <c r="GM39" s="87">
        <f t="shared" si="217"/>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1"/>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str">
        <f t="shared" ref="XI39:XI55" ca="1" si="218">IF($AM39&lt;&gt;0,INDEX(i.cropgraze_inc,$AM39,XI$6),OFFSET(XI$13,$B39,0))</f>
        <v>-</v>
      </c>
      <c r="XJ39" s="535" t="str" cm="1">
        <f t="array" ref="XJ39">INDEX(XJ$13:XJ38,$B39+1,1)</f>
        <v>-</v>
      </c>
      <c r="XK39" s="22">
        <v>100</v>
      </c>
      <c r="XL39" s="22">
        <v>1</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18"/>
      <c r="YQ39" s="411">
        <v>1.5</v>
      </c>
      <c r="YR39" s="18"/>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cm="1">
        <f t="array" ref="AAH39">INDEX(AAH$13:AAH38,$B39+1,1)</f>
        <v>1</v>
      </c>
      <c r="AAI39" s="535" cm="1">
        <f t="array" ref="AAI39">INDEX(AAI$13:AAI38,$B39+1,1)</f>
        <v>1</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18"/>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cm="1">
        <f t="array" ref="AEJ39">INDEX(AEJ$13:AEJ38,$B39+1,1)</f>
        <v>0</v>
      </c>
      <c r="AEK39" s="483">
        <v>0</v>
      </c>
    </row>
    <row r="40" spans="1:817" outlineLevel="1">
      <c r="A40" s="18">
        <f t="shared" si="136"/>
        <v>27</v>
      </c>
      <c r="B40" s="18">
        <f t="shared" si="199"/>
        <v>5</v>
      </c>
      <c r="C40">
        <v>2</v>
      </c>
      <c r="D40" s="17" t="str" cm="1">
        <f t="array" ref="D40">INDEX(D$13:D39,$B40+1,1)</f>
        <v>GSW</v>
      </c>
      <c r="E40" t="b">
        <v>1</v>
      </c>
      <c r="F40" t="b">
        <v>0</v>
      </c>
      <c r="G40" t="b">
        <f t="shared" si="205"/>
        <v>1</v>
      </c>
      <c r="H40" s="40" t="s">
        <v>2644</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10"/>
        <v>2</v>
      </c>
      <c r="W40" s="778" t="b">
        <f t="shared" si="196"/>
        <v>0</v>
      </c>
      <c r="X40" s="777" t="b">
        <f t="shared" si="206"/>
        <v>1</v>
      </c>
      <c r="Y40" s="777" t="b">
        <f t="shared" si="206"/>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18"/>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"_F"&amp;IF($ZS40=TRUE,3,0)+COUNTIF($ZK40:$ZO40,TRUE)+COUNTIF($BV40:$BW40,"&gt;0")&amp;IF($ZQ40=TRUE,3,0)+COUNTIF($BV40:$BW40,"&gt;0")&amp;"N"&amp;$ZV40&amp;$ZW40&amp;"L"&amp;$AAH40&amp;$AAI40&amp;"_"&amp;$AAG40&amp;")"</f>
        <v>Lucerne      SE GSW_PInp MFM        TOLSpr Scan1 CFS CG_1 FodCrop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si="211"/>
        <v>0</v>
      </c>
      <c r="CJ40" s="411">
        <f t="shared" si="211"/>
        <v>0</v>
      </c>
      <c r="CK40" s="535" t="str" cm="1">
        <f t="array" ref="CK40">INDEX(CK$13:CK39,$B40+1,1)</f>
        <v>-</v>
      </c>
      <c r="CL40" s="535" t="str" cm="1">
        <f t="array" ref="CL40">INDEX(CL$13:CL39,$B40+1,1)</f>
        <v>-</v>
      </c>
      <c r="CM40" s="535" t="str" cm="1">
        <f t="array" ref="CM40">INDEX(CM$13:CM39,$B40+1,1)</f>
        <v>-</v>
      </c>
      <c r="CN40" s="411" t="str">
        <f t="shared" ca="1" si="146"/>
        <v>-</v>
      </c>
      <c r="CO40" s="411">
        <f t="shared" si="212"/>
        <v>0</v>
      </c>
      <c r="CP40" s="411">
        <f t="shared" si="212"/>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si="213"/>
        <v>0</v>
      </c>
      <c r="CZ40" s="411">
        <f t="shared" si="213"/>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76"/>
        <v>1</v>
      </c>
      <c r="DL40" s="411">
        <f t="shared" si="176"/>
        <v>60</v>
      </c>
      <c r="DM40" s="535" t="str" cm="1">
        <f t="array" ref="DM40">INDEX(DM$13:DM39,$B40+1,1)</f>
        <v>-</v>
      </c>
      <c r="DN40" s="411" t="str">
        <f t="shared" si="177"/>
        <v>-</v>
      </c>
      <c r="DO40" s="411" t="str">
        <f t="shared" si="177"/>
        <v>-</v>
      </c>
      <c r="DP40" s="411" t="str">
        <f t="shared" si="177"/>
        <v>-</v>
      </c>
      <c r="DQ40" s="411" t="b">
        <f t="shared" si="178"/>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ref="DV40:DZ48" si="219">INDEX(i.Breed,$T40,DV$6)</f>
        <v>500</v>
      </c>
      <c r="DW40" s="411">
        <f t="shared" si="219"/>
        <v>500</v>
      </c>
      <c r="DX40" s="411" t="str">
        <f t="shared" si="219"/>
        <v>-</v>
      </c>
      <c r="DY40" s="411" t="str">
        <f t="shared" si="219"/>
        <v>-</v>
      </c>
      <c r="DZ40" s="411" t="str">
        <f t="shared" si="219"/>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07"/>
        <v>0</v>
      </c>
      <c r="EO40" s="782">
        <f t="shared" si="207"/>
        <v>0</v>
      </c>
      <c r="EP40" s="782">
        <f t="shared" si="207"/>
        <v>999999</v>
      </c>
      <c r="EQ40" s="535" t="str" cm="1">
        <f t="array" ref="EQ40">INDEX(EQ$13:EQ39,$B40+1,1)</f>
        <v>-</v>
      </c>
      <c r="ER40" s="535" t="str" cm="1">
        <f t="array" ref="ER40">INDEX(ER$13:ER39,$B40+1,1)</f>
        <v>-</v>
      </c>
      <c r="ES40" s="411" t="str">
        <f t="shared" si="214"/>
        <v>-</v>
      </c>
      <c r="ET40" s="411" t="str">
        <f t="shared" si="214"/>
        <v>-</v>
      </c>
      <c r="EU40" s="781">
        <f t="shared" si="181"/>
        <v>0</v>
      </c>
      <c r="EV40" s="779">
        <f t="shared" si="182"/>
        <v>999999</v>
      </c>
      <c r="EW40" s="780">
        <f t="shared" si="183"/>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4"/>
        <v>0</v>
      </c>
      <c r="FC40" s="666">
        <f t="shared" si="185"/>
        <v>5.0000000000000001E-3</v>
      </c>
      <c r="FD40" s="535" cm="1">
        <f t="array" ref="FD40">INDEX(FD$13:FD39,$B40+1,1)</f>
        <v>1</v>
      </c>
      <c r="FE40" s="667">
        <f t="shared" si="186"/>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si="215"/>
        <v>0</v>
      </c>
      <c r="FL40" s="411" t="b">
        <f t="shared" si="215"/>
        <v>0</v>
      </c>
      <c r="FM40" s="411" t="b">
        <f t="shared" si="215"/>
        <v>0</v>
      </c>
      <c r="FN40" s="411" t="b">
        <f t="shared" si="215"/>
        <v>0</v>
      </c>
      <c r="FO40" s="411">
        <f t="shared" si="208"/>
        <v>1</v>
      </c>
      <c r="FP40" s="411">
        <f t="shared" si="208"/>
        <v>0</v>
      </c>
      <c r="FQ40" s="411" t="b">
        <f t="shared" si="189"/>
        <v>0</v>
      </c>
      <c r="FR40" s="411" t="b">
        <f t="shared" si="209"/>
        <v>0</v>
      </c>
      <c r="FS40" s="411" t="b">
        <f t="shared" si="209"/>
        <v>0</v>
      </c>
      <c r="FT40" s="411" t="b">
        <f t="shared" si="209"/>
        <v>1</v>
      </c>
      <c r="FU40" s="87">
        <f t="shared" si="216"/>
        <v>1</v>
      </c>
      <c r="FV40" s="87">
        <f t="shared" si="216"/>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0"/>
        <v>1</v>
      </c>
      <c r="GC40" s="22" t="b">
        <v>1</v>
      </c>
      <c r="GD40" s="411" t="b">
        <f t="shared" si="190"/>
        <v>0</v>
      </c>
      <c r="GE40" s="411" t="b">
        <f t="shared" si="190"/>
        <v>0</v>
      </c>
      <c r="GF40" s="87">
        <f t="shared" si="217"/>
        <v>1</v>
      </c>
      <c r="GG40" s="87">
        <f t="shared" si="217"/>
        <v>1</v>
      </c>
      <c r="GH40" s="87">
        <f t="shared" si="217"/>
        <v>1</v>
      </c>
      <c r="GI40" s="87">
        <f t="shared" si="217"/>
        <v>1</v>
      </c>
      <c r="GJ40" s="87">
        <f t="shared" si="217"/>
        <v>1</v>
      </c>
      <c r="GK40" s="87">
        <f t="shared" si="217"/>
        <v>1</v>
      </c>
      <c r="GL40" s="87">
        <f t="shared" si="217"/>
        <v>1</v>
      </c>
      <c r="GM40" s="87">
        <f t="shared" si="217"/>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1"/>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ca="1" si="218"/>
        <v>-</v>
      </c>
      <c r="XJ40" s="535" t="str" cm="1">
        <f t="array" ref="XJ40">INDEX(XJ$13:XJ39,$B40+1,1)</f>
        <v>-</v>
      </c>
      <c r="XK40" s="535" t="str" cm="1">
        <f t="array" ref="XK40">INDEX(XK$13:XK39,$B40+1,1)</f>
        <v>-</v>
      </c>
      <c r="XL40" s="535" t="str" cm="1">
        <f t="array" ref="XL40">INDEX(XL$13:XL39,$B40+1,1)</f>
        <v>-</v>
      </c>
      <c r="XM40" s="22">
        <v>20</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18"/>
      <c r="YQ40" s="411">
        <v>1.5</v>
      </c>
      <c r="YR40" s="18"/>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cm="1">
        <f t="array" ref="AAH40">INDEX(AAH$13:AAH39,$B40+1,1)</f>
        <v>1</v>
      </c>
      <c r="AAI40" s="535" cm="1">
        <f t="array" ref="AAI40">INDEX(AAI$13:AAI39,$B40+1,1)</f>
        <v>1</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18"/>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cm="1">
        <f t="array" ref="AEJ40">INDEX(AEJ$13:AEJ39,$B40+1,1)</f>
        <v>0</v>
      </c>
      <c r="AEK40" s="483">
        <v>0</v>
      </c>
    </row>
    <row r="41" spans="1:817" outlineLevel="1">
      <c r="A41" s="18">
        <f t="shared" si="136"/>
        <v>28</v>
      </c>
      <c r="B41" s="18">
        <f t="shared" si="199"/>
        <v>5</v>
      </c>
      <c r="C41">
        <v>2</v>
      </c>
      <c r="D41" s="17" t="str" cm="1">
        <f t="array" ref="D41">INDEX(D$13:D39,$B41+1,1)</f>
        <v>GSW</v>
      </c>
      <c r="E41" t="b">
        <v>1</v>
      </c>
      <c r="F41" t="b">
        <v>0</v>
      </c>
      <c r="G41" t="b">
        <f t="shared" si="205"/>
        <v>1</v>
      </c>
      <c r="H41" s="40" t="s">
        <v>3192</v>
      </c>
      <c r="I41" s="535" cm="1">
        <f t="array" ref="I41">INDEX(I$13:I39,$B41+1,1)</f>
        <v>1</v>
      </c>
      <c r="J41" s="535" cm="1">
        <f t="array" ref="J41">INDEX(J$13:J39,$B41+1,1)</f>
        <v>0</v>
      </c>
      <c r="K41" s="22">
        <v>1</v>
      </c>
      <c r="L41" s="535" cm="1">
        <f t="array" ref="L41">INDEX(L$13:L39,$B41+1,1)</f>
        <v>2</v>
      </c>
      <c r="M41" s="535" cm="1">
        <f t="array" ref="M41">INDEX(M$13:M39,$B41+1,1)</f>
        <v>0</v>
      </c>
      <c r="N41" s="535" cm="1">
        <f t="array" ref="N41">INDEX(N$13:N39,$B41+1,1)</f>
        <v>3</v>
      </c>
      <c r="O41" s="535" cm="1">
        <f t="array" ref="O41">INDEX(O$13:O39,$B41+1,1)</f>
        <v>2</v>
      </c>
      <c r="P41" s="535" cm="1">
        <f t="array" ref="P41">INDEX(P$13:P39,$B41+1,1)</f>
        <v>0</v>
      </c>
      <c r="Q41" s="535" cm="1">
        <f t="array" ref="Q41">INDEX(Q$13:Q39,$B41+1,1)</f>
        <v>0</v>
      </c>
      <c r="R41" s="535" cm="1">
        <f t="array" ref="R41">INDEX(R$13:R39,$B41+1,1)</f>
        <v>1</v>
      </c>
      <c r="S41" s="535" cm="1">
        <f t="array" ref="S41">INDEX(S$13:S39,$B41+1,1)</f>
        <v>0</v>
      </c>
      <c r="T41" s="535" cm="1">
        <f t="array" ref="T41">INDEX(T$13:T39,$B41+1,1)</f>
        <v>2</v>
      </c>
      <c r="U41" s="535" cm="1">
        <f t="array" ref="U41">INDEX(U$13:U39,$B41+1,1)</f>
        <v>2</v>
      </c>
      <c r="V41" s="411">
        <f t="shared" si="210"/>
        <v>2</v>
      </c>
      <c r="W41" s="778" t="b">
        <f>W39</f>
        <v>0</v>
      </c>
      <c r="X41" s="777" t="b">
        <f t="shared" si="206"/>
        <v>1</v>
      </c>
      <c r="Y41" s="777" t="b">
        <f t="shared" si="206"/>
        <v>1</v>
      </c>
      <c r="Z41" s="796" t="b" cm="1">
        <f t="array" ref="Z41">INDEX(Z$13:Z39,$B41+1,1)</f>
        <v>0</v>
      </c>
      <c r="AA41" s="411">
        <f t="shared" si="139"/>
        <v>6</v>
      </c>
      <c r="AB41" s="411">
        <f t="shared" si="140"/>
        <v>6</v>
      </c>
      <c r="AC41" s="411"/>
      <c r="AD41" s="411">
        <f t="shared" si="141"/>
        <v>6</v>
      </c>
      <c r="AE41" s="111"/>
      <c r="AF41" s="111"/>
      <c r="AG41" s="111"/>
      <c r="AH41" s="111"/>
      <c r="AI41" s="535" cm="1">
        <f t="array" ref="AI41">INDEX(AI$13:AI39,$B41+1,1)</f>
        <v>1</v>
      </c>
      <c r="AJ41" s="535" cm="1">
        <f t="array" ref="AJ41">INDEX(AJ$13:AJ39,$B41+1,1)</f>
        <v>1</v>
      </c>
      <c r="AK41" s="535" cm="1">
        <f t="array" ref="AK41">INDEX(AK$13:AK39,$B41+1,1)</f>
        <v>1</v>
      </c>
      <c r="AL41" s="18"/>
      <c r="AM41" s="535" cm="1">
        <f t="array" ref="AM41">INDEX(AM$13:AM39,$B41+1,1)</f>
        <v>0</v>
      </c>
      <c r="AN41" s="535" t="str" cm="1">
        <f t="array" ref="AN41">INDEX(AN$13:AN39,$B41+1,1)</f>
        <v/>
      </c>
      <c r="AO41" s="535" cm="1">
        <f t="array" ref="AO41">INDEX(AO$13:AO39,$B41+1,1)</f>
        <v>1</v>
      </c>
      <c r="AP41" s="535" cm="1">
        <f t="array" ref="AP41">INDEX(AP$13:AP39,$B41+1,1)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"_F"&amp;IF($ZS41=TRUE,3,0)+COUNTIF($ZK41:$ZO41,TRUE)+COUNTIF($BV41:$BW41,"&gt;0")&amp;IF($ZQ41=TRUE,3,0)+COUNTIF($BV41:$BW41,"&gt;0")&amp;"N"&amp;$ZV41&amp;$ZW41&amp;"L"&amp;$AAH41&amp;$AAI41&amp;"_"&amp;$AAG41&amp;")"</f>
        <v>HybridFeedSt SE GSW_PInp MFM        TOLSpr Scan1 GFS CG_1 FodCrop     REV_-   _-_1 RR+01% (Et_F00N--L11_-)</v>
      </c>
      <c r="BB41" s="8" t="str">
        <f ca="1">IF(COUNTIF($BA$13:$BA41,$BA41)=1,"-","Dup")</f>
        <v>-</v>
      </c>
      <c r="BC41" s="18"/>
      <c r="BD41" s="535" t="b" cm="1">
        <f t="array" ref="BD41">INDEX(BD$13:BD39,$B41+1,1)</f>
        <v>0</v>
      </c>
      <c r="BE41" s="535" t="b" cm="1">
        <f t="array" ref="BE41">INDEX(BE$13:BE39,$B41+1,1)</f>
        <v>0</v>
      </c>
      <c r="BF41" s="535" t="b" cm="1">
        <f t="array" ref="BF41">INDEX(BF$13:BF39,$B41+1,1)</f>
        <v>0</v>
      </c>
      <c r="BG41" s="535" t="b" cm="1">
        <f t="array" ref="BG41">INDEX(BG$13:BG39,$B41+1,1)</f>
        <v>0</v>
      </c>
      <c r="BH41" s="535" t="b" cm="1">
        <f t="array" ref="BH41">INDEX(BH$13:BH39,$B41+1,1)</f>
        <v>0</v>
      </c>
      <c r="BI41" s="535" t="b" cm="1">
        <f t="array" ref="BI41">INDEX(BI$13:BI39,$B41+1,1)</f>
        <v>0</v>
      </c>
      <c r="BJ41" s="535" t="b" cm="1">
        <f t="array" ref="BJ41">INDEX(BJ$13:BJ39,$B41+1,1)</f>
        <v>0</v>
      </c>
      <c r="BK41" s="535" t="b" cm="1">
        <f t="array" ref="BK41">INDEX(BK$13:BK39,$B41+1,1)</f>
        <v>0</v>
      </c>
      <c r="BL41" s="535" t="b" cm="1">
        <f t="array" ref="BL41">INDEX(BL$13:BL39,$B41+1,1)</f>
        <v>0</v>
      </c>
      <c r="BM41" s="18"/>
      <c r="BN41" s="535" t="b" cm="1">
        <f t="array" ref="BN41">INDEX(BN$13:BN39,$B41+1,1)</f>
        <v>0</v>
      </c>
      <c r="BO41" s="535" t="str" cm="1">
        <f t="array" ref="BO41">INDEX(BO$13:BO39,$B41+1,1)</f>
        <v>-</v>
      </c>
      <c r="BP41" s="535" t="str" cm="1">
        <f t="array" ref="BP41">INDEX(BP$13:BP39,$B41+1,1)</f>
        <v>-</v>
      </c>
      <c r="BQ41" s="535" t="str" cm="1">
        <f t="array" ref="BQ41">INDEX(BQ$13:BQ39,$B41+1,1)</f>
        <v>-</v>
      </c>
      <c r="BR41" s="535" t="str" cm="1">
        <f t="array" ref="BR41">INDEX(BR$13:BR39,$B41+1,1)</f>
        <v>-</v>
      </c>
      <c r="BS41" s="535" t="str" cm="1">
        <f t="array" ref="BS41">INDEX(BS$13:BS39,$B41+1,1)</f>
        <v>-</v>
      </c>
      <c r="BT41" s="535" t="str" cm="1">
        <f t="array" ref="BT41">INDEX(BT$13:BT39,$B41+1,1)</f>
        <v>-</v>
      </c>
      <c r="BU41" s="535" t="str" cm="1">
        <f t="array" ref="BU41">INDEX(BU$13:BU39,$B41+1,1)</f>
        <v>-</v>
      </c>
      <c r="BV41" s="535" t="str" cm="1">
        <f t="array" ref="BV41">INDEX(BV$13:BV39,$B41+1,1)</f>
        <v>-</v>
      </c>
      <c r="BW41" s="535" t="str" cm="1">
        <f t="array" ref="BW41">INDEX(BW$13:BW39,$B41+1,1)</f>
        <v>-</v>
      </c>
      <c r="BX41" s="535" t="str" cm="1">
        <f t="array" ref="BX41">INDEX(BX$13:BX39,$B41+1,1)</f>
        <v>-</v>
      </c>
      <c r="BY41" s="535" t="str" cm="1">
        <f t="array" ref="BY41">INDEX(BY$13:BY39,$B41+1,1)</f>
        <v>-</v>
      </c>
      <c r="BZ41" s="535" t="b" cm="1">
        <f t="array" ref="BZ41">INDEX(BZ$13:BZ39,$B41+1,1)</f>
        <v>0</v>
      </c>
      <c r="CA41" s="535" t="str" cm="1">
        <f t="array" ref="CA41">INDEX(CA$13:CA39,$B41+1,1)</f>
        <v>-</v>
      </c>
      <c r="CB41" s="535" t="str" cm="1">
        <f t="array" ref="CB41">INDEX(CB$13:CB39,$B41+1,1)</f>
        <v>-</v>
      </c>
      <c r="CC41" s="535" t="str" cm="1">
        <f t="array" ref="CC41">INDEX(CC$13:CC39,$B41+1,1)</f>
        <v>-</v>
      </c>
      <c r="CD41" s="535" t="str" cm="1">
        <f t="array" ref="CD41">INDEX(CD$13:CD39,$B41+1,1)</f>
        <v>-</v>
      </c>
      <c r="CE41" s="535" t="str" cm="1">
        <f t="array" ref="CE41">INDEX(CE$13:CE39,$B41+1,1)</f>
        <v>-</v>
      </c>
      <c r="CF41" s="18"/>
      <c r="CG41" s="22" t="b">
        <v>1</v>
      </c>
      <c r="CH41" s="411" t="str">
        <f t="shared" ca="1" si="144"/>
        <v>-</v>
      </c>
      <c r="CI41" s="411">
        <f t="shared" si="211"/>
        <v>1</v>
      </c>
      <c r="CJ41" s="411">
        <f t="shared" si="211"/>
        <v>1</v>
      </c>
      <c r="CK41" s="535" t="str" cm="1">
        <f t="array" ref="CK41">INDEX(CK$13:CK39,$B41+1,1)</f>
        <v>-</v>
      </c>
      <c r="CL41" s="535" t="str" cm="1">
        <f t="array" ref="CL41">INDEX(CL$13:CL39,$B41+1,1)</f>
        <v>-</v>
      </c>
      <c r="CM41" s="535" t="str" cm="1">
        <f t="array" ref="CM41">INDEX(CM$13:CM39,$B41+1,1)</f>
        <v>-</v>
      </c>
      <c r="CN41" s="411" t="str">
        <f t="shared" ca="1" si="146"/>
        <v>-</v>
      </c>
      <c r="CO41" s="411">
        <f t="shared" si="212"/>
        <v>1</v>
      </c>
      <c r="CP41" s="411">
        <f t="shared" si="212"/>
        <v>1</v>
      </c>
      <c r="CQ41" s="535" t="str" cm="1">
        <f t="array" ref="CQ41">INDEX(CQ$13:CQ39,$B41+1,1)</f>
        <v>-</v>
      </c>
      <c r="CR41" s="411" t="str">
        <f t="shared" ca="1" si="148"/>
        <v>-</v>
      </c>
      <c r="CS41" s="411">
        <f t="shared" si="149"/>
        <v>1</v>
      </c>
      <c r="CT41" s="535" t="str" cm="1">
        <f t="array" ref="CT41">INDEX(CT$13:CT39,$B41+1,1)</f>
        <v>-</v>
      </c>
      <c r="CU41" s="535" t="str" cm="1">
        <f t="array" ref="CU41">INDEX(CU$13:CU39,$B41+1,1)</f>
        <v>-</v>
      </c>
      <c r="CV41" s="411">
        <f t="shared" si="150"/>
        <v>1</v>
      </c>
      <c r="CW41" s="535" t="str" cm="1">
        <f t="array" ref="CW41">INDEX(CW$13:CW39,$B41+1,1)</f>
        <v>-</v>
      </c>
      <c r="CX41" s="411" t="str">
        <f t="shared" ca="1" si="151"/>
        <v>-</v>
      </c>
      <c r="CY41" s="411">
        <f t="shared" si="213"/>
        <v>1</v>
      </c>
      <c r="CZ41" s="411">
        <f t="shared" si="213"/>
        <v>1</v>
      </c>
      <c r="DA41" s="535" cm="1">
        <f t="array" ref="DA41">INDEX(DA$13:DA39,$B41+1,1)</f>
        <v>0</v>
      </c>
      <c r="DB41" s="535" cm="1">
        <f t="array" ref="DB41">INDEX(DB$13:DB39,$B41+1,1)</f>
        <v>0</v>
      </c>
      <c r="DC41" s="18"/>
      <c r="DD41" s="535" t="b" cm="1">
        <f t="array" ref="DD41">INDEX(DD$13:DD39,$B41+1,1)</f>
        <v>0</v>
      </c>
      <c r="DE41" s="535" t="b" cm="1">
        <f t="array" ref="DE41">INDEX(DE$13:DE39,$B41+1,1)</f>
        <v>0</v>
      </c>
      <c r="DF41" s="535" t="b" cm="1">
        <f t="array" ref="DF41">INDEX(DF$13:DF39,$B41+1,1)</f>
        <v>1</v>
      </c>
      <c r="DG41" s="535" t="str" cm="1">
        <f t="array" ref="DG41">INDEX(DG$13:DG39,$B41+1,1)</f>
        <v>-</v>
      </c>
      <c r="DH41" s="536" cm="1">
        <f t="array" ref="DH41">INDEX(DH$13:DH39,$B41+1,1)</f>
        <v>0</v>
      </c>
      <c r="DI41" s="535" cm="1">
        <f t="array" ref="DI41">INDEX(DI$13:DI39,$B41+1,1)</f>
        <v>1</v>
      </c>
      <c r="DJ41" s="535" cm="1">
        <f t="array" ref="DJ41">INDEX(DJ$13:DJ39,$B41+1,1)</f>
        <v>1</v>
      </c>
      <c r="DK41" s="411">
        <f t="shared" si="176"/>
        <v>1</v>
      </c>
      <c r="DL41" s="411">
        <f t="shared" si="176"/>
        <v>60</v>
      </c>
      <c r="DM41" s="535" t="str" cm="1">
        <f t="array" ref="DM41">INDEX(DM$13:DM39,$B41+1,1)</f>
        <v>-</v>
      </c>
      <c r="DN41" s="411" t="str">
        <f t="shared" si="177"/>
        <v>-</v>
      </c>
      <c r="DO41" s="411" t="str">
        <f t="shared" si="177"/>
        <v>-</v>
      </c>
      <c r="DP41" s="411" t="str">
        <f t="shared" si="177"/>
        <v>-</v>
      </c>
      <c r="DQ41" s="411" t="b">
        <f t="shared" si="178"/>
        <v>0</v>
      </c>
      <c r="DR41" s="535" t="str" cm="1">
        <f t="array" ref="DR41">INDEX(DR$13:DR39,$B41+1,1)</f>
        <v>-</v>
      </c>
      <c r="DS41" s="535" t="str" cm="1">
        <f t="array" ref="DS41">INDEX(DS$13:DS39,$B41+1,1)</f>
        <v>-</v>
      </c>
      <c r="DT41" s="535" t="str" cm="1">
        <f t="array" ref="DT41">INDEX(DT$13:DT39,$B41+1,1)</f>
        <v>-</v>
      </c>
      <c r="DU41" s="535" t="str" cm="1">
        <f t="array" ref="DU41">INDEX(DU$13:DU39,$B41+1,1)</f>
        <v>-</v>
      </c>
      <c r="DV41" s="411">
        <f t="shared" si="219"/>
        <v>500</v>
      </c>
      <c r="DW41" s="411">
        <f t="shared" si="219"/>
        <v>500</v>
      </c>
      <c r="DX41" s="411" t="str">
        <f t="shared" si="219"/>
        <v>-</v>
      </c>
      <c r="DY41" s="411" t="str">
        <f t="shared" si="219"/>
        <v>-</v>
      </c>
      <c r="DZ41" s="411" t="str">
        <f t="shared" si="219"/>
        <v>-</v>
      </c>
      <c r="EA41" s="535" cm="1">
        <f t="array" ref="EA41">INDEX(EA$13:EA39,$B41+1,1)</f>
        <v>0</v>
      </c>
      <c r="EB41" s="535" cm="1">
        <f t="array" ref="EB41">INDEX(EB$13:EB39,$B41+1,1)</f>
        <v>999999</v>
      </c>
      <c r="EC41" s="535" cm="1">
        <f t="array" ref="EC41">INDEX(EC$13:EC39,$B41+1,1)</f>
        <v>999999</v>
      </c>
      <c r="ED41" s="535" cm="1">
        <f t="array" ref="ED41">INDEX(ED$13:ED39,$B41+1,1)</f>
        <v>999999</v>
      </c>
      <c r="EE41" s="535" cm="1">
        <f t="array" ref="EE41">INDEX(EE$13:EE39,$B41+1,1)</f>
        <v>999999</v>
      </c>
      <c r="EF41" s="535" cm="1">
        <f t="array" ref="EF41">INDEX(EF$13:EF39,$B41+1,1)</f>
        <v>999999</v>
      </c>
      <c r="EG41" s="535" cm="1">
        <f t="array" ref="EG41">INDEX(EG$13:EG39,$B41+1,1)</f>
        <v>999999</v>
      </c>
      <c r="EH41" s="535" cm="1">
        <f t="array" ref="EH41">INDEX(EH$13:EH39,$B41+1,1)</f>
        <v>999999</v>
      </c>
      <c r="EI41" s="535" cm="1">
        <f t="array" ref="EI41">INDEX(EI$13:EI39,$B41+1,1)</f>
        <v>999999</v>
      </c>
      <c r="EJ41" s="535" cm="1">
        <f t="array" ref="EJ41">INDEX(EJ$13:EJ39,$B41+1,1)</f>
        <v>999999</v>
      </c>
      <c r="EK41" s="535" cm="1">
        <f t="array" ref="EK41">INDEX(EK$13:EK39,$B41+1,1)</f>
        <v>999999</v>
      </c>
      <c r="EL41" s="535" cm="1">
        <f t="array" ref="EL41">INDEX(EL$13:EL39,$B41+1,1)</f>
        <v>999999</v>
      </c>
      <c r="EM41" s="535" cm="1">
        <f t="array" ref="EM41">INDEX(EM$13:EM39,$B41+1,1)</f>
        <v>999999</v>
      </c>
      <c r="EN41" s="782">
        <f t="shared" si="207"/>
        <v>0</v>
      </c>
      <c r="EO41" s="782">
        <f t="shared" si="207"/>
        <v>0</v>
      </c>
      <c r="EP41" s="782">
        <f t="shared" si="207"/>
        <v>999999</v>
      </c>
      <c r="EQ41" s="535" t="str" cm="1">
        <f t="array" ref="EQ41">INDEX(EQ$13:EQ39,$B41+1,1)</f>
        <v>-</v>
      </c>
      <c r="ER41" s="535" t="str" cm="1">
        <f t="array" ref="ER41">INDEX(ER$13:ER39,$B41+1,1)</f>
        <v>-</v>
      </c>
      <c r="ES41" s="411" t="str">
        <f t="shared" si="214"/>
        <v>-</v>
      </c>
      <c r="ET41" s="411" t="str">
        <f t="shared" si="214"/>
        <v>-</v>
      </c>
      <c r="EU41" s="781">
        <f t="shared" si="181"/>
        <v>0</v>
      </c>
      <c r="EV41" s="779">
        <f t="shared" si="182"/>
        <v>999999</v>
      </c>
      <c r="EW41" s="780">
        <f t="shared" si="183"/>
        <v>999999</v>
      </c>
      <c r="EX41" s="535" t="str" cm="1">
        <f t="array" ref="EX41">INDEX(EX$13:EX39,$B41+1,1)</f>
        <v>-</v>
      </c>
      <c r="EY41" s="728" cm="1">
        <f t="array" ref="EY41">IF(EX41&lt;&gt;"-",EX41,INDEX(i.ELMatedEst,$AA41+1,$T41))</f>
        <v>0</v>
      </c>
      <c r="EZ41" s="535" t="str" cm="1">
        <f t="array" ref="EZ41">INDEX(EZ$13:EZ39,$B41+1,1)</f>
        <v>-</v>
      </c>
      <c r="FA41" s="535" t="str" cm="1">
        <f t="array" ref="FA41">INDEX(FA$13:FA39,$B41+1,1)</f>
        <v>-</v>
      </c>
      <c r="FB41" s="411">
        <f t="shared" si="184"/>
        <v>0</v>
      </c>
      <c r="FC41" s="666">
        <f t="shared" si="185"/>
        <v>5.0000000000000001E-3</v>
      </c>
      <c r="FD41" s="535" cm="1">
        <f t="array" ref="FD41">INDEX(FD$13:FD39,$B41+1,1)</f>
        <v>1</v>
      </c>
      <c r="FE41" s="667">
        <f t="shared" si="186"/>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5"/>
        <v>0</v>
      </c>
      <c r="FL41" s="411" t="b">
        <f t="shared" si="215"/>
        <v>0</v>
      </c>
      <c r="FM41" s="411" t="b">
        <f t="shared" si="215"/>
        <v>0</v>
      </c>
      <c r="FN41" s="411" t="b">
        <f t="shared" si="215"/>
        <v>0</v>
      </c>
      <c r="FO41" s="411">
        <f t="shared" si="208"/>
        <v>1</v>
      </c>
      <c r="FP41" s="411">
        <f t="shared" si="208"/>
        <v>0</v>
      </c>
      <c r="FQ41" s="411" t="b">
        <f t="shared" si="189"/>
        <v>0</v>
      </c>
      <c r="FR41" s="411" t="b">
        <f t="shared" si="209"/>
        <v>0</v>
      </c>
      <c r="FS41" s="411" t="b">
        <f t="shared" si="209"/>
        <v>0</v>
      </c>
      <c r="FT41" s="411" t="b">
        <f t="shared" si="209"/>
        <v>1</v>
      </c>
      <c r="FU41" s="87">
        <f t="shared" si="216"/>
        <v>1</v>
      </c>
      <c r="FV41" s="87">
        <f t="shared" si="216"/>
        <v>1</v>
      </c>
      <c r="FW41" s="535" cm="1">
        <f t="array" ref="FW41">INDEX(FW$13:FW39,$B41+1,1)</f>
        <v>1</v>
      </c>
      <c r="FX41" s="535" cm="1">
        <f t="array" ref="FX41">INDEX(FX$13:FX39,$B41+1,1)</f>
        <v>1</v>
      </c>
      <c r="FY41" s="535" cm="1">
        <f t="array" ref="FY41">INDEX(FY$13:FY39,$B41+1,1)</f>
        <v>1</v>
      </c>
      <c r="FZ41" s="535" cm="1">
        <f t="array" ref="FZ41">INDEX(FZ$13:FZ39,$B41+1,1)</f>
        <v>1</v>
      </c>
      <c r="GA41" s="535" t="str" cm="1">
        <f t="array" ref="GA41">INDEX(GA$13:GA39,$B41+1,1)</f>
        <v>-</v>
      </c>
      <c r="GB41" s="411" t="b">
        <f t="shared" si="190"/>
        <v>1</v>
      </c>
      <c r="GC41" s="411" t="b">
        <f t="shared" si="190"/>
        <v>0</v>
      </c>
      <c r="GD41" s="411" t="b">
        <f t="shared" si="190"/>
        <v>0</v>
      </c>
      <c r="GE41" s="411" t="b">
        <f t="shared" si="190"/>
        <v>0</v>
      </c>
      <c r="GF41" s="87">
        <f t="shared" si="217"/>
        <v>1</v>
      </c>
      <c r="GG41" s="87">
        <f t="shared" si="217"/>
        <v>1</v>
      </c>
      <c r="GH41" s="87">
        <f t="shared" si="217"/>
        <v>1</v>
      </c>
      <c r="GI41" s="87">
        <f t="shared" si="217"/>
        <v>1</v>
      </c>
      <c r="GJ41" s="87">
        <f t="shared" si="217"/>
        <v>1</v>
      </c>
      <c r="GK41" s="87">
        <f t="shared" si="217"/>
        <v>1</v>
      </c>
      <c r="GL41" s="87">
        <f t="shared" si="217"/>
        <v>1</v>
      </c>
      <c r="GM41" s="87">
        <f t="shared" si="217"/>
        <v>1</v>
      </c>
      <c r="GN41" s="411" cm="1">
        <f t="array" ref="GN41">INDEX(i.dse_type,1,$L41)</f>
        <v>0</v>
      </c>
      <c r="GO41" s="535" t="str" cm="1">
        <f t="array" ref="GO41">INDEX(GO$13:GO39,$B41+1,1)</f>
        <v>-</v>
      </c>
      <c r="GP41" s="535" t="str" cm="1">
        <f t="array" ref="GP41">INDEX(GP$13:GP39,$B41+1,1)</f>
        <v>-</v>
      </c>
      <c r="GQ41" s="535" t="str" cm="1">
        <f t="array" ref="GQ41">INDEX(GQ$13:GQ39,$B41+1,1)</f>
        <v>-</v>
      </c>
      <c r="GR41" s="18"/>
      <c r="GS41" s="535" t="str" cm="1">
        <f t="array" ref="GS41">INDEX(GS$13:GS39,$B41+1,1)</f>
        <v>-</v>
      </c>
      <c r="GT41" s="411" t="b">
        <f t="shared" si="191"/>
        <v>0</v>
      </c>
      <c r="GU41" s="535" t="str" cm="1">
        <f t="array" ref="GU41">INDEX(GU$13:GU39,$B41+1,1)</f>
        <v>-</v>
      </c>
      <c r="GV41" s="535" t="str" cm="1">
        <f t="array" ref="GV41">INDEX(GV$13:GV39,$B41+1,1)</f>
        <v>-</v>
      </c>
      <c r="GW41" s="535" t="str" cm="1">
        <f t="array" ref="GW41">INDEX(GW$13:GW39,$B41+1,1)</f>
        <v>-</v>
      </c>
      <c r="GX41" s="535" cm="1">
        <f t="array" ref="GX41">INDEX(GX$13:GX39,$B41+1,1)</f>
        <v>1</v>
      </c>
      <c r="GY41" s="535" cm="1">
        <f t="array" ref="GY41">INDEX(GY$13:GY39,$B41+1,1)</f>
        <v>1</v>
      </c>
      <c r="GZ41" s="535" t="str" cm="1">
        <f t="array" ref="GZ41">INDEX(GZ$13:GZ39,$B41+1,1)</f>
        <v>-</v>
      </c>
      <c r="HA41" s="535" t="str" cm="1">
        <f t="array" ref="HA41">INDEX(HA$13:HA39,$B41+1,1)</f>
        <v>-</v>
      </c>
      <c r="HB41" s="535" t="str" cm="1">
        <f t="array" ref="HB41">INDEX(HB$13:HB39,$B41+1,1)</f>
        <v>-</v>
      </c>
      <c r="HC41" s="535" t="str" cm="1">
        <f t="array" ref="HC41">INDEX(HC$13:HC39,$B41+1,1)</f>
        <v>-</v>
      </c>
      <c r="HD41" s="535" t="str" cm="1">
        <f t="array" ref="HD41">INDEX(HD$13:HD39,$B41+1,1)</f>
        <v>-</v>
      </c>
      <c r="HE41" s="535" t="str" cm="1">
        <f t="array" ref="HE41">INDEX(HE$13:HE39,$B41+1,1)</f>
        <v>-</v>
      </c>
      <c r="HF41" s="535" t="str" cm="1">
        <f t="array" ref="HF41">INDEX(HF$13:HF39,$B41+1,1)</f>
        <v>-</v>
      </c>
      <c r="HG41" s="535" t="str" cm="1">
        <f t="array" ref="HG41">INDEX(HG$13:HG39,$B41+1,1)</f>
        <v>-</v>
      </c>
      <c r="HH41" s="535" t="str" cm="1">
        <f t="array" ref="HH41">INDEX(HH$13:HH39,$B41+1,1)</f>
        <v>-</v>
      </c>
      <c r="HI41" s="535" t="str" cm="1">
        <f t="array" ref="HI41">INDEX(HI$13:HI39,$B41+1,1)</f>
        <v>-</v>
      </c>
      <c r="HJ41" s="535" t="str" cm="1">
        <f t="array" ref="HJ41">INDEX(HJ$13:HJ39,$B41+1,1)</f>
        <v>-</v>
      </c>
      <c r="HK41" s="535" t="str" cm="1">
        <f t="array" ref="HK41">INDEX(HK$13:HK39,$B41+1,1)</f>
        <v>-</v>
      </c>
      <c r="HL41" s="535" t="str" cm="1">
        <f t="array" ref="HL41">INDEX(HL$13:HL39,$B41+1,1)</f>
        <v>-</v>
      </c>
      <c r="HM41" s="535" t="str" cm="1">
        <f t="array" ref="HM41">INDEX(HM$13:HM39,$B41+1,1)</f>
        <v>-</v>
      </c>
      <c r="HN41" s="535" t="str" cm="1">
        <f t="array" ref="HN41">INDEX(HN$13:HN39,$B41+1,1)</f>
        <v>-</v>
      </c>
      <c r="HO41" s="535" t="str" cm="1">
        <f t="array" ref="HO41">INDEX(HO$13:HO39,$B41+1,1)</f>
        <v>-</v>
      </c>
      <c r="HP41" s="535" t="str" cm="1">
        <f t="array" ref="HP41">INDEX(HP$13:HP39,$B41+1,1)</f>
        <v>-</v>
      </c>
      <c r="HQ41" s="535" t="str" cm="1">
        <f t="array" ref="HQ41">INDEX(HQ$13:HQ39,$B41+1,1)</f>
        <v>-</v>
      </c>
      <c r="HR41" s="535" t="str" cm="1">
        <f t="array" ref="HR41">INDEX(HR$13:HR39,$B41+1,1)</f>
        <v>-</v>
      </c>
      <c r="HS41" s="535" t="str" cm="1">
        <f t="array" ref="HS41">INDEX(HS$13:HS39,$B41+1,1)</f>
        <v>-</v>
      </c>
      <c r="HT41" s="535" t="str" cm="1">
        <f t="array" ref="HT41">INDEX(HT$13:HT39,$B41+1,1)</f>
        <v>-</v>
      </c>
      <c r="HU41" s="535" cm="1">
        <f t="array" ref="HU41">INDEX(HU$13:HU39,$B41+1,1)</f>
        <v>0</v>
      </c>
      <c r="HV41" s="535" t="str" cm="1">
        <f t="array" ref="HV41">INDEX(HV$13:HV39,$B41+1,1)</f>
        <v>-</v>
      </c>
      <c r="HW41" s="535" cm="1">
        <f t="array" ref="HW41">INDEX(HW$13:HW39,$B41+1,1)</f>
        <v>1</v>
      </c>
      <c r="HX41" s="535" cm="1">
        <f t="array" ref="HX41">INDEX(HX$13:HX39,$B41+1,1)</f>
        <v>0</v>
      </c>
      <c r="HY41" s="535" cm="1">
        <f t="array" ref="HY41">INDEX(HY$13:HY39,$B41+1,1)</f>
        <v>0</v>
      </c>
      <c r="HZ41" s="535" cm="1">
        <f t="array" ref="HZ41">INDEX(HZ$13:HZ39,$B41+1,1)</f>
        <v>0</v>
      </c>
      <c r="IA41" s="535" cm="1">
        <f t="array" ref="IA41">INDEX(IA$13:IA39,$B41+1,1)</f>
        <v>0</v>
      </c>
      <c r="IB41" s="535" cm="1">
        <f t="array" ref="IB41">INDEX(IB$13:IB39,$B41+1,1)</f>
        <v>0</v>
      </c>
      <c r="IC41" s="535" cm="1">
        <f t="array" ref="IC41">INDEX(IC$13:IC39,$B41+1,1)</f>
        <v>0</v>
      </c>
      <c r="ID41" s="535" cm="1">
        <f t="array" ref="ID41">INDEX(ID$13:ID39,$B41+1,1)</f>
        <v>0</v>
      </c>
      <c r="IE41" s="535" cm="1">
        <f t="array" ref="IE41">INDEX(IE$13:IE39,$B41+1,1)</f>
        <v>1</v>
      </c>
      <c r="IF41" s="535" cm="1">
        <f t="array" ref="IF41">INDEX(IF$13:IF39,$B41+1,1)</f>
        <v>0</v>
      </c>
      <c r="IG41" s="535" cm="1">
        <f t="array" ref="IG41">INDEX(IG$13:IG39,$B41+1,1)</f>
        <v>0</v>
      </c>
      <c r="IH41" s="535" cm="1">
        <f t="array" ref="IH41">INDEX(IH$13:IH39,$B41+1,1)</f>
        <v>0</v>
      </c>
      <c r="II41" s="535" cm="1">
        <f t="array" ref="II41">INDEX(II$13:II39,$B41+1,1)</f>
        <v>0</v>
      </c>
      <c r="IJ41" s="535" cm="1">
        <f t="array" ref="IJ41">INDEX(IJ$13:IJ39,$B41+1,1)</f>
        <v>0</v>
      </c>
      <c r="IK41" s="18"/>
      <c r="IL41" s="535" cm="1">
        <f t="array" ref="IL41">INDEX(IL$13:IL39,$B41+1,1)</f>
        <v>0.125</v>
      </c>
      <c r="IM41" s="535" cm="1">
        <f t="array" ref="IM41">INDEX(IM$13:IM39,$B41+1,1)</f>
        <v>0.3</v>
      </c>
      <c r="IN41" s="535" cm="1">
        <f t="array" ref="IN41">INDEX(IN$13:IN39,$B41+1,1)</f>
        <v>-0.05</v>
      </c>
      <c r="IO41" s="535" cm="1">
        <f t="array" ref="IO41">INDEX(IO$13:IO39,$B41+1,1)</f>
        <v>0.1</v>
      </c>
      <c r="IP41" s="535" cm="1">
        <f t="array" ref="IP41">INDEX(IP$13:IP39,$B41+1,1)</f>
        <v>0.25</v>
      </c>
      <c r="IQ41" s="535" cm="1">
        <f t="array" ref="IQ41">INDEX(IQ$13:IQ39,$B41+1,1)</f>
        <v>-0.05</v>
      </c>
      <c r="IR41" s="535" cm="1">
        <f t="array" ref="IR41">INDEX(IR$13:IR39,$B41+1,1)</f>
        <v>0.05</v>
      </c>
      <c r="IS41" s="535" cm="1">
        <f t="array" ref="IS41">INDEX(IS$13:IS39,$B41+1,1)</f>
        <v>0.1</v>
      </c>
      <c r="IT41" s="535" cm="1">
        <f t="array" ref="IT41">INDEX(IT$13:IT39,$B41+1,1)</f>
        <v>-0.02</v>
      </c>
      <c r="IU41" s="535" cm="1">
        <f t="array" ref="IU41">INDEX(IU$13:IU39,$B41+1,1)</f>
        <v>0.1</v>
      </c>
      <c r="IV41" s="535" cm="1">
        <f t="array" ref="IV41">INDEX(IV$13:IV39,$B41+1,1)</f>
        <v>0.25</v>
      </c>
      <c r="IW41" s="535" cm="1">
        <f t="array" ref="IW41">INDEX(IW$13:IW39,$B41+1,1)</f>
        <v>-0.05</v>
      </c>
      <c r="IX41" s="535" cm="1">
        <f t="array" ref="IX41">INDEX(IX$13:IX39,$B41+1,1)</f>
        <v>0.125</v>
      </c>
      <c r="IY41" s="535" cm="1">
        <f t="array" ref="IY41">INDEX(IY$13:IY39,$B41+1,1)</f>
        <v>0.1</v>
      </c>
      <c r="IZ41" s="535" cm="1">
        <f t="array" ref="IZ41">INDEX(IZ$13:IZ39,$B41+1,1)</f>
        <v>0.1</v>
      </c>
      <c r="JA41" s="535" cm="1">
        <f t="array" ref="JA41">INDEX(JA$13:JA39,$B41+1,1)</f>
        <v>0.1</v>
      </c>
      <c r="JB41" s="535" cm="1">
        <f t="array" ref="JB41">INDEX(JB$13:JB39,$B41+1,1)</f>
        <v>0</v>
      </c>
      <c r="JC41" s="535" cm="1">
        <f t="array" ref="JC41">INDEX(JC$13:JC39,$B41+1,1)</f>
        <v>0</v>
      </c>
      <c r="JD41" s="535" cm="1">
        <f t="array" ref="JD41">INDEX(JD$13:JD39,$B41+1,1)</f>
        <v>0</v>
      </c>
      <c r="JE41" s="535" cm="1">
        <f t="array" ref="JE41">INDEX(JE$13:JE39,$B41+1,1)</f>
        <v>0</v>
      </c>
      <c r="JF41" s="535" cm="1">
        <f t="array" ref="JF41">INDEX(JF$13:JF39,$B41+1,1)</f>
        <v>0</v>
      </c>
      <c r="JG41" s="535" cm="1">
        <f t="array" ref="JG41">INDEX(JG$13:JG39,$B41+1,1)</f>
        <v>0</v>
      </c>
      <c r="JH41" s="535" cm="1">
        <f t="array" ref="JH41">INDEX(JH$13:JH39,$B41+1,1)</f>
        <v>0</v>
      </c>
      <c r="JI41" s="535" cm="1">
        <f t="array" ref="JI41">INDEX(JI$13:JI39,$B41+1,1)</f>
        <v>0</v>
      </c>
      <c r="JJ41" s="535" cm="1">
        <f t="array" ref="JJ41">INDEX(JJ$13:JJ39,$B41+1,1)</f>
        <v>0</v>
      </c>
      <c r="JK41" s="535" cm="1">
        <f t="array" ref="JK41">INDEX(JK$13:JK39,$B41+1,1)</f>
        <v>0</v>
      </c>
      <c r="JL41" s="535" cm="1">
        <f t="array" ref="JL41">INDEX(JL$13:JL39,$B41+1,1)</f>
        <v>0</v>
      </c>
      <c r="JM41" s="535" cm="1">
        <f t="array" ref="JM41">INDEX(JM$13:JM39,$B41+1,1)</f>
        <v>0</v>
      </c>
      <c r="JN41" s="535" cm="1">
        <f t="array" ref="JN41">INDEX(JN$13:JN39,$B41+1,1)</f>
        <v>0</v>
      </c>
      <c r="JO41" s="535" cm="1">
        <f t="array" ref="JO41">INDEX(JO$13:JO39,$B41+1,1)</f>
        <v>0</v>
      </c>
      <c r="JP41" s="535" cm="1">
        <f t="array" ref="JP41">INDEX(JP$13:JP39,$B41+1,1)</f>
        <v>0</v>
      </c>
      <c r="JQ41" s="535" cm="1">
        <f t="array" ref="JQ41">INDEX(JQ$13:JQ39,$B41+1,1)</f>
        <v>0</v>
      </c>
      <c r="JR41" s="535" cm="1">
        <f t="array" ref="JR41">INDEX(JR$13:JR39,$B41+1,1)</f>
        <v>0</v>
      </c>
      <c r="JS41" s="535" cm="1">
        <f t="array" ref="JS41">INDEX(JS$13:JS39,$B41+1,1)</f>
        <v>0</v>
      </c>
      <c r="JT41" s="535" cm="1">
        <f t="array" ref="JT41">INDEX(JT$13:JT39,$B41+1,1)</f>
        <v>0</v>
      </c>
      <c r="JU41" s="535" cm="1">
        <f t="array" ref="JU41">INDEX(JU$13:JU39,$B41+1,1)</f>
        <v>0</v>
      </c>
      <c r="JV41" s="535" cm="1">
        <f t="array" ref="JV41">INDEX(JV$13:JV39,$B41+1,1)</f>
        <v>0</v>
      </c>
      <c r="JW41" s="535" cm="1">
        <f t="array" ref="JW41">INDEX(JW$13:JW39,$B41+1,1)</f>
        <v>0</v>
      </c>
      <c r="JX41" s="535" cm="1">
        <f t="array" ref="JX41">INDEX(JX$13:JX39,$B41+1,1)</f>
        <v>0</v>
      </c>
      <c r="JY41" s="535" cm="1">
        <f t="array" ref="JY41">INDEX(JY$13:JY39,$B41+1,1)</f>
        <v>0</v>
      </c>
      <c r="JZ41" s="535" cm="1">
        <f t="array" ref="JZ41">INDEX(JZ$13:JZ39,$B41+1,1)</f>
        <v>0</v>
      </c>
      <c r="KA41" s="535" cm="1">
        <f t="array" ref="KA41">INDEX(KA$13:KA39,$B41+1,1)</f>
        <v>0</v>
      </c>
      <c r="KB41" s="535" cm="1">
        <f t="array" ref="KB41">INDEX(KB$13:KB39,$B41+1,1)</f>
        <v>0</v>
      </c>
      <c r="KC41" s="535" cm="1">
        <f t="array" ref="KC41">INDEX(KC$13:KC39,$B41+1,1)</f>
        <v>0</v>
      </c>
      <c r="KD41" s="535" cm="1">
        <f t="array" ref="KD41">INDEX(KD$13:KD39,$B41+1,1)</f>
        <v>0</v>
      </c>
      <c r="KE41" s="535" cm="1">
        <f t="array" ref="KE41">INDEX(KE$13:KE39,$B41+1,1)</f>
        <v>0</v>
      </c>
      <c r="KF41" s="535" cm="1">
        <f t="array" ref="KF41">INDEX(KF$13:KF39,$B41+1,1)</f>
        <v>0</v>
      </c>
      <c r="KG41" s="535" cm="1">
        <f t="array" ref="KG41">INDEX(KG$13:KG39,$B41+1,1)</f>
        <v>0</v>
      </c>
      <c r="KH41" s="535" cm="1">
        <f t="array" ref="KH41">INDEX(KH$13:KH39,$B41+1,1)</f>
        <v>0</v>
      </c>
      <c r="KI41" s="535" cm="1">
        <f t="array" ref="KI41">INDEX(KI$13:KI39,$B41+1,1)</f>
        <v>0</v>
      </c>
      <c r="KJ41" s="535" cm="1">
        <f t="array" ref="KJ41">INDEX(KJ$13:KJ39,$B41+1,1)</f>
        <v>0</v>
      </c>
      <c r="KK41" s="535" cm="1">
        <f t="array" ref="KK41">INDEX(KK$13:KK39,$B41+1,1)</f>
        <v>0</v>
      </c>
      <c r="KL41" s="535" cm="1">
        <f t="array" ref="KL41">INDEX(KL$13:KL39,$B41+1,1)</f>
        <v>0</v>
      </c>
      <c r="KM41" s="535" cm="1">
        <f t="array" ref="KM41">INDEX(KM$13:KM39,$B41+1,1)</f>
        <v>0</v>
      </c>
      <c r="KN41" s="535" cm="1">
        <f t="array" ref="KN41">INDEX(KN$13:KN39,$B41+1,1)</f>
        <v>0</v>
      </c>
      <c r="KO41" s="535" cm="1">
        <f t="array" ref="KO41">INDEX(KO$13:KO39,$B41+1,1)</f>
        <v>0</v>
      </c>
      <c r="KP41" s="535" cm="1">
        <f t="array" ref="KP41">INDEX(KP$13:KP39,$B41+1,1)</f>
        <v>0</v>
      </c>
      <c r="KQ41" s="535" cm="1">
        <f t="array" ref="KQ41">INDEX(KQ$13:KQ39,$B41+1,1)</f>
        <v>0</v>
      </c>
      <c r="KR41" s="535" cm="1">
        <f t="array" ref="KR41">INDEX(KR$13:KR39,$B41+1,1)</f>
        <v>0</v>
      </c>
      <c r="KS41" s="535" cm="1">
        <f t="array" ref="KS41">INDEX(KS$13:KS39,$B41+1,1)</f>
        <v>0</v>
      </c>
      <c r="KT41" s="535" cm="1">
        <f t="array" ref="KT41">INDEX(KT$13:KT39,$B41+1,1)</f>
        <v>0</v>
      </c>
      <c r="KU41" s="535" cm="1">
        <f t="array" ref="KU41">INDEX(KU$13:KU39,$B41+1,1)</f>
        <v>0</v>
      </c>
      <c r="KV41" s="535" cm="1">
        <f t="array" ref="KV41">INDEX(KV$13:KV39,$B41+1,1)</f>
        <v>0</v>
      </c>
      <c r="KW41" s="535" cm="1">
        <f t="array" ref="KW41">INDEX(KW$13:KW39,$B41+1,1)</f>
        <v>0</v>
      </c>
      <c r="KX41" s="535" cm="1">
        <f t="array" ref="KX41">INDEX(KX$13:KX39,$B41+1,1)</f>
        <v>0</v>
      </c>
      <c r="KY41" s="535" cm="1">
        <f t="array" ref="KY41">INDEX(KY$13:KY39,$B41+1,1)</f>
        <v>0</v>
      </c>
      <c r="KZ41" s="535" cm="1">
        <f t="array" ref="KZ41">INDEX(KZ$13:KZ39,$B41+1,1)</f>
        <v>0</v>
      </c>
      <c r="LA41" s="535" cm="1">
        <f t="array" ref="LA41">INDEX(LA$13:LA39,$B41+1,1)</f>
        <v>0</v>
      </c>
      <c r="LB41" s="535" cm="1">
        <f t="array" ref="LB41">INDEX(LB$13:LB39,$B41+1,1)</f>
        <v>0</v>
      </c>
      <c r="LC41" s="535" cm="1">
        <f t="array" ref="LC41">INDEX(LC$13:LC39,$B41+1,1)</f>
        <v>0</v>
      </c>
      <c r="LD41" s="535" cm="1">
        <f t="array" ref="LD41">INDEX(LD$13:LD39,$B41+1,1)</f>
        <v>0</v>
      </c>
      <c r="LE41" s="535" cm="1">
        <f t="array" ref="LE41">INDEX(LE$13:LE39,$B41+1,1)</f>
        <v>0</v>
      </c>
      <c r="LF41" s="535" cm="1">
        <f t="array" ref="LF41">INDEX(LF$13:LF39,$B41+1,1)</f>
        <v>0</v>
      </c>
      <c r="LG41" s="535" cm="1">
        <f t="array" ref="LG41">INDEX(LG$13:LG39,$B41+1,1)</f>
        <v>0</v>
      </c>
      <c r="LH41" s="535" cm="1">
        <f t="array" ref="LH41">INDEX(LH$13:LH39,$B41+1,1)</f>
        <v>0</v>
      </c>
      <c r="LI41" s="535" cm="1">
        <f t="array" ref="LI41">INDEX(LI$13:LI39,$B41+1,1)</f>
        <v>0</v>
      </c>
      <c r="LJ41" s="535" cm="1">
        <f t="array" ref="LJ41">INDEX(LJ$13:LJ39,$B41+1,1)</f>
        <v>0</v>
      </c>
      <c r="LK41" s="535" cm="1">
        <f t="array" ref="LK41">INDEX(LK$13:LK39,$B41+1,1)</f>
        <v>0</v>
      </c>
      <c r="LL41" s="535" cm="1">
        <f t="array" ref="LL41">INDEX(LL$13:LL39,$B41+1,1)</f>
        <v>0</v>
      </c>
      <c r="LM41" s="535" cm="1">
        <f t="array" ref="LM41">INDEX(LM$13:LM39,$B41+1,1)</f>
        <v>0</v>
      </c>
      <c r="LN41" s="535" cm="1">
        <f t="array" ref="LN41">INDEX(LN$13:LN39,$B41+1,1)</f>
        <v>0</v>
      </c>
      <c r="LO41" s="535" cm="1">
        <f t="array" ref="LO41">INDEX(LO$13:LO39,$B41+1,1)</f>
        <v>0</v>
      </c>
      <c r="LP41" s="535" cm="1">
        <f t="array" ref="LP41">INDEX(LP$13:LP39,$B41+1,1)</f>
        <v>0</v>
      </c>
      <c r="LQ41" s="535" cm="1">
        <f t="array" ref="LQ41">INDEX(LQ$13:LQ39,$B41+1,1)</f>
        <v>0</v>
      </c>
      <c r="LR41" s="535" cm="1">
        <f t="array" ref="LR41">INDEX(LR$13:LR39,$B41+1,1)</f>
        <v>0</v>
      </c>
      <c r="LS41" s="535" cm="1">
        <f t="array" ref="LS41">INDEX(LS$13:LS39,$B41+1,1)</f>
        <v>0</v>
      </c>
      <c r="LT41" s="535" cm="1">
        <f t="array" ref="LT41">INDEX(LT$13:LT39,$B41+1,1)</f>
        <v>0</v>
      </c>
      <c r="LU41" s="535" cm="1">
        <f t="array" ref="LU41">INDEX(LU$13:LU39,$B41+1,1)</f>
        <v>0</v>
      </c>
      <c r="LV41" s="535" cm="1">
        <f t="array" ref="LV41">INDEX(LV$13:LV39,$B41+1,1)</f>
        <v>0</v>
      </c>
      <c r="LW41" s="535" cm="1">
        <f t="array" ref="LW41">INDEX(LW$13:LW39,$B41+1,1)</f>
        <v>0</v>
      </c>
      <c r="LX41" s="535" cm="1">
        <f t="array" ref="LX41">INDEX(LX$13:LX39,$B41+1,1)</f>
        <v>0</v>
      </c>
      <c r="LY41" s="535" cm="1">
        <f t="array" ref="LY41">INDEX(LY$13:LY39,$B41+1,1)</f>
        <v>0</v>
      </c>
      <c r="LZ41" s="535" cm="1">
        <f t="array" ref="LZ41">INDEX(LZ$13:LZ39,$B41+1,1)</f>
        <v>0</v>
      </c>
      <c r="MA41" s="535" cm="1">
        <f t="array" ref="MA41">INDEX(MA$13:MA39,$B41+1,1)</f>
        <v>0</v>
      </c>
      <c r="MB41" s="535" cm="1">
        <f t="array" ref="MB41">INDEX(MB$13:MB39,$B41+1,1)</f>
        <v>0</v>
      </c>
      <c r="MC41" s="535" cm="1">
        <f t="array" ref="MC41">INDEX(MC$13:MC39,$B41+1,1)</f>
        <v>0</v>
      </c>
      <c r="MD41" s="535" cm="1">
        <f t="array" ref="MD41">INDEX(MD$13:MD39,$B41+1,1)</f>
        <v>0</v>
      </c>
      <c r="ME41" s="535" cm="1">
        <f t="array" ref="ME41">INDEX(ME$13:ME39,$B41+1,1)</f>
        <v>0</v>
      </c>
      <c r="MF41" s="535" cm="1">
        <f t="array" ref="MF41">INDEX(MF$13:MF39,$B41+1,1)</f>
        <v>0</v>
      </c>
      <c r="MG41" s="535" cm="1">
        <f t="array" ref="MG41">INDEX(MG$13:MG39,$B41+1,1)</f>
        <v>0</v>
      </c>
      <c r="MH41" s="535" cm="1">
        <f t="array" ref="MH41">INDEX(MH$13:MH39,$B41+1,1)</f>
        <v>0</v>
      </c>
      <c r="MI41" s="535" cm="1">
        <f t="array" ref="MI41">INDEX(MI$13:MI39,$B41+1,1)</f>
        <v>0</v>
      </c>
      <c r="MJ41" s="535" cm="1">
        <f t="array" ref="MJ41">INDEX(MJ$13:MJ39,$B41+1,1)</f>
        <v>0</v>
      </c>
      <c r="MK41" s="535" cm="1">
        <f t="array" ref="MK41">INDEX(MK$13:MK39,$B41+1,1)</f>
        <v>0</v>
      </c>
      <c r="ML41" s="535" cm="1">
        <f t="array" ref="ML41">INDEX(ML$13:ML39,$B41+1,1)</f>
        <v>0</v>
      </c>
      <c r="MM41" s="535" cm="1">
        <f t="array" ref="MM41">INDEX(MM$13:MM39,$B41+1,1)</f>
        <v>0</v>
      </c>
      <c r="MN41" s="535" cm="1">
        <f t="array" ref="MN41">INDEX(MN$13:MN39,$B41+1,1)</f>
        <v>0</v>
      </c>
      <c r="MO41" s="535" cm="1">
        <f t="array" ref="MO41">INDEX(MO$13:MO39,$B41+1,1)</f>
        <v>0</v>
      </c>
      <c r="MP41" s="535" cm="1">
        <f t="array" ref="MP41">INDEX(MP$13:MP39,$B41+1,1)</f>
        <v>0</v>
      </c>
      <c r="MQ41" s="535" cm="1">
        <f t="array" ref="MQ41">INDEX(MQ$13:MQ39,$B41+1,1)</f>
        <v>0</v>
      </c>
      <c r="MR41" s="535" cm="1">
        <f t="array" ref="MR41">INDEX(MR$13:MR39,$B41+1,1)</f>
        <v>0</v>
      </c>
      <c r="MS41" s="535" cm="1">
        <f t="array" ref="MS41">INDEX(MS$13:MS39,$B41+1,1)</f>
        <v>0</v>
      </c>
      <c r="MT41" s="535" cm="1">
        <f t="array" ref="MT41">INDEX(MT$13:MT39,$B41+1,1)</f>
        <v>0</v>
      </c>
      <c r="MU41" s="535" cm="1">
        <f t="array" ref="MU41">INDEX(MU$13:MU39,$B41+1,1)</f>
        <v>0</v>
      </c>
      <c r="MV41" s="535" cm="1">
        <f t="array" ref="MV41">INDEX(MV$13:MV39,$B41+1,1)</f>
        <v>0</v>
      </c>
      <c r="MW41" s="535" cm="1">
        <f t="array" ref="MW41">INDEX(MW$13:MW39,$B41+1,1)</f>
        <v>0</v>
      </c>
      <c r="MX41" s="535" cm="1">
        <f t="array" ref="MX41">INDEX(MX$13:MX39,$B41+1,1)</f>
        <v>0</v>
      </c>
      <c r="MY41" s="535" cm="1">
        <f t="array" ref="MY41">INDEX(MY$13:MY39,$B41+1,1)</f>
        <v>0</v>
      </c>
      <c r="MZ41" s="535" cm="1">
        <f t="array" ref="MZ41">INDEX(MZ$13:MZ39,$B41+1,1)</f>
        <v>0</v>
      </c>
      <c r="NA41" s="535" cm="1">
        <f t="array" ref="NA41">INDEX(NA$13:NA39,$B41+1,1)</f>
        <v>0</v>
      </c>
      <c r="NB41" s="535" cm="1">
        <f t="array" ref="NB41">INDEX(NB$13:NB39,$B41+1,1)</f>
        <v>0</v>
      </c>
      <c r="NC41" s="535" cm="1">
        <f t="array" ref="NC41">INDEX(NC$13:NC39,$B41+1,1)</f>
        <v>0</v>
      </c>
      <c r="ND41" s="535" cm="1">
        <f t="array" ref="ND41">INDEX(ND$13:ND39,$B41+1,1)</f>
        <v>0</v>
      </c>
      <c r="NE41" s="535" cm="1">
        <f t="array" ref="NE41">INDEX(NE$13:NE39,$B41+1,1)</f>
        <v>0</v>
      </c>
      <c r="NF41" s="535" cm="1">
        <f t="array" ref="NF41">INDEX(NF$13:NF39,$B41+1,1)</f>
        <v>0</v>
      </c>
      <c r="NG41" s="535" cm="1">
        <f t="array" ref="NG41">INDEX(NG$13:NG39,$B41+1,1)</f>
        <v>0</v>
      </c>
      <c r="NH41" s="535" cm="1">
        <f t="array" ref="NH41">INDEX(NH$13:NH39,$B41+1,1)</f>
        <v>0</v>
      </c>
      <c r="NI41" s="535" cm="1">
        <f t="array" ref="NI41">INDEX(NI$13:NI39,$B41+1,1)</f>
        <v>0</v>
      </c>
      <c r="NJ41" s="535" cm="1">
        <f t="array" ref="NJ41">INDEX(NJ$13:NJ39,$B41+1,1)</f>
        <v>0</v>
      </c>
      <c r="NK41" s="535" cm="1">
        <f t="array" ref="NK41">INDEX(NK$13:NK39,$B41+1,1)</f>
        <v>0</v>
      </c>
      <c r="NL41" s="535" cm="1">
        <f t="array" ref="NL41">INDEX(NL$13:NL39,$B41+1,1)</f>
        <v>0</v>
      </c>
      <c r="NM41" s="535" cm="1">
        <f t="array" ref="NM41">INDEX(NM$13:NM39,$B41+1,1)</f>
        <v>0</v>
      </c>
      <c r="NN41" s="535" cm="1">
        <f t="array" ref="NN41">INDEX(NN$13:NN39,$B41+1,1)</f>
        <v>0</v>
      </c>
      <c r="NO41" s="535" cm="1">
        <f t="array" ref="NO41">INDEX(NO$13:NO39,$B41+1,1)</f>
        <v>0</v>
      </c>
      <c r="NP41" s="535" cm="1">
        <f t="array" ref="NP41">INDEX(NP$13:NP39,$B41+1,1)</f>
        <v>0</v>
      </c>
      <c r="NQ41" s="535" cm="1">
        <f t="array" ref="NQ41">INDEX(NQ$13:NQ39,$B41+1,1)</f>
        <v>0</v>
      </c>
      <c r="NR41" s="535" cm="1">
        <f t="array" ref="NR41">INDEX(NR$13:NR39,$B41+1,1)</f>
        <v>0</v>
      </c>
      <c r="NS41" s="535" cm="1">
        <f t="array" ref="NS41">INDEX(NS$13:NS39,$B41+1,1)</f>
        <v>0</v>
      </c>
      <c r="NT41" s="535" cm="1">
        <f t="array" ref="NT41">INDEX(NT$13:NT39,$B41+1,1)</f>
        <v>0</v>
      </c>
      <c r="NU41" s="535" cm="1">
        <f t="array" ref="NU41">INDEX(NU$13:NU39,$B41+1,1)</f>
        <v>0</v>
      </c>
      <c r="NV41" s="535" cm="1">
        <f t="array" ref="NV41">INDEX(NV$13:NV39,$B41+1,1)</f>
        <v>0</v>
      </c>
      <c r="NW41" s="535" cm="1">
        <f t="array" ref="NW41">INDEX(NW$13:NW39,$B41+1,1)</f>
        <v>0</v>
      </c>
      <c r="NX41" s="535" cm="1">
        <f t="array" ref="NX41">INDEX(NX$13:NX39,$B41+1,1)</f>
        <v>0</v>
      </c>
      <c r="NY41" s="535" cm="1">
        <f t="array" ref="NY41">INDEX(NY$13:NY39,$B41+1,1)</f>
        <v>0</v>
      </c>
      <c r="NZ41" s="535" cm="1">
        <f t="array" ref="NZ41">INDEX(NZ$13:NZ39,$B41+1,1)</f>
        <v>0</v>
      </c>
      <c r="OA41" s="535" cm="1">
        <f t="array" ref="OA41">INDEX(OA$13:OA39,$B41+1,1)</f>
        <v>0</v>
      </c>
      <c r="OB41" s="535" cm="1">
        <f t="array" ref="OB41">INDEX(OB$13:OB39,$B41+1,1)</f>
        <v>0</v>
      </c>
      <c r="OC41" s="535" cm="1">
        <f t="array" ref="OC41">INDEX(OC$13:OC39,$B41+1,1)</f>
        <v>0</v>
      </c>
      <c r="OD41" s="535" cm="1">
        <f t="array" ref="OD41">INDEX(OD$13:OD39,$B41+1,1)</f>
        <v>0</v>
      </c>
      <c r="OE41" s="535" cm="1">
        <f t="array" ref="OE41">INDEX(OE$13:OE39,$B41+1,1)</f>
        <v>0</v>
      </c>
      <c r="OF41" s="535" cm="1">
        <f t="array" ref="OF41">INDEX(OF$13:OF39,$B41+1,1)</f>
        <v>0</v>
      </c>
      <c r="OG41" s="535" cm="1">
        <f t="array" ref="OG41">INDEX(OG$13:OG39,$B41+1,1)</f>
        <v>0</v>
      </c>
      <c r="OH41" s="535" cm="1">
        <f t="array" ref="OH41">INDEX(OH$13:OH39,$B41+1,1)</f>
        <v>0</v>
      </c>
      <c r="OI41" s="535" cm="1">
        <f t="array" ref="OI41">INDEX(OI$13:OI39,$B41+1,1)</f>
        <v>0</v>
      </c>
      <c r="OJ41" s="535" cm="1">
        <f t="array" ref="OJ41">INDEX(OJ$13:OJ39,$B41+1,1)</f>
        <v>0</v>
      </c>
      <c r="OK41" s="535" cm="1">
        <f t="array" ref="OK41">INDEX(OK$13:OK39,$B41+1,1)</f>
        <v>0</v>
      </c>
      <c r="OL41" s="535" cm="1">
        <f t="array" ref="OL41">INDEX(OL$13:OL39,$B41+1,1)</f>
        <v>0</v>
      </c>
      <c r="OM41" s="535" cm="1">
        <f t="array" ref="OM41">INDEX(OM$13:OM39,$B41+1,1)</f>
        <v>0</v>
      </c>
      <c r="ON41" s="535" cm="1">
        <f t="array" ref="ON41">INDEX(ON$13:ON39,$B41+1,1)</f>
        <v>0</v>
      </c>
      <c r="OO41" s="535" cm="1">
        <f t="array" ref="OO41">INDEX(OO$13:OO39,$B41+1,1)</f>
        <v>0</v>
      </c>
      <c r="OP41" s="535" cm="1">
        <f t="array" ref="OP41">INDEX(OP$13:OP39,$B41+1,1)</f>
        <v>0</v>
      </c>
      <c r="OQ41" s="535" cm="1">
        <f t="array" ref="OQ41">INDEX(OQ$13:OQ39,$B41+1,1)</f>
        <v>0</v>
      </c>
      <c r="OR41" s="535" cm="1">
        <f t="array" ref="OR41">INDEX(OR$13:OR39,$B41+1,1)</f>
        <v>0</v>
      </c>
      <c r="OS41" s="535" cm="1">
        <f t="array" ref="OS41">INDEX(OS$13:OS39,$B41+1,1)</f>
        <v>0</v>
      </c>
      <c r="OT41" s="535" cm="1">
        <f t="array" ref="OT41">INDEX(OT$13:OT39,$B41+1,1)</f>
        <v>0</v>
      </c>
      <c r="OU41" s="535" cm="1">
        <f t="array" ref="OU41">INDEX(OU$13:OU39,$B41+1,1)</f>
        <v>0</v>
      </c>
      <c r="OV41" s="535" cm="1">
        <f t="array" ref="OV41">INDEX(OV$13:OV39,$B41+1,1)</f>
        <v>0</v>
      </c>
      <c r="OW41" s="535" cm="1">
        <f t="array" ref="OW41">INDEX(OW$13:OW39,$B41+1,1)</f>
        <v>0</v>
      </c>
      <c r="OX41" s="535" cm="1">
        <f t="array" ref="OX41">INDEX(OX$13:OX39,$B41+1,1)</f>
        <v>0</v>
      </c>
      <c r="OY41" s="535" cm="1">
        <f t="array" ref="OY41">INDEX(OY$13:OY39,$B41+1,1)</f>
        <v>0</v>
      </c>
      <c r="OZ41" s="535" cm="1">
        <f t="array" ref="OZ41">INDEX(OZ$13:OZ39,$B41+1,1)</f>
        <v>0</v>
      </c>
      <c r="PA41" s="535" cm="1">
        <f t="array" ref="PA41">INDEX(PA$13:PA39,$B41+1,1)</f>
        <v>0</v>
      </c>
      <c r="PB41" s="535" cm="1">
        <f t="array" ref="PB41">INDEX(PB$13:PB39,$B41+1,1)</f>
        <v>0</v>
      </c>
      <c r="PC41" s="535" cm="1">
        <f t="array" ref="PC41">INDEX(PC$13:PC39,$B41+1,1)</f>
        <v>0</v>
      </c>
      <c r="PD41" s="535" cm="1">
        <f t="array" ref="PD41">INDEX(PD$13:PD39,$B41+1,1)</f>
        <v>0</v>
      </c>
      <c r="PE41" s="535" cm="1">
        <f t="array" ref="PE41">INDEX(PE$13:PE39,$B41+1,1)</f>
        <v>0</v>
      </c>
      <c r="PF41" s="535" cm="1">
        <f t="array" ref="PF41">INDEX(PF$13:PF39,$B41+1,1)</f>
        <v>0</v>
      </c>
      <c r="PG41" s="535" cm="1">
        <f t="array" ref="PG41">INDEX(PG$13:PG39,$B41+1,1)</f>
        <v>0</v>
      </c>
      <c r="PH41" s="535" cm="1">
        <f t="array" ref="PH41">INDEX(PH$13:PH39,$B41+1,1)</f>
        <v>0</v>
      </c>
      <c r="PI41" s="535" cm="1">
        <f t="array" ref="PI41">INDEX(PI$13:PI39,$B41+1,1)</f>
        <v>0</v>
      </c>
      <c r="PJ41" s="535" cm="1">
        <f t="array" ref="PJ41">INDEX(PJ$13:PJ39,$B41+1,1)</f>
        <v>0</v>
      </c>
      <c r="PK41" s="535" cm="1">
        <f t="array" ref="PK41">INDEX(PK$13:PK39,$B41+1,1)</f>
        <v>0</v>
      </c>
      <c r="PL41" s="535" cm="1">
        <f t="array" ref="PL41">INDEX(PL$13:PL39,$B41+1,1)</f>
        <v>0</v>
      </c>
      <c r="PM41" s="535" cm="1">
        <f t="array" ref="PM41">INDEX(PM$13:PM39,$B41+1,1)</f>
        <v>0</v>
      </c>
      <c r="PN41" s="535" cm="1">
        <f t="array" ref="PN41">INDEX(PN$13:PN39,$B41+1,1)</f>
        <v>0</v>
      </c>
      <c r="PO41" s="535" cm="1">
        <f t="array" ref="PO41">INDEX(PO$13:PO39,$B41+1,1)</f>
        <v>0</v>
      </c>
      <c r="PP41" s="535" cm="1">
        <f t="array" ref="PP41">INDEX(PP$13:PP39,$B41+1,1)</f>
        <v>0</v>
      </c>
      <c r="PQ41" s="535" cm="1">
        <f t="array" ref="PQ41">INDEX(PQ$13:PQ39,$B41+1,1)</f>
        <v>0</v>
      </c>
      <c r="PR41" s="535" cm="1">
        <f t="array" ref="PR41">INDEX(PR$13:PR39,$B41+1,1)</f>
        <v>0</v>
      </c>
      <c r="PS41" s="535" cm="1">
        <f t="array" ref="PS41">INDEX(PS$13:PS39,$B41+1,1)</f>
        <v>0</v>
      </c>
      <c r="PT41" s="535" cm="1">
        <f t="array" ref="PT41">INDEX(PT$13:PT39,$B41+1,1)</f>
        <v>0</v>
      </c>
      <c r="PU41" s="535" cm="1">
        <f t="array" ref="PU41">INDEX(PU$13:PU39,$B41+1,1)</f>
        <v>0</v>
      </c>
      <c r="PV41" s="535" cm="1">
        <f t="array" ref="PV41">INDEX(PV$13:PV39,$B41+1,1)</f>
        <v>0</v>
      </c>
      <c r="PW41" s="535" cm="1">
        <f t="array" ref="PW41">INDEX(PW$13:PW39,$B41+1,1)</f>
        <v>0</v>
      </c>
      <c r="PX41" s="535" cm="1">
        <f t="array" ref="PX41">INDEX(PX$13:PX39,$B41+1,1)</f>
        <v>0</v>
      </c>
      <c r="PY41" s="535" cm="1">
        <f t="array" ref="PY41">INDEX(PY$13:PY39,$B41+1,1)</f>
        <v>0</v>
      </c>
      <c r="PZ41" s="535" cm="1">
        <f t="array" ref="PZ41">INDEX(PZ$13:PZ39,$B41+1,1)</f>
        <v>0</v>
      </c>
      <c r="QA41" s="535" cm="1">
        <f t="array" ref="QA41">INDEX(QA$13:QA39,$B41+1,1)</f>
        <v>0</v>
      </c>
      <c r="QB41" s="535" cm="1">
        <f t="array" ref="QB41">INDEX(QB$13:QB39,$B41+1,1)</f>
        <v>0</v>
      </c>
      <c r="QC41" s="535" cm="1">
        <f t="array" ref="QC41">INDEX(QC$13:QC39,$B41+1,1)</f>
        <v>0</v>
      </c>
      <c r="QD41" s="535" cm="1">
        <f t="array" ref="QD41">INDEX(QD$13:QD39,$B41+1,1)</f>
        <v>0</v>
      </c>
      <c r="QE41" s="535" cm="1">
        <f t="array" ref="QE41">INDEX(QE$13:QE39,$B41+1,1)</f>
        <v>0</v>
      </c>
      <c r="QF41" s="535" cm="1">
        <f t="array" ref="QF41">INDEX(QF$13:QF39,$B41+1,1)</f>
        <v>0</v>
      </c>
      <c r="QG41" s="535" cm="1">
        <f t="array" ref="QG41">INDEX(QG$13:QG39,$B41+1,1)</f>
        <v>0</v>
      </c>
      <c r="QH41" s="535" cm="1">
        <f t="array" ref="QH41">INDEX(QH$13:QH39,$B41+1,1)</f>
        <v>0</v>
      </c>
      <c r="QI41" s="535" cm="1">
        <f t="array" ref="QI41">INDEX(QI$13:QI39,$B41+1,1)</f>
        <v>0</v>
      </c>
      <c r="QJ41" s="535" cm="1">
        <f t="array" ref="QJ41">INDEX(QJ$13:QJ39,$B41+1,1)</f>
        <v>0</v>
      </c>
      <c r="QK41" s="535" cm="1">
        <f t="array" ref="QK41">INDEX(QK$13:QK39,$B41+1,1)</f>
        <v>0</v>
      </c>
      <c r="QL41" s="535" cm="1">
        <f t="array" ref="QL41">INDEX(QL$13:QL39,$B41+1,1)</f>
        <v>0</v>
      </c>
      <c r="QM41" s="535" cm="1">
        <f t="array" ref="QM41">INDEX(QM$13:QM39,$B41+1,1)</f>
        <v>0</v>
      </c>
      <c r="QN41" s="535" cm="1">
        <f t="array" ref="QN41">INDEX(QN$13:QN39,$B41+1,1)</f>
        <v>0</v>
      </c>
      <c r="QO41" s="535" cm="1">
        <f t="array" ref="QO41">INDEX(QO$13:QO39,$B41+1,1)</f>
        <v>0</v>
      </c>
      <c r="QP41" s="535" cm="1">
        <f t="array" ref="QP41">INDEX(QP$13:QP39,$B41+1,1)</f>
        <v>0</v>
      </c>
      <c r="QQ41" s="535" cm="1">
        <f t="array" ref="QQ41">INDEX(QQ$13:QQ39,$B41+1,1)</f>
        <v>0</v>
      </c>
      <c r="QR41" s="535" cm="1">
        <f t="array" ref="QR41">INDEX(QR$13:QR39,$B41+1,1)</f>
        <v>0</v>
      </c>
      <c r="QS41" s="535" cm="1">
        <f t="array" ref="QS41">INDEX(QS$13:QS39,$B41+1,1)</f>
        <v>0</v>
      </c>
      <c r="QT41" s="535" cm="1">
        <f t="array" ref="QT41">INDEX(QT$13:QT39,$B41+1,1)</f>
        <v>0</v>
      </c>
      <c r="QU41" s="535" cm="1">
        <f t="array" ref="QU41">INDEX(QU$13:QU39,$B41+1,1)</f>
        <v>0</v>
      </c>
      <c r="QV41" s="535" cm="1">
        <f t="array" ref="QV41">INDEX(QV$13:QV39,$B41+1,1)</f>
        <v>0</v>
      </c>
      <c r="QW41" s="535" cm="1">
        <f t="array" ref="QW41">INDEX(QW$13:QW39,$B41+1,1)</f>
        <v>0</v>
      </c>
      <c r="QX41" s="535" cm="1">
        <f t="array" ref="QX41">INDEX(QX$13:QX39,$B41+1,1)</f>
        <v>0</v>
      </c>
      <c r="QY41" s="535" cm="1">
        <f t="array" ref="QY41">INDEX(QY$13:QY39,$B41+1,1)</f>
        <v>0</v>
      </c>
      <c r="QZ41" s="535" cm="1">
        <f t="array" ref="QZ41">INDEX(QZ$13:QZ39,$B41+1,1)</f>
        <v>0</v>
      </c>
      <c r="RA41" s="535" cm="1">
        <f t="array" ref="RA41">INDEX(RA$13:RA39,$B41+1,1)</f>
        <v>0</v>
      </c>
      <c r="RB41" s="535" cm="1">
        <f t="array" ref="RB41">INDEX(RB$13:RB39,$B41+1,1)</f>
        <v>0</v>
      </c>
      <c r="RC41" s="535" cm="1">
        <f t="array" ref="RC41">INDEX(RC$13:RC39,$B41+1,1)</f>
        <v>0</v>
      </c>
      <c r="RD41" s="535" cm="1">
        <f t="array" ref="RD41">INDEX(RD$13:RD39,$B41+1,1)</f>
        <v>0</v>
      </c>
      <c r="RE41" s="535" cm="1">
        <f t="array" ref="RE41">INDEX(RE$13:RE39,$B41+1,1)</f>
        <v>0</v>
      </c>
      <c r="RF41" s="535" cm="1">
        <f t="array" ref="RF41">INDEX(RF$13:RF39,$B41+1,1)</f>
        <v>0</v>
      </c>
      <c r="RG41" s="535" cm="1">
        <f t="array" ref="RG41">INDEX(RG$13:RG39,$B41+1,1)</f>
        <v>0</v>
      </c>
      <c r="RH41" s="535" cm="1">
        <f t="array" ref="RH41">INDEX(RH$13:RH39,$B41+1,1)</f>
        <v>0</v>
      </c>
      <c r="RI41" s="535" cm="1">
        <f t="array" ref="RI41">INDEX(RI$13:RI39,$B41+1,1)</f>
        <v>0</v>
      </c>
      <c r="RJ41" s="535" cm="1">
        <f t="array" ref="RJ41">INDEX(RJ$13:RJ39,$B41+1,1)</f>
        <v>0</v>
      </c>
      <c r="RK41" s="535" cm="1">
        <f t="array" ref="RK41">INDEX(RK$13:RK39,$B41+1,1)</f>
        <v>0</v>
      </c>
      <c r="RL41" s="535" cm="1">
        <f t="array" ref="RL41">INDEX(RL$13:RL39,$B41+1,1)</f>
        <v>0</v>
      </c>
      <c r="RM41" s="535" cm="1">
        <f t="array" ref="RM41">INDEX(RM$13:RM39,$B41+1,1)</f>
        <v>0</v>
      </c>
      <c r="RN41" s="535" cm="1">
        <f t="array" ref="RN41">INDEX(RN$13:RN39,$B41+1,1)</f>
        <v>0</v>
      </c>
      <c r="RO41" s="535" cm="1">
        <f t="array" ref="RO41">INDEX(RO$13:RO39,$B41+1,1)</f>
        <v>0</v>
      </c>
      <c r="RP41" s="535" cm="1">
        <f t="array" ref="RP41">INDEX(RP$13:RP39,$B41+1,1)</f>
        <v>0</v>
      </c>
      <c r="RQ41" s="535" cm="1">
        <f t="array" ref="RQ41">INDEX(RQ$13:RQ39,$B41+1,1)</f>
        <v>0</v>
      </c>
      <c r="RR41" s="535" cm="1">
        <f t="array" ref="RR41">INDEX(RR$13:RR39,$B41+1,1)</f>
        <v>0</v>
      </c>
      <c r="RS41" s="535" cm="1">
        <f t="array" ref="RS41">INDEX(RS$13:RS39,$B41+1,1)</f>
        <v>0</v>
      </c>
      <c r="RT41" s="535" cm="1">
        <f t="array" ref="RT41">INDEX(RT$13:RT39,$B41+1,1)</f>
        <v>0</v>
      </c>
      <c r="RU41" s="535" cm="1">
        <f t="array" ref="RU41">INDEX(RU$13:RU39,$B41+1,1)</f>
        <v>0</v>
      </c>
      <c r="RV41" s="535" cm="1">
        <f t="array" ref="RV41">INDEX(RV$13:RV39,$B41+1,1)</f>
        <v>0</v>
      </c>
      <c r="RW41" s="535" cm="1">
        <f t="array" ref="RW41">INDEX(RW$13:RW39,$B41+1,1)</f>
        <v>0</v>
      </c>
      <c r="RX41" s="535" cm="1">
        <f t="array" ref="RX41">INDEX(RX$13:RX39,$B41+1,1)</f>
        <v>0</v>
      </c>
      <c r="RY41" s="535" cm="1">
        <f t="array" ref="RY41">INDEX(RY$13:RY39,$B41+1,1)</f>
        <v>0</v>
      </c>
      <c r="RZ41" s="535" cm="1">
        <f t="array" ref="RZ41">INDEX(RZ$13:RZ39,$B41+1,1)</f>
        <v>0</v>
      </c>
      <c r="SA41" s="535" cm="1">
        <f t="array" ref="SA41">INDEX(SA$13:SA39,$B41+1,1)</f>
        <v>0</v>
      </c>
      <c r="SB41" s="535" cm="1">
        <f t="array" ref="SB41">INDEX(SB$13:SB39,$B41+1,1)</f>
        <v>0</v>
      </c>
      <c r="SC41" s="535" cm="1">
        <f t="array" ref="SC41">INDEX(SC$13:SC39,$B41+1,1)</f>
        <v>0</v>
      </c>
      <c r="SD41" s="535" cm="1">
        <f t="array" ref="SD41">INDEX(SD$13:SD39,$B41+1,1)</f>
        <v>0</v>
      </c>
      <c r="SE41" s="535" cm="1">
        <f t="array" ref="SE41">INDEX(SE$13:SE39,$B41+1,1)</f>
        <v>0</v>
      </c>
      <c r="SF41" s="535" cm="1">
        <f t="array" ref="SF41">INDEX(SF$13:SF39,$B41+1,1)</f>
        <v>0</v>
      </c>
      <c r="SG41" s="535" cm="1">
        <f t="array" ref="SG41">INDEX(SG$13:SG39,$B41+1,1)</f>
        <v>0</v>
      </c>
      <c r="SH41" s="535" cm="1">
        <f t="array" ref="SH41">INDEX(SH$13:SH39,$B41+1,1)</f>
        <v>0</v>
      </c>
      <c r="SI41" s="535" cm="1">
        <f t="array" ref="SI41">INDEX(SI$13:SI39,$B41+1,1)</f>
        <v>0</v>
      </c>
      <c r="SJ41" s="535" cm="1">
        <f t="array" ref="SJ41">INDEX(SJ$13:SJ39,$B41+1,1)</f>
        <v>0</v>
      </c>
      <c r="SK41" s="535" cm="1">
        <f t="array" ref="SK41">INDEX(SK$13:SK39,$B41+1,1)</f>
        <v>0</v>
      </c>
      <c r="SL41" s="535" cm="1">
        <f t="array" ref="SL41">INDEX(SL$13:SL39,$B41+1,1)</f>
        <v>0</v>
      </c>
      <c r="SM41" s="535" cm="1">
        <f t="array" ref="SM41">INDEX(SM$13:SM39,$B41+1,1)</f>
        <v>0</v>
      </c>
      <c r="SN41" s="535" cm="1">
        <f t="array" ref="SN41">INDEX(SN$13:SN39,$B41+1,1)</f>
        <v>0</v>
      </c>
      <c r="SO41" s="535" cm="1">
        <f t="array" ref="SO41">INDEX(SO$13:SO39,$B41+1,1)</f>
        <v>0</v>
      </c>
      <c r="SP41" s="535" cm="1">
        <f t="array" ref="SP41">INDEX(SP$13:SP39,$B41+1,1)</f>
        <v>0</v>
      </c>
      <c r="SQ41" s="535" cm="1">
        <f t="array" ref="SQ41">INDEX(SQ$13:SQ39,$B41+1,1)</f>
        <v>0</v>
      </c>
      <c r="SR41" s="535" cm="1">
        <f t="array" ref="SR41">INDEX(SR$13:SR39,$B41+1,1)</f>
        <v>0</v>
      </c>
      <c r="SS41" s="535" cm="1">
        <f t="array" ref="SS41">INDEX(SS$13:SS39,$B41+1,1)</f>
        <v>0</v>
      </c>
      <c r="ST41" s="535" cm="1">
        <f t="array" ref="ST41">INDEX(ST$13:ST39,$B41+1,1)</f>
        <v>0</v>
      </c>
      <c r="SU41" s="535" cm="1">
        <f t="array" ref="SU41">INDEX(SU$13:SU39,$B41+1,1)</f>
        <v>0</v>
      </c>
      <c r="SV41" s="535" cm="1">
        <f t="array" ref="SV41">INDEX(SV$13:SV39,$B41+1,1)</f>
        <v>0</v>
      </c>
      <c r="SW41" s="535" cm="1">
        <f t="array" ref="SW41">INDEX(SW$13:SW39,$B41+1,1)</f>
        <v>0</v>
      </c>
      <c r="SX41" s="535" cm="1">
        <f t="array" ref="SX41">INDEX(SX$13:SX39,$B41+1,1)</f>
        <v>0</v>
      </c>
      <c r="SY41" s="535" cm="1">
        <f t="array" ref="SY41">INDEX(SY$13:SY39,$B41+1,1)</f>
        <v>0</v>
      </c>
      <c r="SZ41" s="535" cm="1">
        <f t="array" ref="SZ41">INDEX(SZ$13:SZ39,$B41+1,1)</f>
        <v>0</v>
      </c>
      <c r="TA41" s="535" cm="1">
        <f t="array" ref="TA41">INDEX(TA$13:TA39,$B41+1,1)</f>
        <v>0</v>
      </c>
      <c r="TB41" s="535" cm="1">
        <f t="array" ref="TB41">INDEX(TB$13:TB39,$B41+1,1)</f>
        <v>0</v>
      </c>
      <c r="TC41" s="535" cm="1">
        <f t="array" ref="TC41">INDEX(TC$13:TC39,$B41+1,1)</f>
        <v>0</v>
      </c>
      <c r="TD41" s="535" cm="1">
        <f t="array" ref="TD41">INDEX(TD$13:TD39,$B41+1,1)</f>
        <v>0</v>
      </c>
      <c r="TE41" s="535" cm="1">
        <f t="array" ref="TE41">INDEX(TE$13:TE39,$B41+1,1)</f>
        <v>0</v>
      </c>
      <c r="TF41" s="535" cm="1">
        <f t="array" ref="TF41">INDEX(TF$13:TF39,$B41+1,1)</f>
        <v>0</v>
      </c>
      <c r="TG41" s="535" cm="1">
        <f t="array" ref="TG41">INDEX(TG$13:TG39,$B41+1,1)</f>
        <v>0</v>
      </c>
      <c r="TH41" s="535" cm="1">
        <f t="array" ref="TH41">INDEX(TH$13:TH39,$B41+1,1)</f>
        <v>0</v>
      </c>
      <c r="TI41" s="535" cm="1">
        <f t="array" ref="TI41">INDEX(TI$13:TI39,$B41+1,1)</f>
        <v>0</v>
      </c>
      <c r="TJ41" s="535" cm="1">
        <f t="array" ref="TJ41">INDEX(TJ$13:TJ39,$B41+1,1)</f>
        <v>0</v>
      </c>
      <c r="TK41" s="535" cm="1">
        <f t="array" ref="TK41">INDEX(TK$13:TK39,$B41+1,1)</f>
        <v>0</v>
      </c>
      <c r="TL41" s="535" cm="1">
        <f t="array" ref="TL41">INDEX(TL$13:TL39,$B41+1,1)</f>
        <v>0</v>
      </c>
      <c r="TM41" s="535" cm="1">
        <f t="array" ref="TM41">INDEX(TM$13:TM39,$B41+1,1)</f>
        <v>0</v>
      </c>
      <c r="TN41" s="535" cm="1">
        <f t="array" ref="TN41">INDEX(TN$13:TN39,$B41+1,1)</f>
        <v>0</v>
      </c>
      <c r="TO41" s="535" cm="1">
        <f t="array" ref="TO41">INDEX(TO$13:TO39,$B41+1,1)</f>
        <v>0</v>
      </c>
      <c r="TP41" s="535" cm="1">
        <f t="array" ref="TP41">INDEX(TP$13:TP39,$B41+1,1)</f>
        <v>0</v>
      </c>
      <c r="TQ41" s="535" cm="1">
        <f t="array" ref="TQ41">INDEX(TQ$13:TQ39,$B41+1,1)</f>
        <v>0</v>
      </c>
      <c r="TR41" s="535" cm="1">
        <f t="array" ref="TR41">INDEX(TR$13:TR39,$B41+1,1)</f>
        <v>0</v>
      </c>
      <c r="TS41" s="535" cm="1">
        <f t="array" ref="TS41">INDEX(TS$13:TS39,$B41+1,1)</f>
        <v>0</v>
      </c>
      <c r="TT41" s="535" cm="1">
        <f t="array" ref="TT41">INDEX(TT$13:TT39,$B41+1,1)</f>
        <v>0</v>
      </c>
      <c r="TU41" s="535" cm="1">
        <f t="array" ref="TU41">INDEX(TU$13:TU39,$B41+1,1)</f>
        <v>0</v>
      </c>
      <c r="TV41" s="535" cm="1">
        <f t="array" ref="TV41">INDEX(TV$13:TV39,$B41+1,1)</f>
        <v>0</v>
      </c>
      <c r="TW41" s="535" cm="1">
        <f t="array" ref="TW41">INDEX(TW$13:TW39,$B41+1,1)</f>
        <v>0</v>
      </c>
      <c r="TX41" s="535" cm="1">
        <f t="array" ref="TX41">INDEX(TX$13:TX39,$B41+1,1)</f>
        <v>0</v>
      </c>
      <c r="TY41" s="535" cm="1">
        <f t="array" ref="TY41">INDEX(TY$13:TY39,$B41+1,1)</f>
        <v>0</v>
      </c>
      <c r="TZ41" s="535" cm="1">
        <f t="array" ref="TZ41">INDEX(TZ$13:TZ39,$B41+1,1)</f>
        <v>0</v>
      </c>
      <c r="UA41" s="535" cm="1">
        <f t="array" ref="UA41">INDEX(UA$13:UA39,$B41+1,1)</f>
        <v>0</v>
      </c>
      <c r="UB41" s="535" cm="1">
        <f t="array" ref="UB41">INDEX(UB$13:UB39,$B41+1,1)</f>
        <v>0</v>
      </c>
      <c r="UC41" s="535" cm="1">
        <f t="array" ref="UC41">INDEX(UC$13:UC39,$B41+1,1)</f>
        <v>0</v>
      </c>
      <c r="UD41" s="535" cm="1">
        <f t="array" ref="UD41">INDEX(UD$13:UD39,$B41+1,1)</f>
        <v>0</v>
      </c>
      <c r="UE41" s="535" cm="1">
        <f t="array" ref="UE41">INDEX(UE$13:UE39,$B41+1,1)</f>
        <v>0</v>
      </c>
      <c r="UF41" s="535" cm="1">
        <f t="array" ref="UF41">INDEX(UF$13:UF39,$B41+1,1)</f>
        <v>0</v>
      </c>
      <c r="UG41" s="535" cm="1">
        <f t="array" ref="UG41">INDEX(UG$13:UG39,$B41+1,1)</f>
        <v>0</v>
      </c>
      <c r="UH41" s="535" cm="1">
        <f t="array" ref="UH41">INDEX(UH$13:UH39,$B41+1,1)</f>
        <v>0</v>
      </c>
      <c r="UI41" s="535" cm="1">
        <f t="array" ref="UI41">INDEX(UI$13:UI39,$B41+1,1)</f>
        <v>0</v>
      </c>
      <c r="UJ41" s="535" cm="1">
        <f t="array" ref="UJ41">INDEX(UJ$13:UJ39,$B41+1,1)</f>
        <v>0</v>
      </c>
      <c r="UK41" s="535" cm="1">
        <f t="array" ref="UK41">INDEX(UK$13:UK39,$B41+1,1)</f>
        <v>0</v>
      </c>
      <c r="UL41" s="535" cm="1">
        <f t="array" ref="UL41">INDEX(UL$13:UL39,$B41+1,1)</f>
        <v>0</v>
      </c>
      <c r="UM41" s="535" cm="1">
        <f t="array" ref="UM41">INDEX(UM$13:UM39,$B41+1,1)</f>
        <v>0</v>
      </c>
      <c r="UN41" s="535" cm="1">
        <f t="array" ref="UN41">INDEX(UN$13:UN39,$B41+1,1)</f>
        <v>0</v>
      </c>
      <c r="UO41" s="535" cm="1">
        <f t="array" ref="UO41">INDEX(UO$13:UO39,$B41+1,1)</f>
        <v>0</v>
      </c>
      <c r="UP41" s="535" cm="1">
        <f t="array" ref="UP41">INDEX(UP$13:UP39,$B41+1,1)</f>
        <v>0</v>
      </c>
      <c r="UQ41" s="535" cm="1">
        <f t="array" ref="UQ41">INDEX(UQ$13:UQ39,$B41+1,1)</f>
        <v>0</v>
      </c>
      <c r="UR41" s="535" cm="1">
        <f t="array" ref="UR41">INDEX(UR$13:UR39,$B41+1,1)</f>
        <v>0</v>
      </c>
      <c r="US41" s="535" cm="1">
        <f t="array" ref="US41">INDEX(US$13:US39,$B41+1,1)</f>
        <v>0</v>
      </c>
      <c r="UT41" s="535" cm="1">
        <f t="array" ref="UT41">INDEX(UT$13:UT39,$B41+1,1)</f>
        <v>0</v>
      </c>
      <c r="UU41" s="535" cm="1">
        <f t="array" ref="UU41">INDEX(UU$13:UU39,$B41+1,1)</f>
        <v>0</v>
      </c>
      <c r="UV41" s="535" cm="1">
        <f t="array" ref="UV41">INDEX(UV$13:UV39,$B41+1,1)</f>
        <v>0</v>
      </c>
      <c r="UW41" s="535" cm="1">
        <f t="array" ref="UW41">INDEX(UW$13:UW39,$B41+1,1)</f>
        <v>0</v>
      </c>
      <c r="UX41" s="535" cm="1">
        <f t="array" ref="UX41">INDEX(UX$13:UX39,$B41+1,1)</f>
        <v>0</v>
      </c>
      <c r="UY41" s="535" cm="1">
        <f t="array" ref="UY41">INDEX(UY$13:UY39,$B41+1,1)</f>
        <v>0</v>
      </c>
      <c r="UZ41" s="535" cm="1">
        <f t="array" ref="UZ41">INDEX(UZ$13:UZ39,$B41+1,1)</f>
        <v>0</v>
      </c>
      <c r="VA41" s="535" cm="1">
        <f t="array" ref="VA41">INDEX(VA$13:VA39,$B41+1,1)</f>
        <v>0</v>
      </c>
      <c r="VB41" s="535" cm="1">
        <f t="array" ref="VB41">INDEX(VB$13:VB39,$B41+1,1)</f>
        <v>0</v>
      </c>
      <c r="VC41" s="535" cm="1">
        <f t="array" ref="VC41">INDEX(VC$13:VC39,$B41+1,1)</f>
        <v>0</v>
      </c>
      <c r="VD41" s="535" cm="1">
        <f t="array" ref="VD41">INDEX(VD$13:VD39,$B41+1,1)</f>
        <v>0</v>
      </c>
      <c r="VE41" s="535" cm="1">
        <f t="array" ref="VE41">INDEX(VE$13:VE39,$B41+1,1)</f>
        <v>0</v>
      </c>
      <c r="VF41" s="535" cm="1">
        <f t="array" ref="VF41">INDEX(VF$13:VF39,$B41+1,1)</f>
        <v>0</v>
      </c>
      <c r="VG41" s="535" cm="1">
        <f t="array" ref="VG41">INDEX(VG$13:VG39,$B41+1,1)</f>
        <v>0</v>
      </c>
      <c r="VH41" s="535" cm="1">
        <f t="array" ref="VH41">INDEX(VH$13:VH39,$B41+1,1)</f>
        <v>0</v>
      </c>
      <c r="VI41" s="535" cm="1">
        <f t="array" ref="VI41">INDEX(VI$13:VI39,$B41+1,1)</f>
        <v>0</v>
      </c>
      <c r="VJ41" s="535" cm="1">
        <f t="array" ref="VJ41">INDEX(VJ$13:VJ39,$B41+1,1)</f>
        <v>0</v>
      </c>
      <c r="VK41" s="535" cm="1">
        <f t="array" ref="VK41">INDEX(VK$13:VK39,$B41+1,1)</f>
        <v>0</v>
      </c>
      <c r="VL41" s="535" cm="1">
        <f t="array" ref="VL41">INDEX(VL$13:VL39,$B41+1,1)</f>
        <v>0</v>
      </c>
      <c r="VM41" s="535" cm="1">
        <f t="array" ref="VM41">INDEX(VM$13:VM39,$B41+1,1)</f>
        <v>0</v>
      </c>
      <c r="VN41" s="535" cm="1">
        <f t="array" ref="VN41">INDEX(VN$13:VN39,$B41+1,1)</f>
        <v>0</v>
      </c>
      <c r="VO41" s="535" cm="1">
        <f t="array" ref="VO41">INDEX(VO$13:VO39,$B41+1,1)</f>
        <v>0</v>
      </c>
      <c r="VP41" s="535" cm="1">
        <f t="array" ref="VP41">INDEX(VP$13:VP39,$B41+1,1)</f>
        <v>0</v>
      </c>
      <c r="VQ41" s="535" cm="1">
        <f t="array" ref="VQ41">INDEX(VQ$13:VQ39,$B41+1,1)</f>
        <v>0</v>
      </c>
      <c r="VR41" s="535" cm="1">
        <f t="array" ref="VR41">INDEX(VR$13:VR39,$B41+1,1)</f>
        <v>0</v>
      </c>
      <c r="VS41" s="535" cm="1">
        <f t="array" ref="VS41">INDEX(VS$13:VS39,$B41+1,1)</f>
        <v>0</v>
      </c>
      <c r="VT41" s="535" cm="1">
        <f t="array" ref="VT41">INDEX(VT$13:VT39,$B41+1,1)</f>
        <v>0</v>
      </c>
      <c r="VU41" s="535" cm="1">
        <f t="array" ref="VU41">INDEX(VU$13:VU39,$B41+1,1)</f>
        <v>0</v>
      </c>
      <c r="VV41" s="535" cm="1">
        <f t="array" ref="VV41">INDEX(VV$13:VV39,$B41+1,1)</f>
        <v>0</v>
      </c>
      <c r="VW41" s="535" cm="1">
        <f t="array" ref="VW41">INDEX(VW$13:VW39,$B41+1,1)</f>
        <v>0</v>
      </c>
      <c r="VX41" s="535" cm="1">
        <f t="array" ref="VX41">INDEX(VX$13:VX39,$B41+1,1)</f>
        <v>0</v>
      </c>
      <c r="VY41" s="535" cm="1">
        <f t="array" ref="VY41">INDEX(VY$13:VY39,$B41+1,1)</f>
        <v>0</v>
      </c>
      <c r="VZ41" s="535" cm="1">
        <f t="array" ref="VZ41">INDEX(VZ$13:VZ39,$B41+1,1)</f>
        <v>0</v>
      </c>
      <c r="WA41" s="535" cm="1">
        <f t="array" ref="WA41">INDEX(WA$13:WA39,$B41+1,1)</f>
        <v>0</v>
      </c>
      <c r="WB41" s="535" cm="1">
        <f t="array" ref="WB41">INDEX(WB$13:WB39,$B41+1,1)</f>
        <v>0</v>
      </c>
      <c r="WC41" s="535" cm="1">
        <f t="array" ref="WC41">INDEX(WC$13:WC39,$B41+1,1)</f>
        <v>0</v>
      </c>
      <c r="WD41" s="535" cm="1">
        <f t="array" ref="WD41">INDEX(WD$13:WD39,$B41+1,1)</f>
        <v>0</v>
      </c>
      <c r="WE41" s="535" cm="1">
        <f t="array" ref="WE41">INDEX(WE$13:WE39,$B41+1,1)</f>
        <v>0</v>
      </c>
      <c r="WF41" s="535" cm="1">
        <f t="array" ref="WF41">INDEX(WF$13:WF39,$B41+1,1)</f>
        <v>0</v>
      </c>
      <c r="WG41" s="535" cm="1">
        <f t="array" ref="WG41">INDEX(WG$13:WG39,$B41+1,1)</f>
        <v>0</v>
      </c>
      <c r="WH41" s="535" cm="1">
        <f t="array" ref="WH41">INDEX(WH$13:WH39,$B41+1,1)</f>
        <v>0</v>
      </c>
      <c r="WI41" s="535" cm="1">
        <f t="array" ref="WI41">INDEX(WI$13:WI39,$B41+1,1)</f>
        <v>0</v>
      </c>
      <c r="WJ41" s="535" cm="1">
        <f t="array" ref="WJ41">INDEX(WJ$13:WJ39,$B41+1,1)</f>
        <v>0</v>
      </c>
      <c r="WK41" s="535" cm="1">
        <f t="array" ref="WK41">INDEX(WK$13:WK39,$B41+1,1)</f>
        <v>0</v>
      </c>
      <c r="WL41" s="535" cm="1">
        <f t="array" ref="WL41">INDEX(WL$13:WL39,$B41+1,1)</f>
        <v>0</v>
      </c>
      <c r="WM41" s="535" t="str" cm="1">
        <f t="array" ref="WM41">INDEX(WM$13:WM39,$B41+1,1)</f>
        <v>-</v>
      </c>
      <c r="WN41" s="18"/>
      <c r="WO41" s="535" cm="1">
        <f t="array" ref="WO41">INDEX(WO$13:WO39,$B41+1,1)</f>
        <v>0</v>
      </c>
      <c r="WP41" s="535" cm="1">
        <f t="array" ref="WP41">INDEX(WP$13:WP39,$B41+1,1)</f>
        <v>0</v>
      </c>
      <c r="WQ41" s="535" cm="1">
        <f t="array" ref="WQ41">INDEX(WQ$13:WQ39,$B41+1,1)</f>
        <v>0</v>
      </c>
      <c r="WR41" s="535" t="str" cm="1">
        <f t="array" ref="WR41">INDEX(WR$13:WR39,$B41+1,1)</f>
        <v>-</v>
      </c>
      <c r="WS41" s="535" t="str" cm="1">
        <f t="array" ref="WS41">INDEX(WS$13:WS39,$B41+1,1)</f>
        <v>-</v>
      </c>
      <c r="WT41" s="535" t="str" cm="1">
        <f t="array" ref="WT41">INDEX(WT$13:WT39,$B41+1,1)</f>
        <v>-</v>
      </c>
      <c r="WU41" s="535" t="str" cm="1">
        <f t="array" ref="WU41">INDEX(WU$13:WU39,$B41+1,1)</f>
        <v>-</v>
      </c>
      <c r="WV41" s="535" t="str" cm="1">
        <f t="array" ref="WV41">INDEX(WV$13:WV39,$B41+1,1)</f>
        <v>-</v>
      </c>
      <c r="WW41" s="535" t="str" cm="1">
        <f t="array" ref="WW41">INDEX(WW$13:WW39,$B41+1,1)</f>
        <v>-</v>
      </c>
      <c r="WX41" s="535" t="str" cm="1">
        <f t="array" ref="WX41">INDEX(WX$13:WX39,$B41+1,1)</f>
        <v>-</v>
      </c>
      <c r="WY41" s="535" t="str" cm="1">
        <f t="array" ref="WY41">INDEX(WY$13:WY39,$B41+1,1)</f>
        <v>-</v>
      </c>
      <c r="WZ41" s="535" t="str" cm="1">
        <f t="array" ref="WZ41">INDEX(WZ$13:WZ39,$B41+1,1)</f>
        <v>-</v>
      </c>
      <c r="XA41" s="535" t="str" cm="1">
        <f t="array" ref="XA41">INDEX(XA$13:XA39,$B41+1,1)</f>
        <v>-</v>
      </c>
      <c r="XB41" s="535" t="str" cm="1">
        <f t="array" ref="XB41">INDEX(XB$13:XB39,$B41+1,1)</f>
        <v>-</v>
      </c>
      <c r="XC41" s="535" t="str" cm="1">
        <f t="array" ref="XC41">INDEX(XC$13:XC39,$B41+1,1)</f>
        <v>-</v>
      </c>
      <c r="XD41" s="535" t="str" cm="1">
        <f t="array" ref="XD41">INDEX(XD$13:XD39,$B41+1,1)</f>
        <v>-</v>
      </c>
      <c r="XE41" s="535" t="str" cm="1">
        <f t="array" ref="XE41">INDEX(XE$13:XE39,$B41+1,1)</f>
        <v>-</v>
      </c>
      <c r="XF41" s="535" t="str" cm="1">
        <f t="array" ref="XF41">INDEX(XF$13:XF39,$B41+1,1)</f>
        <v>-</v>
      </c>
      <c r="XG41" s="535" t="str" cm="1">
        <f t="array" ref="XG41">INDEX(XG$13:XG39,$B41+1,1)</f>
        <v>-</v>
      </c>
      <c r="XH41" s="18"/>
      <c r="XI41" s="411" t="str">
        <f t="shared" ca="1" si="218"/>
        <v>-</v>
      </c>
      <c r="XJ41" s="535" t="str" cm="1">
        <f t="array" ref="XJ41">INDEX(XJ$13:XJ39,$B41+1,1)</f>
        <v>-</v>
      </c>
      <c r="XK41" s="535" t="str" cm="1">
        <f t="array" ref="XK41">INDEX(XK$13:XK39,$B41+1,1)</f>
        <v>-</v>
      </c>
      <c r="XL41" s="535" t="str" cm="1">
        <f t="array" ref="XL41">INDEX(XL$13:XL39,$B41+1,1)</f>
        <v>-</v>
      </c>
      <c r="XM41" s="535" t="str" cm="1">
        <f t="array" ref="XM41">INDEX(XM$13:XM39,$B41+1,1)</f>
        <v>-</v>
      </c>
      <c r="XN41" s="535" cm="1">
        <f t="array" ref="XN41">INDEX(XN$13:XN39,$B41+1,1)</f>
        <v>0</v>
      </c>
      <c r="XO41" s="535" t="str" cm="1">
        <f t="array" ref="XO41">INDEX(XO$13:XO39,$B41+1,1)</f>
        <v>-</v>
      </c>
      <c r="XP41" s="535" t="str" cm="1">
        <f t="array" ref="XP41">INDEX(XP$13:XP39,$B41+1,1)</f>
        <v>-</v>
      </c>
      <c r="XQ41" s="535" t="str" cm="1">
        <f t="array" ref="XQ41">INDEX(XQ$13:XQ39,$B41+1,1)</f>
        <v>-</v>
      </c>
      <c r="XR41" s="535" t="str" cm="1">
        <f t="array" ref="XR41">INDEX(XR$13:XR39,$B41+1,1)</f>
        <v>-</v>
      </c>
      <c r="XS41" s="535" t="str" cm="1">
        <f t="array" ref="XS41">INDEX(XS$13:XS39,$B41+1,1)</f>
        <v>-</v>
      </c>
      <c r="XT41" s="535" t="str" cm="1">
        <f t="array" ref="XT41">INDEX(XT$13:XT39,$B41+1,1)</f>
        <v>-</v>
      </c>
      <c r="XU41" s="535" t="str" cm="1">
        <f t="array" ref="XU41">INDEX(XU$13:XU39,$B41+1,1)</f>
        <v>-</v>
      </c>
      <c r="XV41" s="535" t="str" cm="1">
        <f t="array" ref="XV41">INDEX(XV$13:XV39,$B41+1,1)</f>
        <v>-</v>
      </c>
      <c r="XW41" s="535" t="b" cm="1">
        <f t="array" ref="XW41">INDEX(XW$13:XW39,$B41+1,1)</f>
        <v>1</v>
      </c>
      <c r="XX41" s="535" t="str" cm="1">
        <f t="array" ref="XX41">INDEX(XX$13:XX39,$B41+1,1)</f>
        <v>-</v>
      </c>
      <c r="XY41" s="535" cm="1">
        <f t="array" ref="XY41">INDEX(XY$13:XY39,$B41+1,1)</f>
        <v>0</v>
      </c>
      <c r="XZ41" s="535" cm="1">
        <f t="array" ref="XZ41">INDEX(XZ$13:XZ39,$B41+1,1)</f>
        <v>0</v>
      </c>
      <c r="YA41" s="535" cm="1">
        <f t="array" ref="YA41">INDEX(YA$13:YA39,$B41+1,1)</f>
        <v>0</v>
      </c>
      <c r="YB41" s="18"/>
      <c r="YC41" s="535" t="str" cm="1">
        <f t="array" ref="YC41">INDEX(YC$13:YC39,$B41+1,1)</f>
        <v>-</v>
      </c>
      <c r="YD41" s="535" t="str" cm="1">
        <f t="array" ref="YD41">INDEX(YD$13:YD39,$B41+1,1)</f>
        <v>-</v>
      </c>
      <c r="YE41" s="535" t="str" cm="1">
        <f t="array" ref="YE41">INDEX(YE$13:YE39,$B41+1,1)</f>
        <v>-</v>
      </c>
      <c r="YF41" s="535" t="str" cm="1">
        <f t="array" ref="YF41">INDEX(YF$13:YF39,$B41+1,1)</f>
        <v>-</v>
      </c>
      <c r="YG41" s="535" cm="1">
        <f t="array" ref="YG41">INDEX(YG$13:YG39,$B41+1,1)</f>
        <v>1</v>
      </c>
      <c r="YH41" s="535" cm="1">
        <f t="array" ref="YH41">INDEX(YH$13:YH39,$B41+1,1)</f>
        <v>1</v>
      </c>
      <c r="YI41" s="535" cm="1">
        <f t="array" ref="YI41">INDEX(YI$13:YI39,$B41+1,1)</f>
        <v>1</v>
      </c>
      <c r="YJ41" s="535" cm="1">
        <f t="array" ref="YJ41">INDEX(YJ$13:YJ39,$B41+1,1)</f>
        <v>1</v>
      </c>
      <c r="YK41" s="535" t="str" cm="1">
        <f t="array" ref="YK41">INDEX(YK$13:YK39,$B41+1,1)</f>
        <v>-</v>
      </c>
      <c r="YL41" s="535" t="str" cm="1">
        <f t="array" ref="YL41">INDEX(YL$13:YL39,$B41+1,1)</f>
        <v>-</v>
      </c>
      <c r="YM41" s="535" t="str" cm="1">
        <f t="array" ref="YM41">INDEX(YM$13:YM39,$B41+1,1)</f>
        <v>-</v>
      </c>
      <c r="YN41" s="535" t="str" cm="1">
        <f t="array" ref="YN41">INDEX(YN$13:YN39,$B41+1,1)</f>
        <v>-</v>
      </c>
      <c r="YO41" s="535" t="str" cm="1">
        <f t="array" ref="YO41">INDEX(YO$13:YO39,$B41+1,1)</f>
        <v>-</v>
      </c>
      <c r="YP41" s="18"/>
      <c r="YQ41" s="411">
        <v>1.5</v>
      </c>
      <c r="YR41" s="18"/>
      <c r="YS41" s="535" t="str" cm="1">
        <f t="array" ref="YS41">INDEX(YS$13:YS39,$B41+1,1)</f>
        <v>-</v>
      </c>
      <c r="YT41" s="535" t="str" cm="1">
        <f t="array" ref="YT41">INDEX(YT$13:YT39,$B41+1,1)</f>
        <v>-</v>
      </c>
      <c r="YU41" s="535" t="str" cm="1">
        <f t="array" ref="YU41">INDEX(YU$13:YU39,$B41+1,1)</f>
        <v>-</v>
      </c>
      <c r="YV41" s="535" t="str" cm="1">
        <f t="array" ref="YV41">INDEX(YV$13:YV39,$B41+1,1)</f>
        <v>-</v>
      </c>
      <c r="YW41" s="535" t="str" cm="1">
        <f t="array" ref="YW41">INDEX(YW$13:YW39,$B41+1,1)</f>
        <v>-</v>
      </c>
      <c r="YX41" s="535" t="str" cm="1">
        <f t="array" ref="YX41">INDEX(YX$13:YX39,$B41+1,1)</f>
        <v>-</v>
      </c>
      <c r="YY41" s="535" t="str" cm="1">
        <f t="array" ref="YY41">INDEX(YY$13:YY39,$B41+1,1)</f>
        <v>-</v>
      </c>
      <c r="YZ41" s="535" t="str" cm="1">
        <f t="array" ref="YZ41">INDEX(YZ$13:YZ39,$B41+1,1)</f>
        <v>-</v>
      </c>
      <c r="ZA41" s="535" t="str" cm="1">
        <f t="array" ref="ZA41">INDEX(ZA$13:ZA39,$B41+1,1)</f>
        <v>-</v>
      </c>
      <c r="ZB41" s="535" t="str" cm="1">
        <f t="array" ref="ZB41">INDEX(ZB$13:ZB39,$B41+1,1)</f>
        <v>-</v>
      </c>
      <c r="ZC41" s="535" t="str" cm="1">
        <f t="array" ref="ZC41">INDEX(ZC$13:ZC39,$B41+1,1)</f>
        <v>-</v>
      </c>
      <c r="ZD41" s="535" t="str" cm="1">
        <f t="array" ref="ZD41">INDEX(ZD$13:ZD39,$B41+1,1)</f>
        <v>-</v>
      </c>
      <c r="ZE41" s="535" t="str" cm="1">
        <f t="array" ref="ZE41">INDEX(ZE$13:ZE39,$B41+1,1)</f>
        <v>-</v>
      </c>
      <c r="ZF41" s="535" t="str" cm="1">
        <f t="array" ref="ZF41">INDEX(ZF$13:ZF39,$B41+1,1)</f>
        <v>-</v>
      </c>
      <c r="ZG41" s="535" t="str" cm="1">
        <f t="array" ref="ZG41">INDEX(ZG$13:ZG39,$B41+1,1)</f>
        <v>-</v>
      </c>
      <c r="ZH41" s="535" t="str" cm="1">
        <f t="array" ref="ZH41">INDEX(ZH$13:ZH39,$B41+1,1)</f>
        <v>-</v>
      </c>
      <c r="ZI41" s="535" t="str" cm="1">
        <f t="array" ref="ZI41">INDEX(ZI$13:ZI39,$B41+1,1)</f>
        <v>-</v>
      </c>
      <c r="ZJ41" s="535" t="str" cm="1">
        <f t="array" ref="ZJ41">INDEX(ZJ$13:ZJ39,$B41+1,1)</f>
        <v>-</v>
      </c>
      <c r="ZK41" s="535" t="str" cm="1">
        <f t="array" ref="ZK41">INDEX(ZK$13:ZK39,$B41+1,1)</f>
        <v>-</v>
      </c>
      <c r="ZL41" s="535" t="str" cm="1">
        <f t="array" ref="ZL41">INDEX(ZL$13:ZL39,$B41+1,1)</f>
        <v>-</v>
      </c>
      <c r="ZM41" s="535" t="str" cm="1">
        <f t="array" ref="ZM41">INDEX(ZM$13:ZM39,$B41+1,1)</f>
        <v>-</v>
      </c>
      <c r="ZN41" s="535" t="str" cm="1">
        <f t="array" ref="ZN41">INDEX(ZN$13:ZN39,$B41+1,1)</f>
        <v>-</v>
      </c>
      <c r="ZO41" s="535" t="str" cm="1">
        <f t="array" ref="ZO41">INDEX(ZO$13:ZO39,$B41+1,1)</f>
        <v>-</v>
      </c>
      <c r="ZP41" s="535" t="str" cm="1">
        <f t="array" ref="ZP41">INDEX(ZP$13:ZP39,$B41+1,1)</f>
        <v>-</v>
      </c>
      <c r="ZQ41" s="535" t="str" cm="1">
        <f t="array" ref="ZQ41">INDEX(ZQ$13:ZQ39,$B41+1,1)</f>
        <v>-</v>
      </c>
      <c r="ZR41" s="535" t="str" cm="1">
        <f t="array" ref="ZR41">INDEX(ZR$13:ZR39,$B41+1,1)</f>
        <v>-</v>
      </c>
      <c r="ZS41" s="535" t="str" cm="1">
        <f t="array" ref="ZS41">INDEX(ZS$13:ZS39,$B41+1,1)</f>
        <v>-</v>
      </c>
      <c r="ZT41" s="535" t="str" cm="1">
        <f t="array" ref="ZT41">INDEX(ZT$13:ZT39,$B41+1,1)</f>
        <v>-</v>
      </c>
      <c r="ZU41" s="535" t="str" cm="1">
        <f t="array" ref="ZU41">INDEX(ZU$13:ZU39,$B41+1,1)</f>
        <v>-</v>
      </c>
      <c r="ZV41" s="535" t="str" cm="1">
        <f t="array" ref="ZV41">INDEX(ZV$13:ZV39,$B41+1,1)</f>
        <v>-</v>
      </c>
      <c r="ZW41" s="535" t="str" cm="1">
        <f t="array" ref="ZW41">INDEX(ZW$13:ZW39,$B41+1,1)</f>
        <v>-</v>
      </c>
      <c r="ZX41" s="535" t="str" cm="1">
        <f t="array" ref="ZX41">INDEX(ZX$13:ZX39,$B41+1,1)</f>
        <v>-</v>
      </c>
      <c r="ZY41" s="535" t="str" cm="1">
        <f t="array" ref="ZY41">INDEX(ZY$13:ZY39,$B41+1,1)</f>
        <v>-</v>
      </c>
      <c r="ZZ41" s="535" t="str" cm="1">
        <f t="array" ref="ZZ41">INDEX(ZZ$13:ZZ39,$B41+1,1)</f>
        <v>-</v>
      </c>
      <c r="AAA41" s="535" t="str" cm="1">
        <f t="array" ref="AAA41">INDEX(AAA$13:AAA39,$B41+1,1)</f>
        <v>-</v>
      </c>
      <c r="AAB41" s="535" t="str" cm="1">
        <f t="array" ref="AAB41">INDEX(AAB$13:AAB39,$B41+1,1)</f>
        <v>-</v>
      </c>
      <c r="AAC41" s="535" t="str" cm="1">
        <f t="array" ref="AAC41">INDEX(AAC$13:AAC39,$B41+1,1)</f>
        <v>-</v>
      </c>
      <c r="AAD41" s="535" t="str" cm="1">
        <f t="array" ref="AAD41">INDEX(AAD$13:AAD39,$B41+1,1)</f>
        <v>-</v>
      </c>
      <c r="AAE41" s="535" t="str" cm="1">
        <f t="array" ref="AAE41">INDEX(AAE$13:AAE39,$B41+1,1)</f>
        <v>-</v>
      </c>
      <c r="AAF41" s="535" t="str" cm="1">
        <f t="array" ref="AAF41">INDEX(AAF$13:AAF39,$B41+1,1)</f>
        <v>-</v>
      </c>
      <c r="AAG41" s="535" t="str" cm="1">
        <f t="array" ref="AAG41">INDEX(AAG$13:AAG39,$B41+1,1)</f>
        <v>-</v>
      </c>
      <c r="AAH41" s="535" cm="1">
        <f t="array" ref="AAH41">INDEX(AAH$13:AAH39,$B41+1,1)</f>
        <v>1</v>
      </c>
      <c r="AAI41" s="535" cm="1">
        <f t="array" ref="AAI41">INDEX(AAI$13:AAI39,$B41+1,1)</f>
        <v>1</v>
      </c>
      <c r="AAJ41" s="535" t="str" cm="1">
        <f t="array" ref="AAJ41">INDEX(AAJ$13:AAJ39,$B41+1,1)</f>
        <v>-</v>
      </c>
      <c r="AAK41" s="535" t="str" cm="1">
        <f t="array" ref="AAK41">INDEX(AAK$13:AAK39,$B41+1,1)</f>
        <v>-</v>
      </c>
      <c r="AAL41" s="535" t="str" cm="1">
        <f t="array" ref="AAL41">INDEX(AAL$13:AAL39,$B41+1,1)</f>
        <v>-</v>
      </c>
      <c r="AAM41" s="535" t="str" cm="1">
        <f t="array" ref="AAM41">INDEX(AAM$13:AAM39,$B41+1,1)</f>
        <v>-</v>
      </c>
      <c r="AAN41" s="535" t="str" cm="1">
        <f t="array" ref="AAN41">INDEX(AAN$13:AAN39,$B41+1,1)</f>
        <v>-</v>
      </c>
      <c r="AAO41" s="535" t="str" cm="1">
        <f t="array" ref="AAO41">INDEX(AAO$13:AAO39,$B41+1,1)</f>
        <v>-</v>
      </c>
      <c r="AAP41" s="535" t="str" cm="1">
        <f t="array" ref="AAP41">INDEX(AAP$13:AAP39,$B41+1,1)</f>
        <v>-</v>
      </c>
      <c r="AAQ41" s="535" t="str" cm="1">
        <f t="array" ref="AAQ41">INDEX(AAQ$13:AAQ39,$B41+1,1)</f>
        <v>-</v>
      </c>
      <c r="AAR41" s="535" t="str" cm="1">
        <f t="array" ref="AAR41">INDEX(AAR$13:AAR39,$B41+1,1)</f>
        <v>-</v>
      </c>
      <c r="AAS41" s="535" t="str" cm="1">
        <f t="array" ref="AAS41">INDEX(AAS$13:AAS39,$B41+1,1)</f>
        <v>-</v>
      </c>
      <c r="AAT41" s="535" t="str" cm="1">
        <f t="array" ref="AAT41">INDEX(AAT$13:AAT39,$B41+1,1)</f>
        <v>-</v>
      </c>
      <c r="AAU41" s="535" t="str" cm="1">
        <f t="array" ref="AAU41">INDEX(AAU$13:AAU39,$B41+1,1)</f>
        <v>-</v>
      </c>
      <c r="AAV41" s="535" t="str" cm="1">
        <f t="array" ref="AAV41">INDEX(AAV$13:AAV39,$B41+1,1)</f>
        <v>-</v>
      </c>
      <c r="AAW41" s="18"/>
      <c r="AAX41" s="535" t="str" cm="1">
        <f t="array" ref="AAX41">INDEX(AAX$13:AAX39,$B41+1,1)</f>
        <v>-</v>
      </c>
      <c r="AAY41" s="535" t="str" cm="1">
        <f t="array" ref="AAY41">INDEX(AAY$13:AAY39,$B41+1,1)</f>
        <v>-</v>
      </c>
      <c r="AAZ41" s="535" t="str" cm="1">
        <f t="array" ref="AAZ41">INDEX(AAZ$13:AAZ39,$B41+1,1)</f>
        <v>-</v>
      </c>
      <c r="ABA41" s="535" t="str" cm="1">
        <f t="array" ref="ABA41">INDEX(ABA$13:ABA39,$B41+1,1)</f>
        <v>-</v>
      </c>
      <c r="ABB41" s="535" t="str" cm="1">
        <f t="array" ref="ABB41">INDEX(ABB$13:ABB39,$B41+1,1)</f>
        <v>-</v>
      </c>
      <c r="ABC41" s="535" t="str" cm="1">
        <f t="array" ref="ABC41">INDEX(ABC$13:ABC39,$B41+1,1)</f>
        <v>-</v>
      </c>
      <c r="ABD41" s="535" t="str" cm="1">
        <f t="array" ref="ABD41">INDEX(ABD$13:ABD39,$B41+1,1)</f>
        <v>-</v>
      </c>
      <c r="ABE41" s="535" t="str" cm="1">
        <f t="array" ref="ABE41">INDEX(ABE$13:ABE39,$B41+1,1)</f>
        <v>-</v>
      </c>
      <c r="ABF41" s="535" t="str" cm="1">
        <f t="array" ref="ABF41">INDEX(ABF$13:ABF39,$B41+1,1)</f>
        <v>-</v>
      </c>
      <c r="ABG41" s="535" t="str" cm="1">
        <f t="array" ref="ABG41">INDEX(ABG$13:ABG39,$B41+1,1)</f>
        <v>-</v>
      </c>
      <c r="ABH41" s="535" t="str" cm="1">
        <f t="array" ref="ABH41">INDEX(ABH$13:ABH39,$B41+1,1)</f>
        <v>-</v>
      </c>
      <c r="ABI41" s="535" t="str" cm="1">
        <f t="array" ref="ABI41">INDEX(ABI$13:ABI39,$B41+1,1)</f>
        <v>-</v>
      </c>
      <c r="ABJ41" s="535" t="str" cm="1">
        <f t="array" ref="ABJ41">INDEX(ABJ$13:ABJ39,$B41+1,1)</f>
        <v>-</v>
      </c>
      <c r="ABK41" s="535" t="str" cm="1">
        <f t="array" ref="ABK41">INDEX(ABK$13:ABK39,$B41+1,1)</f>
        <v>-</v>
      </c>
      <c r="ABL41" s="535" t="str" cm="1">
        <f t="array" ref="ABL41">INDEX(ABL$13:ABL39,$B41+1,1)</f>
        <v>-</v>
      </c>
      <c r="ABM41" s="535" t="str" cm="1">
        <f t="array" ref="ABM41">INDEX(ABM$13:ABM39,$B41+1,1)</f>
        <v>-</v>
      </c>
      <c r="ABN41" s="535" t="str" cm="1">
        <f t="array" ref="ABN41">INDEX(ABN$13:ABN39,$B41+1,1)</f>
        <v>-</v>
      </c>
      <c r="ABO41" s="535" t="str" cm="1">
        <f t="array" ref="ABO41">INDEX(ABO$13:ABO39,$B41+1,1)</f>
        <v>-</v>
      </c>
      <c r="ABP41" s="535" t="str" cm="1">
        <f t="array" ref="ABP41">INDEX(ABP$13:ABP39,$B41+1,1)</f>
        <v>-</v>
      </c>
      <c r="ABQ41" s="535" t="str" cm="1">
        <f t="array" ref="ABQ41">INDEX(ABQ$13:ABQ39,$B41+1,1)</f>
        <v>-</v>
      </c>
      <c r="ABR41" s="535" t="str" cm="1">
        <f t="array" ref="ABR41">INDEX(ABR$13:ABR39,$B41+1,1)</f>
        <v>-</v>
      </c>
      <c r="ABS41" s="535" t="str" cm="1">
        <f t="array" ref="ABS41">INDEX(ABS$13:ABS39,$B41+1,1)</f>
        <v>-</v>
      </c>
      <c r="ABT41" s="535" t="str" cm="1">
        <f t="array" ref="ABT41">INDEX(ABT$13:ABT39,$B41+1,1)</f>
        <v>-</v>
      </c>
      <c r="ABU41" s="535" t="str" cm="1">
        <f t="array" ref="ABU41">INDEX(ABU$13:ABU39,$B41+1,1)</f>
        <v>-</v>
      </c>
      <c r="ABV41" s="535" t="str" cm="1">
        <f t="array" ref="ABV41">INDEX(ABV$13:ABV39,$B41+1,1)</f>
        <v>-</v>
      </c>
      <c r="ABW41" s="535" t="str" cm="1">
        <f t="array" ref="ABW41">INDEX(ABW$13:ABW39,$B41+1,1)</f>
        <v>-</v>
      </c>
      <c r="ABX41" s="535" t="str" cm="1">
        <f t="array" ref="ABX41">INDEX(ABX$13:ABX39,$B41+1,1)</f>
        <v>-</v>
      </c>
      <c r="ABY41" s="535" t="str" cm="1">
        <f t="array" ref="ABY41">INDEX(ABY$13:ABY39,$B41+1,1)</f>
        <v>-</v>
      </c>
      <c r="ABZ41" s="535" t="str" cm="1">
        <f t="array" ref="ABZ41">INDEX(ABZ$13:ABZ39,$B41+1,1)</f>
        <v>-</v>
      </c>
      <c r="ACA41" s="535" t="str" cm="1">
        <f t="array" ref="ACA41">INDEX(ACA$13:ACA39,$B41+1,1)</f>
        <v>-</v>
      </c>
      <c r="ACB41" s="535" t="str" cm="1">
        <f t="array" ref="ACB41">INDEX(ACB$13:ACB39,$B41+1,1)</f>
        <v>-</v>
      </c>
      <c r="ACC41" s="535" t="str" cm="1">
        <f t="array" ref="ACC41">INDEX(ACC$13:ACC39,$B41+1,1)</f>
        <v>-</v>
      </c>
      <c r="ACD41" s="535" t="str" cm="1">
        <f t="array" ref="ACD41">INDEX(ACD$13:ACD39,$B41+1,1)</f>
        <v>-</v>
      </c>
      <c r="ACE41" s="535" t="str" cm="1">
        <f t="array" ref="ACE41">INDEX(ACE$13:ACE39,$B41+1,1)</f>
        <v>-</v>
      </c>
      <c r="ACF41" s="535" t="str" cm="1">
        <f t="array" ref="ACF41">INDEX(ACF$13:ACF39,$B41+1,1)</f>
        <v>-</v>
      </c>
      <c r="ACG41" s="535" t="str" cm="1">
        <f t="array" ref="ACG41">INDEX(ACG$13:ACG39,$B41+1,1)</f>
        <v>-</v>
      </c>
      <c r="ACH41" s="535" t="str" cm="1">
        <f t="array" ref="ACH41">INDEX(ACH$13:ACH39,$B41+1,1)</f>
        <v>-</v>
      </c>
      <c r="ACI41" s="535" t="str" cm="1">
        <f t="array" ref="ACI41">INDEX(ACI$13:ACI39,$B41+1,1)</f>
        <v>-</v>
      </c>
      <c r="ACJ41" s="535" t="str" cm="1">
        <f t="array" ref="ACJ41">INDEX(ACJ$13:ACJ39,$B41+1,1)</f>
        <v>-</v>
      </c>
      <c r="ACK41" s="535" t="str" cm="1">
        <f t="array" ref="ACK41">INDEX(ACK$13:ACK39,$B41+1,1)</f>
        <v>-</v>
      </c>
      <c r="ACL41" s="535" t="str" cm="1">
        <f t="array" ref="ACL41">INDEX(ACL$13:ACL39,$B41+1,1)</f>
        <v>-</v>
      </c>
      <c r="ACM41" s="535" t="str" cm="1">
        <f t="array" ref="ACM41">INDEX(ACM$13:ACM39,$B41+1,1)</f>
        <v>-</v>
      </c>
      <c r="ACN41" s="535" t="str" cm="1">
        <f t="array" ref="ACN41">INDEX(ACN$13:ACN39,$B41+1,1)</f>
        <v>-</v>
      </c>
      <c r="ACO41" s="535" t="str" cm="1">
        <f t="array" ref="ACO41">INDEX(ACO$13:ACO39,$B41+1,1)</f>
        <v>-</v>
      </c>
      <c r="ACP41" s="535" t="str" cm="1">
        <f t="array" ref="ACP41">INDEX(ACP$13:ACP39,$B41+1,1)</f>
        <v>-</v>
      </c>
      <c r="ACQ41" s="535" t="str" cm="1">
        <f t="array" ref="ACQ41">INDEX(ACQ$13:ACQ39,$B41+1,1)</f>
        <v>-</v>
      </c>
      <c r="ACR41" s="535" t="str" cm="1">
        <f t="array" ref="ACR41">INDEX(ACR$13:ACR39,$B41+1,1)</f>
        <v>-</v>
      </c>
      <c r="ACS41" s="535" t="str" cm="1">
        <f t="array" ref="ACS41">INDEX(ACS$13:ACS39,$B41+1,1)</f>
        <v>-</v>
      </c>
      <c r="ACT41" s="535" t="str" cm="1">
        <f t="array" ref="ACT41">INDEX(ACT$13:ACT39,$B41+1,1)</f>
        <v>-</v>
      </c>
      <c r="ACU41" s="535" t="str" cm="1">
        <f t="array" ref="ACU41">INDEX(ACU$13:ACU39,$B41+1,1)</f>
        <v>-</v>
      </c>
      <c r="ACV41" s="535" t="str" cm="1">
        <f t="array" ref="ACV41">INDEX(ACV$13:ACV39,$B41+1,1)</f>
        <v>-</v>
      </c>
      <c r="ACW41" s="535" t="str" cm="1">
        <f t="array" ref="ACW41">INDEX(ACW$13:ACW39,$B41+1,1)</f>
        <v>-</v>
      </c>
      <c r="ACX41" s="535" t="str" cm="1">
        <f t="array" ref="ACX41">INDEX(ACX$13:ACX39,$B41+1,1)</f>
        <v>-</v>
      </c>
      <c r="ACY41" s="535" t="str" cm="1">
        <f t="array" ref="ACY41">INDEX(ACY$13:ACY39,$B41+1,1)</f>
        <v>-</v>
      </c>
      <c r="ACZ41" s="535" t="str" cm="1">
        <f t="array" ref="ACZ41">INDEX(ACZ$13:ACZ39,$B41+1,1)</f>
        <v>-</v>
      </c>
      <c r="ADA41" s="535" t="str" cm="1">
        <f t="array" ref="ADA41">INDEX(ADA$13:ADA39,$B41+1,1)</f>
        <v>-</v>
      </c>
      <c r="ADB41" s="535" t="str" cm="1">
        <f t="array" ref="ADB41">INDEX(ADB$13:ADB39,$B41+1,1)</f>
        <v>-</v>
      </c>
      <c r="ADC41" s="535" t="str" cm="1">
        <f t="array" ref="ADC41">INDEX(ADC$13:ADC39,$B41+1,1)</f>
        <v>-</v>
      </c>
      <c r="ADD41" s="535" t="str" cm="1">
        <f t="array" ref="ADD41">INDEX(ADD$13:ADD39,$B41+1,1)</f>
        <v>-</v>
      </c>
      <c r="ADE41" s="535" t="str" cm="1">
        <f t="array" ref="ADE41">INDEX(ADE$13:ADE39,$B41+1,1)</f>
        <v>-</v>
      </c>
      <c r="ADF41" s="535" t="str" cm="1">
        <f t="array" ref="ADF41">INDEX(ADF$13:ADF39,$B41+1,1)</f>
        <v>-</v>
      </c>
      <c r="ADG41" s="535" t="str" cm="1">
        <f t="array" ref="ADG41">INDEX(ADG$13:ADG39,$B41+1,1)</f>
        <v>-</v>
      </c>
      <c r="ADH41" s="535" t="str" cm="1">
        <f t="array" ref="ADH41">INDEX(ADH$13:ADH39,$B41+1,1)</f>
        <v>-</v>
      </c>
      <c r="ADI41" s="535" t="str" cm="1">
        <f t="array" ref="ADI41">INDEX(ADI$13:ADI39,$B41+1,1)</f>
        <v>-</v>
      </c>
      <c r="ADJ41" s="535" t="str" cm="1">
        <f t="array" ref="ADJ41">INDEX(ADJ$13:ADJ39,$B41+1,1)</f>
        <v>-</v>
      </c>
      <c r="ADK41" s="535" t="str" cm="1">
        <f t="array" ref="ADK41">INDEX(ADK$13:ADK39,$B41+1,1)</f>
        <v>-</v>
      </c>
      <c r="ADL41" s="535" t="str" cm="1">
        <f t="array" ref="ADL41">INDEX(ADL$13:ADL39,$B41+1,1)</f>
        <v>-</v>
      </c>
      <c r="ADM41" s="535" t="str" cm="1">
        <f t="array" ref="ADM41">INDEX(ADM$13:ADM39,$B41+1,1)</f>
        <v>-</v>
      </c>
      <c r="ADN41" s="535" t="str" cm="1">
        <f t="array" ref="ADN41">INDEX(ADN$13:ADN39,$B41+1,1)</f>
        <v>-</v>
      </c>
      <c r="ADO41" s="535" t="str" cm="1">
        <f t="array" ref="ADO41">INDEX(ADO$13:ADO39,$B41+1,1)</f>
        <v>-</v>
      </c>
      <c r="ADP41" s="535" t="str" cm="1">
        <f t="array" ref="ADP41">INDEX(ADP$13:ADP39,$B41+1,1)</f>
        <v>-</v>
      </c>
      <c r="ADQ41" s="535" t="str" cm="1">
        <f t="array" ref="ADQ41">INDEX(ADQ$13:ADQ39,$B41+1,1)</f>
        <v>-</v>
      </c>
      <c r="ADR41" s="535" t="str" cm="1">
        <f t="array" ref="ADR41">INDEX(ADR$13:ADR39,$B41+1,1)</f>
        <v>-</v>
      </c>
      <c r="ADS41" s="535" t="str" cm="1">
        <f t="array" ref="ADS41">INDEX(ADS$13:ADS39,$B41+1,1)</f>
        <v>-</v>
      </c>
      <c r="ADT41" s="535" t="str" cm="1">
        <f t="array" ref="ADT41">INDEX(ADT$13:ADT39,$B41+1,1)</f>
        <v>-</v>
      </c>
      <c r="ADU41" s="535" t="str" cm="1">
        <f t="array" ref="ADU41">INDEX(ADU$13:ADU39,$B41+1,1)</f>
        <v>-</v>
      </c>
      <c r="ADV41" s="535" t="str" cm="1">
        <f t="array" ref="ADV41">INDEX(ADV$13:ADV39,$B41+1,1)</f>
        <v>-</v>
      </c>
      <c r="ADW41" s="535" t="str" cm="1">
        <f t="array" ref="ADW41">INDEX(ADW$13:ADW39,$B41+1,1)</f>
        <v>-</v>
      </c>
      <c r="ADX41" s="535" t="str" cm="1">
        <f t="array" ref="ADX41">INDEX(ADX$13:ADX39,$B41+1,1)</f>
        <v>-</v>
      </c>
      <c r="ADY41" s="535" t="str" cm="1">
        <f t="array" ref="ADY41">INDEX(ADY$13:ADY39,$B41+1,1)</f>
        <v>-</v>
      </c>
      <c r="ADZ41" s="535" t="str" cm="1">
        <f t="array" ref="ADZ41">INDEX(ADZ$13:ADZ39,$B41+1,1)</f>
        <v>-</v>
      </c>
      <c r="AEA41" s="535" t="str" cm="1">
        <f t="array" ref="AEA41">INDEX(AEA$13:AEA39,$B41+1,1)</f>
        <v>-</v>
      </c>
      <c r="AEB41" s="535" t="str" cm="1">
        <f t="array" ref="AEB41">INDEX(AEB$13:AEB39,$B41+1,1)</f>
        <v>-</v>
      </c>
      <c r="AEC41" s="535" t="str" cm="1">
        <f t="array" ref="AEC41">INDEX(AEC$13:AEC39,$B41+1,1)</f>
        <v>-</v>
      </c>
      <c r="AED41" s="535" t="str" cm="1">
        <f t="array" ref="AED41">INDEX(AED$13:AED39,$B41+1,1)</f>
        <v>-</v>
      </c>
      <c r="AEE41" s="535" t="str" cm="1">
        <f t="array" ref="AEE41">INDEX(AEE$13:AEE39,$B41+1,1)</f>
        <v>-</v>
      </c>
      <c r="AEF41" s="535" t="str" cm="1">
        <f t="array" ref="AEF41">INDEX(AEF$13:AEF39,$B41+1,1)</f>
        <v>-</v>
      </c>
      <c r="AEG41" s="535" t="str" cm="1">
        <f t="array" ref="AEG41">INDEX(AEG$13:AEG39,$B41+1,1)</f>
        <v>-</v>
      </c>
      <c r="AEH41" s="535" t="str" cm="1">
        <f t="array" ref="AEH41">INDEX(AEH$13:AEH39,$B41+1,1)</f>
        <v>-</v>
      </c>
      <c r="AEI41" s="535" t="str" cm="1">
        <f t="array" ref="AEI41">INDEX(AEI$13:AEI39,$B41+1,1)</f>
        <v>-</v>
      </c>
      <c r="AEJ41" s="535" cm="1">
        <f t="array" ref="AEJ41">INDEX(AEJ$13:AEJ39,$B41+1,1)</f>
        <v>0</v>
      </c>
      <c r="AEK41" s="483">
        <v>0</v>
      </c>
    </row>
    <row r="42" spans="1:817" outlineLevel="1">
      <c r="A42" s="18">
        <f t="shared" si="136"/>
        <v>29</v>
      </c>
      <c r="B42" s="18">
        <f t="shared" si="199"/>
        <v>5</v>
      </c>
      <c r="C42">
        <v>2</v>
      </c>
      <c r="D42" s="17" t="str" cm="1">
        <f t="array" ref="D42">INDEX(D$13:D40,$B42+1,1)</f>
        <v>GSW</v>
      </c>
      <c r="E42" t="b">
        <v>1</v>
      </c>
      <c r="F42" t="b">
        <v>0</v>
      </c>
      <c r="G42" t="b">
        <f t="shared" si="205"/>
        <v>1</v>
      </c>
      <c r="H42" s="40" t="s">
        <v>2645</v>
      </c>
      <c r="I42" s="535" cm="1">
        <f t="array" ref="I42">INDEX(I$13:I40,$B42+1,1)</f>
        <v>1</v>
      </c>
      <c r="J42" s="535" cm="1">
        <f t="array" ref="J42">INDEX(J$13:J40,$B42+1,1)</f>
        <v>0</v>
      </c>
      <c r="K42" s="22">
        <v>2</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0"/>
        <v>2</v>
      </c>
      <c r="W42" s="778" t="b">
        <f>W40</f>
        <v>0</v>
      </c>
      <c r="X42" s="777" t="b">
        <f t="shared" si="206"/>
        <v>1</v>
      </c>
      <c r="Y42" s="777" t="b">
        <f t="shared" si="206"/>
        <v>1</v>
      </c>
      <c r="Z42" s="796" t="b" cm="1">
        <f t="array" ref="Z42">INDEX(Z$13:Z40,$B42+1,1)</f>
        <v>0</v>
      </c>
      <c r="AA42" s="411">
        <f t="shared" si="139"/>
        <v>6</v>
      </c>
      <c r="AB42" s="411">
        <f t="shared" si="140"/>
        <v>6</v>
      </c>
      <c r="AC42" s="411"/>
      <c r="AD42" s="411">
        <f t="shared" si="141"/>
        <v>6</v>
      </c>
      <c r="AE42" s="111"/>
      <c r="AF42" s="111"/>
      <c r="AG42" s="111"/>
      <c r="AH42" s="111"/>
      <c r="AI42" s="535" cm="1">
        <f t="array" ref="AI42">INDEX(AI$13:AI40,$B42+1,1)</f>
        <v>1</v>
      </c>
      <c r="AJ42" s="535" cm="1">
        <f t="array" ref="AJ42">INDEX(AJ$13:AJ40,$B42+1,1)</f>
        <v>1</v>
      </c>
      <c r="AK42" s="535" cm="1">
        <f t="array" ref="AK42">INDEX(AK$13:AK40,$B42+1,1)</f>
        <v>1</v>
      </c>
      <c r="AL42" s="18"/>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"_F"&amp;IF($ZS42=TRUE,3,0)+COUNTIF($ZK42:$ZO42,TRUE)+COUNTIF($BV42:$BW42,"&gt;0")&amp;IF($ZQ42=TRUE,3,0)+COUNTIF($BV42:$BW42,"&gt;0")&amp;"N"&amp;$ZV42&amp;$ZW42&amp;"L"&amp;$AAH42&amp;$AAI42&amp;"_"&amp;$AAG42&amp;")"</f>
        <v>NewFeedStd   SE GSW_PInp MFM        TOLSpr Scan1 NFS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535" t="str" cm="1">
        <f t="array" ref="CG42">INDEX(CG$13:CG41,$B42+1,1)</f>
        <v>-</v>
      </c>
      <c r="CH42" s="411" t="str">
        <f t="shared" ca="1" si="144"/>
        <v>-</v>
      </c>
      <c r="CI42" s="411">
        <f t="shared" si="211"/>
        <v>2</v>
      </c>
      <c r="CJ42" s="411">
        <f t="shared" si="211"/>
        <v>2</v>
      </c>
      <c r="CK42" s="535" t="str" cm="1">
        <f t="array" ref="CK42">INDEX(CK$13:CK40,$B42+1,1)</f>
        <v>-</v>
      </c>
      <c r="CL42" s="535" t="str" cm="1">
        <f t="array" ref="CL42">INDEX(CL$13:CL40,$B42+1,1)</f>
        <v>-</v>
      </c>
      <c r="CM42" s="535" t="str" cm="1">
        <f t="array" ref="CM42">INDEX(CM$13:CM40,$B42+1,1)</f>
        <v>-</v>
      </c>
      <c r="CN42" s="411" t="str">
        <f t="shared" ca="1" si="146"/>
        <v>-</v>
      </c>
      <c r="CO42" s="411">
        <f t="shared" si="212"/>
        <v>2</v>
      </c>
      <c r="CP42" s="411">
        <f t="shared" si="212"/>
        <v>2</v>
      </c>
      <c r="CQ42" s="535" t="str" cm="1">
        <f t="array" ref="CQ42">INDEX(CQ$13:CQ40,$B42+1,1)</f>
        <v>-</v>
      </c>
      <c r="CR42" s="411" t="str">
        <f t="shared" ca="1" si="148"/>
        <v>-</v>
      </c>
      <c r="CS42" s="411">
        <f t="shared" si="149"/>
        <v>2</v>
      </c>
      <c r="CT42" s="535" t="str" cm="1">
        <f t="array" ref="CT42">INDEX(CT$13:CT40,$B42+1,1)</f>
        <v>-</v>
      </c>
      <c r="CU42" s="535" t="str" cm="1">
        <f t="array" ref="CU42">INDEX(CU$13:CU40,$B42+1,1)</f>
        <v>-</v>
      </c>
      <c r="CV42" s="411">
        <f t="shared" si="150"/>
        <v>2</v>
      </c>
      <c r="CW42" s="535" t="str" cm="1">
        <f t="array" ref="CW42">INDEX(CW$13:CW40,$B42+1,1)</f>
        <v>-</v>
      </c>
      <c r="CX42" s="411" t="str">
        <f t="shared" ca="1" si="151"/>
        <v>-</v>
      </c>
      <c r="CY42" s="411">
        <f t="shared" si="213"/>
        <v>2</v>
      </c>
      <c r="CZ42" s="411">
        <f t="shared" si="213"/>
        <v>2</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76"/>
        <v>1</v>
      </c>
      <c r="DL42" s="411">
        <f t="shared" si="176"/>
        <v>60</v>
      </c>
      <c r="DM42" s="535" t="str" cm="1">
        <f t="array" ref="DM42">INDEX(DM$13:DM40,$B42+1,1)</f>
        <v>-</v>
      </c>
      <c r="DN42" s="411" t="str">
        <f t="shared" si="177"/>
        <v>-</v>
      </c>
      <c r="DO42" s="411" t="str">
        <f t="shared" si="177"/>
        <v>-</v>
      </c>
      <c r="DP42" s="411" t="str">
        <f t="shared" si="177"/>
        <v>-</v>
      </c>
      <c r="DQ42" s="411" t="b">
        <f t="shared" si="178"/>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19"/>
        <v>500</v>
      </c>
      <c r="DW42" s="411">
        <f t="shared" si="219"/>
        <v>500</v>
      </c>
      <c r="DX42" s="411" t="str">
        <f t="shared" si="219"/>
        <v>-</v>
      </c>
      <c r="DY42" s="411" t="str">
        <f t="shared" si="219"/>
        <v>-</v>
      </c>
      <c r="DZ42" s="411" t="str">
        <f t="shared" si="219"/>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2">
        <f t="shared" si="207"/>
        <v>0</v>
      </c>
      <c r="EO42" s="782">
        <f t="shared" si="207"/>
        <v>0</v>
      </c>
      <c r="EP42" s="782">
        <f t="shared" si="207"/>
        <v>999999</v>
      </c>
      <c r="EQ42" s="535" t="str" cm="1">
        <f t="array" ref="EQ42">INDEX(EQ$13:EQ40,$B42+1,1)</f>
        <v>-</v>
      </c>
      <c r="ER42" s="535" t="str" cm="1">
        <f t="array" ref="ER42">INDEX(ER$13:ER40,$B42+1,1)</f>
        <v>-</v>
      </c>
      <c r="ES42" s="411" t="str">
        <f t="shared" si="214"/>
        <v>-</v>
      </c>
      <c r="ET42" s="411" t="str">
        <f t="shared" si="214"/>
        <v>-</v>
      </c>
      <c r="EU42" s="781">
        <f t="shared" si="181"/>
        <v>0</v>
      </c>
      <c r="EV42" s="779">
        <f t="shared" si="182"/>
        <v>999999</v>
      </c>
      <c r="EW42" s="780">
        <f t="shared" si="183"/>
        <v>999999</v>
      </c>
      <c r="EX42" s="535" t="str" cm="1">
        <f t="array" ref="EX42">INDEX(EX$13:EX40,$B42+1,1)</f>
        <v>-</v>
      </c>
      <c r="EY42" s="728" cm="1">
        <f t="array" ref="EY42">IF(EX42&lt;&gt;"-",EX42,INDEX(i.ELMatedEst,$AA42+1,$T42))</f>
        <v>0</v>
      </c>
      <c r="EZ42" s="535" t="str" cm="1">
        <f t="array" ref="EZ42">INDEX(EZ$13:EZ40,$B42+1,1)</f>
        <v>-</v>
      </c>
      <c r="FA42" s="535" t="str" cm="1">
        <f t="array" ref="FA42">INDEX(FA$13:FA40,$B42+1,1)</f>
        <v>-</v>
      </c>
      <c r="FB42" s="411">
        <f t="shared" si="184"/>
        <v>0</v>
      </c>
      <c r="FC42" s="666">
        <f t="shared" si="185"/>
        <v>5.0000000000000001E-3</v>
      </c>
      <c r="FD42" s="535" cm="1">
        <f t="array" ref="FD42">INDEX(FD$13:FD40,$B42+1,1)</f>
        <v>1</v>
      </c>
      <c r="FE42" s="667">
        <f t="shared" si="186"/>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5"/>
        <v>0</v>
      </c>
      <c r="FL42" s="411" t="b">
        <f t="shared" si="215"/>
        <v>0</v>
      </c>
      <c r="FM42" s="411" t="b">
        <f t="shared" si="215"/>
        <v>0</v>
      </c>
      <c r="FN42" s="411" t="b">
        <f t="shared" si="215"/>
        <v>0</v>
      </c>
      <c r="FO42" s="411">
        <f t="shared" si="208"/>
        <v>1</v>
      </c>
      <c r="FP42" s="411">
        <f t="shared" si="208"/>
        <v>0</v>
      </c>
      <c r="FQ42" s="411" t="b">
        <f t="shared" si="189"/>
        <v>0</v>
      </c>
      <c r="FR42" s="411" t="b">
        <f t="shared" si="209"/>
        <v>0</v>
      </c>
      <c r="FS42" s="411" t="b">
        <f t="shared" si="209"/>
        <v>0</v>
      </c>
      <c r="FT42" s="411" t="b">
        <f t="shared" si="209"/>
        <v>1</v>
      </c>
      <c r="FU42" s="87">
        <f t="shared" si="216"/>
        <v>1</v>
      </c>
      <c r="FV42" s="87">
        <f t="shared" si="216"/>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0"/>
        <v>1</v>
      </c>
      <c r="GC42" s="411" t="b">
        <f t="shared" si="190"/>
        <v>0</v>
      </c>
      <c r="GD42" s="411" t="b">
        <f t="shared" si="190"/>
        <v>0</v>
      </c>
      <c r="GE42" s="411" t="b">
        <f t="shared" si="190"/>
        <v>0</v>
      </c>
      <c r="GF42" s="87">
        <f t="shared" si="217"/>
        <v>1</v>
      </c>
      <c r="GG42" s="87">
        <f t="shared" si="217"/>
        <v>1</v>
      </c>
      <c r="GH42" s="87">
        <f t="shared" si="217"/>
        <v>1</v>
      </c>
      <c r="GI42" s="87">
        <f t="shared" si="217"/>
        <v>1</v>
      </c>
      <c r="GJ42" s="87">
        <f t="shared" si="217"/>
        <v>1</v>
      </c>
      <c r="GK42" s="87">
        <f t="shared" si="217"/>
        <v>1</v>
      </c>
      <c r="GL42" s="87">
        <f t="shared" si="217"/>
        <v>1</v>
      </c>
      <c r="GM42" s="87">
        <f t="shared" si="217"/>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1"/>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18"/>
      <c r="XI42" s="411" t="str">
        <f t="shared" ca="1" si="218"/>
        <v>-</v>
      </c>
      <c r="XJ42" s="535" t="str" cm="1">
        <f t="array" ref="XJ42">INDEX(XJ$13:XJ40,$B42+1,1)</f>
        <v>-</v>
      </c>
      <c r="XK42" s="535" t="str" cm="1">
        <f t="array" ref="XK42">INDEX(XK$13:XK40,$B42+1,1)</f>
        <v>-</v>
      </c>
      <c r="XL42" s="535" t="str" cm="1">
        <f t="array" ref="XL42">INDEX(XL$13:XL40,$B42+1,1)</f>
        <v>-</v>
      </c>
      <c r="XM42" s="535" t="str" cm="1">
        <f t="array" ref="XM42">INDEX(XM$13:XM40,$B42+1,1)</f>
        <v>-</v>
      </c>
      <c r="XN42" s="535" cm="1">
        <f t="array" ref="XN42">INDEX(XN$13:XN40,$B42+1,1)</f>
        <v>0</v>
      </c>
      <c r="XO42" s="535" t="str" cm="1">
        <f t="array" ref="XO42">INDEX(XO$13:XO40,$B42+1,1)</f>
        <v>-</v>
      </c>
      <c r="XP42" s="535" t="str" cm="1">
        <f t="array" ref="XP42">INDEX(XP$13:XP40,$B42+1,1)</f>
        <v>-</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b" cm="1">
        <f t="array" ref="XW42">INDEX(XW$13:XW40,$B42+1,1)</f>
        <v>1</v>
      </c>
      <c r="XX42" s="535" t="str" cm="1">
        <f t="array" ref="XX42">INDEX(XX$13:XX40,$B42+1,1)</f>
        <v>-</v>
      </c>
      <c r="XY42" s="535" cm="1">
        <f t="array" ref="XY42">INDEX(XY$13:XY40,$B42+1,1)</f>
        <v>0</v>
      </c>
      <c r="XZ42" s="535" cm="1">
        <f t="array" ref="XZ42">INDEX(XZ$13:XZ40,$B42+1,1)</f>
        <v>0</v>
      </c>
      <c r="YA42" s="535" cm="1">
        <f t="array" ref="YA42">INDEX(YA$13:YA40,$B42+1,1)</f>
        <v>0</v>
      </c>
      <c r="YB42" s="18"/>
      <c r="YC42" s="535" t="str" cm="1">
        <f t="array" ref="YC42">INDEX(YC$13:YC40,$B42+1,1)</f>
        <v>-</v>
      </c>
      <c r="YD42" s="535" t="str" cm="1">
        <f t="array" ref="YD42">INDEX(YD$13:YD40,$B42+1,1)</f>
        <v>-</v>
      </c>
      <c r="YE42" s="535" t="str" cm="1">
        <f t="array" ref="YE42">INDEX(YE$13:YE40,$B42+1,1)</f>
        <v>-</v>
      </c>
      <c r="YF42" s="535" t="str" cm="1">
        <f t="array" ref="YF42">INDEX(YF$13:YF40,$B42+1,1)</f>
        <v>-</v>
      </c>
      <c r="YG42" s="535" cm="1">
        <f t="array" ref="YG42">INDEX(YG$13:YG40,$B42+1,1)</f>
        <v>1</v>
      </c>
      <c r="YH42" s="535" cm="1">
        <f t="array" ref="YH42">INDEX(YH$13:YH40,$B42+1,1)</f>
        <v>1</v>
      </c>
      <c r="YI42" s="535" cm="1">
        <f t="array" ref="YI42">INDEX(YI$13:YI40,$B42+1,1)</f>
        <v>1</v>
      </c>
      <c r="YJ42" s="535" cm="1">
        <f t="array" ref="YJ42">INDEX(YJ$13:YJ40,$B42+1,1)</f>
        <v>1</v>
      </c>
      <c r="YK42" s="535" t="str" cm="1">
        <f t="array" ref="YK42">INDEX(YK$13:YK40,$B42+1,1)</f>
        <v>-</v>
      </c>
      <c r="YL42" s="535" t="str" cm="1">
        <f t="array" ref="YL42">INDEX(YL$13:YL40,$B42+1,1)</f>
        <v>-</v>
      </c>
      <c r="YM42" s="535" t="str" cm="1">
        <f t="array" ref="YM42">INDEX(YM$13:YM40,$B42+1,1)</f>
        <v>-</v>
      </c>
      <c r="YN42" s="535" t="str" cm="1">
        <f t="array" ref="YN42">INDEX(YN$13:YN40,$B42+1,1)</f>
        <v>-</v>
      </c>
      <c r="YO42" s="535" t="str" cm="1">
        <f t="array" ref="YO42">INDEX(YO$13:YO40,$B42+1,1)</f>
        <v>-</v>
      </c>
      <c r="YP42" s="18"/>
      <c r="YQ42" s="411">
        <v>1.5</v>
      </c>
      <c r="YR42" s="18"/>
      <c r="YS42" s="535" t="str" cm="1">
        <f t="array" ref="YS42">INDEX(YS$13:YS40,$B42+1,1)</f>
        <v>-</v>
      </c>
      <c r="YT42" s="535" t="str" cm="1">
        <f t="array" ref="YT42">INDEX(YT$13:YT40,$B42+1,1)</f>
        <v>-</v>
      </c>
      <c r="YU42" s="535" t="str" cm="1">
        <f t="array" ref="YU42">INDEX(YU$13:YU40,$B42+1,1)</f>
        <v>-</v>
      </c>
      <c r="YV42" s="535" t="str" cm="1">
        <f t="array" ref="YV42">INDEX(YV$13:YV40,$B42+1,1)</f>
        <v>-</v>
      </c>
      <c r="YW42" s="535" t="str" cm="1">
        <f t="array" ref="YW42">INDEX(YW$13:YW40,$B42+1,1)</f>
        <v>-</v>
      </c>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cm="1">
        <f t="array" ref="AAH42">INDEX(AAH$13:AAH40,$B42+1,1)</f>
        <v>1</v>
      </c>
      <c r="AAI42" s="535" cm="1">
        <f t="array" ref="AAI42">INDEX(AAI$13:AAI40,$B42+1,1)</f>
        <v>1</v>
      </c>
      <c r="AAJ42" s="535" t="str" cm="1">
        <f t="array" ref="AAJ42">INDEX(AAJ$13:AAJ40,$B42+1,1)</f>
        <v>-</v>
      </c>
      <c r="AAK42" s="535" t="str" cm="1">
        <f t="array" ref="AAK42">INDEX(AAK$13:AAK40,$B42+1,1)</f>
        <v>-</v>
      </c>
      <c r="AAL42" s="535" t="str" cm="1">
        <f t="array" ref="AAL42">INDEX(AAL$13:AAL40,$B42+1,1)</f>
        <v>-</v>
      </c>
      <c r="AAM42" s="535" t="str" cm="1">
        <f t="array" ref="AAM42">INDEX(AAM$13:AAM40,$B42+1,1)</f>
        <v>-</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18"/>
      <c r="AAX42" s="535" t="str" cm="1">
        <f t="array" ref="AAX42">INDEX(AAX$13:AAX40,$B42+1,1)</f>
        <v>-</v>
      </c>
      <c r="AAY42" s="535" t="str" cm="1">
        <f t="array" ref="AAY42">INDEX(AAY$13:AAY40,$B42+1,1)</f>
        <v>-</v>
      </c>
      <c r="AAZ42" s="535" t="str" cm="1">
        <f t="array" ref="AAZ42">INDEX(AAZ$13:AAZ40,$B42+1,1)</f>
        <v>-</v>
      </c>
      <c r="ABA42" s="535" t="str" cm="1">
        <f t="array" ref="ABA42">INDEX(ABA$13:ABA40,$B42+1,1)</f>
        <v>-</v>
      </c>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cm="1">
        <f t="array" ref="AEJ42">INDEX(AEJ$13:AEJ40,$B42+1,1)</f>
        <v>0</v>
      </c>
      <c r="AEK42" s="483">
        <v>0</v>
      </c>
    </row>
    <row r="43" spans="1:817" outlineLevel="1">
      <c r="A43" s="18">
        <f t="shared" si="136"/>
        <v>30</v>
      </c>
      <c r="B43" s="18">
        <f t="shared" si="199"/>
        <v>5</v>
      </c>
      <c r="C43">
        <v>2</v>
      </c>
      <c r="D43" s="17" t="str" cm="1">
        <f t="array" ref="D43">INDEX(D$13:D42,$B43+1,1)</f>
        <v>GSW</v>
      </c>
      <c r="E43" t="b">
        <v>1</v>
      </c>
      <c r="F43" t="b">
        <v>0</v>
      </c>
      <c r="G43" t="b">
        <f t="shared" si="200"/>
        <v>1</v>
      </c>
      <c r="H43" s="40" t="s">
        <v>2646</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10"/>
        <v>2</v>
      </c>
      <c r="W43" s="778" t="b">
        <f t="shared" si="196"/>
        <v>0</v>
      </c>
      <c r="X43" s="777" t="b">
        <f t="shared" si="206"/>
        <v>1</v>
      </c>
      <c r="Y43" s="777" t="b">
        <f t="shared" si="206"/>
        <v>1</v>
      </c>
      <c r="Z43" s="796" t="b" cm="1">
        <f t="array" ref="Z43">INDEX(Z$13:Z42,$B43+1,1)</f>
        <v>0</v>
      </c>
      <c r="AA43" s="411">
        <f t="shared" si="139"/>
        <v>6</v>
      </c>
      <c r="AB43" s="411">
        <f t="shared" si="140"/>
        <v>6</v>
      </c>
      <c r="AC43" s="411"/>
      <c r="AD43" s="411">
        <f t="shared" si="141"/>
        <v>6</v>
      </c>
      <c r="AE43" s="111"/>
      <c r="AF43" s="111"/>
      <c r="AG43" s="111"/>
      <c r="AH43" s="111"/>
      <c r="AI43" s="535" cm="1">
        <f t="array" ref="AI43">INDEX(AI$13:AI42,$B43+1,1)</f>
        <v>1</v>
      </c>
      <c r="AJ43" s="535" cm="1">
        <f t="array" ref="AJ43">INDEX(AJ$13:AJ42,$B43+1,1)</f>
        <v>1</v>
      </c>
      <c r="AK43" s="535" cm="1">
        <f t="array" ref="AK43">INDEX(AK$13:AK42,$B43+1,1)</f>
        <v>1</v>
      </c>
      <c r="AL43" s="18"/>
      <c r="AM43" s="535" cm="1">
        <f t="array" ref="AM43">INDEX(AM$13:AM42,$B43+1,1)</f>
        <v>0</v>
      </c>
      <c r="AN43" s="535" t="str" cm="1">
        <f t="array" ref="AN43">INDEX(AN$13:AN42,$B43+1,1)</f>
        <v/>
      </c>
      <c r="AO43" s="535" cm="1">
        <f t="array" ref="AO43">INDEX(AO$13:AO42,$B43+1,1)</f>
        <v>1</v>
      </c>
      <c r="AP43" s="535" cm="1">
        <f t="array" ref="AP43">INDEX(AP$13:AP42,$B43+1,1)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"_F"&amp;IF($ZS43=TRUE,3,0)+COUNTIF($ZK43:$ZO43,TRUE)+COUNTIF($BV43:$BW43,"&gt;0")&amp;IF($ZQ43=TRUE,3,0)+COUNTIF($BV43:$BW43,"&gt;0")&amp;"N"&amp;$ZV43&amp;$ZW43&amp;"L"&amp;$AAH43&amp;$AAI43&amp;"_"&amp;$AAG43&amp;")"</f>
        <v>Rotations    SE GSW_Full MFM        TOLSpr Scan1 CFS CG_1 FodCrop     REV_-   _-_1 RR+01% (Et_F00N--L11_-)</v>
      </c>
      <c r="BB43" s="8" t="str">
        <f ca="1">IF(COUNTIF($BA$13:$BA43,$BA43)=1,"-","Dup")</f>
        <v>-</v>
      </c>
      <c r="BC43" s="18"/>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18"/>
      <c r="BN43" s="535" t="b" cm="1">
        <f t="array" ref="BN43">INDEX(BN$13:BN42,$B43+1,1)</f>
        <v>0</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b" cm="1">
        <f t="array" ref="BZ43">INDEX(BZ$13:BZ42,$B43+1,1)</f>
        <v>0</v>
      </c>
      <c r="CA43" s="535" t="str" cm="1">
        <f t="array" ref="CA43">INDEX(CA$13:CA42,$B43+1,1)</f>
        <v>-</v>
      </c>
      <c r="CB43" s="535" t="str" cm="1">
        <f t="array" ref="CB43">INDEX(CB$13:CB42,$B43+1,1)</f>
        <v>-</v>
      </c>
      <c r="CC43" s="535" t="str" cm="1">
        <f t="array" ref="CC43">INDEX(CC$13:CC42,$B43+1,1)</f>
        <v>-</v>
      </c>
      <c r="CD43" s="535" t="str" cm="1">
        <f t="array" ref="CD43">INDEX(CD$13:CD42,$B43+1,1)</f>
        <v>-</v>
      </c>
      <c r="CE43" s="22" t="b">
        <v>0</v>
      </c>
      <c r="CF43" s="18"/>
      <c r="CG43" s="535" t="str" cm="1">
        <f t="array" ref="CG43">INDEX(CG$13:CG42,$B43+1,1)</f>
        <v>-</v>
      </c>
      <c r="CH43" s="411" t="str">
        <f t="shared" ca="1" si="144"/>
        <v>-</v>
      </c>
      <c r="CI43" s="411">
        <f t="shared" si="211"/>
        <v>0</v>
      </c>
      <c r="CJ43" s="411">
        <f t="shared" si="211"/>
        <v>0</v>
      </c>
      <c r="CK43" s="535" t="str" cm="1">
        <f t="array" ref="CK43">INDEX(CK$13:CK42,$B43+1,1)</f>
        <v>-</v>
      </c>
      <c r="CL43" s="535" t="str" cm="1">
        <f t="array" ref="CL43">INDEX(CL$13:CL42,$B43+1,1)</f>
        <v>-</v>
      </c>
      <c r="CM43" s="535" t="str" cm="1">
        <f t="array" ref="CM43">INDEX(CM$13:CM42,$B43+1,1)</f>
        <v>-</v>
      </c>
      <c r="CN43" s="411" t="str">
        <f t="shared" ca="1" si="146"/>
        <v>-</v>
      </c>
      <c r="CO43" s="411">
        <f t="shared" si="212"/>
        <v>0</v>
      </c>
      <c r="CP43" s="411">
        <f t="shared" si="212"/>
        <v>0</v>
      </c>
      <c r="CQ43" s="535" t="str" cm="1">
        <f t="array" ref="CQ43">INDEX(CQ$13:CQ42,$B43+1,1)</f>
        <v>-</v>
      </c>
      <c r="CR43" s="411" t="str">
        <f t="shared" ca="1" si="148"/>
        <v>-</v>
      </c>
      <c r="CS43" s="411">
        <f t="shared" si="149"/>
        <v>0</v>
      </c>
      <c r="CT43" s="535" t="str" cm="1">
        <f t="array" ref="CT43">INDEX(CT$13:CT42,$B43+1,1)</f>
        <v>-</v>
      </c>
      <c r="CU43" s="535" t="str" cm="1">
        <f t="array" ref="CU43">INDEX(CU$13:CU42,$B43+1,1)</f>
        <v>-</v>
      </c>
      <c r="CV43" s="411">
        <f t="shared" si="150"/>
        <v>0</v>
      </c>
      <c r="CW43" s="535" t="str" cm="1">
        <f t="array" ref="CW43">INDEX(CW$13:CW42,$B43+1,1)</f>
        <v>-</v>
      </c>
      <c r="CX43" s="411" t="str">
        <f t="shared" ca="1" si="151"/>
        <v>-</v>
      </c>
      <c r="CY43" s="411">
        <f t="shared" si="213"/>
        <v>0</v>
      </c>
      <c r="CZ43" s="411">
        <f t="shared" si="213"/>
        <v>0</v>
      </c>
      <c r="DA43" s="535" cm="1">
        <f t="array" ref="DA43">INDEX(DA$13:DA42,$B43+1,1)</f>
        <v>0</v>
      </c>
      <c r="DB43" s="535" cm="1">
        <f t="array" ref="DB43">INDEX(DB$13:DB42,$B43+1,1)</f>
        <v>0</v>
      </c>
      <c r="DC43" s="18"/>
      <c r="DD43" s="535" t="b" cm="1">
        <f t="array" ref="DD43">INDEX(DD$13:DD42,$B43+1,1)</f>
        <v>0</v>
      </c>
      <c r="DE43" s="535" t="b" cm="1">
        <f t="array" ref="DE43">INDEX(DE$13:DE42,$B43+1,1)</f>
        <v>0</v>
      </c>
      <c r="DF43" s="535" t="b" cm="1">
        <f t="array" ref="DF43">INDEX(DF$13:DF42,$B43+1,1)</f>
        <v>1</v>
      </c>
      <c r="DG43" s="535" t="str" cm="1">
        <f t="array" ref="DG43">INDEX(DG$13:DG42,$B43+1,1)</f>
        <v>-</v>
      </c>
      <c r="DH43" s="536" cm="1">
        <f t="array" ref="DH43">INDEX(DH$13:DH42,$B43+1,1)</f>
        <v>0</v>
      </c>
      <c r="DI43" s="535" cm="1">
        <f t="array" ref="DI43">INDEX(DI$13:DI42,$B43+1,1)</f>
        <v>1</v>
      </c>
      <c r="DJ43" s="535" cm="1">
        <f t="array" ref="DJ43">INDEX(DJ$13:DJ42,$B43+1,1)</f>
        <v>1</v>
      </c>
      <c r="DK43" s="411">
        <f t="shared" si="176"/>
        <v>1</v>
      </c>
      <c r="DL43" s="411">
        <f t="shared" si="176"/>
        <v>60</v>
      </c>
      <c r="DM43" s="535" t="str" cm="1">
        <f t="array" ref="DM43">INDEX(DM$13:DM42,$B43+1,1)</f>
        <v>-</v>
      </c>
      <c r="DN43" s="411" t="str">
        <f t="shared" si="177"/>
        <v>-</v>
      </c>
      <c r="DO43" s="411" t="str">
        <f t="shared" si="177"/>
        <v>-</v>
      </c>
      <c r="DP43" s="411" t="str">
        <f t="shared" si="177"/>
        <v>-</v>
      </c>
      <c r="DQ43" s="411" t="b">
        <f t="shared" si="178"/>
        <v>0</v>
      </c>
      <c r="DR43" s="535" t="str" cm="1">
        <f t="array" ref="DR43">INDEX(DR$13:DR42,$B43+1,1)</f>
        <v>-</v>
      </c>
      <c r="DS43" s="535" t="str" cm="1">
        <f t="array" ref="DS43">INDEX(DS$13:DS42,$B43+1,1)</f>
        <v>-</v>
      </c>
      <c r="DT43" s="535" t="str" cm="1">
        <f t="array" ref="DT43">INDEX(DT$13:DT42,$B43+1,1)</f>
        <v>-</v>
      </c>
      <c r="DU43" s="535" t="str" cm="1">
        <f t="array" ref="DU43">INDEX(DU$13:DU42,$B43+1,1)</f>
        <v>-</v>
      </c>
      <c r="DV43" s="411">
        <f t="shared" si="219"/>
        <v>500</v>
      </c>
      <c r="DW43" s="411">
        <f t="shared" si="219"/>
        <v>500</v>
      </c>
      <c r="DX43" s="411" t="str">
        <f t="shared" si="219"/>
        <v>-</v>
      </c>
      <c r="DY43" s="411" t="str">
        <f t="shared" si="219"/>
        <v>-</v>
      </c>
      <c r="DZ43" s="411" t="str">
        <f t="shared" si="219"/>
        <v>-</v>
      </c>
      <c r="EA43" s="535" cm="1">
        <f t="array" ref="EA43">INDEX(EA$13:EA42,$B43+1,1)</f>
        <v>0</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535" cm="1">
        <f t="array" ref="EL43">INDEX(EL$13:EL42,$B43+1,1)</f>
        <v>999999</v>
      </c>
      <c r="EM43" s="535" cm="1">
        <f t="array" ref="EM43">INDEX(EM$13:EM42,$B43+1,1)</f>
        <v>999999</v>
      </c>
      <c r="EN43" s="782">
        <f t="shared" si="207"/>
        <v>0</v>
      </c>
      <c r="EO43" s="782">
        <f t="shared" si="207"/>
        <v>0</v>
      </c>
      <c r="EP43" s="782">
        <f t="shared" si="207"/>
        <v>999999</v>
      </c>
      <c r="EQ43" s="535" t="str" cm="1">
        <f t="array" ref="EQ43">INDEX(EQ$13:EQ42,$B43+1,1)</f>
        <v>-</v>
      </c>
      <c r="ER43" s="535" t="str" cm="1">
        <f t="array" ref="ER43">INDEX(ER$13:ER42,$B43+1,1)</f>
        <v>-</v>
      </c>
      <c r="ES43" s="411" t="str">
        <f t="shared" si="214"/>
        <v>-</v>
      </c>
      <c r="ET43" s="411" t="str">
        <f t="shared" si="214"/>
        <v>-</v>
      </c>
      <c r="EU43" s="781">
        <f t="shared" si="181"/>
        <v>0</v>
      </c>
      <c r="EV43" s="779">
        <f t="shared" si="182"/>
        <v>999999</v>
      </c>
      <c r="EW43" s="780">
        <f t="shared" si="183"/>
        <v>999999</v>
      </c>
      <c r="EX43" s="535" t="str" cm="1">
        <f t="array" ref="EX43">INDEX(EX$13:EX42,$B43+1,1)</f>
        <v>-</v>
      </c>
      <c r="EY43" s="728" cm="1">
        <f t="array" ref="EY43">IF(EX43&lt;&gt;"-",EX43,INDEX(i.ELMatedEst,$AA43+1,$T43))</f>
        <v>0</v>
      </c>
      <c r="EZ43" s="535" t="str" cm="1">
        <f t="array" ref="EZ43">INDEX(EZ$13:EZ42,$B43+1,1)</f>
        <v>-</v>
      </c>
      <c r="FA43" s="535" t="str" cm="1">
        <f t="array" ref="FA43">INDEX(FA$13:FA42,$B43+1,1)</f>
        <v>-</v>
      </c>
      <c r="FB43" s="411">
        <f t="shared" si="184"/>
        <v>0</v>
      </c>
      <c r="FC43" s="666">
        <f t="shared" si="185"/>
        <v>5.0000000000000001E-3</v>
      </c>
      <c r="FD43" s="535" cm="1">
        <f t="array" ref="FD43">INDEX(FD$13:FD42,$B43+1,1)</f>
        <v>1</v>
      </c>
      <c r="FE43" s="667">
        <f t="shared" si="186"/>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5"/>
        <v>0</v>
      </c>
      <c r="FL43" s="411" t="b">
        <f t="shared" si="215"/>
        <v>0</v>
      </c>
      <c r="FM43" s="411" t="b">
        <f t="shared" si="215"/>
        <v>0</v>
      </c>
      <c r="FN43" s="411" t="b">
        <f t="shared" si="215"/>
        <v>0</v>
      </c>
      <c r="FO43" s="411">
        <f t="shared" si="208"/>
        <v>1</v>
      </c>
      <c r="FP43" s="411">
        <f t="shared" si="208"/>
        <v>0</v>
      </c>
      <c r="FQ43" s="411" t="b">
        <f t="shared" si="189"/>
        <v>0</v>
      </c>
      <c r="FR43" s="411" t="b">
        <f t="shared" si="209"/>
        <v>0</v>
      </c>
      <c r="FS43" s="411" t="b">
        <f t="shared" si="209"/>
        <v>0</v>
      </c>
      <c r="FT43" s="411" t="b">
        <f t="shared" si="209"/>
        <v>1</v>
      </c>
      <c r="FU43" s="87">
        <f t="shared" si="216"/>
        <v>1</v>
      </c>
      <c r="FV43" s="87">
        <f t="shared" si="216"/>
        <v>1</v>
      </c>
      <c r="FW43" s="535" cm="1">
        <f t="array" ref="FW43">INDEX(FW$13:FW42,$B43+1,1)</f>
        <v>1</v>
      </c>
      <c r="FX43" s="535" cm="1">
        <f t="array" ref="FX43">INDEX(FX$13:FX42,$B43+1,1)</f>
        <v>1</v>
      </c>
      <c r="FY43" s="535" cm="1">
        <f t="array" ref="FY43">INDEX(FY$13:FY42,$B43+1,1)</f>
        <v>1</v>
      </c>
      <c r="FZ43" s="535" cm="1">
        <f t="array" ref="FZ43">INDEX(FZ$13:FZ42,$B43+1,1)</f>
        <v>1</v>
      </c>
      <c r="GA43" s="535" t="str" cm="1">
        <f t="array" ref="GA43">INDEX(GA$13:GA42,$B43+1,1)</f>
        <v>-</v>
      </c>
      <c r="GB43" s="411" t="b">
        <f t="shared" si="190"/>
        <v>1</v>
      </c>
      <c r="GC43" s="411" t="b">
        <f t="shared" si="190"/>
        <v>0</v>
      </c>
      <c r="GD43" s="411" t="b">
        <f t="shared" si="190"/>
        <v>0</v>
      </c>
      <c r="GE43" s="411" t="b">
        <f t="shared" si="190"/>
        <v>0</v>
      </c>
      <c r="GF43" s="87">
        <f t="shared" si="217"/>
        <v>1</v>
      </c>
      <c r="GG43" s="87">
        <f t="shared" si="217"/>
        <v>1</v>
      </c>
      <c r="GH43" s="87">
        <f t="shared" si="217"/>
        <v>1</v>
      </c>
      <c r="GI43" s="87">
        <f t="shared" si="217"/>
        <v>1</v>
      </c>
      <c r="GJ43" s="87">
        <f t="shared" si="217"/>
        <v>1</v>
      </c>
      <c r="GK43" s="87">
        <f t="shared" si="217"/>
        <v>1</v>
      </c>
      <c r="GL43" s="87">
        <f t="shared" si="217"/>
        <v>1</v>
      </c>
      <c r="GM43" s="87">
        <f t="shared" si="217"/>
        <v>1</v>
      </c>
      <c r="GN43" s="411" cm="1">
        <f t="array" ref="GN43">INDEX(i.dse_type,1,$L43)</f>
        <v>0</v>
      </c>
      <c r="GO43" s="535" t="str" cm="1">
        <f t="array" ref="GO43">INDEX(GO$13:GO42,$B43+1,1)</f>
        <v>-</v>
      </c>
      <c r="GP43" s="535" t="str" cm="1">
        <f t="array" ref="GP43">INDEX(GP$13:GP42,$B43+1,1)</f>
        <v>-</v>
      </c>
      <c r="GQ43" s="535" t="str" cm="1">
        <f t="array" ref="GQ43">INDEX(GQ$13:GQ42,$B43+1,1)</f>
        <v>-</v>
      </c>
      <c r="GR43" s="18"/>
      <c r="GS43" s="535" t="str" cm="1">
        <f t="array" ref="GS43">INDEX(GS$13:GS42,$B43+1,1)</f>
        <v>-</v>
      </c>
      <c r="GT43" s="411" t="b">
        <f t="shared" si="191"/>
        <v>0</v>
      </c>
      <c r="GU43" s="535" t="str" cm="1">
        <f t="array" ref="GU43">INDEX(GU$13:GU42,$B43+1,1)</f>
        <v>-</v>
      </c>
      <c r="GV43" s="535" t="str" cm="1">
        <f t="array" ref="GV43">INDEX(GV$13:GV42,$B43+1,1)</f>
        <v>-</v>
      </c>
      <c r="GW43" s="535" t="str" cm="1">
        <f t="array" ref="GW43">INDEX(GW$13:GW42,$B43+1,1)</f>
        <v>-</v>
      </c>
      <c r="GX43" s="535" cm="1">
        <f t="array" ref="GX43">INDEX(GX$13:GX42,$B43+1,1)</f>
        <v>1</v>
      </c>
      <c r="GY43" s="535" cm="1">
        <f t="array" ref="GY43">INDEX(GY$13:GY42,$B43+1,1)</f>
        <v>1</v>
      </c>
      <c r="GZ43" s="535" t="str" cm="1">
        <f t="array" ref="GZ43">INDEX(GZ$13:GZ42,$B43+1,1)</f>
        <v>-</v>
      </c>
      <c r="HA43" s="535" t="str" cm="1">
        <f t="array" ref="HA43">INDEX(HA$13:HA42,$B43+1,1)</f>
        <v>-</v>
      </c>
      <c r="HB43" s="535" t="str" cm="1">
        <f t="array" ref="HB43">INDEX(HB$13:HB42,$B43+1,1)</f>
        <v>-</v>
      </c>
      <c r="HC43" s="535" t="str" cm="1">
        <f t="array" ref="HC43">INDEX(HC$13:HC42,$B43+1,1)</f>
        <v>-</v>
      </c>
      <c r="HD43" s="535" t="str" cm="1">
        <f t="array" ref="HD43">INDEX(HD$13:HD42,$B43+1,1)</f>
        <v>-</v>
      </c>
      <c r="HE43" s="535" t="str" cm="1">
        <f t="array" ref="HE43">INDEX(HE$13:HE42,$B43+1,1)</f>
        <v>-</v>
      </c>
      <c r="HF43" s="535" t="str" cm="1">
        <f t="array" ref="HF43">INDEX(HF$13:HF42,$B43+1,1)</f>
        <v>-</v>
      </c>
      <c r="HG43" s="535" t="str" cm="1">
        <f t="array" ref="HG43">INDEX(HG$13:HG42,$B43+1,1)</f>
        <v>-</v>
      </c>
      <c r="HH43" s="535" t="str" cm="1">
        <f t="array" ref="HH43">INDEX(HH$13:HH42,$B43+1,1)</f>
        <v>-</v>
      </c>
      <c r="HI43" s="535" t="str" cm="1">
        <f t="array" ref="HI43">INDEX(HI$13:HI42,$B43+1,1)</f>
        <v>-</v>
      </c>
      <c r="HJ43" s="535" t="str" cm="1">
        <f t="array" ref="HJ43">INDEX(HJ$13:HJ42,$B43+1,1)</f>
        <v>-</v>
      </c>
      <c r="HK43" s="535" t="str" cm="1">
        <f t="array" ref="HK43">INDEX(HK$13:HK42,$B43+1,1)</f>
        <v>-</v>
      </c>
      <c r="HL43" s="535" t="str" cm="1">
        <f t="array" ref="HL43">INDEX(HL$13:HL42,$B43+1,1)</f>
        <v>-</v>
      </c>
      <c r="HM43" s="535" t="str" cm="1">
        <f t="array" ref="HM43">INDEX(HM$13:HM42,$B43+1,1)</f>
        <v>-</v>
      </c>
      <c r="HN43" s="535" t="str" cm="1">
        <f t="array" ref="HN43">INDEX(HN$13:HN42,$B43+1,1)</f>
        <v>-</v>
      </c>
      <c r="HO43" s="535" t="str" cm="1">
        <f t="array" ref="HO43">INDEX(HO$13:HO42,$B43+1,1)</f>
        <v>-</v>
      </c>
      <c r="HP43" s="535" t="str" cm="1">
        <f t="array" ref="HP43">INDEX(HP$13:HP42,$B43+1,1)</f>
        <v>-</v>
      </c>
      <c r="HQ43" s="535" t="str" cm="1">
        <f t="array" ref="HQ43">INDEX(HQ$13:HQ42,$B43+1,1)</f>
        <v>-</v>
      </c>
      <c r="HR43" s="535" t="str" cm="1">
        <f t="array" ref="HR43">INDEX(HR$13:HR42,$B43+1,1)</f>
        <v>-</v>
      </c>
      <c r="HS43" s="535" t="str" cm="1">
        <f t="array" ref="HS43">INDEX(HS$13:HS42,$B43+1,1)</f>
        <v>-</v>
      </c>
      <c r="HT43" s="535" t="str" cm="1">
        <f t="array" ref="HT43">INDEX(HT$13:HT42,$B43+1,1)</f>
        <v>-</v>
      </c>
      <c r="HU43" s="535" cm="1">
        <f t="array" ref="HU43">INDEX(HU$13:HU42,$B43+1,1)</f>
        <v>0</v>
      </c>
      <c r="HV43" s="535" t="str" cm="1">
        <f t="array" ref="HV43">INDEX(HV$13:HV42,$B43+1,1)</f>
        <v>-</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1</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18"/>
      <c r="IL43" s="535" cm="1">
        <f t="array" ref="IL43">INDEX(IL$13:IL42,$B43+1,1)</f>
        <v>0.125</v>
      </c>
      <c r="IM43" s="535" cm="1">
        <f t="array" ref="IM43">INDEX(IM$13:IM42,$B43+1,1)</f>
        <v>0.3</v>
      </c>
      <c r="IN43" s="535" cm="1">
        <f t="array" ref="IN43">INDEX(IN$13:IN42,$B43+1,1)</f>
        <v>-0.05</v>
      </c>
      <c r="IO43" s="535" cm="1">
        <f t="array" ref="IO43">INDEX(IO$13:IO42,$B43+1,1)</f>
        <v>0.1</v>
      </c>
      <c r="IP43" s="535" cm="1">
        <f t="array" ref="IP43">INDEX(IP$13:IP42,$B43+1,1)</f>
        <v>0.25</v>
      </c>
      <c r="IQ43" s="535" cm="1">
        <f t="array" ref="IQ43">INDEX(IQ$13:IQ42,$B43+1,1)</f>
        <v>-0.05</v>
      </c>
      <c r="IR43" s="535" cm="1">
        <f t="array" ref="IR43">INDEX(IR$13:IR42,$B43+1,1)</f>
        <v>0.05</v>
      </c>
      <c r="IS43" s="535" cm="1">
        <f t="array" ref="IS43">INDEX(IS$13:IS42,$B43+1,1)</f>
        <v>0.1</v>
      </c>
      <c r="IT43" s="535" cm="1">
        <f t="array" ref="IT43">INDEX(IT$13:IT42,$B43+1,1)</f>
        <v>-0.02</v>
      </c>
      <c r="IU43" s="535" cm="1">
        <f t="array" ref="IU43">INDEX(IU$13:IU42,$B43+1,1)</f>
        <v>0.1</v>
      </c>
      <c r="IV43" s="535" cm="1">
        <f t="array" ref="IV43">INDEX(IV$13:IV42,$B43+1,1)</f>
        <v>0.25</v>
      </c>
      <c r="IW43" s="535" cm="1">
        <f t="array" ref="IW43">INDEX(IW$13:IW42,$B43+1,1)</f>
        <v>-0.05</v>
      </c>
      <c r="IX43" s="535" cm="1">
        <f t="array" ref="IX43">INDEX(IX$13:IX42,$B43+1,1)</f>
        <v>0.125</v>
      </c>
      <c r="IY43" s="535" cm="1">
        <f t="array" ref="IY43">INDEX(IY$13:IY42,$B43+1,1)</f>
        <v>0.1</v>
      </c>
      <c r="IZ43" s="535" cm="1">
        <f t="array" ref="IZ43">INDEX(IZ$13:IZ42,$B43+1,1)</f>
        <v>0.1</v>
      </c>
      <c r="JA43" s="535" cm="1">
        <f t="array" ref="JA43">INDEX(JA$13:JA42,$B43+1,1)</f>
        <v>0.1</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t="str" cm="1">
        <f t="array" ref="WM43">INDEX(WM$13:WM42,$B43+1,1)</f>
        <v>-</v>
      </c>
      <c r="WN43" s="18"/>
      <c r="WO43" s="535" cm="1">
        <f t="array" ref="WO43">INDEX(WO$13:WO42,$B43+1,1)</f>
        <v>0</v>
      </c>
      <c r="WP43" s="535" cm="1">
        <f t="array" ref="WP43">INDEX(WP$13:WP42,$B43+1,1)</f>
        <v>0</v>
      </c>
      <c r="WQ43" s="535" cm="1">
        <f t="array" ref="WQ43">INDEX(WQ$13:WQ42,$B43+1,1)</f>
        <v>0</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535" t="str" cm="1">
        <f t="array" ref="XF43">INDEX(XF$13:XF42,$B43+1,1)</f>
        <v>-</v>
      </c>
      <c r="XG43" s="535" t="str" cm="1">
        <f t="array" ref="XG43">INDEX(XG$13:XG42,$B43+1,1)</f>
        <v>-</v>
      </c>
      <c r="XH43" s="18"/>
      <c r="XI43" s="411" t="str">
        <f t="shared" ca="1" si="218"/>
        <v>-</v>
      </c>
      <c r="XJ43" s="535" t="str" cm="1">
        <f t="array" ref="XJ43">INDEX(XJ$13:XJ42,$B43+1,1)</f>
        <v>-</v>
      </c>
      <c r="XK43" s="535" t="str" cm="1">
        <f t="array" ref="XK43">INDEX(XK$13:XK42,$B43+1,1)</f>
        <v>-</v>
      </c>
      <c r="XL43" s="535" t="str" cm="1">
        <f t="array" ref="XL43">INDEX(XL$13:XL42,$B43+1,1)</f>
        <v>-</v>
      </c>
      <c r="XM43" s="535" t="str" cm="1">
        <f t="array" ref="XM43">INDEX(XM$13:XM42,$B43+1,1)</f>
        <v>-</v>
      </c>
      <c r="XN43" s="535" cm="1">
        <f t="array" ref="XN43">INDEX(XN$13:XN42,$B43+1,1)</f>
        <v>0</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str" cm="1">
        <f t="array" ref="XU43">INDEX(XU$13:XU42,$B43+1,1)</f>
        <v>-</v>
      </c>
      <c r="XV43" s="535" t="str" cm="1">
        <f t="array" ref="XV43">INDEX(XV$13:XV42,$B43+1,1)</f>
        <v>-</v>
      </c>
      <c r="XW43" s="535" t="b" cm="1">
        <f t="array" ref="XW43">INDEX(XW$13:XW42,$B43+1,1)</f>
        <v>1</v>
      </c>
      <c r="XX43" s="535" t="str" cm="1">
        <f t="array" ref="XX43">INDEX(XX$13:XX42,$B43+1,1)</f>
        <v>-</v>
      </c>
      <c r="XY43" s="535" cm="1">
        <f t="array" ref="XY43">INDEX(XY$13:XY42,$B43+1,1)</f>
        <v>0</v>
      </c>
      <c r="XZ43" s="535" cm="1">
        <f t="array" ref="XZ43">INDEX(XZ$13:XZ42,$B43+1,1)</f>
        <v>0</v>
      </c>
      <c r="YA43" s="535" cm="1">
        <f t="array" ref="YA43">INDEX(YA$13:YA42,$B43+1,1)</f>
        <v>0</v>
      </c>
      <c r="YB43" s="18"/>
      <c r="YC43" s="535" t="str" cm="1">
        <f t="array" ref="YC43">INDEX(YC$13:YC42,$B43+1,1)</f>
        <v>-</v>
      </c>
      <c r="YD43" s="535" t="str" cm="1">
        <f t="array" ref="YD43">INDEX(YD$13:YD42,$B43+1,1)</f>
        <v>-</v>
      </c>
      <c r="YE43" s="535" t="str" cm="1">
        <f t="array" ref="YE43">INDEX(YE$13:YE42,$B43+1,1)</f>
        <v>-</v>
      </c>
      <c r="YF43" s="535" t="str" cm="1">
        <f t="array" ref="YF43">INDEX(YF$13:YF42,$B43+1,1)</f>
        <v>-</v>
      </c>
      <c r="YG43" s="535" cm="1">
        <f t="array" ref="YG43">INDEX(YG$13:YG42,$B43+1,1)</f>
        <v>1</v>
      </c>
      <c r="YH43" s="535" cm="1">
        <f t="array" ref="YH43">INDEX(YH$13:YH42,$B43+1,1)</f>
        <v>1</v>
      </c>
      <c r="YI43" s="535" cm="1">
        <f t="array" ref="YI43">INDEX(YI$13:YI42,$B43+1,1)</f>
        <v>1</v>
      </c>
      <c r="YJ43" s="535" cm="1">
        <f t="array" ref="YJ43">INDEX(YJ$13:YJ42,$B43+1,1)</f>
        <v>1</v>
      </c>
      <c r="YK43" s="535" t="str" cm="1">
        <f t="array" ref="YK43">INDEX(YK$13:YK42,$B43+1,1)</f>
        <v>-</v>
      </c>
      <c r="YL43" s="535" t="str" cm="1">
        <f t="array" ref="YL43">INDEX(YL$13:YL42,$B43+1,1)</f>
        <v>-</v>
      </c>
      <c r="YM43" s="535" t="str" cm="1">
        <f t="array" ref="YM43">INDEX(YM$13:YM42,$B43+1,1)</f>
        <v>-</v>
      </c>
      <c r="YN43" s="535" t="str" cm="1">
        <f t="array" ref="YN43">INDEX(YN$13:YN42,$B43+1,1)</f>
        <v>-</v>
      </c>
      <c r="YO43" s="535" t="str" cm="1">
        <f t="array" ref="YO43">INDEX(YO$13:YO42,$B43+1,1)</f>
        <v>-</v>
      </c>
      <c r="YP43" s="18"/>
      <c r="YQ43" s="411">
        <v>1.5</v>
      </c>
      <c r="YR43" s="18"/>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t="str" cm="1">
        <f t="array" ref="AAF43">INDEX(AAF$13:AAF42,$B43+1,1)</f>
        <v>-</v>
      </c>
      <c r="AAG43" s="535" t="str" cm="1">
        <f t="array" ref="AAG43">INDEX(AAG$13:AAG42,$B43+1,1)</f>
        <v>-</v>
      </c>
      <c r="AAH43" s="535" cm="1">
        <f t="array" ref="AAH43">INDEX(AAH$13:AAH42,$B43+1,1)</f>
        <v>1</v>
      </c>
      <c r="AAI43" s="535" cm="1">
        <f t="array" ref="AAI43">INDEX(AAI$13:AAI42,$B43+1,1)</f>
        <v>1</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535" t="str" cm="1">
        <f t="array" ref="AAU43">INDEX(AAU$13:AAU42,$B43+1,1)</f>
        <v>-</v>
      </c>
      <c r="AAV43" s="535" t="str" cm="1">
        <f t="array" ref="AAV43">INDEX(AAV$13:AAV42,$B43+1,1)</f>
        <v>-</v>
      </c>
      <c r="AAW43" s="18"/>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cm="1">
        <f t="array" ref="AEJ43">INDEX(AEJ$13:AEJ42,$B43+1,1)</f>
        <v>0</v>
      </c>
      <c r="AEK43" s="483">
        <v>0</v>
      </c>
    </row>
    <row r="44" spans="1:817" outlineLevel="1">
      <c r="A44" s="18">
        <f t="shared" si="136"/>
        <v>31</v>
      </c>
      <c r="B44" s="18">
        <f t="shared" si="199"/>
        <v>5</v>
      </c>
      <c r="C44">
        <v>2</v>
      </c>
      <c r="D44" s="17" t="str" cm="1">
        <f t="array" ref="D44">INDEX(D$13:D43,$B44+1,1)</f>
        <v>GSW</v>
      </c>
      <c r="E44" t="b">
        <v>1</v>
      </c>
      <c r="F44" t="b">
        <v>0</v>
      </c>
      <c r="G44" t="b">
        <f>E44</f>
        <v>1</v>
      </c>
      <c r="H44" s="40" t="s">
        <v>2647</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0"/>
        <v>2</v>
      </c>
      <c r="W44" s="778" t="b">
        <f t="shared" si="196"/>
        <v>0</v>
      </c>
      <c r="X44" s="777" t="b">
        <f t="shared" si="206"/>
        <v>1</v>
      </c>
      <c r="Y44" s="777" t="b">
        <f t="shared" si="206"/>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18"/>
      <c r="AM44" s="535" cm="1">
        <f t="array" ref="AM44">INDEX(AM$13:AM43,$B44+1,1)</f>
        <v>0</v>
      </c>
      <c r="AN44" s="535">
        <v>-1</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"_F"&amp;IF($ZS44=TRUE,3,0)+COUNTIF($ZK44:$ZO44,TRUE)+COUNTIF($BV44:$BW44,"&gt;0")&amp;IF($ZQ44=TRUE,3,0)+COUNTIF($BV44:$BW44,"&gt;0")&amp;"N"&amp;$ZV44&amp;$ZW44&amp;"L"&amp;$AAH44&amp;$AAI44&amp;"_"&amp;$AAG44&amp;")"</f>
        <v>REV_create   SE GSW_PInp MFM        TOLSpr Scan1 CFS CG_1 FodCrop     REV_- -1_1_1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535" t="str" cm="1">
        <f t="array" ref="CE44">INDEX(CE$13:CE43,$B44+1,1)</f>
        <v>-</v>
      </c>
      <c r="CF44" s="18"/>
      <c r="CG44" s="535" t="str" cm="1">
        <f t="array" ref="CG44">INDEX(CG$13:CG43,$B44+1,1)</f>
        <v>-</v>
      </c>
      <c r="CH44" s="411" t="str">
        <f t="shared" ca="1" si="144"/>
        <v>-</v>
      </c>
      <c r="CI44" s="411">
        <f t="shared" si="211"/>
        <v>0</v>
      </c>
      <c r="CJ44" s="411">
        <f t="shared" si="211"/>
        <v>0</v>
      </c>
      <c r="CK44" s="535" t="str" cm="1">
        <f t="array" ref="CK44">INDEX(CK$13:CK43,$B44+1,1)</f>
        <v>-</v>
      </c>
      <c r="CL44" s="535" t="str" cm="1">
        <f t="array" ref="CL44">INDEX(CL$13:CL43,$B44+1,1)</f>
        <v>-</v>
      </c>
      <c r="CM44" s="535" t="str" cm="1">
        <f t="array" ref="CM44">INDEX(CM$13:CM43,$B44+1,1)</f>
        <v>-</v>
      </c>
      <c r="CN44" s="411" t="str">
        <f t="shared" ca="1" si="146"/>
        <v>-</v>
      </c>
      <c r="CO44" s="411">
        <f t="shared" si="212"/>
        <v>0</v>
      </c>
      <c r="CP44" s="411">
        <f t="shared" si="212"/>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3"/>
        <v>0</v>
      </c>
      <c r="CZ44" s="411">
        <f t="shared" si="213"/>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76"/>
        <v>1</v>
      </c>
      <c r="DL44" s="411">
        <f t="shared" si="176"/>
        <v>60</v>
      </c>
      <c r="DM44" s="535" t="str" cm="1">
        <f t="array" ref="DM44">INDEX(DM$13:DM43,$B44+1,1)</f>
        <v>-</v>
      </c>
      <c r="DN44" s="411" t="str">
        <f t="shared" si="177"/>
        <v>-</v>
      </c>
      <c r="DO44" s="411" t="str">
        <f t="shared" si="177"/>
        <v>-</v>
      </c>
      <c r="DP44" s="411" t="str">
        <f t="shared" si="177"/>
        <v>-</v>
      </c>
      <c r="DQ44" s="411" t="b">
        <f t="shared" si="178"/>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19"/>
        <v>500</v>
      </c>
      <c r="DW44" s="411">
        <f t="shared" si="219"/>
        <v>500</v>
      </c>
      <c r="DX44" s="411" t="str">
        <f t="shared" si="219"/>
        <v>-</v>
      </c>
      <c r="DY44" s="411" t="str">
        <f t="shared" si="219"/>
        <v>-</v>
      </c>
      <c r="DZ44" s="411" t="str">
        <f t="shared" si="219"/>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07"/>
        <v>0</v>
      </c>
      <c r="EO44" s="782">
        <f t="shared" si="207"/>
        <v>0</v>
      </c>
      <c r="EP44" s="782">
        <f t="shared" si="207"/>
        <v>999999</v>
      </c>
      <c r="EQ44" s="535" t="str" cm="1">
        <f t="array" ref="EQ44">INDEX(EQ$13:EQ43,$B44+1,1)</f>
        <v>-</v>
      </c>
      <c r="ER44" s="535" t="str" cm="1">
        <f t="array" ref="ER44">INDEX(ER$13:ER43,$B44+1,1)</f>
        <v>-</v>
      </c>
      <c r="ES44" s="411" t="str">
        <f t="shared" si="214"/>
        <v>-</v>
      </c>
      <c r="ET44" s="411" t="str">
        <f t="shared" si="214"/>
        <v>-</v>
      </c>
      <c r="EU44" s="781">
        <f t="shared" si="181"/>
        <v>0</v>
      </c>
      <c r="EV44" s="779">
        <f t="shared" si="182"/>
        <v>999999</v>
      </c>
      <c r="EW44" s="780">
        <f t="shared" si="183"/>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4"/>
        <v>0</v>
      </c>
      <c r="FC44" s="666">
        <f t="shared" si="185"/>
        <v>5.0000000000000001E-3</v>
      </c>
      <c r="FD44" s="535" cm="1">
        <f t="array" ref="FD44">INDEX(FD$13:FD43,$B44+1,1)</f>
        <v>1</v>
      </c>
      <c r="FE44" s="667">
        <f t="shared" si="186"/>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5"/>
        <v>0</v>
      </c>
      <c r="FL44" s="411" t="b">
        <f t="shared" si="215"/>
        <v>0</v>
      </c>
      <c r="FM44" s="411" t="b">
        <f t="shared" si="215"/>
        <v>0</v>
      </c>
      <c r="FN44" s="411" t="b">
        <f t="shared" si="215"/>
        <v>0</v>
      </c>
      <c r="FO44" s="411">
        <f t="shared" si="208"/>
        <v>1</v>
      </c>
      <c r="FP44" s="411">
        <f t="shared" si="208"/>
        <v>0</v>
      </c>
      <c r="FQ44" s="411" t="b">
        <f t="shared" si="189"/>
        <v>0</v>
      </c>
      <c r="FR44" s="411" t="b">
        <f t="shared" si="209"/>
        <v>0</v>
      </c>
      <c r="FS44" s="411" t="b">
        <f t="shared" si="209"/>
        <v>0</v>
      </c>
      <c r="FT44" s="411" t="b">
        <f t="shared" si="209"/>
        <v>1</v>
      </c>
      <c r="FU44" s="87">
        <f t="shared" si="216"/>
        <v>1</v>
      </c>
      <c r="FV44" s="87">
        <f t="shared" si="216"/>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0"/>
        <v>1</v>
      </c>
      <c r="GC44" s="411" t="b">
        <f t="shared" si="190"/>
        <v>0</v>
      </c>
      <c r="GD44" s="411" t="b">
        <f t="shared" si="190"/>
        <v>0</v>
      </c>
      <c r="GE44" s="411" t="b">
        <f t="shared" si="190"/>
        <v>0</v>
      </c>
      <c r="GF44" s="87">
        <f t="shared" si="217"/>
        <v>1</v>
      </c>
      <c r="GG44" s="87">
        <f t="shared" si="217"/>
        <v>1</v>
      </c>
      <c r="GH44" s="87">
        <f t="shared" si="217"/>
        <v>1</v>
      </c>
      <c r="GI44" s="87">
        <f t="shared" si="217"/>
        <v>1</v>
      </c>
      <c r="GJ44" s="87">
        <f t="shared" si="217"/>
        <v>1</v>
      </c>
      <c r="GK44" s="87">
        <f t="shared" si="217"/>
        <v>1</v>
      </c>
      <c r="GL44" s="87">
        <f t="shared" si="217"/>
        <v>1</v>
      </c>
      <c r="GM44" s="87">
        <f t="shared" si="217"/>
        <v>1</v>
      </c>
      <c r="GN44" s="411" cm="1">
        <f t="array" ref="GN44">INDEX(i.dse_type,1,$L44)</f>
        <v>0</v>
      </c>
      <c r="GO44" s="535" t="str" cm="1">
        <f t="array" ref="GO44">INDEX(GO$13:GO43,$B44+1,1)</f>
        <v>-</v>
      </c>
      <c r="GP44" s="535" t="str" cm="1">
        <f t="array" ref="GP44">INDEX(GP$13:GP43,$B44+1,1)</f>
        <v>-</v>
      </c>
      <c r="GQ44" s="535" t="str" cm="1">
        <f t="array" ref="GQ44">INDEX(GQ$13:GQ43,$B44+1,1)</f>
        <v>-</v>
      </c>
      <c r="GR44" s="18"/>
      <c r="GS44" s="22" t="b">
        <v>1</v>
      </c>
      <c r="GT44" s="411" t="b">
        <f t="shared" si="191"/>
        <v>1</v>
      </c>
      <c r="GU44" s="22">
        <f>VALUE($L44&amp;$T44&amp;$N44&amp;$AK44&amp;VALUE($K44))</f>
        <v>22310</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22">
        <v>1</v>
      </c>
      <c r="HB44" s="22">
        <v>1</v>
      </c>
      <c r="HC44" s="22">
        <v>1</v>
      </c>
      <c r="HD44" s="22">
        <v>1</v>
      </c>
      <c r="HE44" s="22">
        <v>1</v>
      </c>
      <c r="HF44" s="22">
        <v>1</v>
      </c>
      <c r="HG44" s="22">
        <v>1</v>
      </c>
      <c r="HH44" s="22">
        <v>1</v>
      </c>
      <c r="HI44" s="22">
        <v>1</v>
      </c>
      <c r="HJ44" s="22">
        <v>1</v>
      </c>
      <c r="HK44" s="22">
        <v>1</v>
      </c>
      <c r="HL44" s="22">
        <v>1</v>
      </c>
      <c r="HM44" s="22">
        <v>1</v>
      </c>
      <c r="HN44" s="22">
        <v>1</v>
      </c>
      <c r="HO44" s="22">
        <v>1</v>
      </c>
      <c r="HP44" s="22">
        <v>1</v>
      </c>
      <c r="HQ44" s="22">
        <v>1</v>
      </c>
      <c r="HR44" s="22">
        <v>1</v>
      </c>
      <c r="HS44" s="22">
        <v>1</v>
      </c>
      <c r="HT44" s="22">
        <v>1</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18"/>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18"/>
      <c r="YQ44" s="411">
        <v>1.5</v>
      </c>
      <c r="YR44" s="18"/>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cm="1">
        <f t="array" ref="AAH44">INDEX(AAH$13:AAH43,$B44+1,1)</f>
        <v>1</v>
      </c>
      <c r="AAI44" s="535" cm="1">
        <f t="array" ref="AAI44">INDEX(AAI$13:AAI43,$B44+1,1)</f>
        <v>1</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18"/>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cm="1">
        <f t="array" ref="AEJ44">INDEX(AEJ$13:AEJ43,$B44+1,1)</f>
        <v>0</v>
      </c>
      <c r="AEK44" s="483">
        <v>0</v>
      </c>
    </row>
    <row r="45" spans="1:817" outlineLevel="1">
      <c r="A45" s="18">
        <f t="shared" si="136"/>
        <v>32</v>
      </c>
      <c r="B45" s="18">
        <f t="shared" si="199"/>
        <v>5</v>
      </c>
      <c r="C45">
        <v>2</v>
      </c>
      <c r="D45" s="17" t="str" cm="1">
        <f t="array" ref="D45">INDEX(D$13:D44,$B45+1,1)</f>
        <v>GSW</v>
      </c>
      <c r="E45" t="b">
        <v>1</v>
      </c>
      <c r="F45" t="b">
        <v>0</v>
      </c>
      <c r="G45" t="b">
        <f>E45</f>
        <v>1</v>
      </c>
      <c r="H45" s="40" t="s">
        <v>2648</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0"/>
        <v>2</v>
      </c>
      <c r="W45" s="778" t="b">
        <f t="shared" si="196"/>
        <v>0</v>
      </c>
      <c r="X45" s="777" t="b">
        <f t="shared" si="206"/>
        <v>1</v>
      </c>
      <c r="Y45" s="777" t="b">
        <f t="shared" si="206"/>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18"/>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"_F"&amp;IF($ZS45=TRUE,3,0)+COUNTIF($ZK45:$ZO45,TRUE)+COUNTIF($BV45:$BW45,"&gt;0")&amp;IF($ZQ45=TRUE,3,0)+COUNTIF($BV45:$BW45,"&gt;0")&amp;"N"&amp;$ZV45&amp;$ZW45&amp;"L"&amp;$AAH45&amp;$AAI45&amp;"_"&amp;$AAG45&amp;")"</f>
        <v>REV_All_std  SE GSW_PInp MFM        TOLSpr Scan1 CFS CG_1 FodCrop     REV_- 01_1_1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1"/>
        <v>0</v>
      </c>
      <c r="CJ45" s="411">
        <f t="shared" si="211"/>
        <v>0</v>
      </c>
      <c r="CK45" s="535" t="str" cm="1">
        <f t="array" ref="CK45">INDEX(CK$13:CK44,$B45+1,1)</f>
        <v>-</v>
      </c>
      <c r="CL45" s="535" t="str" cm="1">
        <f t="array" ref="CL45">INDEX(CL$13:CL44,$B45+1,1)</f>
        <v>-</v>
      </c>
      <c r="CM45" s="535" t="str" cm="1">
        <f t="array" ref="CM45">INDEX(CM$13:CM44,$B45+1,1)</f>
        <v>-</v>
      </c>
      <c r="CN45" s="411" t="str">
        <f t="shared" ca="1" si="146"/>
        <v>-</v>
      </c>
      <c r="CO45" s="411">
        <f t="shared" si="212"/>
        <v>0</v>
      </c>
      <c r="CP45" s="411">
        <f t="shared" si="212"/>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3"/>
        <v>0</v>
      </c>
      <c r="CZ45" s="411">
        <f t="shared" si="213"/>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76"/>
        <v>1</v>
      </c>
      <c r="DL45" s="411">
        <f t="shared" si="176"/>
        <v>60</v>
      </c>
      <c r="DM45" s="535" t="str" cm="1">
        <f t="array" ref="DM45">INDEX(DM$13:DM44,$B45+1,1)</f>
        <v>-</v>
      </c>
      <c r="DN45" s="411" t="str">
        <f t="shared" si="177"/>
        <v>-</v>
      </c>
      <c r="DO45" s="411" t="str">
        <f t="shared" si="177"/>
        <v>-</v>
      </c>
      <c r="DP45" s="411" t="str">
        <f t="shared" si="177"/>
        <v>-</v>
      </c>
      <c r="DQ45" s="411" t="b">
        <f t="shared" si="178"/>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19"/>
        <v>500</v>
      </c>
      <c r="DW45" s="411">
        <f t="shared" si="219"/>
        <v>500</v>
      </c>
      <c r="DX45" s="411" t="str">
        <f t="shared" si="219"/>
        <v>-</v>
      </c>
      <c r="DY45" s="411" t="str">
        <f t="shared" si="219"/>
        <v>-</v>
      </c>
      <c r="DZ45" s="411" t="str">
        <f t="shared" si="219"/>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07"/>
        <v>0</v>
      </c>
      <c r="EO45" s="782">
        <f t="shared" si="207"/>
        <v>0</v>
      </c>
      <c r="EP45" s="782">
        <f t="shared" si="207"/>
        <v>999999</v>
      </c>
      <c r="EQ45" s="535" t="str" cm="1">
        <f t="array" ref="EQ45">INDEX(EQ$13:EQ44,$B45+1,1)</f>
        <v>-</v>
      </c>
      <c r="ER45" s="535" t="str" cm="1">
        <f t="array" ref="ER45">INDEX(ER$13:ER44,$B45+1,1)</f>
        <v>-</v>
      </c>
      <c r="ES45" s="411" t="str">
        <f t="shared" si="214"/>
        <v>-</v>
      </c>
      <c r="ET45" s="411" t="str">
        <f t="shared" si="214"/>
        <v>-</v>
      </c>
      <c r="EU45" s="781">
        <f t="shared" si="181"/>
        <v>0</v>
      </c>
      <c r="EV45" s="779">
        <f t="shared" si="182"/>
        <v>999999</v>
      </c>
      <c r="EW45" s="780">
        <f t="shared" si="183"/>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4"/>
        <v>0</v>
      </c>
      <c r="FC45" s="666">
        <f t="shared" si="185"/>
        <v>5.0000000000000001E-3</v>
      </c>
      <c r="FD45" s="535" cm="1">
        <f t="array" ref="FD45">INDEX(FD$13:FD44,$B45+1,1)</f>
        <v>1</v>
      </c>
      <c r="FE45" s="667">
        <f t="shared" si="186"/>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5"/>
        <v>0</v>
      </c>
      <c r="FL45" s="411" t="b">
        <f t="shared" si="215"/>
        <v>0</v>
      </c>
      <c r="FM45" s="411" t="b">
        <f t="shared" si="215"/>
        <v>0</v>
      </c>
      <c r="FN45" s="411" t="b">
        <f t="shared" si="215"/>
        <v>0</v>
      </c>
      <c r="FO45" s="411">
        <f t="shared" si="208"/>
        <v>1</v>
      </c>
      <c r="FP45" s="411">
        <f t="shared" si="208"/>
        <v>0</v>
      </c>
      <c r="FQ45" s="411" t="b">
        <f t="shared" si="189"/>
        <v>0</v>
      </c>
      <c r="FR45" s="411" t="b">
        <f t="shared" si="209"/>
        <v>0</v>
      </c>
      <c r="FS45" s="411" t="b">
        <f t="shared" si="209"/>
        <v>0</v>
      </c>
      <c r="FT45" s="411" t="b">
        <f t="shared" si="209"/>
        <v>1</v>
      </c>
      <c r="FU45" s="87">
        <f t="shared" si="216"/>
        <v>1</v>
      </c>
      <c r="FV45" s="87">
        <f t="shared" si="216"/>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0"/>
        <v>1</v>
      </c>
      <c r="GC45" s="411" t="b">
        <f t="shared" si="190"/>
        <v>0</v>
      </c>
      <c r="GD45" s="411" t="b">
        <f t="shared" si="190"/>
        <v>0</v>
      </c>
      <c r="GE45" s="411" t="b">
        <f t="shared" si="190"/>
        <v>0</v>
      </c>
      <c r="GF45" s="87">
        <f t="shared" si="217"/>
        <v>1</v>
      </c>
      <c r="GG45" s="87">
        <f t="shared" si="217"/>
        <v>1</v>
      </c>
      <c r="GH45" s="87">
        <f t="shared" si="217"/>
        <v>1</v>
      </c>
      <c r="GI45" s="87">
        <f t="shared" si="217"/>
        <v>1</v>
      </c>
      <c r="GJ45" s="87">
        <f t="shared" si="217"/>
        <v>1</v>
      </c>
      <c r="GK45" s="87">
        <f t="shared" si="217"/>
        <v>1</v>
      </c>
      <c r="GL45" s="87">
        <f t="shared" si="217"/>
        <v>1</v>
      </c>
      <c r="GM45" s="87">
        <f t="shared" si="217"/>
        <v>1</v>
      </c>
      <c r="GN45" s="411" cm="1">
        <f t="array" ref="GN45">INDEX(i.dse_type,1,$L45)</f>
        <v>0</v>
      </c>
      <c r="GO45" s="535" t="str" cm="1">
        <f t="array" ref="GO45">INDEX(GO$13:GO44,$B45+1,1)</f>
        <v>-</v>
      </c>
      <c r="GP45" s="535" t="str" cm="1">
        <f t="array" ref="GP45">INDEX(GP$13:GP44,$B45+1,1)</f>
        <v>-</v>
      </c>
      <c r="GQ45" s="535" t="str" cm="1">
        <f t="array" ref="GQ45">INDEX(GQ$13:GQ44,$B45+1,1)</f>
        <v>-</v>
      </c>
      <c r="GR45" s="18"/>
      <c r="GS45" s="191" t="b">
        <f>GS44</f>
        <v>1</v>
      </c>
      <c r="GT45" s="411" t="b">
        <f t="shared" si="191"/>
        <v>0</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18"/>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18"/>
      <c r="YQ45" s="411">
        <v>1.5</v>
      </c>
      <c r="YR45" s="18"/>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cm="1">
        <f t="array" ref="AAH45">INDEX(AAH$13:AAH44,$B45+1,1)</f>
        <v>1</v>
      </c>
      <c r="AAI45" s="535" cm="1">
        <f t="array" ref="AAI45">INDEX(AAI$13:AAI44,$B45+1,1)</f>
        <v>1</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18"/>
      <c r="AAX45" s="535" t="str" cm="1">
        <f t="array" ref="AAX45">INDEX(AAX$13:AAX44,$B45+1,1)</f>
        <v>-</v>
      </c>
      <c r="AAY45" s="535" t="str" cm="1">
        <f t="array" ref="AAY45">INDEX(AAY$13:AAY44,$B45+1,1)</f>
        <v>-</v>
      </c>
      <c r="AAZ45" s="535" t="str" cm="1">
        <f t="array" ref="AAZ45">INDEX(AAZ$13:AAZ44,$B45+1,1)</f>
        <v>-</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cm="1">
        <f t="array" ref="AEJ45">INDEX(AEJ$13:AEJ44,$B45+1,1)</f>
        <v>0</v>
      </c>
      <c r="AEK45" s="483">
        <v>0</v>
      </c>
    </row>
    <row r="46" spans="1:817" outlineLevel="1">
      <c r="A46" s="18">
        <f t="shared" si="136"/>
        <v>33</v>
      </c>
      <c r="B46" s="18">
        <f t="shared" si="199"/>
        <v>5</v>
      </c>
      <c r="C46">
        <v>2</v>
      </c>
      <c r="D46" s="17" t="str" cm="1">
        <f t="array" ref="D46">INDEX(D$13:D45,$B46+1,1)</f>
        <v>GSW</v>
      </c>
      <c r="E46" t="b">
        <v>1</v>
      </c>
      <c r="F46" t="b">
        <v>0</v>
      </c>
      <c r="G46" t="b">
        <f t="shared" si="200"/>
        <v>1</v>
      </c>
      <c r="H46" s="40" t="s">
        <v>2649</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0"/>
        <v>2</v>
      </c>
      <c r="W46" s="778" t="b">
        <f t="shared" si="196"/>
        <v>0</v>
      </c>
      <c r="X46" s="777" t="b">
        <f t="shared" si="206"/>
        <v>1</v>
      </c>
      <c r="Y46" s="777" t="b">
        <f t="shared" si="206"/>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18"/>
      <c r="AM46" s="535" cm="1">
        <f t="array" ref="AM46">INDEX(AM$13:AM45,$B46+1,1)</f>
        <v>0</v>
      </c>
      <c r="AN46" s="535" t="str" cm="1">
        <f t="array" ref="AN46">INDEX(AN$13:AN45,$B46+1,1)</f>
        <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"_F"&amp;IF($ZS46=TRUE,3,0)+COUNTIF($ZK46:$ZO46,TRUE)+COUNTIF($BV46:$BW46,"&gt;0")&amp;IF($ZQ46=TRUE,3,0)+COUNTIF($BV46:$BW46,"&gt;0")&amp;"N"&amp;$ZV46&amp;$ZW46&amp;"L"&amp;$AAH46&amp;$AAI46&amp;"_"&amp;$AAG46&amp;")"</f>
        <v>extra        SE GSW_PInp MFM        TOLSpr Scan1 CFS CG_1 FodCrop     REV_-   _-_1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1"/>
        <v>0</v>
      </c>
      <c r="CJ46" s="411">
        <f t="shared" si="211"/>
        <v>0</v>
      </c>
      <c r="CK46" s="535" t="str" cm="1">
        <f t="array" ref="CK46">INDEX(CK$13:CK45,$B46+1,1)</f>
        <v>-</v>
      </c>
      <c r="CL46" s="535" t="str" cm="1">
        <f t="array" ref="CL46">INDEX(CL$13:CL45,$B46+1,1)</f>
        <v>-</v>
      </c>
      <c r="CM46" s="535" t="str" cm="1">
        <f t="array" ref="CM46">INDEX(CM$13:CM45,$B46+1,1)</f>
        <v>-</v>
      </c>
      <c r="CN46" s="411" t="str">
        <f t="shared" ca="1" si="146"/>
        <v>-</v>
      </c>
      <c r="CO46" s="411">
        <f t="shared" si="212"/>
        <v>0</v>
      </c>
      <c r="CP46" s="411">
        <f t="shared" si="212"/>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3"/>
        <v>0</v>
      </c>
      <c r="CZ46" s="411">
        <f t="shared" si="213"/>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76"/>
        <v>1</v>
      </c>
      <c r="DL46" s="411">
        <f t="shared" si="176"/>
        <v>60</v>
      </c>
      <c r="DM46" s="535" t="str" cm="1">
        <f t="array" ref="DM46">INDEX(DM$13:DM45,$B46+1,1)</f>
        <v>-</v>
      </c>
      <c r="DN46" s="411" t="str">
        <f t="shared" si="177"/>
        <v>-</v>
      </c>
      <c r="DO46" s="411" t="str">
        <f t="shared" si="177"/>
        <v>-</v>
      </c>
      <c r="DP46" s="411" t="str">
        <f t="shared" si="177"/>
        <v>-</v>
      </c>
      <c r="DQ46" s="411" t="b">
        <f t="shared" si="178"/>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19"/>
        <v>500</v>
      </c>
      <c r="DW46" s="411">
        <f t="shared" si="219"/>
        <v>500</v>
      </c>
      <c r="DX46" s="411" t="str">
        <f t="shared" si="219"/>
        <v>-</v>
      </c>
      <c r="DY46" s="411" t="str">
        <f t="shared" si="219"/>
        <v>-</v>
      </c>
      <c r="DZ46" s="411" t="str">
        <f t="shared" si="219"/>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07"/>
        <v>0</v>
      </c>
      <c r="EO46" s="782">
        <f t="shared" si="207"/>
        <v>0</v>
      </c>
      <c r="EP46" s="782">
        <f t="shared" si="207"/>
        <v>999999</v>
      </c>
      <c r="EQ46" s="535" t="str" cm="1">
        <f t="array" ref="EQ46">INDEX(EQ$13:EQ45,$B46+1,1)</f>
        <v>-</v>
      </c>
      <c r="ER46" s="535" t="str" cm="1">
        <f t="array" ref="ER46">INDEX(ER$13:ER45,$B46+1,1)</f>
        <v>-</v>
      </c>
      <c r="ES46" s="411" t="str">
        <f t="shared" si="214"/>
        <v>-</v>
      </c>
      <c r="ET46" s="411" t="str">
        <f t="shared" si="214"/>
        <v>-</v>
      </c>
      <c r="EU46" s="781">
        <f t="shared" si="181"/>
        <v>0</v>
      </c>
      <c r="EV46" s="779">
        <f t="shared" si="182"/>
        <v>999999</v>
      </c>
      <c r="EW46" s="780">
        <f t="shared" si="183"/>
        <v>999999</v>
      </c>
      <c r="EX46" s="535" t="str" cm="1">
        <f t="array" ref="EX46">INDEX(EX$13:EX45,$B46+1,1)</f>
        <v>-</v>
      </c>
      <c r="EY46" s="728" cm="1">
        <f t="array" ref="EY46">IF(EX46&lt;&gt;"-",EX46,INDEX(i.ELMatedEst,$AA46+1,$T46))</f>
        <v>0</v>
      </c>
      <c r="EZ46" s="535" t="str" cm="1">
        <f t="array" ref="EZ46">INDEX(EZ$13:EZ45,$B46+1,1)</f>
        <v>-</v>
      </c>
      <c r="FA46" s="535" t="str" cm="1">
        <f t="array" ref="FA46">INDEX(FA$13:FA45,$B46+1,1)</f>
        <v>-</v>
      </c>
      <c r="FB46" s="411">
        <f t="shared" si="184"/>
        <v>0</v>
      </c>
      <c r="FC46" s="666">
        <f t="shared" si="185"/>
        <v>5.0000000000000001E-3</v>
      </c>
      <c r="FD46" s="535" cm="1">
        <f t="array" ref="FD46">INDEX(FD$13:FD45,$B46+1,1)</f>
        <v>1</v>
      </c>
      <c r="FE46" s="667">
        <f t="shared" si="186"/>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5"/>
        <v>0</v>
      </c>
      <c r="FL46" s="411" t="b">
        <f t="shared" si="215"/>
        <v>0</v>
      </c>
      <c r="FM46" s="411" t="b">
        <f t="shared" si="215"/>
        <v>0</v>
      </c>
      <c r="FN46" s="411" t="b">
        <f t="shared" si="215"/>
        <v>0</v>
      </c>
      <c r="FO46" s="411">
        <f t="shared" si="208"/>
        <v>1</v>
      </c>
      <c r="FP46" s="411">
        <f t="shared" si="208"/>
        <v>0</v>
      </c>
      <c r="FQ46" s="411" t="b">
        <f t="shared" si="189"/>
        <v>0</v>
      </c>
      <c r="FR46" s="411" t="b">
        <f t="shared" si="209"/>
        <v>0</v>
      </c>
      <c r="FS46" s="411" t="b">
        <f t="shared" si="209"/>
        <v>0</v>
      </c>
      <c r="FT46" s="411" t="b">
        <f t="shared" si="209"/>
        <v>1</v>
      </c>
      <c r="FU46" s="87">
        <f t="shared" si="216"/>
        <v>1</v>
      </c>
      <c r="FV46" s="87">
        <f t="shared" si="216"/>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0"/>
        <v>1</v>
      </c>
      <c r="GC46" s="411" t="b">
        <f t="shared" si="190"/>
        <v>0</v>
      </c>
      <c r="GD46" s="411" t="b">
        <f t="shared" si="190"/>
        <v>0</v>
      </c>
      <c r="GE46" s="411" t="b">
        <f t="shared" si="190"/>
        <v>0</v>
      </c>
      <c r="GF46" s="87">
        <f t="shared" si="217"/>
        <v>1</v>
      </c>
      <c r="GG46" s="87">
        <f t="shared" si="217"/>
        <v>1</v>
      </c>
      <c r="GH46" s="87">
        <f t="shared" si="217"/>
        <v>1</v>
      </c>
      <c r="GI46" s="87">
        <f t="shared" si="217"/>
        <v>1</v>
      </c>
      <c r="GJ46" s="87">
        <f t="shared" si="217"/>
        <v>1</v>
      </c>
      <c r="GK46" s="87">
        <f t="shared" si="217"/>
        <v>1</v>
      </c>
      <c r="GL46" s="87">
        <f t="shared" si="217"/>
        <v>1</v>
      </c>
      <c r="GM46" s="87">
        <f t="shared" si="217"/>
        <v>1</v>
      </c>
      <c r="GN46" s="411" cm="1">
        <f t="array" ref="GN46">INDEX(i.dse_type,1,$L46)</f>
        <v>0</v>
      </c>
      <c r="GO46" s="535" t="str" cm="1">
        <f t="array" ref="GO46">INDEX(GO$13:GO45,$B46+1,1)</f>
        <v>-</v>
      </c>
      <c r="GP46" s="535" t="str" cm="1">
        <f t="array" ref="GP46">INDEX(GP$13:GP45,$B46+1,1)</f>
        <v>-</v>
      </c>
      <c r="GQ46" s="535" t="str" cm="1">
        <f t="array" ref="GQ46">INDEX(GQ$13:GQ45,$B46+1,1)</f>
        <v>-</v>
      </c>
      <c r="GR46" s="18"/>
      <c r="GS46" s="535" t="str" cm="1">
        <f t="array" ref="GS46">INDEX(GS$13:GS45,$B46+1,1)</f>
        <v>-</v>
      </c>
      <c r="GT46" s="411" t="b">
        <f t="shared" si="191"/>
        <v>0</v>
      </c>
      <c r="GU46" s="535" t="str" cm="1">
        <f t="array" ref="GU46">INDEX(GU$13:GU45,$B46+1,1)</f>
        <v>-</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t="str" cm="1">
        <f t="array" ref="HS46">INDEX(HS$13:HS45,$B46+1,1)</f>
        <v>-</v>
      </c>
      <c r="HT46" s="535" t="str" cm="1">
        <f t="array" ref="HT46">INDEX(HT$13:HT45,$B46+1,1)</f>
        <v>-</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18"/>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18"/>
      <c r="YQ46" s="411">
        <v>1.5</v>
      </c>
      <c r="YR46" s="18"/>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cm="1">
        <f t="array" ref="AAH46">INDEX(AAH$13:AAH45,$B46+1,1)</f>
        <v>1</v>
      </c>
      <c r="AAI46" s="535" cm="1">
        <f t="array" ref="AAI46">INDEX(AAI$13:AAI45,$B46+1,1)</f>
        <v>1</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18"/>
      <c r="AAX46" s="535" t="str" cm="1">
        <f t="array" ref="AAX46">INDEX(AAX$13:AAX45,$B46+1,1)</f>
        <v>-</v>
      </c>
      <c r="AAY46" s="535" t="str" cm="1">
        <f t="array" ref="AAY46">INDEX(AAY$13:AAY45,$B46+1,1)</f>
        <v>-</v>
      </c>
      <c r="AAZ46" s="535" t="str" cm="1">
        <f t="array" ref="AAZ46">INDEX(AAZ$13:AAZ45,$B46+1,1)</f>
        <v>-</v>
      </c>
      <c r="ABA46" s="535" t="str" cm="1">
        <f t="array" ref="ABA46">INDEX(ABA$13:ABA45,$B46+1,1)</f>
        <v>-</v>
      </c>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cm="1">
        <f t="array" ref="AEJ46">INDEX(AEJ$13:AEJ45,$B46+1,1)</f>
        <v>0</v>
      </c>
      <c r="AEK46" s="483">
        <v>0</v>
      </c>
    </row>
    <row r="47" spans="1:817" outlineLevel="1">
      <c r="A47" s="18">
        <f t="shared" si="136"/>
        <v>34</v>
      </c>
      <c r="B47" s="18">
        <f>$A$18</f>
        <v>5</v>
      </c>
      <c r="C47">
        <v>3</v>
      </c>
      <c r="D47" s="17" t="str" cm="1">
        <f t="array" ref="D47">INDEX(D$13:D46,$B47+1,1)</f>
        <v>GSW</v>
      </c>
      <c r="E47" t="b">
        <v>1</v>
      </c>
      <c r="F47" t="b">
        <v>0</v>
      </c>
      <c r="G47" t="b">
        <f t="shared" si="200"/>
        <v>1</v>
      </c>
      <c r="H47" s="40" t="s">
        <v>2652</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0"/>
        <v>2</v>
      </c>
      <c r="W47" s="778" t="b">
        <f t="shared" si="196"/>
        <v>0</v>
      </c>
      <c r="X47" s="777" t="b">
        <f t="shared" si="206"/>
        <v>1</v>
      </c>
      <c r="Y47" s="777" t="b">
        <f t="shared" si="206"/>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18"/>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"_F"&amp;IF($ZS47=TRUE,3,0)+COUNTIF($ZK47:$ZO47,TRUE)+COUNTIF($BV47:$BW47,"&gt;0")&amp;IF($ZQ47=TRUE,3,0)+COUNTIF($BV47:$BW47,"&gt;0")&amp;"N"&amp;$ZV47&amp;$ZW47&amp;"L"&amp;$AAH47&amp;$AAI47&amp;"_"&amp;$AAG47&amp;")"</f>
        <v>QT_EL50 SE GSW_PInp MFM        TOLSpr Scan1 CFS CG_1 FodCrop     REV_-   _-_1 RR+01% (Et_F00N--L11_-)</v>
      </c>
      <c r="BB47" s="8" t="str">
        <f ca="1">IF(COUNTIF($BA$13:$BA47,$BA47)=1,"-","Dup")</f>
        <v>-</v>
      </c>
      <c r="BC47" s="18"/>
      <c r="BD47" s="22" t="b">
        <v>0</v>
      </c>
      <c r="BE47" s="22" t="b">
        <v>0</v>
      </c>
      <c r="BF47" s="22" t="b">
        <v>0</v>
      </c>
      <c r="BG47" s="22" t="b">
        <v>0</v>
      </c>
      <c r="BH47" s="22" t="b">
        <v>0</v>
      </c>
      <c r="BI47" s="22" t="b">
        <v>0</v>
      </c>
      <c r="BJ47" s="22" t="b">
        <v>0</v>
      </c>
      <c r="BK47" s="22" t="b">
        <v>0</v>
      </c>
      <c r="BL47" s="22" t="b">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1"/>
        <v>0</v>
      </c>
      <c r="CJ47" s="411">
        <f t="shared" si="211"/>
        <v>0</v>
      </c>
      <c r="CK47" s="535" t="str" cm="1">
        <f t="array" ref="CK47">INDEX(CK$13:CK46,$B47+1,1)</f>
        <v>-</v>
      </c>
      <c r="CL47" s="535" t="str" cm="1">
        <f t="array" ref="CL47">INDEX(CL$13:CL46,$B47+1,1)</f>
        <v>-</v>
      </c>
      <c r="CM47" s="535" t="str" cm="1">
        <f t="array" ref="CM47">INDEX(CM$13:CM46,$B47+1,1)</f>
        <v>-</v>
      </c>
      <c r="CN47" s="411" t="str">
        <f t="shared" ca="1" si="146"/>
        <v>-</v>
      </c>
      <c r="CO47" s="411">
        <f t="shared" si="212"/>
        <v>0</v>
      </c>
      <c r="CP47" s="411">
        <f t="shared" si="212"/>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3"/>
        <v>0</v>
      </c>
      <c r="CZ47" s="411">
        <f t="shared" si="213"/>
        <v>0</v>
      </c>
      <c r="DA47" s="539">
        <v>720</v>
      </c>
      <c r="DB47" s="539">
        <v>720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76"/>
        <v>1</v>
      </c>
      <c r="DL47" s="411">
        <f t="shared" si="176"/>
        <v>60</v>
      </c>
      <c r="DM47" s="535" t="str" cm="1">
        <f t="array" ref="DM47">INDEX(DM$13:DM46,$B47+1,1)</f>
        <v>-</v>
      </c>
      <c r="DN47" s="411" t="str">
        <f t="shared" si="177"/>
        <v>-</v>
      </c>
      <c r="DO47" s="411" t="str">
        <f t="shared" si="177"/>
        <v>-</v>
      </c>
      <c r="DP47" s="411" t="str">
        <f t="shared" si="177"/>
        <v>-</v>
      </c>
      <c r="DQ47" s="411" t="b">
        <f t="shared" si="178"/>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19"/>
        <v>500</v>
      </c>
      <c r="DW47" s="411">
        <f t="shared" si="219"/>
        <v>500</v>
      </c>
      <c r="DX47" s="411" t="str">
        <f t="shared" si="219"/>
        <v>-</v>
      </c>
      <c r="DY47" s="411" t="str">
        <f t="shared" si="219"/>
        <v>-</v>
      </c>
      <c r="DZ47" s="411" t="str">
        <f t="shared" si="219"/>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07"/>
        <v>0</v>
      </c>
      <c r="EO47" s="782">
        <f t="shared" si="207"/>
        <v>0</v>
      </c>
      <c r="EP47" s="782">
        <f t="shared" si="207"/>
        <v>999999</v>
      </c>
      <c r="EQ47" s="535" t="str" cm="1">
        <f t="array" ref="EQ47">INDEX(EQ$13:EQ46,$B47+1,1)</f>
        <v>-</v>
      </c>
      <c r="ER47" s="535" t="str" cm="1">
        <f t="array" ref="ER47">INDEX(ER$13:ER46,$B47+1,1)</f>
        <v>-</v>
      </c>
      <c r="ES47" s="411" t="str">
        <f t="shared" si="214"/>
        <v>-</v>
      </c>
      <c r="ET47" s="411" t="str">
        <f t="shared" si="214"/>
        <v>-</v>
      </c>
      <c r="EU47" s="781">
        <f t="shared" si="181"/>
        <v>0</v>
      </c>
      <c r="EV47" s="779">
        <f t="shared" si="182"/>
        <v>999999</v>
      </c>
      <c r="EW47" s="780">
        <f t="shared" si="183"/>
        <v>999999</v>
      </c>
      <c r="EX47" s="22">
        <v>0.5</v>
      </c>
      <c r="EY47" s="728" cm="1">
        <f t="array" ref="EY47">IF(EX47&lt;&gt;"-",EX47,INDEX(i.ELMatedEst,$AA47+1,$T47))</f>
        <v>0.5</v>
      </c>
      <c r="EZ47" s="535" t="str" cm="1">
        <f t="array" ref="EZ47">INDEX(EZ$13:EZ46,$B47+1,1)</f>
        <v>-</v>
      </c>
      <c r="FA47" s="535" t="str" cm="1">
        <f t="array" ref="FA47">INDEX(FA$13:FA46,$B47+1,1)</f>
        <v>-</v>
      </c>
      <c r="FB47" s="411">
        <f t="shared" si="184"/>
        <v>0</v>
      </c>
      <c r="FC47" s="666">
        <f t="shared" si="185"/>
        <v>5.0000000000000001E-3</v>
      </c>
      <c r="FD47" s="535" cm="1">
        <f t="array" ref="FD47">INDEX(FD$13:FD46,$B47+1,1)</f>
        <v>1</v>
      </c>
      <c r="FE47" s="667">
        <f t="shared" si="186"/>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5"/>
        <v>0</v>
      </c>
      <c r="FL47" s="411" t="b">
        <f t="shared" si="215"/>
        <v>0</v>
      </c>
      <c r="FM47" s="411" t="b">
        <f t="shared" si="215"/>
        <v>0</v>
      </c>
      <c r="FN47" s="411" t="b">
        <f t="shared" si="215"/>
        <v>0</v>
      </c>
      <c r="FO47" s="411">
        <f t="shared" si="208"/>
        <v>1</v>
      </c>
      <c r="FP47" s="411">
        <f t="shared" si="208"/>
        <v>0</v>
      </c>
      <c r="FQ47" s="411" t="b">
        <f t="shared" si="189"/>
        <v>0</v>
      </c>
      <c r="FR47" s="411" t="b">
        <f t="shared" si="209"/>
        <v>0</v>
      </c>
      <c r="FS47" s="411" t="b">
        <f t="shared" si="209"/>
        <v>0</v>
      </c>
      <c r="FT47" s="411" t="b">
        <f t="shared" si="209"/>
        <v>1</v>
      </c>
      <c r="FU47" s="87">
        <f t="shared" si="216"/>
        <v>1</v>
      </c>
      <c r="FV47" s="87">
        <f t="shared" si="216"/>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0"/>
        <v>1</v>
      </c>
      <c r="GC47" s="411" t="b">
        <f t="shared" si="190"/>
        <v>0</v>
      </c>
      <c r="GD47" s="411" t="b">
        <f t="shared" si="190"/>
        <v>0</v>
      </c>
      <c r="GE47" s="411" t="b">
        <f t="shared" si="190"/>
        <v>0</v>
      </c>
      <c r="GF47" s="87">
        <f t="shared" si="217"/>
        <v>1</v>
      </c>
      <c r="GG47" s="87">
        <f t="shared" si="217"/>
        <v>1</v>
      </c>
      <c r="GH47" s="87">
        <f t="shared" si="217"/>
        <v>1</v>
      </c>
      <c r="GI47" s="87">
        <f t="shared" si="217"/>
        <v>1</v>
      </c>
      <c r="GJ47" s="87">
        <f t="shared" si="217"/>
        <v>1</v>
      </c>
      <c r="GK47" s="87">
        <f t="shared" si="217"/>
        <v>1</v>
      </c>
      <c r="GL47" s="87">
        <f t="shared" si="217"/>
        <v>1</v>
      </c>
      <c r="GM47" s="87">
        <f t="shared" si="217"/>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1"/>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18"/>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18"/>
      <c r="YQ47" s="411">
        <v>1.5</v>
      </c>
      <c r="YR47" s="18"/>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cm="1">
        <f t="array" ref="AAH47">INDEX(AAH$13:AAH46,$B47+1,1)</f>
        <v>1</v>
      </c>
      <c r="AAI47" s="535" cm="1">
        <f t="array" ref="AAI47">INDEX(AAI$13:AAI46,$B47+1,1)</f>
        <v>1</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18"/>
      <c r="AAX47" s="22" t="b">
        <v>1</v>
      </c>
      <c r="AAY47" s="22" t="b">
        <v>1</v>
      </c>
      <c r="AAZ47" s="22" t="b">
        <v>1</v>
      </c>
      <c r="ABA47" s="22" t="b">
        <v>1</v>
      </c>
      <c r="ABB47" s="22" t="b">
        <v>1</v>
      </c>
      <c r="ABC47" s="22" t="b">
        <v>1</v>
      </c>
      <c r="ABD47" s="22" t="b">
        <v>1</v>
      </c>
      <c r="ABE47" s="22" t="b">
        <v>1</v>
      </c>
      <c r="ABF47" s="22" t="b">
        <v>1</v>
      </c>
      <c r="ABG47" s="22" t="b">
        <v>1</v>
      </c>
      <c r="ABH47" s="22" t="b">
        <v>1</v>
      </c>
      <c r="ABI47" s="22" t="b">
        <v>1</v>
      </c>
      <c r="ABJ47" s="22" t="b">
        <v>1</v>
      </c>
      <c r="ABK47" s="22" t="b">
        <v>1</v>
      </c>
      <c r="ABL47" s="22" t="b">
        <v>1</v>
      </c>
      <c r="ABM47" s="22" t="b">
        <v>1</v>
      </c>
      <c r="ABN47" s="22" t="b">
        <v>1</v>
      </c>
      <c r="ABO47" s="22" t="b">
        <v>1</v>
      </c>
      <c r="ABP47" s="22" t="b">
        <v>1</v>
      </c>
      <c r="ABQ47" s="22" t="b">
        <v>1</v>
      </c>
      <c r="ABR47" s="22" t="b">
        <v>1</v>
      </c>
      <c r="ABS47" s="22" t="b">
        <v>1</v>
      </c>
      <c r="ABT47" s="22" t="b">
        <v>1</v>
      </c>
      <c r="ABU47" s="22" t="b">
        <v>1</v>
      </c>
      <c r="ABV47" s="22" t="b">
        <v>1</v>
      </c>
      <c r="ABW47" s="22" t="b">
        <v>1</v>
      </c>
      <c r="ABX47" s="22" t="b">
        <v>1</v>
      </c>
      <c r="ABY47" s="22" t="b">
        <v>1</v>
      </c>
      <c r="ABZ47" s="22" t="b">
        <v>1</v>
      </c>
      <c r="ACA47" s="22" t="b">
        <v>1</v>
      </c>
      <c r="ACB47" s="22" t="b">
        <v>1</v>
      </c>
      <c r="ACC47" s="22" t="b">
        <v>1</v>
      </c>
      <c r="ACD47" s="22" t="b">
        <v>1</v>
      </c>
      <c r="ACE47" s="22" t="b">
        <v>1</v>
      </c>
      <c r="ACF47" s="22" t="b">
        <v>1</v>
      </c>
      <c r="ACG47" s="22" t="b">
        <v>1</v>
      </c>
      <c r="ACH47" s="22" t="b">
        <v>1</v>
      </c>
      <c r="ACI47" s="22" t="b">
        <v>1</v>
      </c>
      <c r="ACJ47" s="22" t="b">
        <v>1</v>
      </c>
      <c r="ACK47" s="22" t="b">
        <v>1</v>
      </c>
      <c r="ACL47" s="22" t="b">
        <v>1</v>
      </c>
      <c r="ACM47" s="22" t="b">
        <v>1</v>
      </c>
      <c r="ACN47" s="22" t="b">
        <v>1</v>
      </c>
      <c r="ACO47" s="22" t="b">
        <v>1</v>
      </c>
      <c r="ACP47" s="22" t="b">
        <v>1</v>
      </c>
      <c r="ACQ47" s="22" t="b">
        <v>1</v>
      </c>
      <c r="ACR47" s="22" t="b">
        <v>1</v>
      </c>
      <c r="ACS47" s="22" t="b">
        <v>1</v>
      </c>
      <c r="ACT47" s="22" t="b">
        <v>1</v>
      </c>
      <c r="ACU47" s="22" t="b">
        <v>1</v>
      </c>
      <c r="ACV47" s="22" t="b">
        <v>1</v>
      </c>
      <c r="ACW47" s="22" t="b">
        <v>1</v>
      </c>
      <c r="ACX47" s="22" t="b">
        <v>1</v>
      </c>
      <c r="ACY47" s="22" t="b">
        <v>1</v>
      </c>
      <c r="ACZ47" s="22" t="b">
        <v>1</v>
      </c>
      <c r="ADA47" s="22" t="b">
        <v>1</v>
      </c>
      <c r="ADB47" s="22" t="b">
        <v>1</v>
      </c>
      <c r="ADC47" s="22" t="b">
        <v>1</v>
      </c>
      <c r="ADD47" s="22" t="b">
        <v>1</v>
      </c>
      <c r="ADE47" s="22" t="b">
        <v>1</v>
      </c>
      <c r="ADF47" s="22" t="b">
        <v>1</v>
      </c>
      <c r="ADG47" s="22" t="b">
        <v>1</v>
      </c>
      <c r="ADH47" s="22" t="b">
        <v>1</v>
      </c>
      <c r="ADI47" s="22" t="b">
        <v>1</v>
      </c>
      <c r="ADJ47" s="22" t="b">
        <v>1</v>
      </c>
      <c r="ADK47" s="22" t="b">
        <v>1</v>
      </c>
      <c r="ADL47" s="22" t="b">
        <v>1</v>
      </c>
      <c r="ADM47" s="22" t="b">
        <v>1</v>
      </c>
      <c r="ADN47" s="22" t="b">
        <v>1</v>
      </c>
      <c r="ADO47" s="22" t="b">
        <v>1</v>
      </c>
      <c r="ADP47" s="22" t="b">
        <v>1</v>
      </c>
      <c r="ADQ47" s="22" t="b">
        <v>1</v>
      </c>
      <c r="ADR47" s="22" t="b">
        <v>1</v>
      </c>
      <c r="ADS47" s="22" t="b">
        <v>1</v>
      </c>
      <c r="ADT47" s="22" t="b">
        <v>1</v>
      </c>
      <c r="ADU47" s="22" t="b">
        <v>1</v>
      </c>
      <c r="ADV47" s="22" t="b">
        <v>1</v>
      </c>
      <c r="ADW47" s="22" t="b">
        <v>1</v>
      </c>
      <c r="ADX47" s="22" t="b">
        <v>1</v>
      </c>
      <c r="ADY47" s="22" t="b">
        <v>1</v>
      </c>
      <c r="ADZ47" s="22" t="b">
        <v>1</v>
      </c>
      <c r="AEA47" s="22" t="b">
        <v>1</v>
      </c>
      <c r="AEB47" s="22" t="b">
        <v>1</v>
      </c>
      <c r="AEC47" s="22" t="b">
        <v>1</v>
      </c>
      <c r="AED47" s="22" t="b">
        <v>1</v>
      </c>
      <c r="AEE47" s="22" t="b">
        <v>1</v>
      </c>
      <c r="AEF47" s="22" t="b">
        <v>1</v>
      </c>
      <c r="AEG47" s="22" t="b">
        <v>1</v>
      </c>
      <c r="AEH47" s="22" t="b">
        <v>1</v>
      </c>
      <c r="AEI47" s="22" t="b">
        <v>1</v>
      </c>
      <c r="AEJ47" s="535" cm="1">
        <f t="array" ref="AEJ47">INDEX(AEJ$13:AEJ46,$B47+1,1)</f>
        <v>0</v>
      </c>
      <c r="AEK47" s="483">
        <v>0</v>
      </c>
    </row>
    <row r="48" spans="1:817" outlineLevel="1">
      <c r="A48" s="18">
        <f t="shared" si="136"/>
        <v>35</v>
      </c>
      <c r="B48" s="18">
        <f>$A$47</f>
        <v>34</v>
      </c>
      <c r="C48">
        <v>3</v>
      </c>
      <c r="D48" s="17" t="str" cm="1">
        <f t="array" ref="D48">INDEX(D$13:D47,$B48+1,1)</f>
        <v>GSW</v>
      </c>
      <c r="E48" t="b">
        <v>1</v>
      </c>
      <c r="F48" t="b">
        <v>0</v>
      </c>
      <c r="G48" t="b">
        <f t="shared" si="200"/>
        <v>1</v>
      </c>
      <c r="H48" s="40" t="s">
        <v>2653</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0"/>
        <v>2</v>
      </c>
      <c r="W48" s="778" t="b">
        <f t="shared" si="196"/>
        <v>0</v>
      </c>
      <c r="X48" s="777" t="b">
        <f t="shared" si="206"/>
        <v>1</v>
      </c>
      <c r="Y48" s="777" t="b">
        <f t="shared" si="206"/>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1</v>
      </c>
      <c r="AJ48" s="535" cm="1">
        <f t="array" ref="AJ48">INDEX(AJ$13:AJ47,$B48+1,1)</f>
        <v>1</v>
      </c>
      <c r="AK48" s="535" cm="1">
        <f t="array" ref="AK48">INDEX(AK$13:AK47,$B48+1,1)</f>
        <v>1</v>
      </c>
      <c r="AL48" s="18"/>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CG_"&amp;_xlfn.SINGLE(_xlfn.SWITCH($XI48,"-",1,TRUE,1,FALSE,0))&amp;_xlfn.SINGLE(    IF($XL48="-"," FodCrop    ",_xlfn.SWITCH(VALUE(LEFT($XL$4,1)),0," All",6," Lup",9," Oat",11," OaF")&amp;"_Fod"&amp;TEXT($XL48,"000%")))
&amp;" REV"&amp;"_"&amp;TEXT($GV48,"00;-0;00;@ ")&amp;TEXT($AN48,"00;-0;00;  @")&amp;"_"&amp;TEXT($HA48,"0")&amp;"_"&amp;TEXT($AP48,"0")
&amp; " RR"&amp;TEXT(SUM($FB48:$FC48),"+00%;-00%;    ;@")
&amp; " ("&amp;IF($DD48,"P","E")   &amp;IF($DE48,"T","t")        &amp;     "_F"&amp;IF($ZS48=TRUE,3,0)+COUNTIF($ZK48:$ZO48,TRUE)+COUNTIF($BV48:$BW48,"&gt;0")&amp;IF($ZQ48=TRUE,3,0)+COUNTIF($BV48:$BW48,"&gt;0")&amp;"N"&amp;$ZV48&amp;$ZW48&amp;"L"&amp;$AAH48&amp;$AAI48&amp;"_"&amp;$AAG48&amp;")"</f>
        <v>QT-EL00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4"/>
        <v>-</v>
      </c>
      <c r="CI48" s="411">
        <f t="shared" si="211"/>
        <v>0</v>
      </c>
      <c r="CJ48" s="411">
        <f t="shared" si="211"/>
        <v>0</v>
      </c>
      <c r="CK48" s="535" t="str" cm="1">
        <f t="array" ref="CK48">INDEX(CK$13:CK47,$B48+1,1)</f>
        <v>-</v>
      </c>
      <c r="CL48" s="535" t="str" cm="1">
        <f t="array" ref="CL48">INDEX(CL$13:CL47,$B48+1,1)</f>
        <v>-</v>
      </c>
      <c r="CM48" s="535" t="str" cm="1">
        <f t="array" ref="CM48">INDEX(CM$13:CM47,$B48+1,1)</f>
        <v>-</v>
      </c>
      <c r="CN48" s="411" t="str">
        <f t="shared" ca="1" si="146"/>
        <v>-</v>
      </c>
      <c r="CO48" s="411">
        <f t="shared" si="212"/>
        <v>0</v>
      </c>
      <c r="CP48" s="411">
        <f t="shared" si="212"/>
        <v>0</v>
      </c>
      <c r="CQ48" s="535" t="str" cm="1">
        <f t="array" ref="CQ48">INDEX(CQ$13:CQ47,$B48+1,1)</f>
        <v>-</v>
      </c>
      <c r="CR48" s="411" t="str">
        <f t="shared" ca="1" si="148"/>
        <v>-</v>
      </c>
      <c r="CS48" s="411">
        <f t="shared" si="149"/>
        <v>0</v>
      </c>
      <c r="CT48" s="535" t="str" cm="1">
        <f t="array" ref="CT48">INDEX(CT$13:CT47,$B48+1,1)</f>
        <v>-</v>
      </c>
      <c r="CU48" s="535" t="str" cm="1">
        <f t="array" ref="CU48">INDEX(CU$13:CU47,$B48+1,1)</f>
        <v>-</v>
      </c>
      <c r="CV48" s="411">
        <f t="shared" si="150"/>
        <v>0</v>
      </c>
      <c r="CW48" s="535" t="str" cm="1">
        <f t="array" ref="CW48">INDEX(CW$13:CW47,$B48+1,1)</f>
        <v>-</v>
      </c>
      <c r="CX48" s="411" t="str">
        <f t="shared" ca="1" si="151"/>
        <v>-</v>
      </c>
      <c r="CY48" s="411">
        <f t="shared" si="213"/>
        <v>0</v>
      </c>
      <c r="CZ48" s="411">
        <f t="shared" si="213"/>
        <v>0</v>
      </c>
      <c r="DA48" s="535" cm="1">
        <f t="array" ref="DA48">INDEX(DA$13:DA47,$B48+1,1)</f>
        <v>720</v>
      </c>
      <c r="DB48" s="535" cm="1">
        <f t="array" ref="DB48">INDEX(DB$13:DB47,$B48+1,1)</f>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76"/>
        <v>1</v>
      </c>
      <c r="DL48" s="411">
        <f t="shared" si="176"/>
        <v>60</v>
      </c>
      <c r="DM48" s="535" t="str" cm="1">
        <f t="array" ref="DM48">INDEX(DM$13:DM47,$B48+1,1)</f>
        <v>-</v>
      </c>
      <c r="DN48" s="411" t="str">
        <f t="shared" si="177"/>
        <v>-</v>
      </c>
      <c r="DO48" s="411" t="str">
        <f t="shared" si="177"/>
        <v>-</v>
      </c>
      <c r="DP48" s="411" t="str">
        <f t="shared" si="177"/>
        <v>-</v>
      </c>
      <c r="DQ48" s="411" t="b">
        <f t="shared" si="178"/>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19"/>
        <v>500</v>
      </c>
      <c r="DW48" s="411">
        <f t="shared" si="219"/>
        <v>500</v>
      </c>
      <c r="DX48" s="411" t="str">
        <f t="shared" si="219"/>
        <v>-</v>
      </c>
      <c r="DY48" s="411" t="str">
        <f t="shared" si="219"/>
        <v>-</v>
      </c>
      <c r="DZ48" s="411" t="str">
        <f t="shared" si="219"/>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07"/>
        <v>0</v>
      </c>
      <c r="EO48" s="782">
        <f t="shared" si="207"/>
        <v>0</v>
      </c>
      <c r="EP48" s="782">
        <f t="shared" si="207"/>
        <v>999999</v>
      </c>
      <c r="EQ48" s="535" t="str" cm="1">
        <f t="array" ref="EQ48">INDEX(EQ$13:EQ47,$B48+1,1)</f>
        <v>-</v>
      </c>
      <c r="ER48" s="535" t="str" cm="1">
        <f t="array" ref="ER48">INDEX(ER$13:ER47,$B48+1,1)</f>
        <v>-</v>
      </c>
      <c r="ES48" s="411" t="str">
        <f t="shared" si="214"/>
        <v>-</v>
      </c>
      <c r="ET48" s="411" t="str">
        <f t="shared" si="214"/>
        <v>-</v>
      </c>
      <c r="EU48" s="781">
        <f t="shared" si="181"/>
        <v>0</v>
      </c>
      <c r="EV48" s="779">
        <f t="shared" si="182"/>
        <v>999999</v>
      </c>
      <c r="EW48" s="780">
        <f t="shared" si="183"/>
        <v>999999</v>
      </c>
      <c r="EX48" s="22" t="s">
        <v>30</v>
      </c>
      <c r="EY48" s="728" cm="1">
        <f t="array" ref="EY48">IF(EX48&lt;&gt;"-",EX48,INDEX(i.ELMatedEst,$AA48+1,$T48))</f>
        <v>0</v>
      </c>
      <c r="EZ48" s="535" t="str" cm="1">
        <f t="array" ref="EZ48">INDEX(EZ$13:EZ47,$B48+1,1)</f>
        <v>-</v>
      </c>
      <c r="FA48" s="535" t="str" cm="1">
        <f t="array" ref="FA48">INDEX(FA$13:FA47,$B48+1,1)</f>
        <v>-</v>
      </c>
      <c r="FB48" s="411">
        <f t="shared" si="184"/>
        <v>0</v>
      </c>
      <c r="FC48" s="666">
        <f t="shared" si="185"/>
        <v>5.0000000000000001E-3</v>
      </c>
      <c r="FD48" s="535" cm="1">
        <f t="array" ref="FD48">INDEX(FD$13:FD47,$B48+1,1)</f>
        <v>1</v>
      </c>
      <c r="FE48" s="667">
        <f t="shared" si="186"/>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5"/>
        <v>0</v>
      </c>
      <c r="FL48" s="411" t="b">
        <f t="shared" si="215"/>
        <v>0</v>
      </c>
      <c r="FM48" s="411" t="b">
        <f t="shared" si="215"/>
        <v>0</v>
      </c>
      <c r="FN48" s="411" t="b">
        <f t="shared" si="215"/>
        <v>0</v>
      </c>
      <c r="FO48" s="411">
        <f t="shared" si="208"/>
        <v>1</v>
      </c>
      <c r="FP48" s="411">
        <f t="shared" si="208"/>
        <v>0</v>
      </c>
      <c r="FQ48" s="411" t="b">
        <f t="shared" si="189"/>
        <v>0</v>
      </c>
      <c r="FR48" s="411" t="b">
        <f t="shared" si="209"/>
        <v>0</v>
      </c>
      <c r="FS48" s="411" t="b">
        <f t="shared" si="209"/>
        <v>0</v>
      </c>
      <c r="FT48" s="411" t="b">
        <f t="shared" si="209"/>
        <v>1</v>
      </c>
      <c r="FU48" s="87">
        <f t="shared" si="216"/>
        <v>1</v>
      </c>
      <c r="FV48" s="87">
        <f t="shared" si="216"/>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0"/>
        <v>1</v>
      </c>
      <c r="GC48" s="411" t="b">
        <f t="shared" si="190"/>
        <v>0</v>
      </c>
      <c r="GD48" s="411" t="b">
        <f t="shared" si="190"/>
        <v>0</v>
      </c>
      <c r="GE48" s="411" t="b">
        <f t="shared" si="190"/>
        <v>0</v>
      </c>
      <c r="GF48" s="87">
        <f t="shared" si="217"/>
        <v>1</v>
      </c>
      <c r="GG48" s="87">
        <f t="shared" si="217"/>
        <v>1</v>
      </c>
      <c r="GH48" s="87">
        <f t="shared" si="217"/>
        <v>1</v>
      </c>
      <c r="GI48" s="87">
        <f t="shared" si="217"/>
        <v>1</v>
      </c>
      <c r="GJ48" s="87">
        <f t="shared" si="217"/>
        <v>1</v>
      </c>
      <c r="GK48" s="87">
        <f t="shared" si="217"/>
        <v>1</v>
      </c>
      <c r="GL48" s="87">
        <f t="shared" si="217"/>
        <v>1</v>
      </c>
      <c r="GM48" s="87">
        <f t="shared" si="217"/>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1"/>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str">
        <f t="shared" ca="1" si="218"/>
        <v>-</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t="str" cm="1">
        <f t="array" ref="YC48">INDEX(YC$13:YC47,$B48+1,1)</f>
        <v>-</v>
      </c>
      <c r="YD48" s="535" t="str" cm="1">
        <f t="array" ref="YD48">INDEX(YD$13:YD47,$B48+1,1)</f>
        <v>-</v>
      </c>
      <c r="YE48" s="535" t="str" cm="1">
        <f t="array" ref="YE48">INDEX(YE$13:YE47,$B48+1,1)</f>
        <v>-</v>
      </c>
      <c r="YF48" s="535" t="str" cm="1">
        <f t="array" ref="YF48">INDEX(YF$13:YF47,$B48+1,1)</f>
        <v>-</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18"/>
      <c r="YQ48" s="411">
        <v>1.5</v>
      </c>
      <c r="YR48" s="18"/>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cm="1">
        <f t="array" ref="AAH48">INDEX(AAH$13:AAH47,$B48+1,1)</f>
        <v>1</v>
      </c>
      <c r="AAI48" s="535" cm="1">
        <f t="array" ref="AAI48">INDEX(AAI$13:AAI47,$B48+1,1)</f>
        <v>1</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18"/>
      <c r="AAX48" s="535" t="b" cm="1">
        <f t="array" ref="AAX48">INDEX(AAX$13:AAX47,$B48+1,1)</f>
        <v>1</v>
      </c>
      <c r="AAY48" s="535" t="b" cm="1">
        <f t="array" ref="AAY48">INDEX(AAY$13:AAY47,$B48+1,1)</f>
        <v>1</v>
      </c>
      <c r="AAZ48" s="535" t="b" cm="1">
        <f t="array" ref="AAZ48">INDEX(AAZ$13:AAZ47,$B48+1,1)</f>
        <v>1</v>
      </c>
      <c r="ABA48" s="535" t="b" cm="1">
        <f t="array" ref="ABA48">INDEX(ABA$13:ABA47,$B48+1,1)</f>
        <v>1</v>
      </c>
      <c r="ABB48" s="535" t="b" cm="1">
        <f t="array" ref="ABB48">INDEX(ABB$13:ABB47,$B48+1,1)</f>
        <v>1</v>
      </c>
      <c r="ABC48" s="535" t="b" cm="1">
        <f t="array" ref="ABC48">INDEX(ABC$13:ABC47,$B48+1,1)</f>
        <v>1</v>
      </c>
      <c r="ABD48" s="535" t="b" cm="1">
        <f t="array" ref="ABD48">INDEX(ABD$13:ABD47,$B48+1,1)</f>
        <v>1</v>
      </c>
      <c r="ABE48" s="535" t="b" cm="1">
        <f t="array" ref="ABE48">INDEX(ABE$13:ABE47,$B48+1,1)</f>
        <v>1</v>
      </c>
      <c r="ABF48" s="535" t="b" cm="1">
        <f t="array" ref="ABF48">INDEX(ABF$13:ABF47,$B48+1,1)</f>
        <v>1</v>
      </c>
      <c r="ABG48" s="535" t="b" cm="1">
        <f t="array" ref="ABG48">INDEX(ABG$13:ABG47,$B48+1,1)</f>
        <v>1</v>
      </c>
      <c r="ABH48" s="535" t="b" cm="1">
        <f t="array" ref="ABH48">INDEX(ABH$13:ABH47,$B48+1,1)</f>
        <v>1</v>
      </c>
      <c r="ABI48" s="535" t="b" cm="1">
        <f t="array" ref="ABI48">INDEX(ABI$13:ABI47,$B48+1,1)</f>
        <v>1</v>
      </c>
      <c r="ABJ48" s="535" t="b" cm="1">
        <f t="array" ref="ABJ48">INDEX(ABJ$13:ABJ47,$B48+1,1)</f>
        <v>1</v>
      </c>
      <c r="ABK48" s="535" t="b" cm="1">
        <f t="array" ref="ABK48">INDEX(ABK$13:ABK47,$B48+1,1)</f>
        <v>1</v>
      </c>
      <c r="ABL48" s="535" t="b" cm="1">
        <f t="array" ref="ABL48">INDEX(ABL$13:ABL47,$B48+1,1)</f>
        <v>1</v>
      </c>
      <c r="ABM48" s="535" t="b" cm="1">
        <f t="array" ref="ABM48">INDEX(ABM$13:ABM47,$B48+1,1)</f>
        <v>1</v>
      </c>
      <c r="ABN48" s="535" t="b" cm="1">
        <f t="array" ref="ABN48">INDEX(ABN$13:ABN47,$B48+1,1)</f>
        <v>1</v>
      </c>
      <c r="ABO48" s="535" t="b" cm="1">
        <f t="array" ref="ABO48">INDEX(ABO$13:ABO47,$B48+1,1)</f>
        <v>1</v>
      </c>
      <c r="ABP48" s="535" t="b" cm="1">
        <f t="array" ref="ABP48">INDEX(ABP$13:ABP47,$B48+1,1)</f>
        <v>1</v>
      </c>
      <c r="ABQ48" s="535" t="b" cm="1">
        <f t="array" ref="ABQ48">INDEX(ABQ$13:ABQ47,$B48+1,1)</f>
        <v>1</v>
      </c>
      <c r="ABR48" s="535" t="b" cm="1">
        <f t="array" ref="ABR48">INDEX(ABR$13:ABR47,$B48+1,1)</f>
        <v>1</v>
      </c>
      <c r="ABS48" s="535" t="b" cm="1">
        <f t="array" ref="ABS48">INDEX(ABS$13:ABS47,$B48+1,1)</f>
        <v>1</v>
      </c>
      <c r="ABT48" s="535" t="b" cm="1">
        <f t="array" ref="ABT48">INDEX(ABT$13:ABT47,$B48+1,1)</f>
        <v>1</v>
      </c>
      <c r="ABU48" s="535" t="b" cm="1">
        <f t="array" ref="ABU48">INDEX(ABU$13:ABU47,$B48+1,1)</f>
        <v>1</v>
      </c>
      <c r="ABV48" s="535" t="b" cm="1">
        <f t="array" ref="ABV48">INDEX(ABV$13:ABV47,$B48+1,1)</f>
        <v>1</v>
      </c>
      <c r="ABW48" s="535" t="b" cm="1">
        <f t="array" ref="ABW48">INDEX(ABW$13:ABW47,$B48+1,1)</f>
        <v>1</v>
      </c>
      <c r="ABX48" s="535" t="b" cm="1">
        <f t="array" ref="ABX48">INDEX(ABX$13:ABX47,$B48+1,1)</f>
        <v>1</v>
      </c>
      <c r="ABY48" s="535" t="b" cm="1">
        <f t="array" ref="ABY48">INDEX(ABY$13:ABY47,$B48+1,1)</f>
        <v>1</v>
      </c>
      <c r="ABZ48" s="535" t="b" cm="1">
        <f t="array" ref="ABZ48">INDEX(ABZ$13:ABZ47,$B48+1,1)</f>
        <v>1</v>
      </c>
      <c r="ACA48" s="535" t="b" cm="1">
        <f t="array" ref="ACA48">INDEX(ACA$13:ACA47,$B48+1,1)</f>
        <v>1</v>
      </c>
      <c r="ACB48" s="535" t="b" cm="1">
        <f t="array" ref="ACB48">INDEX(ACB$13:ACB47,$B48+1,1)</f>
        <v>1</v>
      </c>
      <c r="ACC48" s="535" t="b" cm="1">
        <f t="array" ref="ACC48">INDEX(ACC$13:ACC47,$B48+1,1)</f>
        <v>1</v>
      </c>
      <c r="ACD48" s="535" t="b" cm="1">
        <f t="array" ref="ACD48">INDEX(ACD$13:ACD47,$B48+1,1)</f>
        <v>1</v>
      </c>
      <c r="ACE48" s="535" t="b" cm="1">
        <f t="array" ref="ACE48">INDEX(ACE$13:ACE47,$B48+1,1)</f>
        <v>1</v>
      </c>
      <c r="ACF48" s="535" t="b" cm="1">
        <f t="array" ref="ACF48">INDEX(ACF$13:ACF47,$B48+1,1)</f>
        <v>1</v>
      </c>
      <c r="ACG48" s="535" t="b" cm="1">
        <f t="array" ref="ACG48">INDEX(ACG$13:ACG47,$B48+1,1)</f>
        <v>1</v>
      </c>
      <c r="ACH48" s="535" t="b" cm="1">
        <f t="array" ref="ACH48">INDEX(ACH$13:ACH47,$B48+1,1)</f>
        <v>1</v>
      </c>
      <c r="ACI48" s="535" t="b" cm="1">
        <f t="array" ref="ACI48">INDEX(ACI$13:ACI47,$B48+1,1)</f>
        <v>1</v>
      </c>
      <c r="ACJ48" s="535" t="b" cm="1">
        <f t="array" ref="ACJ48">INDEX(ACJ$13:ACJ47,$B48+1,1)</f>
        <v>1</v>
      </c>
      <c r="ACK48" s="535" t="b" cm="1">
        <f t="array" ref="ACK48">INDEX(ACK$13:ACK47,$B48+1,1)</f>
        <v>1</v>
      </c>
      <c r="ACL48" s="535" t="b" cm="1">
        <f t="array" ref="ACL48">INDEX(ACL$13:ACL47,$B48+1,1)</f>
        <v>1</v>
      </c>
      <c r="ACM48" s="535" t="b" cm="1">
        <f t="array" ref="ACM48">INDEX(ACM$13:ACM47,$B48+1,1)</f>
        <v>1</v>
      </c>
      <c r="ACN48" s="535" t="b" cm="1">
        <f t="array" ref="ACN48">INDEX(ACN$13:ACN47,$B48+1,1)</f>
        <v>1</v>
      </c>
      <c r="ACO48" s="535" t="b" cm="1">
        <f t="array" ref="ACO48">INDEX(ACO$13:ACO47,$B48+1,1)</f>
        <v>1</v>
      </c>
      <c r="ACP48" s="535" t="b" cm="1">
        <f t="array" ref="ACP48">INDEX(ACP$13:ACP47,$B48+1,1)</f>
        <v>1</v>
      </c>
      <c r="ACQ48" s="535" t="b" cm="1">
        <f t="array" ref="ACQ48">INDEX(ACQ$13:ACQ47,$B48+1,1)</f>
        <v>1</v>
      </c>
      <c r="ACR48" s="535" t="b" cm="1">
        <f t="array" ref="ACR48">INDEX(ACR$13:ACR47,$B48+1,1)</f>
        <v>1</v>
      </c>
      <c r="ACS48" s="535" t="b" cm="1">
        <f t="array" ref="ACS48">INDEX(ACS$13:ACS47,$B48+1,1)</f>
        <v>1</v>
      </c>
      <c r="ACT48" s="535" t="b" cm="1">
        <f t="array" ref="ACT48">INDEX(ACT$13:ACT47,$B48+1,1)</f>
        <v>1</v>
      </c>
      <c r="ACU48" s="535" t="b" cm="1">
        <f t="array" ref="ACU48">INDEX(ACU$13:ACU47,$B48+1,1)</f>
        <v>1</v>
      </c>
      <c r="ACV48" s="535" t="b" cm="1">
        <f t="array" ref="ACV48">INDEX(ACV$13:ACV47,$B48+1,1)</f>
        <v>1</v>
      </c>
      <c r="ACW48" s="535" t="b" cm="1">
        <f t="array" ref="ACW48">INDEX(ACW$13:ACW47,$B48+1,1)</f>
        <v>1</v>
      </c>
      <c r="ACX48" s="535" t="b" cm="1">
        <f t="array" ref="ACX48">INDEX(ACX$13:ACX47,$B48+1,1)</f>
        <v>1</v>
      </c>
      <c r="ACY48" s="535" t="b" cm="1">
        <f t="array" ref="ACY48">INDEX(ACY$13:ACY47,$B48+1,1)</f>
        <v>1</v>
      </c>
      <c r="ACZ48" s="535" t="b" cm="1">
        <f t="array" ref="ACZ48">INDEX(ACZ$13:ACZ47,$B48+1,1)</f>
        <v>1</v>
      </c>
      <c r="ADA48" s="535" t="b" cm="1">
        <f t="array" ref="ADA48">INDEX(ADA$13:ADA47,$B48+1,1)</f>
        <v>1</v>
      </c>
      <c r="ADB48" s="535" t="b" cm="1">
        <f t="array" ref="ADB48">INDEX(ADB$13:ADB47,$B48+1,1)</f>
        <v>1</v>
      </c>
      <c r="ADC48" s="535" t="b" cm="1">
        <f t="array" ref="ADC48">INDEX(ADC$13:ADC47,$B48+1,1)</f>
        <v>1</v>
      </c>
      <c r="ADD48" s="535" t="b" cm="1">
        <f t="array" ref="ADD48">INDEX(ADD$13:ADD47,$B48+1,1)</f>
        <v>1</v>
      </c>
      <c r="ADE48" s="535" t="b" cm="1">
        <f t="array" ref="ADE48">INDEX(ADE$13:ADE47,$B48+1,1)</f>
        <v>1</v>
      </c>
      <c r="ADF48" s="535" t="b" cm="1">
        <f t="array" ref="ADF48">INDEX(ADF$13:ADF47,$B48+1,1)</f>
        <v>1</v>
      </c>
      <c r="ADG48" s="535" t="b" cm="1">
        <f t="array" ref="ADG48">INDEX(ADG$13:ADG47,$B48+1,1)</f>
        <v>1</v>
      </c>
      <c r="ADH48" s="535" t="b" cm="1">
        <f t="array" ref="ADH48">INDEX(ADH$13:ADH47,$B48+1,1)</f>
        <v>1</v>
      </c>
      <c r="ADI48" s="535" t="b" cm="1">
        <f t="array" ref="ADI48">INDEX(ADI$13:ADI47,$B48+1,1)</f>
        <v>1</v>
      </c>
      <c r="ADJ48" s="535" t="b" cm="1">
        <f t="array" ref="ADJ48">INDEX(ADJ$13:ADJ47,$B48+1,1)</f>
        <v>1</v>
      </c>
      <c r="ADK48" s="535" t="b" cm="1">
        <f t="array" ref="ADK48">INDEX(ADK$13:ADK47,$B48+1,1)</f>
        <v>1</v>
      </c>
      <c r="ADL48" s="535" t="b" cm="1">
        <f t="array" ref="ADL48">INDEX(ADL$13:ADL47,$B48+1,1)</f>
        <v>1</v>
      </c>
      <c r="ADM48" s="535" t="b" cm="1">
        <f t="array" ref="ADM48">INDEX(ADM$13:ADM47,$B48+1,1)</f>
        <v>1</v>
      </c>
      <c r="ADN48" s="535" t="b" cm="1">
        <f t="array" ref="ADN48">INDEX(ADN$13:ADN47,$B48+1,1)</f>
        <v>1</v>
      </c>
      <c r="ADO48" s="535" t="b" cm="1">
        <f t="array" ref="ADO48">INDEX(ADO$13:ADO47,$B48+1,1)</f>
        <v>1</v>
      </c>
      <c r="ADP48" s="535" t="b" cm="1">
        <f t="array" ref="ADP48">INDEX(ADP$13:ADP47,$B48+1,1)</f>
        <v>1</v>
      </c>
      <c r="ADQ48" s="535" t="b" cm="1">
        <f t="array" ref="ADQ48">INDEX(ADQ$13:ADQ47,$B48+1,1)</f>
        <v>1</v>
      </c>
      <c r="ADR48" s="535" t="b" cm="1">
        <f t="array" ref="ADR48">INDEX(ADR$13:ADR47,$B48+1,1)</f>
        <v>1</v>
      </c>
      <c r="ADS48" s="535" t="b" cm="1">
        <f t="array" ref="ADS48">INDEX(ADS$13:ADS47,$B48+1,1)</f>
        <v>1</v>
      </c>
      <c r="ADT48" s="535" t="b" cm="1">
        <f t="array" ref="ADT48">INDEX(ADT$13:ADT47,$B48+1,1)</f>
        <v>1</v>
      </c>
      <c r="ADU48" s="535" t="b" cm="1">
        <f t="array" ref="ADU48">INDEX(ADU$13:ADU47,$B48+1,1)</f>
        <v>1</v>
      </c>
      <c r="ADV48" s="535" t="b" cm="1">
        <f t="array" ref="ADV48">INDEX(ADV$13:ADV47,$B48+1,1)</f>
        <v>1</v>
      </c>
      <c r="ADW48" s="535" t="b" cm="1">
        <f t="array" ref="ADW48">INDEX(ADW$13:ADW47,$B48+1,1)</f>
        <v>1</v>
      </c>
      <c r="ADX48" s="535" t="b" cm="1">
        <f t="array" ref="ADX48">INDEX(ADX$13:ADX47,$B48+1,1)</f>
        <v>1</v>
      </c>
      <c r="ADY48" s="535" t="b" cm="1">
        <f t="array" ref="ADY48">INDEX(ADY$13:ADY47,$B48+1,1)</f>
        <v>1</v>
      </c>
      <c r="ADZ48" s="535" t="b" cm="1">
        <f t="array" ref="ADZ48">INDEX(ADZ$13:ADZ47,$B48+1,1)</f>
        <v>1</v>
      </c>
      <c r="AEA48" s="535" t="b" cm="1">
        <f t="array" ref="AEA48">INDEX(AEA$13:AEA47,$B48+1,1)</f>
        <v>1</v>
      </c>
      <c r="AEB48" s="535" t="b" cm="1">
        <f t="array" ref="AEB48">INDEX(AEB$13:AEB47,$B48+1,1)</f>
        <v>1</v>
      </c>
      <c r="AEC48" s="535" t="b" cm="1">
        <f t="array" ref="AEC48">INDEX(AEC$13:AEC47,$B48+1,1)</f>
        <v>1</v>
      </c>
      <c r="AED48" s="535" t="b" cm="1">
        <f t="array" ref="AED48">INDEX(AED$13:AED47,$B48+1,1)</f>
        <v>1</v>
      </c>
      <c r="AEE48" s="535" t="b" cm="1">
        <f t="array" ref="AEE48">INDEX(AEE$13:AEE47,$B48+1,1)</f>
        <v>1</v>
      </c>
      <c r="AEF48" s="535" t="b" cm="1">
        <f t="array" ref="AEF48">INDEX(AEF$13:AEF47,$B48+1,1)</f>
        <v>1</v>
      </c>
      <c r="AEG48" s="535" t="b" cm="1">
        <f t="array" ref="AEG48">INDEX(AEG$13:AEG47,$B48+1,1)</f>
        <v>1</v>
      </c>
      <c r="AEH48" s="535" t="b" cm="1">
        <f t="array" ref="AEH48">INDEX(AEH$13:AEH47,$B48+1,1)</f>
        <v>1</v>
      </c>
      <c r="AEI48" s="535" t="b" cm="1">
        <f t="array" ref="AEI48">INDEX(AEI$13:AEI47,$B48+1,1)</f>
        <v>1</v>
      </c>
      <c r="AEJ48" s="535" cm="1">
        <f t="array" ref="AEJ48">INDEX(AEJ$13:AEJ47,$B48+1,1)</f>
        <v>0</v>
      </c>
      <c r="AEK48" s="483">
        <v>0</v>
      </c>
    </row>
    <row r="49" spans="1:817" outlineLevel="1">
      <c r="A49" s="18">
        <f t="shared" si="136"/>
        <v>36</v>
      </c>
      <c r="B49" s="18">
        <f>$A$15</f>
        <v>2</v>
      </c>
      <c r="C49">
        <v>4</v>
      </c>
      <c r="D49" s="17" t="str" cm="1">
        <f t="array" ref="D49">INDEX(D$13:D48,$B49+1,1)</f>
        <v>GSW</v>
      </c>
      <c r="E49" t="b">
        <v>1</v>
      </c>
      <c r="F49" t="b">
        <v>0</v>
      </c>
      <c r="G49" t="b">
        <v>1</v>
      </c>
      <c r="H49" s="18"/>
      <c r="I49" s="18"/>
      <c r="J49" s="18"/>
      <c r="K49" s="22">
        <v>2</v>
      </c>
      <c r="L49" s="22">
        <f>d.Region</f>
        <v>2</v>
      </c>
      <c r="M49" s="535" cm="1">
        <f t="array" ref="M49">INDEX(M$13:M48,$B49+1,1)</f>
        <v>0</v>
      </c>
      <c r="N49" s="22">
        <v>3</v>
      </c>
      <c r="O49" s="22">
        <v>2</v>
      </c>
      <c r="P49" s="18"/>
      <c r="Q49" s="18"/>
      <c r="R49" s="22">
        <v>1</v>
      </c>
      <c r="S49" s="18"/>
      <c r="T49" s="22">
        <v>2</v>
      </c>
      <c r="U49" s="22">
        <v>2</v>
      </c>
      <c r="V49" s="411">
        <f t="shared" si="210"/>
        <v>2</v>
      </c>
      <c r="W49" s="778" t="b">
        <f t="shared" si="196"/>
        <v>0</v>
      </c>
      <c r="X49" s="777" t="b">
        <f t="shared" si="206"/>
        <v>1</v>
      </c>
      <c r="Y49" s="777" t="b">
        <f t="shared" si="206"/>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2</v>
      </c>
      <c r="AJ49" s="535" cm="1">
        <f t="array" ref="AJ49">INDEX(AJ$13:AJ48,$B49+1,1)</f>
        <v>1</v>
      </c>
      <c r="AK49" s="22">
        <v>2</v>
      </c>
      <c r="AL49" s="18"/>
      <c r="AM49" s="18"/>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f>"Compare base "&amp;CHOOSE($K49+1,"CSIRO","MU","NFS")</f>
        <v>Compare base NFS</v>
      </c>
      <c r="BB49" s="8" t="str">
        <f ca="1">IF(COUNTIF($BA$13:$BA49,$BA49)=1,"-","Dup")</f>
        <v>-</v>
      </c>
      <c r="BC49" s="18"/>
      <c r="BD49" s="22" t="b">
        <v>1</v>
      </c>
      <c r="BE49" s="22" t="b">
        <v>1</v>
      </c>
      <c r="BF49" s="22" t="b">
        <v>1</v>
      </c>
      <c r="BG49" s="22" t="b">
        <v>1</v>
      </c>
      <c r="BH49" s="22" t="b">
        <v>1</v>
      </c>
      <c r="BI49" s="22" t="b">
        <v>1</v>
      </c>
      <c r="BJ49" s="22" t="b">
        <v>1</v>
      </c>
      <c r="BK49" s="22" t="b">
        <v>1</v>
      </c>
      <c r="BL49" s="22" t="b">
        <v>1</v>
      </c>
      <c r="BM49" s="18"/>
      <c r="BN49" s="535" t="b" cm="1">
        <f t="array" ref="BN49">INDEX(BN$13:BN48,$B49+1,1)</f>
        <v>1</v>
      </c>
      <c r="BO49" s="535" t="str" cm="1">
        <f t="array" ref="BO49">INDEX(BO$13:BO48,$B49+1,1)</f>
        <v>-</v>
      </c>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cm="1">
        <f t="array" ref="CA49">INDEX(CA$13:CA48,$B49+1,1)</f>
        <v>0</v>
      </c>
      <c r="CB49" s="535" t="str" cm="1">
        <f t="array" ref="CB49">INDEX(CB$13:CB48,$B49+1,1)</f>
        <v>-</v>
      </c>
      <c r="CC49" s="535" t="str" cm="1">
        <f t="array" ref="CC49">INDEX(CC$13:CC48,$B49+1,1)</f>
        <v>-</v>
      </c>
      <c r="CD49" s="535" t="str" cm="1">
        <f t="array" ref="CD49">INDEX(CD$13:CD48,$B49+1,1)</f>
        <v>-</v>
      </c>
      <c r="CE49" s="535" t="b" cm="1">
        <f t="array" ref="CE49">INDEX(CE$13:CE48,$B49+1,1)</f>
        <v>1</v>
      </c>
      <c r="CF49" s="18"/>
      <c r="CG49" s="22" t="b">
        <v>1</v>
      </c>
      <c r="CH49" s="411" t="str">
        <f t="shared" ca="1" si="144"/>
        <v>-</v>
      </c>
      <c r="CI49" s="411">
        <f t="shared" si="211"/>
        <v>2</v>
      </c>
      <c r="CJ49" s="411">
        <f t="shared" si="211"/>
        <v>2</v>
      </c>
      <c r="CK49" s="535" t="str" cm="1">
        <f t="array" ref="CK49">INDEX(CK$13:CK48,$B49+1,1)</f>
        <v>-</v>
      </c>
      <c r="CL49" s="535" t="str" cm="1">
        <f t="array" ref="CL49">INDEX(CL$13:CL48,$B49+1,1)</f>
        <v>-</v>
      </c>
      <c r="CM49" s="535" t="str" cm="1">
        <f t="array" ref="CM49">INDEX(CM$13:CM48,$B49+1,1)</f>
        <v>-</v>
      </c>
      <c r="CN49" s="411" t="str">
        <f t="shared" ca="1" si="146"/>
        <v>-</v>
      </c>
      <c r="CO49" s="411">
        <f t="shared" si="212"/>
        <v>2</v>
      </c>
      <c r="CP49" s="411">
        <f t="shared" si="212"/>
        <v>2</v>
      </c>
      <c r="CQ49" s="535" t="str" cm="1">
        <f t="array" ref="CQ49">INDEX(CQ$13:CQ48,$B49+1,1)</f>
        <v>-</v>
      </c>
      <c r="CR49" s="411" t="str">
        <f t="shared" ca="1" si="148"/>
        <v>-</v>
      </c>
      <c r="CS49" s="411">
        <f t="shared" si="149"/>
        <v>2</v>
      </c>
      <c r="CT49" s="535" t="str" cm="1">
        <f t="array" ref="CT49">INDEX(CT$13:CT48,$B49+1,1)</f>
        <v>-</v>
      </c>
      <c r="CU49" s="535" t="str" cm="1">
        <f t="array" ref="CU49">INDEX(CU$13:CU48,$B49+1,1)</f>
        <v>-</v>
      </c>
      <c r="CV49" s="411">
        <f t="shared" si="150"/>
        <v>2</v>
      </c>
      <c r="CW49" s="535" t="str" cm="1">
        <f t="array" ref="CW49">INDEX(CW$13:CW48,$B49+1,1)</f>
        <v>-</v>
      </c>
      <c r="CX49" s="411" t="str">
        <f t="shared" ca="1" si="151"/>
        <v>-</v>
      </c>
      <c r="CY49" s="411">
        <f t="shared" si="213"/>
        <v>2</v>
      </c>
      <c r="CZ49" s="411">
        <f t="shared" si="213"/>
        <v>2</v>
      </c>
      <c r="DA49" s="535" cm="1">
        <f t="array" ref="DA49">INDEX(DA$13:DA48,$B49+1,1)</f>
        <v>720</v>
      </c>
      <c r="DB49" s="535" cm="1">
        <f t="array" ref="DB49">INDEX(DB$13:DB48,$B49+1,1)</f>
        <v>720</v>
      </c>
      <c r="DC49" s="18"/>
      <c r="DD49" s="22" t="b">
        <v>1</v>
      </c>
      <c r="DE49" s="87" t="str">
        <f>$YT49</f>
        <v>-</v>
      </c>
      <c r="DF49" s="22" t="b">
        <v>0</v>
      </c>
      <c r="DG49" s="535" t="str" cm="1">
        <f t="array" ref="DG49">INDEX(DG$13:DG48,$B49+1,1)</f>
        <v>-</v>
      </c>
      <c r="DH49" s="540" cm="1">
        <f t="array" ref="DH49">VALUE(IFERROR(VALUE($K49),0) &amp; _xlfn.SWITCH($CD49,"-",4,$CD49) &amp; $L49 &amp; $T49 &amp; "00" &amp; $N49 &amp; $AK49 &amp; $R49 &amp; _xlfn.SWITCH($AM49,3,1,$AM49) &amp; _xlfn.SWITCH($M49,4,0,$M49) &amp; _xlfn.SWITCH($AD49,6,1,$AD49))</f>
        <v>24220032101</v>
      </c>
      <c r="DI49" s="535" cm="1">
        <f t="array" ref="DI49">INDEX(DI$13:DI48,$B49+1,1)</f>
        <v>1</v>
      </c>
      <c r="DJ49" s="535" cm="1">
        <f t="array" ref="DJ49">INDEX(DJ$13:DJ48,$B49+1,1)</f>
        <v>1</v>
      </c>
      <c r="DK49" s="535" cm="1">
        <f t="array" ref="DK49">INDEX(DK$13:DK48,$B49+1,1)</f>
        <v>1</v>
      </c>
      <c r="DL49" s="535" t="str" cm="1">
        <f t="array" ref="DL49">INDEX(DL$13:DL48,$B49+1,1)</f>
        <v>-</v>
      </c>
      <c r="DM49" s="535" t="str" cm="1">
        <f t="array" ref="DM49">INDEX(DM$13:DM48,$B49+1,1)</f>
        <v>-</v>
      </c>
      <c r="DN49" s="535" t="str" cm="1">
        <f t="array" ref="DN49">INDEX(DN$13:DN48,$B49+1,1)</f>
        <v>-</v>
      </c>
      <c r="DO49" s="535" t="str" cm="1">
        <f t="array" ref="DO49">INDEX(DO$13:DO48,$B49+1,1)</f>
        <v>-</v>
      </c>
      <c r="DP49" s="535" t="str" cm="1">
        <f t="array" ref="DP49">INDEX(DP$13:DP48,$B49+1,1)</f>
        <v>-</v>
      </c>
      <c r="DQ49" s="535" t="b" cm="1">
        <f t="array" ref="DQ49">INDEX(DQ$13:DQ48,$B49+1,1)</f>
        <v>0</v>
      </c>
      <c r="DR49" s="535" t="str" cm="1">
        <f t="array" ref="DR49">INDEX(DR$13:DR48,$B49+1,1)</f>
        <v>-</v>
      </c>
      <c r="DS49" s="535" t="str" cm="1">
        <f t="array" ref="DS49">INDEX(DS$13:DS48,$B49+1,1)</f>
        <v>-</v>
      </c>
      <c r="DT49" s="535" t="str" cm="1">
        <f t="array" ref="DT49">INDEX(DT$13:DT48,$B49+1,1)</f>
        <v>-</v>
      </c>
      <c r="DU49" s="535" t="str" cm="1">
        <f t="array" ref="DU49">INDEX(DU$13:DU48,$B49+1,1)</f>
        <v>-</v>
      </c>
      <c r="DV49" s="535" cm="1">
        <f t="array" ref="DV49">INDEX(DV$13:DV48,$B49+1,1)</f>
        <v>500</v>
      </c>
      <c r="DW49" s="535" cm="1">
        <f t="array" ref="DW49">INDEX(DW$13:DW48,$B49+1,1)</f>
        <v>500</v>
      </c>
      <c r="DX49" s="535" t="str" cm="1">
        <f t="array" ref="DX49">INDEX(DX$13:DX48,$B49+1,1)</f>
        <v>-</v>
      </c>
      <c r="DY49" s="535" t="str" cm="1">
        <f t="array" ref="DY49">INDEX(DY$13:DY48,$B49+1,1)</f>
        <v>-</v>
      </c>
      <c r="DZ49" s="535" t="str" cm="1">
        <f t="array" ref="DZ49">INDEX(DZ$13:DZ48,$B49+1,1)</f>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07"/>
        <v>0</v>
      </c>
      <c r="EO49" s="782">
        <f t="shared" si="207"/>
        <v>0</v>
      </c>
      <c r="EP49" s="782">
        <f t="shared" si="207"/>
        <v>999999</v>
      </c>
      <c r="EQ49" s="535" t="str" cm="1">
        <f t="array" ref="EQ49">INDEX(EQ$13:EQ48,$B49+1,1)</f>
        <v>-</v>
      </c>
      <c r="ER49" s="535" t="str" cm="1">
        <f t="array" ref="ER49">INDEX(ER$13:ER48,$B49+1,1)</f>
        <v>-</v>
      </c>
      <c r="ES49" s="411" t="str">
        <f t="shared" si="214"/>
        <v>-</v>
      </c>
      <c r="ET49" s="411" t="str">
        <f t="shared" si="214"/>
        <v>-</v>
      </c>
      <c r="EU49" s="781">
        <f t="shared" si="181"/>
        <v>0</v>
      </c>
      <c r="EV49" s="779">
        <f t="shared" si="182"/>
        <v>999999</v>
      </c>
      <c r="EW49" s="780">
        <f t="shared" si="183"/>
        <v>999999</v>
      </c>
      <c r="EX49" s="535" t="str" cm="1">
        <f t="array" ref="EX49">INDEX(EX$13:EX48,$B49+1,1)</f>
        <v>-</v>
      </c>
      <c r="EY49" s="728" cm="1">
        <f t="array" ref="EY49">IF(EX49&lt;&gt;"-",EX49,INDEX(i.ELMatedEst,$AA49+1,$T49))</f>
        <v>0</v>
      </c>
      <c r="EZ49" s="535" t="str" cm="1">
        <f t="array" ref="EZ49">INDEX(EZ$13:EZ48,$B49+1,1)</f>
        <v>-</v>
      </c>
      <c r="FA49" s="535" t="str" cm="1">
        <f t="array" ref="FA49">INDEX(FA$13:FA48,$B49+1,1)</f>
        <v>-</v>
      </c>
      <c r="FB49" s="535" cm="1">
        <f t="array" ref="FB49">INDEX(FB$13:FB48,$B49+1,1)</f>
        <v>0</v>
      </c>
      <c r="FC49" s="535" cm="1">
        <f t="array" ref="FC49">INDEX(FC$13:FC48,$B49+1,1)</f>
        <v>0</v>
      </c>
      <c r="FD49" s="535" cm="1">
        <f t="array" ref="FD49">INDEX(FD$13:FD48,$B49+1,1)</f>
        <v>1</v>
      </c>
      <c r="FE49" s="667">
        <f t="shared" si="186"/>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5"/>
        <v>0</v>
      </c>
      <c r="FL49" s="411" t="b">
        <f t="shared" si="215"/>
        <v>0</v>
      </c>
      <c r="FM49" s="411" t="b">
        <f t="shared" si="215"/>
        <v>1</v>
      </c>
      <c r="FN49" s="411" t="b">
        <f t="shared" si="215"/>
        <v>0</v>
      </c>
      <c r="FO49" s="411">
        <f t="shared" si="208"/>
        <v>1</v>
      </c>
      <c r="FP49" s="411">
        <f t="shared" si="208"/>
        <v>0</v>
      </c>
      <c r="FQ49" s="411" t="b">
        <f t="shared" si="189"/>
        <v>0</v>
      </c>
      <c r="FR49" s="411" t="b">
        <f t="shared" si="209"/>
        <v>0</v>
      </c>
      <c r="FS49" s="411" t="b">
        <f t="shared" si="209"/>
        <v>0</v>
      </c>
      <c r="FT49" s="411" t="b">
        <f t="shared" si="209"/>
        <v>1</v>
      </c>
      <c r="FU49" s="87">
        <f t="shared" si="216"/>
        <v>2</v>
      </c>
      <c r="FV49" s="87">
        <f t="shared" si="216"/>
        <v>2</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535" t="str" cm="1">
        <f t="array" ref="GB49">INDEX(GB$13:GB48,$B49+1,1)</f>
        <v>-</v>
      </c>
      <c r="GC49" s="535" t="str" cm="1">
        <f t="array" ref="GC49">INDEX(GC$13:GC48,$B49+1,1)</f>
        <v>-</v>
      </c>
      <c r="GD49" s="535" t="str" cm="1">
        <f t="array" ref="GD49">INDEX(GD$13:GD48,$B49+1,1)</f>
        <v>-</v>
      </c>
      <c r="GE49" s="535" t="b" cm="1">
        <f t="array" ref="GE49">INDEX(GE$13:GE48,$B49+1,1)</f>
        <v>0</v>
      </c>
      <c r="GF49" s="87">
        <f t="shared" si="217"/>
        <v>1</v>
      </c>
      <c r="GG49" s="87">
        <f t="shared" si="217"/>
        <v>1</v>
      </c>
      <c r="GH49" s="87">
        <f t="shared" si="217"/>
        <v>1</v>
      </c>
      <c r="GI49" s="87">
        <f t="shared" si="217"/>
        <v>1</v>
      </c>
      <c r="GJ49" s="87">
        <f t="shared" si="217"/>
        <v>1</v>
      </c>
      <c r="GK49" s="87">
        <f t="shared" si="217"/>
        <v>1</v>
      </c>
      <c r="GL49" s="87">
        <f t="shared" si="217"/>
        <v>1</v>
      </c>
      <c r="GM49" s="87">
        <f t="shared" si="217"/>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535" t="str" cm="1">
        <f t="array" ref="GT49">INDEX(GT$13:GT48,$B49+1,1)</f>
        <v>-</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41" t="s">
        <v>30</v>
      </c>
      <c r="JA49" s="541" t="s">
        <v>30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b">
        <f t="shared" ca="1" si="218"/>
        <v>0</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cm="1">
        <f t="array" ref="YC49">INDEX(YC$13:YC48,$B49+1,1)</f>
        <v>50</v>
      </c>
      <c r="YD49" s="535" cm="1">
        <f t="array" ref="YD49">INDEX(YD$13:YD48,$B49+1,1)</f>
        <v>50</v>
      </c>
      <c r="YE49" s="535" cm="1">
        <f t="array" ref="YE49">INDEX(YE$13:YE48,$B49+1,1)</f>
        <v>50</v>
      </c>
      <c r="YF49" s="535" cm="1">
        <f t="array" ref="YF49">INDEX(YF$13:YF48,$B49+1,1)</f>
        <v>50</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18"/>
      <c r="YQ49" s="535" cm="1">
        <f t="array" ref="YQ49">INDEX(YQ$13:YQ48,$B49+1,1)</f>
        <v>1</v>
      </c>
      <c r="YR49" s="18"/>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cm="1">
        <f t="array" ref="ZX49">INDEX(ZX$13:ZX48,$B49+1,1)</f>
        <v>0</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cm="1">
        <f t="array" ref="AAD49">INDEX(AAD$13:AAD48,$B49+1,1)</f>
        <v>0</v>
      </c>
      <c r="AAE49" s="535" t="str" cm="1">
        <f t="array" ref="AAE49">INDEX(AAE$13:AAE48,$B49+1,1)</f>
        <v>-</v>
      </c>
      <c r="AAF49" s="535" t="str" cm="1">
        <f t="array" ref="AAF49">INDEX(AAF$13:AAF48,$B49+1,1)</f>
        <v>-</v>
      </c>
      <c r="AAG49" s="535" t="str" cm="1">
        <f t="array" ref="AAG49">INDEX(AAG$13:AAG48,$B49+1,1)</f>
        <v>-</v>
      </c>
      <c r="AAH49" s="535" cm="1">
        <f t="array" ref="AAH49">INDEX(AAH$13:AAH48,$B49+1,1)</f>
        <v>1</v>
      </c>
      <c r="AAI49" s="535" cm="1">
        <f t="array" ref="AAI49">INDEX(AAI$13:AAI48,$B49+1,1)</f>
        <v>1</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18"/>
      <c r="AAX49" s="22" t="str">
        <f t="shared" ref="AAX49:AAX55" si="220">IF($N49=AAX$10,TRUE,"-")</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22" t="str">
        <f t="shared" ref="ACB49:ACB55" si="221">IF($N49=ACB$10,TRUE,"-")</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t="str" cm="1">
        <f t="array" ref="AEH49">INDEX(AEH$13:AEH48,$B49+1,1)</f>
        <v>-</v>
      </c>
      <c r="AEI49" s="535" t="str" cm="1">
        <f t="array" ref="AEI49">INDEX(AEI$13:AEI48,$B49+1,1)</f>
        <v>-</v>
      </c>
      <c r="AEJ49" s="535" cm="1">
        <f t="array" ref="AEJ49">INDEX(AEJ$13:AEJ48,$B49+1,1)</f>
        <v>0</v>
      </c>
      <c r="AEK49" s="483">
        <v>0</v>
      </c>
    </row>
    <row r="50" spans="1:817" outlineLevel="1">
      <c r="A50" s="18">
        <f t="shared" si="136"/>
        <v>37</v>
      </c>
      <c r="B50" s="18">
        <f>$A$49</f>
        <v>36</v>
      </c>
      <c r="C50">
        <v>5</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0"/>
        <v>2</v>
      </c>
      <c r="W50" s="778" t="b">
        <f t="shared" si="196"/>
        <v>0</v>
      </c>
      <c r="X50" s="777" t="b">
        <f t="shared" si="206"/>
        <v>1</v>
      </c>
      <c r="Y50" s="777" t="b">
        <f t="shared" si="206"/>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CHOOSE($K50+1,"CSIRO","MU","NFS")&amp;" Excel feed supply"</f>
        <v>NFS Excel feed supply</v>
      </c>
      <c r="BB50" s="8" t="str">
        <f ca="1">IF(COUNTIF($BA$13:$BA50,$BA50)=1,"-","Dup")</f>
        <v>-</v>
      </c>
      <c r="BC50" s="18"/>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535" t="b" cm="1">
        <f t="array" ref="BK50">INDEX(BK$13:BK49,$B50+1,1)</f>
        <v>1</v>
      </c>
      <c r="BL50" s="535" t="b" cm="1">
        <f t="array" ref="BL50">INDEX(BL$13:BL49,$B50+1,1)</f>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0</v>
      </c>
      <c r="CH50" s="411" t="str">
        <f t="shared" ca="1" si="144"/>
        <v>-</v>
      </c>
      <c r="CI50" s="411">
        <f t="shared" si="211"/>
        <v>2</v>
      </c>
      <c r="CJ50" s="411">
        <f t="shared" si="211"/>
        <v>2</v>
      </c>
      <c r="CK50" s="535" t="str" cm="1">
        <f t="array" ref="CK50">INDEX(CK$13:CK49,$B50+1,1)</f>
        <v>-</v>
      </c>
      <c r="CL50" s="535" t="str" cm="1">
        <f t="array" ref="CL50">INDEX(CL$13:CL49,$B50+1,1)</f>
        <v>-</v>
      </c>
      <c r="CM50" s="535" t="str" cm="1">
        <f t="array" ref="CM50">INDEX(CM$13:CM49,$B50+1,1)</f>
        <v>-</v>
      </c>
      <c r="CN50" s="411" t="str">
        <f t="shared" ca="1" si="146"/>
        <v>-</v>
      </c>
      <c r="CO50" s="411">
        <f t="shared" si="212"/>
        <v>2</v>
      </c>
      <c r="CP50" s="411">
        <f t="shared" si="212"/>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3"/>
        <v>2</v>
      </c>
      <c r="CZ50" s="411">
        <f t="shared" si="213"/>
        <v>2</v>
      </c>
      <c r="DA50" s="535" cm="1">
        <f t="array" ref="DA50">INDEX(DA$13:DA49,$B50+1,1)</f>
        <v>720</v>
      </c>
      <c r="DB50" s="535" cm="1">
        <f t="array" ref="DB50">INDEX(DB$13:DB49,$B50+1,1)</f>
        <v>720</v>
      </c>
      <c r="DC50" s="18"/>
      <c r="DD50" s="22" t="b">
        <v>0</v>
      </c>
      <c r="DE50" s="22" t="b">
        <v>0</v>
      </c>
      <c r="DF50" s="22" t="b">
        <v>1</v>
      </c>
      <c r="DG50" s="538" t="str">
        <f>DG$14</f>
        <v>-</v>
      </c>
      <c r="DH50" s="539">
        <v>0</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07"/>
        <v>0</v>
      </c>
      <c r="EO50" s="782">
        <f t="shared" si="207"/>
        <v>0</v>
      </c>
      <c r="EP50" s="782">
        <f t="shared" si="207"/>
        <v>999999</v>
      </c>
      <c r="EQ50" s="535" t="str" cm="1">
        <f t="array" ref="EQ50">INDEX(EQ$13:EQ49,$B50+1,1)</f>
        <v>-</v>
      </c>
      <c r="ER50" s="535" t="str" cm="1">
        <f t="array" ref="ER50">INDEX(ER$13:ER49,$B50+1,1)</f>
        <v>-</v>
      </c>
      <c r="ES50" s="411" t="str">
        <f t="shared" si="214"/>
        <v>-</v>
      </c>
      <c r="ET50" s="411" t="str">
        <f t="shared" si="214"/>
        <v>-</v>
      </c>
      <c r="EU50" s="781">
        <f t="shared" si="181"/>
        <v>0</v>
      </c>
      <c r="EV50" s="779">
        <f t="shared" si="182"/>
        <v>999999</v>
      </c>
      <c r="EW50" s="780">
        <f t="shared" si="183"/>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86"/>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5"/>
        <v>0</v>
      </c>
      <c r="FL50" s="411" t="b">
        <f t="shared" si="215"/>
        <v>0</v>
      </c>
      <c r="FM50" s="411" t="b">
        <f t="shared" si="215"/>
        <v>1</v>
      </c>
      <c r="FN50" s="411" t="b">
        <f t="shared" si="215"/>
        <v>0</v>
      </c>
      <c r="FO50" s="411">
        <f t="shared" si="208"/>
        <v>1</v>
      </c>
      <c r="FP50" s="411">
        <f t="shared" si="208"/>
        <v>0</v>
      </c>
      <c r="FQ50" s="411" t="b">
        <f t="shared" si="189"/>
        <v>0</v>
      </c>
      <c r="FR50" s="411" t="b">
        <f t="shared" si="209"/>
        <v>0</v>
      </c>
      <c r="FS50" s="411" t="b">
        <f t="shared" si="209"/>
        <v>0</v>
      </c>
      <c r="FT50" s="411" t="b">
        <f t="shared" si="209"/>
        <v>1</v>
      </c>
      <c r="FU50" s="87">
        <f t="shared" si="216"/>
        <v>2</v>
      </c>
      <c r="FV50" s="87">
        <f t="shared" si="216"/>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17"/>
        <v>1</v>
      </c>
      <c r="GG50" s="87">
        <f t="shared" si="217"/>
        <v>1</v>
      </c>
      <c r="GH50" s="87">
        <f t="shared" si="217"/>
        <v>1</v>
      </c>
      <c r="GI50" s="87">
        <f t="shared" si="217"/>
        <v>1</v>
      </c>
      <c r="GJ50" s="87">
        <f t="shared" si="217"/>
        <v>1</v>
      </c>
      <c r="GK50" s="87">
        <f t="shared" si="217"/>
        <v>1</v>
      </c>
      <c r="GL50" s="87">
        <f t="shared" si="217"/>
        <v>1</v>
      </c>
      <c r="GM50" s="87">
        <f t="shared" si="217"/>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18"/>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18"/>
      <c r="YQ50" s="535" cm="1">
        <f t="array" ref="YQ50">INDEX(YQ$13:YQ49,$B50+1,1)</f>
        <v>1</v>
      </c>
      <c r="YR50" s="18"/>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cm="1">
        <f t="array" ref="ZX50">INDEX(ZX$13:ZX49,$B50+1,1)</f>
        <v>0</v>
      </c>
      <c r="ZY50" s="535" t="str" cm="1">
        <f t="array" ref="ZY50">INDEX(ZY$13:ZY49,$B50+1,1)</f>
        <v>-</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cm="1">
        <f t="array" ref="AAH50">INDEX(AAH$13:AAH49,$B50+1,1)</f>
        <v>1</v>
      </c>
      <c r="AAI50" s="535" cm="1">
        <f t="array" ref="AAI50">INDEX(AAI$13:AAI49,$B50+1,1)</f>
        <v>1</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18"/>
      <c r="AAX50" s="22" t="str">
        <f t="shared" si="220"/>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22" t="str">
        <f t="shared" si="221"/>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cm="1">
        <f t="array" ref="AEJ50">INDEX(AEJ$13:AEJ49,$B50+1,1)</f>
        <v>0</v>
      </c>
      <c r="AEK50" s="483">
        <v>0</v>
      </c>
    </row>
    <row r="51" spans="1:817" outlineLevel="1">
      <c r="A51" s="18">
        <f t="shared" si="136"/>
        <v>38</v>
      </c>
      <c r="B51" s="18">
        <f>$A$50</f>
        <v>37</v>
      </c>
      <c r="C51">
        <v>6</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2</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10"/>
        <v>2</v>
      </c>
      <c r="W51" s="778" t="b">
        <f t="shared" si="196"/>
        <v>0</v>
      </c>
      <c r="X51" s="777" t="b">
        <f t="shared" si="206"/>
        <v>1</v>
      </c>
      <c r="Y51" s="777" t="b">
        <f t="shared" si="206"/>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535" cm="1">
        <f t="array" ref="AK51">INDEX(AK$13:AK50,$B51+1,1)</f>
        <v>2</v>
      </c>
      <c r="AL51" s="18"/>
      <c r="AM51" s="535" cm="1">
        <f t="array" ref="AM51">INDEX(AM$13:AM50,$B51+1,1)</f>
        <v>0</v>
      </c>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Optimum feed supply"</f>
        <v>NFS Optimum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4"/>
        <v>-</v>
      </c>
      <c r="CI51" s="411">
        <f t="shared" si="211"/>
        <v>2</v>
      </c>
      <c r="CJ51" s="411">
        <f t="shared" si="211"/>
        <v>2</v>
      </c>
      <c r="CK51" s="535" t="str" cm="1">
        <f t="array" ref="CK51">INDEX(CK$13:CK50,$B51+1,1)</f>
        <v>-</v>
      </c>
      <c r="CL51" s="535" t="str" cm="1">
        <f t="array" ref="CL51">INDEX(CL$13:CL50,$B51+1,1)</f>
        <v>-</v>
      </c>
      <c r="CM51" s="535" t="str" cm="1">
        <f t="array" ref="CM51">INDEX(CM$13:CM50,$B51+1,1)</f>
        <v>-</v>
      </c>
      <c r="CN51" s="411" t="str">
        <f t="shared" ca="1" si="146"/>
        <v>-</v>
      </c>
      <c r="CO51" s="411">
        <f t="shared" si="212"/>
        <v>2</v>
      </c>
      <c r="CP51" s="411">
        <f t="shared" si="212"/>
        <v>2</v>
      </c>
      <c r="CQ51" s="535" t="str" cm="1">
        <f t="array" ref="CQ51">INDEX(CQ$13:CQ50,$B51+1,1)</f>
        <v>-</v>
      </c>
      <c r="CR51" s="411" t="str">
        <f t="shared" ca="1" si="148"/>
        <v>-</v>
      </c>
      <c r="CS51" s="411">
        <f t="shared" si="149"/>
        <v>2</v>
      </c>
      <c r="CT51" s="535" t="str" cm="1">
        <f t="array" ref="CT51">INDEX(CT$13:CT50,$B51+1,1)</f>
        <v>-</v>
      </c>
      <c r="CU51" s="535" t="str" cm="1">
        <f t="array" ref="CU51">INDEX(CU$13:CU50,$B51+1,1)</f>
        <v>-</v>
      </c>
      <c r="CV51" s="411">
        <f t="shared" si="150"/>
        <v>2</v>
      </c>
      <c r="CW51" s="535" t="str" cm="1">
        <f t="array" ref="CW51">INDEX(CW$13:CW50,$B51+1,1)</f>
        <v>-</v>
      </c>
      <c r="CX51" s="411" t="str">
        <f t="shared" ca="1" si="151"/>
        <v>-</v>
      </c>
      <c r="CY51" s="411">
        <f t="shared" si="213"/>
        <v>2</v>
      </c>
      <c r="CZ51" s="411">
        <f t="shared" si="213"/>
        <v>2</v>
      </c>
      <c r="DA51" s="535" cm="1">
        <f t="array" ref="DA51">INDEX(DA$13:DA50,$B51+1,1)</f>
        <v>720</v>
      </c>
      <c r="DB51" s="535" cm="1">
        <f t="array" ref="DB51">INDEX(DB$13:DB50,$B51+1,1)</f>
        <v>720</v>
      </c>
      <c r="DC51" s="18"/>
      <c r="DD51" s="22" t="b">
        <v>1</v>
      </c>
      <c r="DE51" s="87" t="str">
        <f>$YT51</f>
        <v>-</v>
      </c>
      <c r="DF51" s="22" t="b">
        <v>0</v>
      </c>
      <c r="DG51" s="535" t="str" cm="1">
        <f t="array" ref="DG51">INDEX(DG$13:DG50,$B51+1,1)</f>
        <v>-</v>
      </c>
      <c r="DH51" s="540" cm="1">
        <f t="array" ref="DH51">VALUE(IFERROR(VALUE($K51),0) &amp; _xlfn.SWITCH($CD51,"-",4,$CD51) &amp; $L51 &amp; $T51 &amp; "00" &amp; $N51 &amp; $AK51 &amp; $R51 &amp; _xlfn.SWITCH($AM51,3,1,$AM51) &amp; _xlfn.SWITCH($M51,4,0,$M51) &amp; _xlfn.SWITCH($AD51,6,1,$AD51))</f>
        <v>242200321001</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07"/>
        <v>0</v>
      </c>
      <c r="EO51" s="782">
        <f t="shared" si="207"/>
        <v>0</v>
      </c>
      <c r="EP51" s="782">
        <f t="shared" si="207"/>
        <v>999999</v>
      </c>
      <c r="EQ51" s="535" t="str" cm="1">
        <f t="array" ref="EQ51">INDEX(EQ$13:EQ50,$B51+1,1)</f>
        <v>-</v>
      </c>
      <c r="ER51" s="535" t="str" cm="1">
        <f t="array" ref="ER51">INDEX(ER$13:ER50,$B51+1,1)</f>
        <v>-</v>
      </c>
      <c r="ES51" s="411" t="str">
        <f t="shared" si="214"/>
        <v>-</v>
      </c>
      <c r="ET51" s="411" t="str">
        <f t="shared" si="214"/>
        <v>-</v>
      </c>
      <c r="EU51" s="781">
        <f t="shared" si="181"/>
        <v>0</v>
      </c>
      <c r="EV51" s="779">
        <f t="shared" si="182"/>
        <v>999999</v>
      </c>
      <c r="EW51" s="780">
        <f t="shared" si="183"/>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86"/>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5"/>
        <v>0</v>
      </c>
      <c r="FL51" s="411" t="b">
        <f t="shared" si="215"/>
        <v>0</v>
      </c>
      <c r="FM51" s="411" t="b">
        <f t="shared" si="215"/>
        <v>1</v>
      </c>
      <c r="FN51" s="411" t="b">
        <f t="shared" si="215"/>
        <v>0</v>
      </c>
      <c r="FO51" s="411">
        <f t="shared" si="208"/>
        <v>1</v>
      </c>
      <c r="FP51" s="411">
        <f t="shared" si="208"/>
        <v>0</v>
      </c>
      <c r="FQ51" s="411" t="b">
        <f t="shared" si="189"/>
        <v>0</v>
      </c>
      <c r="FR51" s="411" t="b">
        <f t="shared" si="209"/>
        <v>0</v>
      </c>
      <c r="FS51" s="411" t="b">
        <f t="shared" si="209"/>
        <v>0</v>
      </c>
      <c r="FT51" s="411" t="b">
        <f t="shared" si="209"/>
        <v>1</v>
      </c>
      <c r="FU51" s="87">
        <f t="shared" si="216"/>
        <v>2</v>
      </c>
      <c r="FV51" s="87">
        <f t="shared" si="216"/>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17"/>
        <v>1</v>
      </c>
      <c r="GG51" s="87">
        <f t="shared" si="217"/>
        <v>1</v>
      </c>
      <c r="GH51" s="87">
        <f t="shared" si="217"/>
        <v>1</v>
      </c>
      <c r="GI51" s="87">
        <f t="shared" si="217"/>
        <v>1</v>
      </c>
      <c r="GJ51" s="87">
        <f t="shared" si="217"/>
        <v>1</v>
      </c>
      <c r="GK51" s="87">
        <f t="shared" si="217"/>
        <v>1</v>
      </c>
      <c r="GL51" s="87">
        <f t="shared" si="217"/>
        <v>1</v>
      </c>
      <c r="GM51" s="87">
        <f t="shared" si="217"/>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18"/>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18"/>
      <c r="YQ51" s="535" cm="1">
        <f t="array" ref="YQ51">INDEX(YQ$13:YQ50,$B51+1,1)</f>
        <v>1</v>
      </c>
      <c r="YR51" s="18"/>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cm="1">
        <f t="array" ref="ZX51">INDEX(ZX$13:ZX50,$B51+1,1)</f>
        <v>0</v>
      </c>
      <c r="ZY51" s="535" t="str" cm="1">
        <f t="array" ref="ZY51">INDEX(ZY$13:ZY50,$B51+1,1)</f>
        <v>-</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cm="1">
        <f t="array" ref="AAH51">INDEX(AAH$13:AAH50,$B51+1,1)</f>
        <v>1</v>
      </c>
      <c r="AAI51" s="535" cm="1">
        <f t="array" ref="AAI51">INDEX(AAI$13:AAI50,$B51+1,1)</f>
        <v>1</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18"/>
      <c r="AAX51" s="22" t="str">
        <f t="shared" si="220"/>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22" t="str">
        <f t="shared" si="221"/>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cm="1">
        <f t="array" ref="AEJ51">INDEX(AEJ$13:AEJ50,$B51+1,1)</f>
        <v>0</v>
      </c>
      <c r="AEK51" s="483">
        <v>0</v>
      </c>
    </row>
    <row r="52" spans="1:817" outlineLevel="1">
      <c r="A52" s="18">
        <f t="shared" ref="A52:A108" si="222">ROW(A52)-ROW($A$13)</f>
        <v>39</v>
      </c>
      <c r="B52" s="18">
        <f>$A$49</f>
        <v>36</v>
      </c>
      <c r="C52">
        <v>7</v>
      </c>
      <c r="D52" s="17" t="str" cm="1">
        <f t="array" ref="D52">INDEX(D$13:D51,$B52+1,1)</f>
        <v>GSW</v>
      </c>
      <c r="E52" t="b">
        <v>1</v>
      </c>
      <c r="F52" t="b">
        <v>0</v>
      </c>
      <c r="G52" t="b">
        <v>1</v>
      </c>
      <c r="H52" s="18"/>
      <c r="I52" s="18"/>
      <c r="J52" s="18"/>
      <c r="K52" s="22">
        <v>1</v>
      </c>
      <c r="L52" s="22">
        <f>d.Region</f>
        <v>2</v>
      </c>
      <c r="M52" s="535" cm="1">
        <f t="array" ref="M52">INDEX(M$13:M51,$B52+1,1)</f>
        <v>0</v>
      </c>
      <c r="N52" s="22">
        <v>3</v>
      </c>
      <c r="O52" s="22">
        <v>2</v>
      </c>
      <c r="P52" s="18"/>
      <c r="Q52" s="18"/>
      <c r="R52" s="22">
        <v>1</v>
      </c>
      <c r="S52" s="18"/>
      <c r="T52" s="22">
        <v>2</v>
      </c>
      <c r="U52" s="22">
        <v>2</v>
      </c>
      <c r="V52" s="411">
        <f t="shared" si="210"/>
        <v>2</v>
      </c>
      <c r="W52" s="778" t="b">
        <f t="shared" si="196"/>
        <v>0</v>
      </c>
      <c r="X52" s="777" t="b">
        <f t="shared" si="206"/>
        <v>1</v>
      </c>
      <c r="Y52" s="777" t="b">
        <f t="shared" si="206"/>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22">
        <v>2</v>
      </c>
      <c r="AL52" s="18"/>
      <c r="AM52" s="18"/>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Excel feed supply"</f>
        <v>MU Excel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1</v>
      </c>
      <c r="CH52" s="411" t="str">
        <f t="shared" ca="1" si="144"/>
        <v>-</v>
      </c>
      <c r="CI52" s="411">
        <f t="shared" si="211"/>
        <v>1</v>
      </c>
      <c r="CJ52" s="411">
        <f t="shared" si="211"/>
        <v>1</v>
      </c>
      <c r="CK52" s="535" t="str" cm="1">
        <f t="array" ref="CK52">INDEX(CK$13:CK51,$B52+1,1)</f>
        <v>-</v>
      </c>
      <c r="CL52" s="535" t="str" cm="1">
        <f t="array" ref="CL52">INDEX(CL$13:CL51,$B52+1,1)</f>
        <v>-</v>
      </c>
      <c r="CM52" s="535" t="str" cm="1">
        <f t="array" ref="CM52">INDEX(CM$13:CM51,$B52+1,1)</f>
        <v>-</v>
      </c>
      <c r="CN52" s="411" t="str">
        <f t="shared" ca="1" si="146"/>
        <v>-</v>
      </c>
      <c r="CO52" s="411">
        <f t="shared" si="212"/>
        <v>1</v>
      </c>
      <c r="CP52" s="411">
        <f t="shared" si="212"/>
        <v>1</v>
      </c>
      <c r="CQ52" s="535" t="str" cm="1">
        <f t="array" ref="CQ52">INDEX(CQ$13:CQ51,$B52+1,1)</f>
        <v>-</v>
      </c>
      <c r="CR52" s="411" t="str">
        <f t="shared" ca="1" si="148"/>
        <v>-</v>
      </c>
      <c r="CS52" s="411">
        <f t="shared" si="149"/>
        <v>1</v>
      </c>
      <c r="CT52" s="535" t="str" cm="1">
        <f t="array" ref="CT52">INDEX(CT$13:CT51,$B52+1,1)</f>
        <v>-</v>
      </c>
      <c r="CU52" s="535" t="str" cm="1">
        <f t="array" ref="CU52">INDEX(CU$13:CU51,$B52+1,1)</f>
        <v>-</v>
      </c>
      <c r="CV52" s="411">
        <f t="shared" si="150"/>
        <v>1</v>
      </c>
      <c r="CW52" s="535" t="str" cm="1">
        <f t="array" ref="CW52">INDEX(CW$13:CW51,$B52+1,1)</f>
        <v>-</v>
      </c>
      <c r="CX52" s="411" t="str">
        <f t="shared" ca="1" si="151"/>
        <v>-</v>
      </c>
      <c r="CY52" s="411">
        <f t="shared" si="213"/>
        <v>1</v>
      </c>
      <c r="CZ52" s="411">
        <f t="shared" si="213"/>
        <v>1</v>
      </c>
      <c r="DA52" s="535" cm="1">
        <f t="array" ref="DA52">INDEX(DA$13:DA51,$B52+1,1)</f>
        <v>720</v>
      </c>
      <c r="DB52" s="535" cm="1">
        <f t="array" ref="DB52">INDEX(DB$13:DB51,$B52+1,1)</f>
        <v>720</v>
      </c>
      <c r="DC52" s="18"/>
      <c r="DD52" s="22" t="b">
        <v>0</v>
      </c>
      <c r="DE52" s="22" t="b">
        <v>1</v>
      </c>
      <c r="DF52" s="22" t="b">
        <v>1</v>
      </c>
      <c r="DG52" s="538" t="str">
        <f>DG$14</f>
        <v>-</v>
      </c>
      <c r="DH52" s="539">
        <v>0</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07"/>
        <v>0</v>
      </c>
      <c r="EO52" s="782">
        <f t="shared" si="207"/>
        <v>0</v>
      </c>
      <c r="EP52" s="782">
        <f t="shared" si="207"/>
        <v>999999</v>
      </c>
      <c r="EQ52" s="535" t="str" cm="1">
        <f t="array" ref="EQ52">INDEX(EQ$13:EQ51,$B52+1,1)</f>
        <v>-</v>
      </c>
      <c r="ER52" s="535" t="str" cm="1">
        <f t="array" ref="ER52">INDEX(ER$13:ER51,$B52+1,1)</f>
        <v>-</v>
      </c>
      <c r="ES52" s="411" t="str">
        <f t="shared" si="214"/>
        <v>-</v>
      </c>
      <c r="ET52" s="411" t="str">
        <f t="shared" si="214"/>
        <v>-</v>
      </c>
      <c r="EU52" s="781">
        <f t="shared" si="181"/>
        <v>0</v>
      </c>
      <c r="EV52" s="779">
        <f t="shared" si="182"/>
        <v>999999</v>
      </c>
      <c r="EW52" s="780">
        <f t="shared" si="183"/>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86"/>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5"/>
        <v>0</v>
      </c>
      <c r="FL52" s="411" t="b">
        <f t="shared" si="215"/>
        <v>0</v>
      </c>
      <c r="FM52" s="411" t="b">
        <f t="shared" si="215"/>
        <v>1</v>
      </c>
      <c r="FN52" s="411" t="b">
        <f t="shared" si="215"/>
        <v>0</v>
      </c>
      <c r="FO52" s="411">
        <f t="shared" si="208"/>
        <v>1</v>
      </c>
      <c r="FP52" s="411">
        <f t="shared" si="208"/>
        <v>0</v>
      </c>
      <c r="FQ52" s="411" t="b">
        <f t="shared" si="189"/>
        <v>0</v>
      </c>
      <c r="FR52" s="411" t="b">
        <f t="shared" si="209"/>
        <v>0</v>
      </c>
      <c r="FS52" s="411" t="b">
        <f t="shared" si="209"/>
        <v>0</v>
      </c>
      <c r="FT52" s="411" t="b">
        <f t="shared" si="209"/>
        <v>1</v>
      </c>
      <c r="FU52" s="87">
        <f t="shared" si="216"/>
        <v>2</v>
      </c>
      <c r="FV52" s="87">
        <f t="shared" si="216"/>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17"/>
        <v>1</v>
      </c>
      <c r="GG52" s="87">
        <f t="shared" si="217"/>
        <v>1</v>
      </c>
      <c r="GH52" s="87">
        <f t="shared" si="217"/>
        <v>1</v>
      </c>
      <c r="GI52" s="87">
        <f t="shared" si="217"/>
        <v>1</v>
      </c>
      <c r="GJ52" s="87">
        <f t="shared" si="217"/>
        <v>1</v>
      </c>
      <c r="GK52" s="87">
        <f t="shared" si="217"/>
        <v>1</v>
      </c>
      <c r="GL52" s="87">
        <f t="shared" si="217"/>
        <v>1</v>
      </c>
      <c r="GM52" s="87">
        <f t="shared" si="217"/>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18"/>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18"/>
      <c r="YQ52" s="535" cm="1">
        <f t="array" ref="YQ52">INDEX(YQ$13:YQ51,$B52+1,1)</f>
        <v>1</v>
      </c>
      <c r="YR52" s="18"/>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cm="1">
        <f t="array" ref="ZX52">INDEX(ZX$13:ZX51,$B52+1,1)</f>
        <v>0</v>
      </c>
      <c r="ZY52" s="535" t="str" cm="1">
        <f t="array" ref="ZY52">INDEX(ZY$13:ZY51,$B52+1,1)</f>
        <v>-</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cm="1">
        <f t="array" ref="AAH52">INDEX(AAH$13:AAH51,$B52+1,1)</f>
        <v>1</v>
      </c>
      <c r="AAI52" s="535" cm="1">
        <f t="array" ref="AAI52">INDEX(AAI$13:AAI51,$B52+1,1)</f>
        <v>1</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18"/>
      <c r="AAX52" s="22" t="str">
        <f t="shared" si="220"/>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22" t="str">
        <f t="shared" si="221"/>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cm="1">
        <f t="array" ref="AEJ52">INDEX(AEJ$13:AEJ51,$B52+1,1)</f>
        <v>0</v>
      </c>
      <c r="AEK52" s="483">
        <v>0</v>
      </c>
    </row>
    <row r="53" spans="1:817" outlineLevel="1">
      <c r="A53" s="18">
        <f t="shared" si="222"/>
        <v>40</v>
      </c>
      <c r="B53" s="18">
        <f>$A$52</f>
        <v>39</v>
      </c>
      <c r="C53">
        <v>8</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1</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10"/>
        <v>2</v>
      </c>
      <c r="W53" s="778" t="b">
        <f t="shared" si="196"/>
        <v>0</v>
      </c>
      <c r="X53" s="777" t="b">
        <f t="shared" si="206"/>
        <v>1</v>
      </c>
      <c r="Y53" s="777" t="b">
        <f t="shared" si="206"/>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535" cm="1">
        <f t="array" ref="AK53">INDEX(AK$13:AK52,$B53+1,1)</f>
        <v>2</v>
      </c>
      <c r="AL53" s="18"/>
      <c r="AM53" s="535" cm="1">
        <f t="array" ref="AM53">INDEX(AM$13:AM52,$B53+1,1)</f>
        <v>0</v>
      </c>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Optimum feed supply"</f>
        <v>MU Optimum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0</v>
      </c>
      <c r="CH53" s="411" t="str">
        <f t="shared" ca="1" si="144"/>
        <v>-</v>
      </c>
      <c r="CI53" s="411">
        <f t="shared" si="211"/>
        <v>1</v>
      </c>
      <c r="CJ53" s="411">
        <f t="shared" si="211"/>
        <v>1</v>
      </c>
      <c r="CK53" s="535" t="str" cm="1">
        <f t="array" ref="CK53">INDEX(CK$13:CK52,$B53+1,1)</f>
        <v>-</v>
      </c>
      <c r="CL53" s="535" t="str" cm="1">
        <f t="array" ref="CL53">INDEX(CL$13:CL52,$B53+1,1)</f>
        <v>-</v>
      </c>
      <c r="CM53" s="535" t="str" cm="1">
        <f t="array" ref="CM53">INDEX(CM$13:CM52,$B53+1,1)</f>
        <v>-</v>
      </c>
      <c r="CN53" s="411" t="str">
        <f t="shared" ca="1" si="146"/>
        <v>-</v>
      </c>
      <c r="CO53" s="411">
        <f t="shared" si="212"/>
        <v>1</v>
      </c>
      <c r="CP53" s="411">
        <f t="shared" si="212"/>
        <v>1</v>
      </c>
      <c r="CQ53" s="535" t="str" cm="1">
        <f t="array" ref="CQ53">INDEX(CQ$13:CQ52,$B53+1,1)</f>
        <v>-</v>
      </c>
      <c r="CR53" s="411" t="str">
        <f t="shared" ca="1" si="148"/>
        <v>-</v>
      </c>
      <c r="CS53" s="411">
        <f t="shared" si="149"/>
        <v>1</v>
      </c>
      <c r="CT53" s="535" t="str" cm="1">
        <f t="array" ref="CT53">INDEX(CT$13:CT52,$B53+1,1)</f>
        <v>-</v>
      </c>
      <c r="CU53" s="535" t="str" cm="1">
        <f t="array" ref="CU53">INDEX(CU$13:CU52,$B53+1,1)</f>
        <v>-</v>
      </c>
      <c r="CV53" s="411">
        <f t="shared" si="150"/>
        <v>1</v>
      </c>
      <c r="CW53" s="535" t="str" cm="1">
        <f t="array" ref="CW53">INDEX(CW$13:CW52,$B53+1,1)</f>
        <v>-</v>
      </c>
      <c r="CX53" s="411" t="str">
        <f t="shared" ca="1" si="151"/>
        <v>-</v>
      </c>
      <c r="CY53" s="411">
        <f t="shared" si="213"/>
        <v>1</v>
      </c>
      <c r="CZ53" s="411">
        <f t="shared" si="213"/>
        <v>1</v>
      </c>
      <c r="DA53" s="535" cm="1">
        <f t="array" ref="DA53">INDEX(DA$13:DA52,$B53+1,1)</f>
        <v>720</v>
      </c>
      <c r="DB53" s="535" cm="1">
        <f t="array" ref="DB53">INDEX(DB$13:DB52,$B53+1,1)</f>
        <v>720</v>
      </c>
      <c r="DC53" s="18"/>
      <c r="DD53" s="22" t="b">
        <v>1</v>
      </c>
      <c r="DE53" s="87" t="str">
        <f>$YT53</f>
        <v>-</v>
      </c>
      <c r="DF53" s="22" t="b">
        <v>0</v>
      </c>
      <c r="DG53" s="535" t="str" cm="1">
        <f t="array" ref="DG53">INDEX(DG$13:DG52,$B53+1,1)</f>
        <v>-</v>
      </c>
      <c r="DH53" s="540" cm="1">
        <f t="array" ref="DH53">VALUE(IFERROR(VALUE($K53),0) &amp; _xlfn.SWITCH($CD53,"-",4,$CD53) &amp; $L53 &amp; $T53 &amp; "00" &amp; $N53 &amp; $AK53 &amp; $R53 &amp; _xlfn.SWITCH($AM53,3,1,$AM53) &amp; _xlfn.SWITCH($M53,4,0,$M53) &amp; _xlfn.SWITCH($AD53,6,1,$AD53))</f>
        <v>142200321001</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07"/>
        <v>0</v>
      </c>
      <c r="EO53" s="782">
        <f t="shared" si="207"/>
        <v>0</v>
      </c>
      <c r="EP53" s="782">
        <f t="shared" si="207"/>
        <v>999999</v>
      </c>
      <c r="EQ53" s="535" t="str" cm="1">
        <f t="array" ref="EQ53">INDEX(EQ$13:EQ52,$B53+1,1)</f>
        <v>-</v>
      </c>
      <c r="ER53" s="535" t="str" cm="1">
        <f t="array" ref="ER53">INDEX(ER$13:ER52,$B53+1,1)</f>
        <v>-</v>
      </c>
      <c r="ES53" s="411" t="str">
        <f t="shared" si="214"/>
        <v>-</v>
      </c>
      <c r="ET53" s="411" t="str">
        <f t="shared" si="214"/>
        <v>-</v>
      </c>
      <c r="EU53" s="781">
        <f t="shared" si="181"/>
        <v>0</v>
      </c>
      <c r="EV53" s="779">
        <f t="shared" si="182"/>
        <v>999999</v>
      </c>
      <c r="EW53" s="780">
        <f t="shared" si="183"/>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86"/>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5"/>
        <v>0</v>
      </c>
      <c r="FL53" s="411" t="b">
        <f t="shared" si="215"/>
        <v>0</v>
      </c>
      <c r="FM53" s="411" t="b">
        <f t="shared" si="215"/>
        <v>1</v>
      </c>
      <c r="FN53" s="411" t="b">
        <f t="shared" si="215"/>
        <v>0</v>
      </c>
      <c r="FO53" s="411">
        <f t="shared" si="208"/>
        <v>1</v>
      </c>
      <c r="FP53" s="411">
        <f t="shared" si="208"/>
        <v>0</v>
      </c>
      <c r="FQ53" s="411" t="b">
        <f t="shared" si="189"/>
        <v>0</v>
      </c>
      <c r="FR53" s="411" t="b">
        <f t="shared" si="209"/>
        <v>0</v>
      </c>
      <c r="FS53" s="411" t="b">
        <f t="shared" si="209"/>
        <v>0</v>
      </c>
      <c r="FT53" s="411" t="b">
        <f t="shared" si="209"/>
        <v>1</v>
      </c>
      <c r="FU53" s="87">
        <f t="shared" si="216"/>
        <v>2</v>
      </c>
      <c r="FV53" s="87">
        <f t="shared" si="216"/>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17"/>
        <v>1</v>
      </c>
      <c r="GG53" s="87">
        <f t="shared" si="217"/>
        <v>1</v>
      </c>
      <c r="GH53" s="87">
        <f t="shared" si="217"/>
        <v>1</v>
      </c>
      <c r="GI53" s="87">
        <f t="shared" si="217"/>
        <v>1</v>
      </c>
      <c r="GJ53" s="87">
        <f t="shared" si="217"/>
        <v>1</v>
      </c>
      <c r="GK53" s="87">
        <f t="shared" si="217"/>
        <v>1</v>
      </c>
      <c r="GL53" s="87">
        <f t="shared" si="217"/>
        <v>1</v>
      </c>
      <c r="GM53" s="87">
        <f t="shared" si="217"/>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18"/>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18"/>
      <c r="YQ53" s="535" cm="1">
        <f t="array" ref="YQ53">INDEX(YQ$13:YQ52,$B53+1,1)</f>
        <v>1</v>
      </c>
      <c r="YR53" s="18"/>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cm="1">
        <f t="array" ref="ZX53">INDEX(ZX$13:ZX52,$B53+1,1)</f>
        <v>0</v>
      </c>
      <c r="ZY53" s="535" t="str" cm="1">
        <f t="array" ref="ZY53">INDEX(ZY$13:ZY52,$B53+1,1)</f>
        <v>-</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cm="1">
        <f t="array" ref="AAH53">INDEX(AAH$13:AAH52,$B53+1,1)</f>
        <v>1</v>
      </c>
      <c r="AAI53" s="535" cm="1">
        <f t="array" ref="AAI53">INDEX(AAI$13:AAI52,$B53+1,1)</f>
        <v>1</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18"/>
      <c r="AAX53" s="22" t="str">
        <f t="shared" si="220"/>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22" t="str">
        <f t="shared" si="221"/>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cm="1">
        <f t="array" ref="AEJ53">INDEX(AEJ$13:AEJ52,$B53+1,1)</f>
        <v>0</v>
      </c>
      <c r="AEK53" s="483">
        <v>0</v>
      </c>
    </row>
    <row r="54" spans="1:817" outlineLevel="1">
      <c r="A54" s="18">
        <f t="shared" si="222"/>
        <v>41</v>
      </c>
      <c r="B54" s="18">
        <f>$A$49</f>
        <v>36</v>
      </c>
      <c r="C54">
        <v>9</v>
      </c>
      <c r="D54" s="17" t="str" cm="1">
        <f t="array" ref="D54">INDEX(D$13:D53,$B54+1,1)</f>
        <v>GSW</v>
      </c>
      <c r="E54" t="b">
        <v>1</v>
      </c>
      <c r="F54" t="b">
        <v>0</v>
      </c>
      <c r="G54" t="b">
        <v>1</v>
      </c>
      <c r="H54" s="18"/>
      <c r="I54" s="18"/>
      <c r="J54" s="18"/>
      <c r="K54" s="22">
        <v>0</v>
      </c>
      <c r="L54" s="22">
        <f>d.Region</f>
        <v>2</v>
      </c>
      <c r="M54" s="535" cm="1">
        <f t="array" ref="M54">INDEX(M$13:M53,$B54+1,1)</f>
        <v>0</v>
      </c>
      <c r="N54" s="22">
        <v>3</v>
      </c>
      <c r="O54" s="22">
        <v>2</v>
      </c>
      <c r="P54" s="18"/>
      <c r="Q54" s="18"/>
      <c r="R54" s="22">
        <v>1</v>
      </c>
      <c r="S54" s="18"/>
      <c r="T54" s="22">
        <v>2</v>
      </c>
      <c r="U54" s="22">
        <v>2</v>
      </c>
      <c r="V54" s="411">
        <f t="shared" si="210"/>
        <v>2</v>
      </c>
      <c r="W54" s="778" t="b">
        <f t="shared" si="196"/>
        <v>0</v>
      </c>
      <c r="X54" s="777" t="b">
        <f t="shared" si="206"/>
        <v>1</v>
      </c>
      <c r="Y54" s="777" t="b">
        <f t="shared" si="206"/>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22">
        <v>2</v>
      </c>
      <c r="AL54" s="18"/>
      <c r="AM54" s="18"/>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Excel feed supply"</f>
        <v>CSIRO Excel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1</v>
      </c>
      <c r="CH54" s="411" t="str">
        <f t="shared" ca="1" si="144"/>
        <v>-</v>
      </c>
      <c r="CI54" s="411">
        <f t="shared" si="211"/>
        <v>0</v>
      </c>
      <c r="CJ54" s="411">
        <f t="shared" si="211"/>
        <v>0</v>
      </c>
      <c r="CK54" s="535" t="str" cm="1">
        <f t="array" ref="CK54">INDEX(CK$13:CK53,$B54+1,1)</f>
        <v>-</v>
      </c>
      <c r="CL54" s="535" t="str" cm="1">
        <f t="array" ref="CL54">INDEX(CL$13:CL53,$B54+1,1)</f>
        <v>-</v>
      </c>
      <c r="CM54" s="535" t="str" cm="1">
        <f t="array" ref="CM54">INDEX(CM$13:CM53,$B54+1,1)</f>
        <v>-</v>
      </c>
      <c r="CN54" s="411" t="str">
        <f t="shared" ca="1" si="146"/>
        <v>-</v>
      </c>
      <c r="CO54" s="411">
        <f t="shared" si="212"/>
        <v>0</v>
      </c>
      <c r="CP54" s="411">
        <f t="shared" si="212"/>
        <v>0</v>
      </c>
      <c r="CQ54" s="535" t="str" cm="1">
        <f t="array" ref="CQ54">INDEX(CQ$13:CQ53,$B54+1,1)</f>
        <v>-</v>
      </c>
      <c r="CR54" s="411" t="str">
        <f t="shared" ca="1" si="148"/>
        <v>-</v>
      </c>
      <c r="CS54" s="411">
        <f t="shared" si="149"/>
        <v>0</v>
      </c>
      <c r="CT54" s="535" t="str" cm="1">
        <f t="array" ref="CT54">INDEX(CT$13:CT53,$B54+1,1)</f>
        <v>-</v>
      </c>
      <c r="CU54" s="535" t="str" cm="1">
        <f t="array" ref="CU54">INDEX(CU$13:CU53,$B54+1,1)</f>
        <v>-</v>
      </c>
      <c r="CV54" s="411">
        <f t="shared" si="150"/>
        <v>0</v>
      </c>
      <c r="CW54" s="535" t="str" cm="1">
        <f t="array" ref="CW54">INDEX(CW$13:CW53,$B54+1,1)</f>
        <v>-</v>
      </c>
      <c r="CX54" s="411" t="str">
        <f t="shared" ca="1" si="151"/>
        <v>-</v>
      </c>
      <c r="CY54" s="411">
        <f t="shared" si="213"/>
        <v>0</v>
      </c>
      <c r="CZ54" s="411">
        <f t="shared" si="213"/>
        <v>0</v>
      </c>
      <c r="DA54" s="535" cm="1">
        <f t="array" ref="DA54">INDEX(DA$13:DA53,$B54+1,1)</f>
        <v>720</v>
      </c>
      <c r="DB54" s="535" cm="1">
        <f t="array" ref="DB54">INDEX(DB$13:DB53,$B54+1,1)</f>
        <v>720</v>
      </c>
      <c r="DC54" s="18"/>
      <c r="DD54" s="22" t="b">
        <v>0</v>
      </c>
      <c r="DE54" s="22" t="b">
        <v>1</v>
      </c>
      <c r="DF54" s="22" t="b">
        <v>1</v>
      </c>
      <c r="DG54" s="538" t="str">
        <f>DG$14</f>
        <v>-</v>
      </c>
      <c r="DH54" s="539">
        <v>0</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07"/>
        <v>0</v>
      </c>
      <c r="EO54" s="782">
        <f t="shared" si="207"/>
        <v>0</v>
      </c>
      <c r="EP54" s="782">
        <f t="shared" si="207"/>
        <v>999999</v>
      </c>
      <c r="EQ54" s="535" t="str" cm="1">
        <f t="array" ref="EQ54">INDEX(EQ$13:EQ53,$B54+1,1)</f>
        <v>-</v>
      </c>
      <c r="ER54" s="535" t="str" cm="1">
        <f t="array" ref="ER54">INDEX(ER$13:ER53,$B54+1,1)</f>
        <v>-</v>
      </c>
      <c r="ES54" s="411" t="str">
        <f t="shared" si="214"/>
        <v>-</v>
      </c>
      <c r="ET54" s="411" t="str">
        <f t="shared" si="214"/>
        <v>-</v>
      </c>
      <c r="EU54" s="781">
        <f t="shared" si="181"/>
        <v>0</v>
      </c>
      <c r="EV54" s="779">
        <f t="shared" si="182"/>
        <v>999999</v>
      </c>
      <c r="EW54" s="780">
        <f t="shared" si="183"/>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86"/>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5"/>
        <v>0</v>
      </c>
      <c r="FL54" s="411" t="b">
        <f t="shared" si="215"/>
        <v>0</v>
      </c>
      <c r="FM54" s="411" t="b">
        <f t="shared" si="215"/>
        <v>1</v>
      </c>
      <c r="FN54" s="411" t="b">
        <f t="shared" si="215"/>
        <v>0</v>
      </c>
      <c r="FO54" s="411">
        <f t="shared" si="208"/>
        <v>1</v>
      </c>
      <c r="FP54" s="411">
        <f t="shared" si="208"/>
        <v>0</v>
      </c>
      <c r="FQ54" s="411" t="b">
        <f t="shared" si="189"/>
        <v>0</v>
      </c>
      <c r="FR54" s="411" t="b">
        <f t="shared" si="209"/>
        <v>0</v>
      </c>
      <c r="FS54" s="411" t="b">
        <f t="shared" si="209"/>
        <v>0</v>
      </c>
      <c r="FT54" s="411" t="b">
        <f t="shared" si="209"/>
        <v>1</v>
      </c>
      <c r="FU54" s="87">
        <f t="shared" si="216"/>
        <v>2</v>
      </c>
      <c r="FV54" s="87">
        <f t="shared" si="216"/>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17"/>
        <v>1</v>
      </c>
      <c r="GG54" s="87">
        <f t="shared" si="217"/>
        <v>1</v>
      </c>
      <c r="GH54" s="87">
        <f t="shared" si="217"/>
        <v>1</v>
      </c>
      <c r="GI54" s="87">
        <f t="shared" si="217"/>
        <v>1</v>
      </c>
      <c r="GJ54" s="87">
        <f t="shared" si="217"/>
        <v>1</v>
      </c>
      <c r="GK54" s="87">
        <f t="shared" si="217"/>
        <v>1</v>
      </c>
      <c r="GL54" s="87">
        <f t="shared" si="217"/>
        <v>1</v>
      </c>
      <c r="GM54" s="87">
        <f t="shared" si="217"/>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18"/>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18"/>
      <c r="YQ54" s="535" cm="1">
        <f t="array" ref="YQ54">INDEX(YQ$13:YQ53,$B54+1,1)</f>
        <v>1</v>
      </c>
      <c r="YR54" s="18"/>
      <c r="YS54" s="535" t="str" cm="1">
        <f t="array" ref="YS54">INDEX(YS$13:YS53,$B54+1,1)</f>
        <v>-</v>
      </c>
      <c r="YT54" s="535" t="str" cm="1">
        <f t="array" ref="YT54">INDEX(YT$13:YT53,$B54+1,1)</f>
        <v>-</v>
      </c>
      <c r="YU54" s="535" t="str" cm="1">
        <f t="array" ref="YU54">INDEX(YU$13:YU53,$B54+1,1)</f>
        <v>-</v>
      </c>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cm="1">
        <f t="array" ref="ZX54">INDEX(ZX$13:ZX53,$B54+1,1)</f>
        <v>0</v>
      </c>
      <c r="ZY54" s="535" t="str" cm="1">
        <f t="array" ref="ZY54">INDEX(ZY$13:ZY53,$B54+1,1)</f>
        <v>-</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cm="1">
        <f t="array" ref="AAH54">INDEX(AAH$13:AAH53,$B54+1,1)</f>
        <v>1</v>
      </c>
      <c r="AAI54" s="535" cm="1">
        <f t="array" ref="AAI54">INDEX(AAI$13:AAI53,$B54+1,1)</f>
        <v>1</v>
      </c>
      <c r="AAJ54" s="535" t="str" cm="1">
        <f t="array" ref="AAJ54">INDEX(AAJ$13:AAJ53,$B54+1,1)</f>
        <v>-</v>
      </c>
      <c r="AAK54" s="535" t="str" cm="1">
        <f t="array" ref="AAK54">INDEX(AAK$13:AAK53,$B54+1,1)</f>
        <v>-</v>
      </c>
      <c r="AAL54" s="535" t="str" cm="1">
        <f t="array" ref="AAL54">INDEX(AAL$13:AAL53,$B54+1,1)</f>
        <v>-</v>
      </c>
      <c r="AAM54" s="535" t="str" cm="1">
        <f t="array" ref="AAM54">INDEX(AAM$13:AAM53,$B54+1,1)</f>
        <v>-</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18"/>
      <c r="AAX54" s="22" t="str">
        <f t="shared" si="220"/>
        <v>-</v>
      </c>
      <c r="AAY54" s="535" t="str" cm="1">
        <f t="array" ref="AAY54">INDEX(AAY$13:AAY53,$B54+1,1)</f>
        <v>-</v>
      </c>
      <c r="AAZ54" s="535" t="str" cm="1">
        <f t="array" ref="AAZ54">INDEX(AAZ$13:AAZ53,$B54+1,1)</f>
        <v>-</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22" t="str">
        <f t="shared" si="221"/>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cm="1">
        <f t="array" ref="AEJ54">INDEX(AEJ$13:AEJ53,$B54+1,1)</f>
        <v>0</v>
      </c>
      <c r="AEK54" s="483">
        <v>0</v>
      </c>
    </row>
    <row r="55" spans="1:817" outlineLevel="1">
      <c r="A55" s="18">
        <f t="shared" si="222"/>
        <v>42</v>
      </c>
      <c r="B55" s="18">
        <f>$A$54</f>
        <v>41</v>
      </c>
      <c r="C55">
        <v>10</v>
      </c>
      <c r="D55" s="17" t="str" cm="1">
        <f t="array" ref="D55">INDEX(D$13:D54,$B55+1,1)</f>
        <v>GSW</v>
      </c>
      <c r="E55" t="b">
        <v>1</v>
      </c>
      <c r="F55" t="b">
        <v>0</v>
      </c>
      <c r="G55" t="b">
        <v>1</v>
      </c>
      <c r="H55" s="18"/>
      <c r="I55" s="535" cm="1">
        <f t="array" ref="I55">INDEX(I$13:I54,$B55+1,1)</f>
        <v>0</v>
      </c>
      <c r="J55" s="535" cm="1">
        <f t="array" ref="J55">INDEX(J$13:J54,$B55+1,1)</f>
        <v>0</v>
      </c>
      <c r="K55" s="535" cm="1">
        <f t="array" ref="K55">INDEX(K$13:K54,$B55+1,1)</f>
        <v>0</v>
      </c>
      <c r="L55" s="535" cm="1">
        <f t="array" ref="L55">INDEX(L$13:L54,$B55+1,1)</f>
        <v>2</v>
      </c>
      <c r="M55" s="535" cm="1">
        <f t="array" ref="M55">INDEX(M$13:M54,$B55+1,1)</f>
        <v>0</v>
      </c>
      <c r="N55" s="535" cm="1">
        <f t="array" ref="N55">INDEX(N$13:N54,$B55+1,1)</f>
        <v>3</v>
      </c>
      <c r="O55" s="535" cm="1">
        <f t="array" ref="O55">INDEX(O$13:O54,$B55+1,1)</f>
        <v>2</v>
      </c>
      <c r="P55" s="535" cm="1">
        <f t="array" ref="P55">INDEX(P$13:P54,$B55+1,1)</f>
        <v>0</v>
      </c>
      <c r="Q55" s="535" cm="1">
        <f t="array" ref="Q55">INDEX(Q$13:Q54,$B55+1,1)</f>
        <v>0</v>
      </c>
      <c r="R55" s="535" cm="1">
        <f t="array" ref="R55">INDEX(R$13:R54,$B55+1,1)</f>
        <v>1</v>
      </c>
      <c r="S55" s="535" cm="1">
        <f t="array" ref="S55">INDEX(S$13:S54,$B55+1,1)</f>
        <v>0</v>
      </c>
      <c r="T55" s="535" cm="1">
        <f t="array" ref="T55">INDEX(T$13:T54,$B55+1,1)</f>
        <v>2</v>
      </c>
      <c r="U55" s="535" cm="1">
        <f t="array" ref="U55">INDEX(U$13:U54,$B55+1,1)</f>
        <v>2</v>
      </c>
      <c r="V55" s="411">
        <f t="shared" si="210"/>
        <v>2</v>
      </c>
      <c r="W55" s="778" t="b">
        <f t="shared" si="196"/>
        <v>0</v>
      </c>
      <c r="X55" s="777" t="b">
        <f t="shared" si="206"/>
        <v>1</v>
      </c>
      <c r="Y55" s="777" t="b">
        <f t="shared" si="206"/>
        <v>1</v>
      </c>
      <c r="Z55" s="796" t="b" cm="1">
        <f t="array" ref="Z55">INDEX(Z$13:Z54,$B55+1,1)</f>
        <v>0</v>
      </c>
      <c r="AA55" s="411">
        <f t="shared" si="139"/>
        <v>6</v>
      </c>
      <c r="AB55" s="411">
        <f t="shared" si="140"/>
        <v>6</v>
      </c>
      <c r="AC55" s="411"/>
      <c r="AD55" s="411">
        <f t="shared" si="141"/>
        <v>6</v>
      </c>
      <c r="AE55" s="111"/>
      <c r="AF55" s="111"/>
      <c r="AG55" s="111"/>
      <c r="AH55" s="111"/>
      <c r="AI55" s="535" cm="1">
        <f t="array" ref="AI55">INDEX(AI$13:AI54,$B55+1,1)</f>
        <v>2</v>
      </c>
      <c r="AJ55" s="535" cm="1">
        <f t="array" ref="AJ55">INDEX(AJ$13:AJ54,$B55+1,1)</f>
        <v>1</v>
      </c>
      <c r="AK55" s="535" cm="1">
        <f t="array" ref="AK55">INDEX(AK$13:AK54,$B55+1,1)</f>
        <v>2</v>
      </c>
      <c r="AL55" s="18"/>
      <c r="AM55" s="535" cm="1">
        <f t="array" ref="AM55">INDEX(AM$13:AM54,$B55+1,1)</f>
        <v>0</v>
      </c>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Optimum feed supply"</f>
        <v>CSIRO Optimum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0</v>
      </c>
      <c r="CH55" s="411" t="str">
        <f t="shared" ca="1" si="144"/>
        <v>-</v>
      </c>
      <c r="CI55" s="411">
        <f t="shared" si="211"/>
        <v>0</v>
      </c>
      <c r="CJ55" s="411">
        <f t="shared" si="211"/>
        <v>0</v>
      </c>
      <c r="CK55" s="535" t="str" cm="1">
        <f t="array" ref="CK55">INDEX(CK$13:CK54,$B55+1,1)</f>
        <v>-</v>
      </c>
      <c r="CL55" s="535" t="str" cm="1">
        <f t="array" ref="CL55">INDEX(CL$13:CL54,$B55+1,1)</f>
        <v>-</v>
      </c>
      <c r="CM55" s="535" t="str" cm="1">
        <f t="array" ref="CM55">INDEX(CM$13:CM54,$B55+1,1)</f>
        <v>-</v>
      </c>
      <c r="CN55" s="411" t="str">
        <f t="shared" ca="1" si="146"/>
        <v>-</v>
      </c>
      <c r="CO55" s="411">
        <f t="shared" si="212"/>
        <v>0</v>
      </c>
      <c r="CP55" s="411">
        <f t="shared" si="212"/>
        <v>0</v>
      </c>
      <c r="CQ55" s="535" t="str" cm="1">
        <f t="array" ref="CQ55">INDEX(CQ$13:CQ54,$B55+1,1)</f>
        <v>-</v>
      </c>
      <c r="CR55" s="411" t="str">
        <f t="shared" ca="1" si="148"/>
        <v>-</v>
      </c>
      <c r="CS55" s="411">
        <f t="shared" si="149"/>
        <v>0</v>
      </c>
      <c r="CT55" s="535" t="str" cm="1">
        <f t="array" ref="CT55">INDEX(CT$13:CT54,$B55+1,1)</f>
        <v>-</v>
      </c>
      <c r="CU55" s="535" t="str" cm="1">
        <f t="array" ref="CU55">INDEX(CU$13:CU54,$B55+1,1)</f>
        <v>-</v>
      </c>
      <c r="CV55" s="411">
        <f t="shared" si="150"/>
        <v>0</v>
      </c>
      <c r="CW55" s="535" t="str" cm="1">
        <f t="array" ref="CW55">INDEX(CW$13:CW54,$B55+1,1)</f>
        <v>-</v>
      </c>
      <c r="CX55" s="411" t="str">
        <f t="shared" ca="1" si="151"/>
        <v>-</v>
      </c>
      <c r="CY55" s="411">
        <f t="shared" si="213"/>
        <v>0</v>
      </c>
      <c r="CZ55" s="411">
        <f t="shared" si="213"/>
        <v>0</v>
      </c>
      <c r="DA55" s="535" cm="1">
        <f t="array" ref="DA55">INDEX(DA$13:DA54,$B55+1,1)</f>
        <v>720</v>
      </c>
      <c r="DB55" s="535" cm="1">
        <f t="array" ref="DB55">INDEX(DB$13:DB54,$B55+1,1)</f>
        <v>720</v>
      </c>
      <c r="DC55" s="18"/>
      <c r="DD55" s="22" t="b">
        <v>1</v>
      </c>
      <c r="DE55" s="87" t="str">
        <f>$YT55</f>
        <v>-</v>
      </c>
      <c r="DF55" s="22" t="b">
        <v>0</v>
      </c>
      <c r="DG55" s="535" t="str" cm="1">
        <f t="array" ref="DG55">INDEX(DG$13:DG54,$B55+1,1)</f>
        <v>-</v>
      </c>
      <c r="DH55" s="540" cm="1">
        <f t="array" ref="DH55">VALUE(IFERROR(VALUE($K55),0) &amp; _xlfn.SWITCH($CD55,"-",4,$CD55) &amp; $L55 &amp; $T55 &amp; "00" &amp; $N55 &amp; $AK55 &amp; $R55 &amp; _xlfn.SWITCH($AM55,3,1,$AM55) &amp; _xlfn.SWITCH($M55,4,0,$M55) &amp; _xlfn.SWITCH($AD55,6,1,$AD55))</f>
        <v>42200321001</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2">
        <f t="shared" si="207"/>
        <v>0</v>
      </c>
      <c r="EO55" s="782">
        <f t="shared" si="207"/>
        <v>0</v>
      </c>
      <c r="EP55" s="782">
        <f t="shared" si="207"/>
        <v>999999</v>
      </c>
      <c r="EQ55" s="535" t="str" cm="1">
        <f t="array" ref="EQ55">INDEX(EQ$13:EQ54,$B55+1,1)</f>
        <v>-</v>
      </c>
      <c r="ER55" s="535" t="str" cm="1">
        <f t="array" ref="ER55">INDEX(ER$13:ER54,$B55+1,1)</f>
        <v>-</v>
      </c>
      <c r="ES55" s="411" t="str">
        <f t="shared" si="214"/>
        <v>-</v>
      </c>
      <c r="ET55" s="411" t="str">
        <f t="shared" si="214"/>
        <v>-</v>
      </c>
      <c r="EU55" s="781">
        <f t="shared" si="181"/>
        <v>0</v>
      </c>
      <c r="EV55" s="779">
        <f t="shared" si="182"/>
        <v>999999</v>
      </c>
      <c r="EW55" s="780">
        <f t="shared" si="183"/>
        <v>999999</v>
      </c>
      <c r="EX55" s="535" t="str" cm="1">
        <f t="array" ref="EX55">INDEX(EX$13:EX54,$B55+1,1)</f>
        <v>-</v>
      </c>
      <c r="EY55" s="728"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7">
        <f t="shared" si="186"/>
        <v>0.12</v>
      </c>
      <c r="FF55" s="667">
        <f>INDEX(CHOOSE($N55,DataAutumn!i.EL_PropnSold,DataWinter!i.EL_PropnSold,DataSpring!i.EL_PropnSold),$AI55,$T55)*INDEX(i.ELMatedEst,$AB55+1,$T55)*i.dAdultRR_ELPropSold
+INDEX(i.dryman,($AJ55-1)*4+$AI55,FF$7)</f>
        <v>0</v>
      </c>
      <c r="FG55" s="667">
        <f>INDEX(CHOOSE($N55,DataAutumn!i.EL_PropnSold,DataWinter!i.EL_PropnSold,DataSpring!i.EL_PropnSold),$AI55,$T55)*INDEX(i.ELMatedEst,$AB55+1,$T55)*i.dAdultRR_ELPropSold
+INDEX(i.dryman,($AJ55-1)*4+$AI55,FG$7)</f>
        <v>3.125E-2</v>
      </c>
      <c r="FH55" s="667">
        <f>INDEX(CHOOSE($N55,DataAutumn!i.EL_PropnSold,DataWinter!i.EL_PropnSold,DataSpring!i.EL_PropnSold),$AI55,$T55)*INDEX(i.ELMatedEst,$AB55+1,$T55)*i.dAdultRR_ELPropSold
+INDEX(i.dryman,($AJ55-1)*4+$AI55,FH$7)</f>
        <v>3.125E-2</v>
      </c>
      <c r="FI55" s="667">
        <f>INDEX(CHOOSE($N55,DataAutumn!i.EL_PropnSold,DataWinter!i.EL_PropnSold,DataSpring!i.EL_PropnSold),$AI55,$T55)*INDEX(i.ELMatedEst,$AB55+1,$T55)*i.dAdultRR_ELPropSold
+INDEX(i.dryman,($AJ55-1)*4+$AI55,FI$7)</f>
        <v>3.125E-2</v>
      </c>
      <c r="FJ55" s="668">
        <f>INDEX(CHOOSE($N55,DataAutumn!i.EL_PropnSold,DataWinter!i.EL_PropnSold,DataSpring!i.EL_PropnSold),$AI55,$T55)*INDEX(i.ELMatedEst,$AB55+1,$T55)*i.dAdultLSurv_ELPropSold</f>
        <v>0</v>
      </c>
      <c r="FK55" s="411" t="b">
        <f t="shared" si="215"/>
        <v>0</v>
      </c>
      <c r="FL55" s="411" t="b">
        <f t="shared" si="215"/>
        <v>0</v>
      </c>
      <c r="FM55" s="411" t="b">
        <f t="shared" si="215"/>
        <v>1</v>
      </c>
      <c r="FN55" s="411" t="b">
        <f t="shared" si="215"/>
        <v>0</v>
      </c>
      <c r="FO55" s="411">
        <f t="shared" si="208"/>
        <v>1</v>
      </c>
      <c r="FP55" s="411">
        <f t="shared" si="208"/>
        <v>0</v>
      </c>
      <c r="FQ55" s="411" t="b">
        <f t="shared" si="189"/>
        <v>0</v>
      </c>
      <c r="FR55" s="411" t="b">
        <f t="shared" si="209"/>
        <v>0</v>
      </c>
      <c r="FS55" s="411" t="b">
        <f t="shared" si="209"/>
        <v>0</v>
      </c>
      <c r="FT55" s="411" t="b">
        <f t="shared" si="209"/>
        <v>1</v>
      </c>
      <c r="FU55" s="87">
        <f t="shared" si="216"/>
        <v>2</v>
      </c>
      <c r="FV55" s="87">
        <f t="shared" si="216"/>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17"/>
        <v>1</v>
      </c>
      <c r="GG55" s="87">
        <f t="shared" si="217"/>
        <v>1</v>
      </c>
      <c r="GH55" s="87">
        <f t="shared" si="217"/>
        <v>1</v>
      </c>
      <c r="GI55" s="87">
        <f t="shared" si="217"/>
        <v>1</v>
      </c>
      <c r="GJ55" s="87">
        <f t="shared" si="217"/>
        <v>1</v>
      </c>
      <c r="GK55" s="87">
        <f t="shared" si="217"/>
        <v>1</v>
      </c>
      <c r="GL55" s="87">
        <f t="shared" si="217"/>
        <v>1</v>
      </c>
      <c r="GM55" s="87">
        <f t="shared" si="217"/>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18"/>
      <c r="XI55" s="411" t="b">
        <f t="shared" ca="1" si="218"/>
        <v>0</v>
      </c>
      <c r="XJ55" s="535" t="str" cm="1">
        <f t="array" ref="XJ55">INDEX(XJ$13:XJ54,$B55+1,1)</f>
        <v>-</v>
      </c>
      <c r="XK55" s="535" t="str" cm="1">
        <f t="array" ref="XK55">INDEX(XK$13:XK54,$B55+1,1)</f>
        <v>-</v>
      </c>
      <c r="XL55" s="535" t="str" cm="1">
        <f t="array" ref="XL55">INDEX(XL$13:XL54,$B55+1,1)</f>
        <v>-</v>
      </c>
      <c r="XM55" s="535" t="str" cm="1">
        <f t="array" ref="XM55">INDEX(XM$13:XM54,$B55+1,1)</f>
        <v>-</v>
      </c>
      <c r="XN55" s="535" cm="1">
        <f t="array" ref="XN55">INDEX(XN$13:XN54,$B55+1,1)</f>
        <v>0</v>
      </c>
      <c r="XO55" s="535" t="str" cm="1">
        <f t="array" ref="XO55">INDEX(XO$13:XO54,$B55+1,1)</f>
        <v>-</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b" cm="1">
        <f t="array" ref="XW55">INDEX(XW$13:XW54,$B55+1,1)</f>
        <v>1</v>
      </c>
      <c r="XX55" s="535" t="str" cm="1">
        <f t="array" ref="XX55">INDEX(XX$13:XX54,$B55+1,1)</f>
        <v>-</v>
      </c>
      <c r="XY55" s="535" cm="1">
        <f t="array" ref="XY55">INDEX(XY$13:XY54,$B55+1,1)</f>
        <v>0</v>
      </c>
      <c r="XZ55" s="535" cm="1">
        <f t="array" ref="XZ55">INDEX(XZ$13:XZ54,$B55+1,1)</f>
        <v>0</v>
      </c>
      <c r="YA55" s="535" cm="1">
        <f t="array" ref="YA55">INDEX(YA$13:YA54,$B55+1,1)</f>
        <v>0</v>
      </c>
      <c r="YB55" s="18"/>
      <c r="YC55" s="535" cm="1">
        <f t="array" ref="YC55">INDEX(YC$13:YC54,$B55+1,1)</f>
        <v>50</v>
      </c>
      <c r="YD55" s="535" cm="1">
        <f t="array" ref="YD55">INDEX(YD$13:YD54,$B55+1,1)</f>
        <v>50</v>
      </c>
      <c r="YE55" s="535" cm="1">
        <f t="array" ref="YE55">INDEX(YE$13:YE54,$B55+1,1)</f>
        <v>50</v>
      </c>
      <c r="YF55" s="535" cm="1">
        <f t="array" ref="YF55">INDEX(YF$13:YF54,$B55+1,1)</f>
        <v>50</v>
      </c>
      <c r="YG55" s="535" cm="1">
        <f t="array" ref="YG55">INDEX(YG$13:YG54,$B55+1,1)</f>
        <v>1</v>
      </c>
      <c r="YH55" s="535" cm="1">
        <f t="array" ref="YH55">INDEX(YH$13:YH54,$B55+1,1)</f>
        <v>1</v>
      </c>
      <c r="YI55" s="535" cm="1">
        <f t="array" ref="YI55">INDEX(YI$13:YI54,$B55+1,1)</f>
        <v>1</v>
      </c>
      <c r="YJ55" s="535" cm="1">
        <f t="array" ref="YJ55">INDEX(YJ$13:YJ54,$B55+1,1)</f>
        <v>1</v>
      </c>
      <c r="YK55" s="535" t="str" cm="1">
        <f t="array" ref="YK55">INDEX(YK$13:YK54,$B55+1,1)</f>
        <v>-</v>
      </c>
      <c r="YL55" s="535" t="str" cm="1">
        <f t="array" ref="YL55">INDEX(YL$13:YL54,$B55+1,1)</f>
        <v>-</v>
      </c>
      <c r="YM55" s="535" t="str" cm="1">
        <f t="array" ref="YM55">INDEX(YM$13:YM54,$B55+1,1)</f>
        <v>-</v>
      </c>
      <c r="YN55" s="535" t="str" cm="1">
        <f t="array" ref="YN55">INDEX(YN$13:YN54,$B55+1,1)</f>
        <v>-</v>
      </c>
      <c r="YO55" s="535" t="str" cm="1">
        <f t="array" ref="YO55">INDEX(YO$13:YO54,$B55+1,1)</f>
        <v>-</v>
      </c>
      <c r="YP55" s="18"/>
      <c r="YQ55" s="535" cm="1">
        <f t="array" ref="YQ55">INDEX(YQ$13:YQ54,$B55+1,1)</f>
        <v>1</v>
      </c>
      <c r="YR55" s="18"/>
      <c r="YS55" s="535" t="str" cm="1">
        <f t="array" ref="YS55">INDEX(YS$13:YS54,$B55+1,1)</f>
        <v>-</v>
      </c>
      <c r="YT55" s="535" t="str" cm="1">
        <f t="array" ref="YT55">INDEX(YT$13:YT54,$B55+1,1)</f>
        <v>-</v>
      </c>
      <c r="YU55" s="535" t="str" cm="1">
        <f t="array" ref="YU55">INDEX(YU$13:YU54,$B55+1,1)</f>
        <v>-</v>
      </c>
      <c r="YV55" s="535" t="str" cm="1">
        <f t="array" ref="YV55">INDEX(YV$13:YV54,$B55+1,1)</f>
        <v>-</v>
      </c>
      <c r="YW55" s="535" t="str" cm="1">
        <f t="array" ref="YW55">INDEX(YW$13:YW54,$B55+1,1)</f>
        <v>-</v>
      </c>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cm="1">
        <f t="array" ref="ZX55">INDEX(ZX$13:ZX54,$B55+1,1)</f>
        <v>0</v>
      </c>
      <c r="ZY55" s="535" t="str" cm="1">
        <f t="array" ref="ZY55">INDEX(ZY$13:ZY54,$B55+1,1)</f>
        <v>-</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cm="1">
        <f t="array" ref="AAD55">INDEX(AAD$13:AAD54,$B55+1,1)</f>
        <v>0</v>
      </c>
      <c r="AAE55" s="535" t="str" cm="1">
        <f t="array" ref="AAE55">INDEX(AAE$13:AAE54,$B55+1,1)</f>
        <v>-</v>
      </c>
      <c r="AAF55" s="535" t="str" cm="1">
        <f t="array" ref="AAF55">INDEX(AAF$13:AAF54,$B55+1,1)</f>
        <v>-</v>
      </c>
      <c r="AAG55" s="535" t="str" cm="1">
        <f t="array" ref="AAG55">INDEX(AAG$13:AAG54,$B55+1,1)</f>
        <v>-</v>
      </c>
      <c r="AAH55" s="535" cm="1">
        <f t="array" ref="AAH55">INDEX(AAH$13:AAH54,$B55+1,1)</f>
        <v>1</v>
      </c>
      <c r="AAI55" s="535" cm="1">
        <f t="array" ref="AAI55">INDEX(AAI$13:AAI54,$B55+1,1)</f>
        <v>1</v>
      </c>
      <c r="AAJ55" s="535" t="str" cm="1">
        <f t="array" ref="AAJ55">INDEX(AAJ$13:AAJ54,$B55+1,1)</f>
        <v>-</v>
      </c>
      <c r="AAK55" s="535" t="str" cm="1">
        <f t="array" ref="AAK55">INDEX(AAK$13:AAK54,$B55+1,1)</f>
        <v>-</v>
      </c>
      <c r="AAL55" s="535" t="str" cm="1">
        <f t="array" ref="AAL55">INDEX(AAL$13:AAL54,$B55+1,1)</f>
        <v>-</v>
      </c>
      <c r="AAM55" s="535" t="str" cm="1">
        <f t="array" ref="AAM55">INDEX(AAM$13:AAM54,$B55+1,1)</f>
        <v>-</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18"/>
      <c r="AAX55" s="22" t="str">
        <f t="shared" si="220"/>
        <v>-</v>
      </c>
      <c r="AAY55" s="535" t="str" cm="1">
        <f t="array" ref="AAY55">INDEX(AAY$13:AAY54,$B55+1,1)</f>
        <v>-</v>
      </c>
      <c r="AAZ55" s="535" t="str" cm="1">
        <f t="array" ref="AAZ55">INDEX(AAZ$13:AAZ54,$B55+1,1)</f>
        <v>-</v>
      </c>
      <c r="ABA55" s="535" t="str" cm="1">
        <f t="array" ref="ABA55">INDEX(ABA$13:ABA54,$B55+1,1)</f>
        <v>-</v>
      </c>
      <c r="ABB55" s="535" t="str" cm="1">
        <f t="array" ref="ABB55">INDEX(ABB$13:ABB54,$B55+1,1)</f>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22" t="str">
        <f t="shared" si="221"/>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cm="1">
        <f t="array" ref="AEJ55">INDEX(AEJ$13:AEJ54,$B55+1,1)</f>
        <v>0</v>
      </c>
      <c r="AEK55" s="483">
        <v>0</v>
      </c>
    </row>
    <row r="56" spans="1:817" outlineLevel="1">
      <c r="A56" s="18">
        <f t="shared" si="222"/>
        <v>43</v>
      </c>
      <c r="B56" s="18"/>
      <c r="D56" s="12"/>
      <c r="E56" t="b">
        <v>0</v>
      </c>
      <c r="H56" s="111"/>
      <c r="I56" s="18"/>
      <c r="J56" s="18"/>
      <c r="K56" s="18"/>
      <c r="L56" s="18"/>
      <c r="M56" s="18"/>
      <c r="N56" s="18"/>
      <c r="O56" s="18"/>
      <c r="P56" s="18"/>
      <c r="Q56" s="18"/>
      <c r="R56" s="18"/>
      <c r="S56" s="18"/>
      <c r="T56" s="18"/>
      <c r="U56" s="18"/>
      <c r="V56" s="18"/>
      <c r="W56" s="18"/>
      <c r="X56" s="18"/>
      <c r="Y56" s="18"/>
      <c r="Z56" s="18"/>
      <c r="AA56" s="18"/>
      <c r="AB56" s="18"/>
      <c r="AC56" s="18"/>
      <c r="AD56" s="18"/>
      <c r="AE56" s="111"/>
      <c r="AF56" s="111"/>
      <c r="AG56" s="111"/>
      <c r="AH56" s="111"/>
      <c r="AI56" s="18"/>
      <c r="AJ56" s="18"/>
      <c r="AK56" s="18"/>
      <c r="AL56" s="18"/>
      <c r="AM56" s="18"/>
      <c r="AN56" s="18"/>
      <c r="AO56" s="18"/>
      <c r="AP56" s="18"/>
      <c r="AQ56" s="111"/>
      <c r="AR56" s="111"/>
      <c r="AS56" s="111"/>
      <c r="AT56" s="111"/>
      <c r="AU56" s="111"/>
      <c r="AV56" s="111"/>
      <c r="AW56" s="111"/>
      <c r="AX56" s="111"/>
      <c r="AY56" s="111"/>
      <c r="AZ56" s="111"/>
      <c r="BA56" s="202" t="str">
        <f>"blank "&amp;TEXT(ROW($A56),"0")</f>
        <v>blank 56</v>
      </c>
      <c r="BB56" s="8" t="str">
        <f ca="1">IF(COUNTIF($BA$13:$BA56,$BA56)=1,"-","Dup")</f>
        <v>-</v>
      </c>
      <c r="BC56" s="18"/>
      <c r="BD56" s="517"/>
      <c r="BE56" s="517"/>
      <c r="BF56" s="517"/>
      <c r="BG56" s="517"/>
      <c r="BH56" s="517"/>
      <c r="BI56" s="517"/>
      <c r="BJ56" s="517"/>
      <c r="BK56" s="517"/>
      <c r="BL56" s="517"/>
      <c r="BM56" s="18"/>
      <c r="BN56" s="517"/>
      <c r="BO56" s="517"/>
      <c r="BP56" s="517"/>
      <c r="BQ56" s="517"/>
      <c r="BR56" s="517"/>
      <c r="BS56" s="517"/>
      <c r="BT56" s="517"/>
      <c r="BU56" s="517"/>
      <c r="BV56" s="517"/>
      <c r="BW56" s="517"/>
      <c r="BX56" s="517"/>
      <c r="BY56" s="517"/>
      <c r="BZ56" s="517"/>
      <c r="CA56" s="517"/>
      <c r="CB56" s="517"/>
      <c r="CC56" s="517"/>
      <c r="CD56" s="517"/>
      <c r="CE56" s="517"/>
      <c r="CF56" s="18"/>
      <c r="CG56" s="517"/>
      <c r="CH56" s="517"/>
      <c r="CI56" s="517"/>
      <c r="CJ56" s="517"/>
      <c r="CK56" s="517"/>
      <c r="CL56" s="517"/>
      <c r="CM56" s="517"/>
      <c r="CN56" s="517"/>
      <c r="CO56" s="517"/>
      <c r="CP56" s="517"/>
      <c r="CQ56" s="517"/>
      <c r="CR56" s="517"/>
      <c r="CS56" s="517"/>
      <c r="CT56" s="517"/>
      <c r="CU56" s="517"/>
      <c r="CV56" s="517"/>
      <c r="CW56" s="517"/>
      <c r="CX56" s="517"/>
      <c r="CY56" s="517"/>
      <c r="CZ56" s="517"/>
      <c r="DA56" s="517"/>
      <c r="DB56" s="517"/>
      <c r="DC56" s="18"/>
      <c r="DD56" s="517"/>
      <c r="DE56" s="517"/>
      <c r="DF56" s="517"/>
      <c r="DG56" s="517"/>
      <c r="DH56" s="518"/>
      <c r="DI56" s="517"/>
      <c r="DJ56" s="517"/>
      <c r="DK56" s="517"/>
      <c r="DL56" s="517"/>
      <c r="DM56" s="517"/>
      <c r="DN56" s="517"/>
      <c r="DO56" s="517"/>
      <c r="DP56" s="517"/>
      <c r="DQ56" s="517"/>
      <c r="DR56" s="517"/>
      <c r="DS56" s="517"/>
      <c r="DT56" s="517"/>
      <c r="DU56" s="517"/>
      <c r="DV56" s="517"/>
      <c r="DW56" s="517"/>
      <c r="DX56" s="517"/>
      <c r="DY56" s="517"/>
      <c r="DZ56" s="517"/>
      <c r="EA56" s="517"/>
      <c r="EB56" s="517"/>
      <c r="EC56" s="517"/>
      <c r="ED56" s="517"/>
      <c r="EE56" s="517"/>
      <c r="EF56" s="517"/>
      <c r="EG56" s="517"/>
      <c r="EH56" s="517"/>
      <c r="EI56" s="517"/>
      <c r="EJ56" s="517"/>
      <c r="EK56" s="517"/>
      <c r="EL56" s="517"/>
      <c r="EM56" s="517"/>
      <c r="EN56" s="517"/>
      <c r="EO56" s="517"/>
      <c r="EP56" s="517"/>
      <c r="EQ56" s="517"/>
      <c r="ER56" s="517"/>
      <c r="ES56" s="517"/>
      <c r="ET56" s="517"/>
      <c r="EU56" s="517"/>
      <c r="EV56" s="517"/>
      <c r="EW56" s="517"/>
      <c r="EX56" s="517"/>
      <c r="EY56" s="517"/>
      <c r="EZ56" s="517"/>
      <c r="FA56" s="517"/>
      <c r="FB56" s="517"/>
      <c r="FC56" s="517"/>
      <c r="FD56" s="517"/>
      <c r="FE56" s="517"/>
      <c r="FF56" s="517"/>
      <c r="FG56" s="517"/>
      <c r="FH56" s="517"/>
      <c r="FI56" s="517"/>
      <c r="FJ56" s="517"/>
      <c r="FK56" s="517"/>
      <c r="FL56" s="517"/>
      <c r="FM56" s="517"/>
      <c r="FN56" s="517"/>
      <c r="FO56" s="517"/>
      <c r="FP56" s="517"/>
      <c r="FQ56" s="517"/>
      <c r="FR56" s="517"/>
      <c r="FS56" s="517"/>
      <c r="FT56" s="517"/>
      <c r="FU56" s="517"/>
      <c r="FV56" s="517"/>
      <c r="FW56" s="517"/>
      <c r="FX56" s="517"/>
      <c r="FY56" s="517"/>
      <c r="FZ56" s="517"/>
      <c r="GA56" s="517"/>
      <c r="GB56" s="517"/>
      <c r="GC56" s="517"/>
      <c r="GD56" s="517"/>
      <c r="GE56" s="517"/>
      <c r="GF56" s="517"/>
      <c r="GG56" s="517"/>
      <c r="GH56" s="517"/>
      <c r="GI56" s="517"/>
      <c r="GJ56" s="517"/>
      <c r="GK56" s="517"/>
      <c r="GL56" s="517"/>
      <c r="GM56" s="517"/>
      <c r="GN56" s="517"/>
      <c r="GO56" s="517"/>
      <c r="GP56" s="517"/>
      <c r="GQ56" s="517"/>
      <c r="GR56" s="18"/>
      <c r="GS56" s="517"/>
      <c r="GT56" s="517"/>
      <c r="GU56" s="517"/>
      <c r="GV56" s="517"/>
      <c r="GW56" s="517"/>
      <c r="GX56" s="517"/>
      <c r="GY56" s="517"/>
      <c r="GZ56" s="517"/>
      <c r="HA56" s="517"/>
      <c r="HB56" s="517"/>
      <c r="HC56" s="517"/>
      <c r="HD56" s="517"/>
      <c r="HE56" s="517"/>
      <c r="HF56" s="517"/>
      <c r="HG56" s="517"/>
      <c r="HH56" s="517"/>
      <c r="HI56" s="517"/>
      <c r="HJ56" s="517"/>
      <c r="HK56" s="517"/>
      <c r="HL56" s="517"/>
      <c r="HM56" s="517"/>
      <c r="HN56" s="517"/>
      <c r="HO56" s="517"/>
      <c r="HP56" s="517"/>
      <c r="HQ56" s="517"/>
      <c r="HR56" s="517"/>
      <c r="HS56" s="517"/>
      <c r="HT56" s="517"/>
      <c r="HU56" s="517"/>
      <c r="HV56" s="517"/>
      <c r="HW56" s="517"/>
      <c r="HX56" s="517"/>
      <c r="HY56" s="517"/>
      <c r="HZ56" s="517"/>
      <c r="IA56" s="517"/>
      <c r="IB56" s="517"/>
      <c r="IC56" s="517"/>
      <c r="ID56" s="517"/>
      <c r="IE56" s="517"/>
      <c r="IF56" s="517"/>
      <c r="IG56" s="517"/>
      <c r="IH56" s="517"/>
      <c r="II56" s="517"/>
      <c r="IJ56" s="517"/>
      <c r="IK56" s="18"/>
      <c r="IL56" s="517"/>
      <c r="IM56" s="517"/>
      <c r="IN56" s="517"/>
      <c r="IO56" s="517"/>
      <c r="IP56" s="517"/>
      <c r="IQ56" s="517"/>
      <c r="IR56" s="517"/>
      <c r="IS56" s="517"/>
      <c r="IT56" s="517"/>
      <c r="IU56" s="517"/>
      <c r="IV56" s="517"/>
      <c r="IW56" s="517"/>
      <c r="IX56" s="517"/>
      <c r="IY56" s="517"/>
      <c r="IZ56" s="517"/>
      <c r="JA56" s="517"/>
      <c r="JB56" s="517"/>
      <c r="JC56" s="517"/>
      <c r="JD56" s="517"/>
      <c r="JE56" s="517"/>
      <c r="JF56" s="517"/>
      <c r="JG56" s="517"/>
      <c r="JH56" s="517"/>
      <c r="JI56" s="517"/>
      <c r="JJ56" s="517"/>
      <c r="JK56" s="517"/>
      <c r="JL56" s="517"/>
      <c r="JM56" s="517"/>
      <c r="JN56" s="517"/>
      <c r="JO56" s="517"/>
      <c r="JP56" s="517"/>
      <c r="JQ56" s="517"/>
      <c r="JR56" s="517"/>
      <c r="JS56" s="517"/>
      <c r="JT56" s="517"/>
      <c r="JU56" s="517"/>
      <c r="JV56" s="517"/>
      <c r="JW56" s="517"/>
      <c r="JX56" s="517"/>
      <c r="JY56" s="517"/>
      <c r="JZ56" s="517"/>
      <c r="KA56" s="517"/>
      <c r="KB56" s="517"/>
      <c r="KC56" s="517"/>
      <c r="KD56" s="517"/>
      <c r="KE56" s="517"/>
      <c r="KF56" s="517"/>
      <c r="KG56" s="517"/>
      <c r="KH56" s="517"/>
      <c r="KI56" s="517"/>
      <c r="KJ56" s="517"/>
      <c r="KK56" s="517"/>
      <c r="KL56" s="517"/>
      <c r="KM56" s="517"/>
      <c r="KN56" s="517"/>
      <c r="KO56" s="517"/>
      <c r="KP56" s="517"/>
      <c r="KQ56" s="517"/>
      <c r="KR56" s="517"/>
      <c r="KS56" s="517"/>
      <c r="KT56" s="517"/>
      <c r="KU56" s="517"/>
      <c r="KV56" s="517"/>
      <c r="KW56" s="517"/>
      <c r="KX56" s="517"/>
      <c r="KY56" s="517"/>
      <c r="KZ56" s="517"/>
      <c r="LA56" s="517"/>
      <c r="LB56" s="517"/>
      <c r="LC56" s="517"/>
      <c r="LD56" s="517"/>
      <c r="LE56" s="517"/>
      <c r="LF56" s="517"/>
      <c r="LG56" s="517"/>
      <c r="LH56" s="517"/>
      <c r="LI56" s="517"/>
      <c r="LJ56" s="517"/>
      <c r="LK56" s="517"/>
      <c r="LL56" s="517"/>
      <c r="LM56" s="517"/>
      <c r="LN56" s="517"/>
      <c r="LO56" s="517"/>
      <c r="LP56" s="517"/>
      <c r="LQ56" s="517"/>
      <c r="LR56" s="517"/>
      <c r="LS56" s="517"/>
      <c r="LT56" s="517"/>
      <c r="LU56" s="517"/>
      <c r="LV56" s="517"/>
      <c r="LW56" s="517"/>
      <c r="LX56" s="517"/>
      <c r="LY56" s="517"/>
      <c r="LZ56" s="517"/>
      <c r="MA56" s="517"/>
      <c r="MB56" s="517"/>
      <c r="MC56" s="517"/>
      <c r="MD56" s="517"/>
      <c r="ME56" s="517"/>
      <c r="MF56" s="517"/>
      <c r="MG56" s="517"/>
      <c r="MH56" s="517"/>
      <c r="MI56" s="517"/>
      <c r="MJ56" s="517"/>
      <c r="MK56" s="517"/>
      <c r="ML56" s="517"/>
      <c r="MM56" s="517"/>
      <c r="MN56" s="517"/>
      <c r="MO56" s="517"/>
      <c r="MP56" s="517"/>
      <c r="MQ56" s="517"/>
      <c r="MR56" s="517"/>
      <c r="MS56" s="517"/>
      <c r="MT56" s="517"/>
      <c r="MU56" s="517"/>
      <c r="MV56" s="517"/>
      <c r="MW56" s="517"/>
      <c r="MX56" s="517"/>
      <c r="MY56" s="517"/>
      <c r="MZ56" s="517"/>
      <c r="NA56" s="517"/>
      <c r="NB56" s="517"/>
      <c r="NC56" s="517"/>
      <c r="ND56" s="517"/>
      <c r="NE56" s="517"/>
      <c r="NF56" s="517"/>
      <c r="NG56" s="517"/>
      <c r="NH56" s="517"/>
      <c r="NI56" s="517"/>
      <c r="NJ56" s="517"/>
      <c r="NK56" s="517"/>
      <c r="NL56" s="517"/>
      <c r="NM56" s="517"/>
      <c r="NN56" s="517"/>
      <c r="NO56" s="517"/>
      <c r="NP56" s="517"/>
      <c r="NQ56" s="517"/>
      <c r="NR56" s="517"/>
      <c r="NS56" s="517"/>
      <c r="NT56" s="517"/>
      <c r="NU56" s="517"/>
      <c r="NV56" s="517"/>
      <c r="NW56" s="517"/>
      <c r="NX56" s="517"/>
      <c r="NY56" s="517"/>
      <c r="NZ56" s="517"/>
      <c r="OA56" s="517"/>
      <c r="OB56" s="517"/>
      <c r="OC56" s="517"/>
      <c r="OD56" s="517"/>
      <c r="OE56" s="517"/>
      <c r="OF56" s="517"/>
      <c r="OG56" s="517"/>
      <c r="OH56" s="517"/>
      <c r="OI56" s="517"/>
      <c r="OJ56" s="517"/>
      <c r="OK56" s="517"/>
      <c r="OL56" s="517"/>
      <c r="OM56" s="517"/>
      <c r="ON56" s="517"/>
      <c r="OO56" s="517"/>
      <c r="OP56" s="517"/>
      <c r="OQ56" s="517"/>
      <c r="OR56" s="517"/>
      <c r="OS56" s="517"/>
      <c r="OT56" s="517"/>
      <c r="OU56" s="517"/>
      <c r="OV56" s="517"/>
      <c r="OW56" s="517"/>
      <c r="OX56" s="517"/>
      <c r="OY56" s="517"/>
      <c r="OZ56" s="517"/>
      <c r="PA56" s="517"/>
      <c r="PB56" s="517"/>
      <c r="PC56" s="517"/>
      <c r="PD56" s="517"/>
      <c r="PE56" s="517"/>
      <c r="PF56" s="517"/>
      <c r="PG56" s="517"/>
      <c r="PH56" s="517"/>
      <c r="PI56" s="517"/>
      <c r="PJ56" s="517"/>
      <c r="PK56" s="517"/>
      <c r="PL56" s="517"/>
      <c r="PM56" s="517"/>
      <c r="PN56" s="517"/>
      <c r="PO56" s="517"/>
      <c r="PP56" s="517"/>
      <c r="PQ56" s="517"/>
      <c r="PR56" s="517"/>
      <c r="PS56" s="517"/>
      <c r="PT56" s="517"/>
      <c r="PU56" s="517"/>
      <c r="PV56" s="517"/>
      <c r="PW56" s="517"/>
      <c r="PX56" s="517"/>
      <c r="PY56" s="517"/>
      <c r="PZ56" s="517"/>
      <c r="QA56" s="517"/>
      <c r="QB56" s="517"/>
      <c r="QC56" s="517"/>
      <c r="QD56" s="517"/>
      <c r="QE56" s="517"/>
      <c r="QF56" s="517"/>
      <c r="QG56" s="517"/>
      <c r="QH56" s="517"/>
      <c r="QI56" s="517"/>
      <c r="QJ56" s="517"/>
      <c r="QK56" s="517"/>
      <c r="QL56" s="517"/>
      <c r="QM56" s="517"/>
      <c r="QN56" s="517"/>
      <c r="QO56" s="517"/>
      <c r="QP56" s="517"/>
      <c r="QQ56" s="517"/>
      <c r="QR56" s="517"/>
      <c r="QS56" s="517"/>
      <c r="QT56" s="517"/>
      <c r="QU56" s="517"/>
      <c r="QV56" s="517"/>
      <c r="QW56" s="517"/>
      <c r="QX56" s="517"/>
      <c r="QY56" s="517"/>
      <c r="QZ56" s="517"/>
      <c r="RA56" s="517"/>
      <c r="RB56" s="517"/>
      <c r="RC56" s="517"/>
      <c r="RD56" s="517"/>
      <c r="RE56" s="517"/>
      <c r="RF56" s="517"/>
      <c r="RG56" s="517"/>
      <c r="RH56" s="517"/>
      <c r="RI56" s="517"/>
      <c r="RJ56" s="517"/>
      <c r="RK56" s="517"/>
      <c r="RL56" s="517"/>
      <c r="RM56" s="517"/>
      <c r="RN56" s="517"/>
      <c r="RO56" s="517"/>
      <c r="RP56" s="517"/>
      <c r="RQ56" s="517"/>
      <c r="RR56" s="517"/>
      <c r="RS56" s="517"/>
      <c r="RT56" s="517"/>
      <c r="RU56" s="517"/>
      <c r="RV56" s="517"/>
      <c r="RW56" s="517"/>
      <c r="RX56" s="517"/>
      <c r="RY56" s="517"/>
      <c r="RZ56" s="517"/>
      <c r="SA56" s="517"/>
      <c r="SB56" s="517"/>
      <c r="SC56" s="517"/>
      <c r="SD56" s="517"/>
      <c r="SE56" s="517"/>
      <c r="SF56" s="517"/>
      <c r="SG56" s="517"/>
      <c r="SH56" s="517"/>
      <c r="SI56" s="517"/>
      <c r="SJ56" s="517"/>
      <c r="SK56" s="517"/>
      <c r="SL56" s="517"/>
      <c r="SM56" s="517"/>
      <c r="SN56" s="517"/>
      <c r="SO56" s="517"/>
      <c r="SP56" s="517"/>
      <c r="SQ56" s="517"/>
      <c r="SR56" s="517"/>
      <c r="SS56" s="517"/>
      <c r="ST56" s="517"/>
      <c r="SU56" s="517"/>
      <c r="SV56" s="517"/>
      <c r="SW56" s="517"/>
      <c r="SX56" s="517"/>
      <c r="SY56" s="517"/>
      <c r="SZ56" s="517"/>
      <c r="TA56" s="517"/>
      <c r="TB56" s="517"/>
      <c r="TC56" s="517"/>
      <c r="TD56" s="517"/>
      <c r="TE56" s="517"/>
      <c r="TF56" s="517"/>
      <c r="TG56" s="517"/>
      <c r="TH56" s="517"/>
      <c r="TI56" s="517"/>
      <c r="TJ56" s="517"/>
      <c r="TK56" s="517"/>
      <c r="TL56" s="517"/>
      <c r="TM56" s="517"/>
      <c r="TN56" s="517"/>
      <c r="TO56" s="517"/>
      <c r="TP56" s="517"/>
      <c r="TQ56" s="517"/>
      <c r="TR56" s="517"/>
      <c r="TS56" s="517"/>
      <c r="TT56" s="517"/>
      <c r="TU56" s="517"/>
      <c r="TV56" s="517"/>
      <c r="TW56" s="517"/>
      <c r="TX56" s="517"/>
      <c r="TY56" s="517"/>
      <c r="TZ56" s="517"/>
      <c r="UA56" s="517"/>
      <c r="UB56" s="517"/>
      <c r="UC56" s="517"/>
      <c r="UD56" s="517"/>
      <c r="UE56" s="517"/>
      <c r="UF56" s="517"/>
      <c r="UG56" s="517"/>
      <c r="UH56" s="517"/>
      <c r="UI56" s="517"/>
      <c r="UJ56" s="517"/>
      <c r="UK56" s="517"/>
      <c r="UL56" s="517"/>
      <c r="UM56" s="517"/>
      <c r="UN56" s="517"/>
      <c r="UO56" s="517"/>
      <c r="UP56" s="517"/>
      <c r="UQ56" s="517"/>
      <c r="UR56" s="517"/>
      <c r="US56" s="517"/>
      <c r="UT56" s="517"/>
      <c r="UU56" s="517"/>
      <c r="UV56" s="517"/>
      <c r="UW56" s="517"/>
      <c r="UX56" s="517"/>
      <c r="UY56" s="517"/>
      <c r="UZ56" s="517"/>
      <c r="VA56" s="517"/>
      <c r="VB56" s="517"/>
      <c r="VC56" s="517"/>
      <c r="VD56" s="517"/>
      <c r="VE56" s="517"/>
      <c r="VF56" s="517"/>
      <c r="VG56" s="517"/>
      <c r="VH56" s="517"/>
      <c r="VI56" s="517"/>
      <c r="VJ56" s="517"/>
      <c r="VK56" s="517"/>
      <c r="VL56" s="517"/>
      <c r="VM56" s="517"/>
      <c r="VN56" s="517"/>
      <c r="VO56" s="517"/>
      <c r="VP56" s="517"/>
      <c r="VQ56" s="517"/>
      <c r="VR56" s="517"/>
      <c r="VS56" s="517"/>
      <c r="VT56" s="517"/>
      <c r="VU56" s="517"/>
      <c r="VV56" s="517"/>
      <c r="VW56" s="517"/>
      <c r="VX56" s="517"/>
      <c r="VY56" s="517"/>
      <c r="VZ56" s="517"/>
      <c r="WA56" s="517"/>
      <c r="WB56" s="517"/>
      <c r="WC56" s="517"/>
      <c r="WD56" s="517"/>
      <c r="WE56" s="517"/>
      <c r="WF56" s="517"/>
      <c r="WG56" s="517"/>
      <c r="WH56" s="517"/>
      <c r="WI56" s="517"/>
      <c r="WJ56" s="517"/>
      <c r="WK56" s="517"/>
      <c r="WL56" s="517"/>
      <c r="WM56" s="517"/>
      <c r="WN56" s="18"/>
      <c r="WO56" s="517"/>
      <c r="WP56" s="517"/>
      <c r="WQ56" s="517"/>
      <c r="WR56" s="517"/>
      <c r="WS56" s="517"/>
      <c r="WT56" s="517"/>
      <c r="WU56" s="517"/>
      <c r="WV56" s="517"/>
      <c r="WW56" s="517"/>
      <c r="WX56" s="517"/>
      <c r="WY56" s="517"/>
      <c r="WZ56" s="517"/>
      <c r="XA56" s="517"/>
      <c r="XB56" s="517"/>
      <c r="XC56" s="517"/>
      <c r="XD56" s="517"/>
      <c r="XE56" s="517"/>
      <c r="XF56" s="517"/>
      <c r="XG56" s="517"/>
      <c r="XH56" s="18"/>
      <c r="XI56" s="517"/>
      <c r="XJ56" s="517"/>
      <c r="XK56" s="517"/>
      <c r="XL56" s="517"/>
      <c r="XM56" s="517"/>
      <c r="XN56" s="517"/>
      <c r="XO56" s="517"/>
      <c r="XP56" s="517"/>
      <c r="XQ56" s="517"/>
      <c r="XR56" s="517"/>
      <c r="XS56" s="517"/>
      <c r="XT56" s="517"/>
      <c r="XU56" s="517"/>
      <c r="XV56" s="517"/>
      <c r="XW56" s="517"/>
      <c r="XX56" s="517"/>
      <c r="XY56" s="517"/>
      <c r="XZ56" s="517"/>
      <c r="YA56" s="517"/>
      <c r="YB56" s="18"/>
      <c r="YC56" s="517"/>
      <c r="YD56" s="517"/>
      <c r="YE56" s="517"/>
      <c r="YF56" s="517"/>
      <c r="YG56" s="517"/>
      <c r="YH56" s="517"/>
      <c r="YI56" s="517"/>
      <c r="YJ56" s="517"/>
      <c r="YK56" s="517"/>
      <c r="YL56" s="517"/>
      <c r="YM56" s="517"/>
      <c r="YN56" s="517"/>
      <c r="YO56" s="517"/>
      <c r="YP56" s="18"/>
      <c r="YQ56" s="517"/>
      <c r="YR56" s="18"/>
      <c r="YS56" s="517"/>
      <c r="YT56" s="517"/>
      <c r="YU56" s="517"/>
      <c r="YV56" s="517"/>
      <c r="YW56" s="517"/>
      <c r="YX56" s="517"/>
      <c r="YY56" s="518"/>
      <c r="YZ56" s="518"/>
      <c r="ZA56" s="517"/>
      <c r="ZB56" s="517"/>
      <c r="ZC56" s="517"/>
      <c r="ZD56" s="517"/>
      <c r="ZE56" s="517"/>
      <c r="ZF56" s="517"/>
      <c r="ZG56" s="517"/>
      <c r="ZH56" s="517"/>
      <c r="ZI56" s="517"/>
      <c r="ZJ56" s="517"/>
      <c r="ZK56" s="517"/>
      <c r="ZL56" s="517"/>
      <c r="ZM56" s="517"/>
      <c r="ZN56" s="517"/>
      <c r="ZO56" s="517"/>
      <c r="ZP56" s="517"/>
      <c r="ZQ56" s="517"/>
      <c r="ZR56" s="517"/>
      <c r="ZS56" s="517"/>
      <c r="ZT56" s="517"/>
      <c r="ZU56" s="517"/>
      <c r="ZV56" s="517"/>
      <c r="ZW56" s="517"/>
      <c r="ZX56" s="517"/>
      <c r="ZY56" s="517"/>
      <c r="ZZ56" s="517"/>
      <c r="AAA56" s="517"/>
      <c r="AAB56" s="517"/>
      <c r="AAC56" s="517"/>
      <c r="AAD56" s="517"/>
      <c r="AAE56" s="517"/>
      <c r="AAF56" s="517"/>
      <c r="AAG56" s="517"/>
      <c r="AAH56" s="517"/>
      <c r="AAI56" s="517"/>
      <c r="AAJ56" s="517"/>
      <c r="AAK56" s="517"/>
      <c r="AAL56" s="517"/>
      <c r="AAM56" s="517"/>
      <c r="AAN56" s="517"/>
      <c r="AAO56" s="517"/>
      <c r="AAP56" s="517"/>
      <c r="AAQ56" s="517"/>
      <c r="AAR56" s="517"/>
      <c r="AAS56" s="517"/>
      <c r="AAT56" s="517"/>
      <c r="AAU56" s="517"/>
      <c r="AAV56" s="517"/>
      <c r="AAW56" s="18"/>
      <c r="AAX56" s="517"/>
      <c r="AAY56" s="517"/>
      <c r="AAZ56" s="517"/>
      <c r="ABA56" s="517"/>
      <c r="ABB56" s="517"/>
      <c r="ABC56" s="517"/>
      <c r="ABD56" s="517"/>
      <c r="ABE56" s="517"/>
      <c r="ABF56" s="517"/>
      <c r="ABG56" s="517"/>
      <c r="ABH56" s="517"/>
      <c r="ABI56" s="517"/>
      <c r="ABJ56" s="517"/>
      <c r="ABK56" s="517"/>
      <c r="ABL56" s="517"/>
      <c r="ABM56" s="517"/>
      <c r="ABN56" s="517"/>
      <c r="ABO56" s="517"/>
      <c r="ABP56" s="517"/>
      <c r="ABQ56" s="517"/>
      <c r="ABR56" s="517"/>
      <c r="ABS56" s="517"/>
      <c r="ABT56" s="517"/>
      <c r="ABU56" s="517"/>
      <c r="ABV56" s="517"/>
      <c r="ABW56" s="517"/>
      <c r="ABX56" s="517"/>
      <c r="ABY56" s="517"/>
      <c r="ABZ56" s="517"/>
      <c r="ACA56" s="517"/>
      <c r="ACB56" s="517"/>
      <c r="ACC56" s="517"/>
      <c r="ACD56" s="517"/>
      <c r="ACE56" s="517"/>
      <c r="ACF56" s="517"/>
      <c r="ACG56" s="517"/>
      <c r="ACH56" s="517"/>
      <c r="ACI56" s="517"/>
      <c r="ACJ56" s="517"/>
      <c r="ACK56" s="517"/>
      <c r="ACL56" s="517"/>
      <c r="ACM56" s="517"/>
      <c r="ACN56" s="517"/>
      <c r="ACO56" s="517"/>
      <c r="ACP56" s="517"/>
      <c r="ACQ56" s="517"/>
      <c r="ACR56" s="517"/>
      <c r="ACS56" s="517"/>
      <c r="ACT56" s="517"/>
      <c r="ACU56" s="517"/>
      <c r="ACV56" s="517"/>
      <c r="ACW56" s="517"/>
      <c r="ACX56" s="517"/>
      <c r="ACY56" s="517"/>
      <c r="ACZ56" s="517"/>
      <c r="ADA56" s="517"/>
      <c r="ADB56" s="517"/>
      <c r="ADC56" s="517"/>
      <c r="ADD56" s="517"/>
      <c r="ADE56" s="517"/>
      <c r="ADF56" s="517"/>
      <c r="ADG56" s="517"/>
      <c r="ADH56" s="517"/>
      <c r="ADI56" s="517"/>
      <c r="ADJ56" s="517"/>
      <c r="ADK56" s="517"/>
      <c r="ADL56" s="517"/>
      <c r="ADM56" s="517"/>
      <c r="ADN56" s="517"/>
      <c r="ADO56" s="517"/>
      <c r="ADP56" s="517"/>
      <c r="ADQ56" s="517"/>
      <c r="ADR56" s="517"/>
      <c r="ADS56" s="517"/>
      <c r="ADT56" s="517"/>
      <c r="ADU56" s="517"/>
      <c r="ADV56" s="517"/>
      <c r="ADW56" s="517"/>
      <c r="ADX56" s="517"/>
      <c r="ADY56" s="517"/>
      <c r="ADZ56" s="517"/>
      <c r="AEA56" s="517"/>
      <c r="AEB56" s="517"/>
      <c r="AEC56" s="517"/>
      <c r="AED56" s="517"/>
      <c r="AEE56" s="517"/>
      <c r="AEF56" s="517"/>
      <c r="AEG56" s="517"/>
      <c r="AEH56" s="517"/>
      <c r="AEI56" s="517"/>
      <c r="AEJ56" s="517"/>
      <c r="AEK56" s="483">
        <v>0</v>
      </c>
    </row>
    <row r="57" spans="1:817">
      <c r="A57" s="18">
        <f t="shared" si="222"/>
        <v>44</v>
      </c>
      <c r="B57" s="18"/>
      <c r="C57" s="11">
        <v>1000</v>
      </c>
      <c r="D57" s="444"/>
      <c r="E57" t="b">
        <v>0</v>
      </c>
      <c r="H57" s="25" t="s">
        <v>1708</v>
      </c>
      <c r="I57" s="111"/>
      <c r="J57" s="111"/>
      <c r="K57" s="111"/>
      <c r="L57" s="111"/>
      <c r="M57" s="111"/>
      <c r="N57" s="537">
        <v>3</v>
      </c>
      <c r="O57" s="537">
        <v>12</v>
      </c>
      <c r="P57" s="537">
        <v>3</v>
      </c>
      <c r="Q57" s="537">
        <v>4</v>
      </c>
      <c r="R57" s="537">
        <v>4</v>
      </c>
      <c r="S57" s="537">
        <v>4</v>
      </c>
      <c r="T57" s="537">
        <v>2</v>
      </c>
      <c r="U57" s="537">
        <v>1</v>
      </c>
      <c r="V57" s="111"/>
      <c r="W57" s="111"/>
      <c r="X57" s="111"/>
      <c r="Y57" s="111"/>
      <c r="Z57" s="111"/>
      <c r="AA57" s="111"/>
      <c r="AB57" s="111"/>
      <c r="AC57" s="537">
        <v>7</v>
      </c>
      <c r="AD57" s="537">
        <v>6</v>
      </c>
      <c r="AE57" s="537">
        <v>6</v>
      </c>
      <c r="AF57" s="537">
        <v>6</v>
      </c>
      <c r="AG57" s="537">
        <v>4</v>
      </c>
      <c r="AH57" s="537">
        <v>4</v>
      </c>
      <c r="AI57" s="537">
        <v>2</v>
      </c>
      <c r="AJ57" s="111"/>
      <c r="AK57" s="537">
        <v>1</v>
      </c>
      <c r="AL57" s="111"/>
      <c r="AM57" s="111"/>
      <c r="AN57" s="537">
        <v>1</v>
      </c>
      <c r="AO57" s="537">
        <v>1</v>
      </c>
      <c r="AP57" s="537">
        <v>1</v>
      </c>
      <c r="AQ57" s="111"/>
      <c r="AR57" s="111"/>
      <c r="AS57" s="537">
        <v>1</v>
      </c>
      <c r="AT57" s="537">
        <v>1</v>
      </c>
      <c r="AU57" s="111"/>
      <c r="AV57" s="111"/>
      <c r="AW57" s="111"/>
      <c r="AX57" s="111"/>
      <c r="AY57" s="661">
        <v>1</v>
      </c>
      <c r="AZ57" s="537">
        <v>1</v>
      </c>
      <c r="BA57" s="22" t="s">
        <v>1744</v>
      </c>
      <c r="BB57" s="8"/>
      <c r="BC57" s="18" t="s">
        <v>2598</v>
      </c>
      <c r="BD57" s="525"/>
      <c r="BE57" s="525"/>
      <c r="BF57" s="525"/>
      <c r="BG57" s="525"/>
      <c r="BH57" s="525"/>
      <c r="BI57" s="525"/>
      <c r="BJ57" s="525"/>
      <c r="BK57" s="525"/>
      <c r="BL57" s="525"/>
      <c r="BM57" s="18" t="s">
        <v>2598</v>
      </c>
      <c r="BN57" s="525"/>
      <c r="BO57" s="525"/>
      <c r="BP57" s="525"/>
      <c r="BQ57" s="525"/>
      <c r="BR57" s="525"/>
      <c r="BS57" s="525"/>
      <c r="BT57" s="525"/>
      <c r="BU57" s="525"/>
      <c r="BV57" s="525"/>
      <c r="BW57" s="525"/>
      <c r="BX57" s="525"/>
      <c r="BY57" s="525"/>
      <c r="BZ57" s="525"/>
      <c r="CA57" s="525"/>
      <c r="CB57" s="525"/>
      <c r="CC57" s="525"/>
      <c r="CD57" s="525"/>
      <c r="CE57" s="525"/>
      <c r="CF57" s="18" t="s">
        <v>2598</v>
      </c>
      <c r="CG57" s="525"/>
      <c r="CH57" s="525"/>
      <c r="CI57" s="525"/>
      <c r="CJ57" s="525"/>
      <c r="CK57" s="525"/>
      <c r="CL57" s="525"/>
      <c r="CM57" s="525"/>
      <c r="CN57" s="525"/>
      <c r="CO57" s="525"/>
      <c r="CP57" s="525"/>
      <c r="CQ57" s="525"/>
      <c r="CR57" s="525"/>
      <c r="CS57" s="525"/>
      <c r="CT57" s="525"/>
      <c r="CU57" s="525"/>
      <c r="CV57" s="525"/>
      <c r="CW57" s="525"/>
      <c r="CX57" s="525"/>
      <c r="CY57" s="525"/>
      <c r="CZ57" s="525"/>
      <c r="DA57" s="525"/>
      <c r="DB57" s="525"/>
      <c r="DC57" s="18" t="s">
        <v>2598</v>
      </c>
      <c r="DD57" s="525"/>
      <c r="DE57" s="525"/>
      <c r="DF57" s="525"/>
      <c r="DG57" s="525"/>
      <c r="DH57" s="542"/>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525"/>
      <c r="GQ57" s="525"/>
      <c r="GR57" s="18" t="s">
        <v>2598</v>
      </c>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525"/>
      <c r="IJ57" s="525"/>
      <c r="IK57" s="18" t="s">
        <v>2598</v>
      </c>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525"/>
      <c r="WM57" s="525"/>
      <c r="WN57" s="18" t="s">
        <v>2598</v>
      </c>
      <c r="WO57" s="525"/>
      <c r="WP57" s="525"/>
      <c r="WQ57" s="525"/>
      <c r="WR57" s="525"/>
      <c r="WS57" s="525"/>
      <c r="WT57" s="525"/>
      <c r="WU57" s="525"/>
      <c r="WV57" s="525"/>
      <c r="WW57" s="525"/>
      <c r="WX57" s="525"/>
      <c r="WY57" s="525"/>
      <c r="WZ57" s="525"/>
      <c r="XA57" s="525"/>
      <c r="XB57" s="525"/>
      <c r="XC57" s="525"/>
      <c r="XD57" s="525"/>
      <c r="XE57" s="525"/>
      <c r="XF57" s="525"/>
      <c r="XG57" s="525"/>
      <c r="XH57" s="18" t="s">
        <v>2598</v>
      </c>
      <c r="XI57" s="525"/>
      <c r="XJ57" s="525"/>
      <c r="XK57" s="525"/>
      <c r="XL57" s="525"/>
      <c r="XM57" s="525"/>
      <c r="XN57" s="525"/>
      <c r="XO57" s="525"/>
      <c r="XP57" s="525"/>
      <c r="XQ57" s="525"/>
      <c r="XR57" s="525"/>
      <c r="XS57" s="525"/>
      <c r="XT57" s="525"/>
      <c r="XU57" s="525"/>
      <c r="XV57" s="525"/>
      <c r="XW57" s="525"/>
      <c r="XX57" s="525"/>
      <c r="XY57" s="525"/>
      <c r="XZ57" s="525"/>
      <c r="YA57" s="525"/>
      <c r="YB57" s="18" t="s">
        <v>2598</v>
      </c>
      <c r="YC57" s="525"/>
      <c r="YD57" s="525"/>
      <c r="YE57" s="525"/>
      <c r="YF57" s="525"/>
      <c r="YG57" s="525"/>
      <c r="YH57" s="525"/>
      <c r="YI57" s="525"/>
      <c r="YJ57" s="525"/>
      <c r="YK57" s="525"/>
      <c r="YL57" s="525"/>
      <c r="YM57" s="525"/>
      <c r="YN57" s="525"/>
      <c r="YO57" s="525"/>
      <c r="YP57" s="18" t="s">
        <v>2598</v>
      </c>
      <c r="YQ57" s="525"/>
      <c r="YR57" s="18" t="s">
        <v>2598</v>
      </c>
      <c r="YS57" s="525"/>
      <c r="YT57" s="525"/>
      <c r="YU57" s="525"/>
      <c r="YV57" s="525"/>
      <c r="YW57" s="525"/>
      <c r="YX57" s="525"/>
      <c r="YY57" s="542"/>
      <c r="YZ57" s="542"/>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525"/>
      <c r="AAV57" s="525"/>
      <c r="AAW57" s="18" t="s">
        <v>2598</v>
      </c>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525"/>
      <c r="AEJ57" s="525"/>
      <c r="AEK57" s="483">
        <v>0</v>
      </c>
    </row>
    <row r="58" spans="1:817" outlineLevel="2">
      <c r="A58" s="18">
        <f t="shared" si="222"/>
        <v>45</v>
      </c>
      <c r="B58" s="18"/>
      <c r="D58" s="444"/>
      <c r="E58" t="b">
        <v>0</v>
      </c>
      <c r="H58" s="25" t="s">
        <v>1604</v>
      </c>
      <c r="I58" s="111"/>
      <c r="J58" s="111"/>
      <c r="K58" s="111"/>
      <c r="L58" s="111"/>
      <c r="M58" s="111"/>
      <c r="N58" s="562">
        <f>PRODUCT($AY57:$AY58)</f>
        <v>1</v>
      </c>
      <c r="O58" s="562">
        <f>PRODUCT($AY57:$AY58)</f>
        <v>1</v>
      </c>
      <c r="P58" s="562">
        <f>PRODUCT($AY57:$AY58)</f>
        <v>1</v>
      </c>
      <c r="Q58" s="554">
        <f>PRODUCT($AP57:$AP58)</f>
        <v>1</v>
      </c>
      <c r="R58" s="554">
        <f>PRODUCT($AP57:$AP58)</f>
        <v>1</v>
      </c>
      <c r="S58" s="554">
        <f>PRODUCT($AP57:$AP58)</f>
        <v>1</v>
      </c>
      <c r="T58" s="567">
        <f>PRODUCT($N57:$N58)</f>
        <v>3</v>
      </c>
      <c r="U58" s="567">
        <f>PRODUCT($N57:$N58)</f>
        <v>3</v>
      </c>
      <c r="V58" s="111"/>
      <c r="W58" s="111"/>
      <c r="X58" s="111"/>
      <c r="Y58" s="111"/>
      <c r="Z58" s="111"/>
      <c r="AA58" s="111"/>
      <c r="AB58" s="111"/>
      <c r="AC58" s="562">
        <f>PRODUCT($AY57:$AY58)</f>
        <v>1</v>
      </c>
      <c r="AD58" s="562">
        <f>PRODUCT($AY57:$AY58)</f>
        <v>1</v>
      </c>
      <c r="AE58" s="562">
        <f t="shared" ref="AE58:AH58" si="223">PRODUCT($AY57:$AY58)</f>
        <v>1</v>
      </c>
      <c r="AF58" s="562">
        <f t="shared" si="223"/>
        <v>1</v>
      </c>
      <c r="AG58" s="562">
        <f t="shared" si="223"/>
        <v>1</v>
      </c>
      <c r="AH58" s="562">
        <f t="shared" si="223"/>
        <v>1</v>
      </c>
      <c r="AI58" s="562">
        <f t="shared" ref="AI58" si="224">PRODUCT($AY57:$AY58)</f>
        <v>1</v>
      </c>
      <c r="AJ58" s="111"/>
      <c r="AK58" s="559">
        <f>PRODUCT($P57:$P58)</f>
        <v>3</v>
      </c>
      <c r="AL58" s="111"/>
      <c r="AM58" s="111"/>
      <c r="AN58" s="562">
        <f t="shared" ref="AN58:AO58" si="225">PRODUCT($AY57:$AY58)</f>
        <v>1</v>
      </c>
      <c r="AO58" s="562">
        <f t="shared" si="225"/>
        <v>1</v>
      </c>
      <c r="AP58" s="562">
        <f>PRODUCT($AY57:$AY58)</f>
        <v>1</v>
      </c>
      <c r="AQ58" s="111"/>
      <c r="AR58" s="111"/>
      <c r="AS58" s="562">
        <f>PRODUCT($AY57:$AY58)</f>
        <v>1</v>
      </c>
      <c r="AT58" s="562">
        <f>PRODUCT($AY57:$AY58)</f>
        <v>1</v>
      </c>
      <c r="AU58" s="111"/>
      <c r="AV58" s="111"/>
      <c r="AW58" s="111"/>
      <c r="AX58" s="111"/>
      <c r="AY58" s="537">
        <v>1</v>
      </c>
      <c r="AZ58" s="111">
        <f>MAX($I58:$AY58)*INDEX($I57:$AY57,1,MATCH(MAX($I58:$AY58),$I58:$AY58,0))</f>
        <v>6</v>
      </c>
      <c r="BA58" s="11" t="s">
        <v>2229</v>
      </c>
      <c r="BB58" s="8"/>
      <c r="BC58" s="18"/>
      <c r="BD58" s="525"/>
      <c r="BE58" s="525"/>
      <c r="BF58" s="525"/>
      <c r="BG58" s="525"/>
      <c r="BH58" s="525"/>
      <c r="BI58" s="525"/>
      <c r="BJ58" s="525"/>
      <c r="BK58" s="525"/>
      <c r="BL58" s="525"/>
      <c r="BM58" s="18"/>
      <c r="BN58" s="525"/>
      <c r="BO58" s="525"/>
      <c r="BP58" s="525"/>
      <c r="BQ58" s="525"/>
      <c r="BR58" s="525"/>
      <c r="BS58" s="525"/>
      <c r="BT58" s="525"/>
      <c r="BU58" s="525"/>
      <c r="BV58" s="525"/>
      <c r="BW58" s="525"/>
      <c r="BX58" s="525"/>
      <c r="BY58" s="525"/>
      <c r="BZ58" s="525"/>
      <c r="CA58" s="525"/>
      <c r="CB58" s="525"/>
      <c r="CC58" s="525"/>
      <c r="CD58" s="525"/>
      <c r="CE58" s="525"/>
      <c r="CF58" s="18"/>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c r="WO58" s="525"/>
      <c r="WP58" s="525"/>
      <c r="WQ58" s="525"/>
      <c r="WR58" s="525"/>
      <c r="WS58" s="525"/>
      <c r="WT58" s="525"/>
      <c r="WU58" s="525"/>
      <c r="WV58" s="525"/>
      <c r="WW58" s="525"/>
      <c r="WX58" s="525"/>
      <c r="WY58" s="525"/>
      <c r="WZ58" s="525"/>
      <c r="XA58" s="525"/>
      <c r="XB58" s="525"/>
      <c r="XC58" s="525"/>
      <c r="XD58" s="525"/>
      <c r="XE58" s="525"/>
      <c r="XF58" s="525"/>
      <c r="XG58" s="525"/>
      <c r="XH58" s="18"/>
      <c r="XI58" s="525"/>
      <c r="XJ58" s="525"/>
      <c r="XK58" s="525"/>
      <c r="XL58" s="525"/>
      <c r="XM58" s="525"/>
      <c r="XN58" s="525"/>
      <c r="XO58" s="525"/>
      <c r="XP58" s="525"/>
      <c r="XQ58" s="525"/>
      <c r="XR58" s="525"/>
      <c r="XS58" s="525"/>
      <c r="XT58" s="525"/>
      <c r="XU58" s="525"/>
      <c r="XV58" s="525"/>
      <c r="XW58" s="525"/>
      <c r="XX58" s="525"/>
      <c r="XY58" s="525"/>
      <c r="XZ58" s="525"/>
      <c r="YA58" s="525"/>
      <c r="YB58" s="18"/>
      <c r="YC58" s="525"/>
      <c r="YD58" s="525"/>
      <c r="YE58" s="525"/>
      <c r="YF58" s="525"/>
      <c r="YG58" s="525"/>
      <c r="YH58" s="525"/>
      <c r="YI58" s="525"/>
      <c r="YJ58" s="525"/>
      <c r="YK58" s="525"/>
      <c r="YL58" s="525"/>
      <c r="YM58" s="525"/>
      <c r="YN58" s="525"/>
      <c r="YO58" s="525"/>
      <c r="YP58" s="18"/>
      <c r="YQ58" s="525"/>
      <c r="YR58" s="18"/>
      <c r="YS58" s="525"/>
      <c r="YT58" s="525"/>
      <c r="YU58" s="525"/>
      <c r="YV58" s="525"/>
      <c r="YW58" s="525"/>
      <c r="YX58" s="525"/>
      <c r="YY58" s="542"/>
      <c r="YZ58" s="542"/>
      <c r="ZA58" s="525"/>
      <c r="ZB58" s="525"/>
      <c r="ZC58" s="525"/>
      <c r="ZD58" s="525"/>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18"/>
      <c r="AAX58" s="525"/>
      <c r="AAY58" s="525"/>
      <c r="AAZ58" s="525"/>
      <c r="ABA58" s="525"/>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483">
        <v>0</v>
      </c>
    </row>
    <row r="59" spans="1:817" outlineLevel="1">
      <c r="A59" s="18">
        <f t="shared" si="222"/>
        <v>46</v>
      </c>
      <c r="B59" s="18"/>
      <c r="D59" s="444"/>
      <c r="E59" t="b">
        <v>0</v>
      </c>
      <c r="H59" s="25" t="s">
        <v>2164</v>
      </c>
      <c r="I59" s="558"/>
      <c r="J59" s="558"/>
      <c r="K59" s="558"/>
      <c r="L59" s="558"/>
      <c r="M59" s="558"/>
      <c r="N59" s="558" t="b">
        <v>1</v>
      </c>
      <c r="O59" s="558" t="b">
        <v>1</v>
      </c>
      <c r="P59" s="558" t="b">
        <v>1</v>
      </c>
      <c r="Q59" s="558" t="b">
        <v>1</v>
      </c>
      <c r="R59" s="558" t="b">
        <v>1</v>
      </c>
      <c r="S59" s="558" t="b">
        <v>1</v>
      </c>
      <c r="T59" s="558" t="b">
        <v>0</v>
      </c>
      <c r="U59" s="558" t="b">
        <v>0</v>
      </c>
      <c r="V59" s="558"/>
      <c r="W59" s="558"/>
      <c r="X59" s="558"/>
      <c r="Y59" s="558"/>
      <c r="Z59" s="558"/>
      <c r="AA59" s="558"/>
      <c r="AB59" s="558"/>
      <c r="AC59" s="558" t="b">
        <v>1</v>
      </c>
      <c r="AD59" s="558" t="b">
        <v>1</v>
      </c>
      <c r="AE59" s="558" t="b">
        <v>1</v>
      </c>
      <c r="AF59" s="558" t="b">
        <v>1</v>
      </c>
      <c r="AG59" s="558" t="b">
        <v>1</v>
      </c>
      <c r="AH59" s="558" t="b">
        <v>1</v>
      </c>
      <c r="AI59" s="558" t="b">
        <v>1</v>
      </c>
      <c r="AJ59" s="558"/>
      <c r="AK59" s="558" t="b">
        <v>0</v>
      </c>
      <c r="AL59" s="558"/>
      <c r="AM59" s="558"/>
      <c r="AN59" s="558" t="b">
        <v>0</v>
      </c>
      <c r="AO59" s="558" t="b">
        <v>0</v>
      </c>
      <c r="AP59" s="558" t="b">
        <v>0</v>
      </c>
      <c r="AQ59" s="558"/>
      <c r="AR59" s="558"/>
      <c r="AS59" s="558" t="b">
        <v>1</v>
      </c>
      <c r="AT59" s="558" t="b">
        <v>1</v>
      </c>
      <c r="AU59" s="558"/>
      <c r="AV59" s="558"/>
      <c r="AW59" s="558"/>
      <c r="AX59" s="558"/>
      <c r="AY59" s="558" t="b">
        <v>1</v>
      </c>
      <c r="AZ59" s="566"/>
      <c r="BA59" s="465" t="str">
        <f>BA57&amp;" "&amp;$AZ58&amp;" trials (if complete)"</f>
        <v>TemplateExperiment 6 trials (if complete)</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18"/>
      <c r="XI59" s="525"/>
      <c r="XJ59" s="525"/>
      <c r="XK59" s="525"/>
      <c r="XL59" s="525"/>
      <c r="XM59" s="525"/>
      <c r="XN59" s="525"/>
      <c r="XO59" s="525"/>
      <c r="XP59" s="525"/>
      <c r="XQ59" s="525"/>
      <c r="XR59" s="525"/>
      <c r="XS59" s="525"/>
      <c r="XT59" s="525"/>
      <c r="XU59" s="525"/>
      <c r="XV59" s="525"/>
      <c r="XW59" s="525"/>
      <c r="XX59" s="525"/>
      <c r="XY59" s="525"/>
      <c r="XZ59" s="525"/>
      <c r="YA59" s="525"/>
      <c r="YB59" s="18"/>
      <c r="YC59" s="525"/>
      <c r="YD59" s="525"/>
      <c r="YE59" s="525"/>
      <c r="YF59" s="525"/>
      <c r="YG59" s="525"/>
      <c r="YH59" s="525"/>
      <c r="YI59" s="525"/>
      <c r="YJ59" s="525"/>
      <c r="YK59" s="525"/>
      <c r="YL59" s="525"/>
      <c r="YM59" s="525"/>
      <c r="YN59" s="525"/>
      <c r="YO59" s="525"/>
      <c r="YP59" s="18"/>
      <c r="YQ59" s="525"/>
      <c r="YR59" s="18"/>
      <c r="YS59" s="525"/>
      <c r="YT59" s="525"/>
      <c r="YU59" s="525"/>
      <c r="YV59" s="525"/>
      <c r="YW59" s="525"/>
      <c r="YX59" s="525"/>
      <c r="YY59" s="542"/>
      <c r="YZ59" s="542"/>
      <c r="ZA59" s="525"/>
      <c r="ZB59" s="525"/>
      <c r="ZC59" s="525"/>
      <c r="ZD59" s="525"/>
      <c r="ZE59" s="525"/>
      <c r="ZF59" s="525"/>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18"/>
      <c r="AAX59" s="525"/>
      <c r="AAY59" s="525"/>
      <c r="AAZ59" s="525"/>
      <c r="ABA59" s="525"/>
      <c r="ABB59" s="525"/>
      <c r="ABC59" s="525"/>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483">
        <v>0</v>
      </c>
    </row>
    <row r="60" spans="1:817" outlineLevel="2">
      <c r="A60" s="18">
        <f t="shared" si="222"/>
        <v>47</v>
      </c>
      <c r="B60" s="18"/>
      <c r="C60" s="12"/>
      <c r="D60" s="12"/>
      <c r="E60" t="b">
        <v>0</v>
      </c>
      <c r="H60" s="25" t="s">
        <v>2303</v>
      </c>
      <c r="I60" s="110"/>
      <c r="J60" s="110"/>
      <c r="K60" s="110"/>
      <c r="L60" s="110"/>
      <c r="M60" s="110"/>
      <c r="N60" s="213">
        <v>1</v>
      </c>
      <c r="O60" s="213">
        <v>6</v>
      </c>
      <c r="P60" s="213">
        <v>1</v>
      </c>
      <c r="Q60" s="213">
        <v>1</v>
      </c>
      <c r="R60" s="213">
        <v>1</v>
      </c>
      <c r="S60" s="213">
        <v>1</v>
      </c>
      <c r="T60" s="213">
        <v>2</v>
      </c>
      <c r="U60" s="213">
        <v>1</v>
      </c>
      <c r="V60" s="110"/>
      <c r="W60" s="110"/>
      <c r="X60" s="110"/>
      <c r="Y60" s="110"/>
      <c r="Z60" s="110"/>
      <c r="AA60" s="110"/>
      <c r="AB60" s="110"/>
      <c r="AC60" s="213">
        <v>0</v>
      </c>
      <c r="AD60" s="213">
        <v>1</v>
      </c>
      <c r="AE60" s="213">
        <v>0</v>
      </c>
      <c r="AF60" s="213">
        <v>0</v>
      </c>
      <c r="AG60" s="213">
        <v>0</v>
      </c>
      <c r="AH60" s="213">
        <v>0</v>
      </c>
      <c r="AI60" s="213">
        <v>2</v>
      </c>
      <c r="AJ60" s="110"/>
      <c r="AK60" s="213">
        <v>2</v>
      </c>
      <c r="AL60" s="110"/>
      <c r="AM60" s="110"/>
      <c r="AN60" s="213"/>
      <c r="AO60" s="213"/>
      <c r="AP60" s="213"/>
      <c r="AQ60" s="110"/>
      <c r="AR60" s="110"/>
      <c r="AS60" s="213">
        <v>0</v>
      </c>
      <c r="AT60" s="213">
        <v>0</v>
      </c>
      <c r="AU60" s="110"/>
      <c r="AV60" s="110"/>
      <c r="AW60" s="110"/>
      <c r="AX60" s="110"/>
      <c r="AY60" s="213">
        <v>0</v>
      </c>
      <c r="AZ60" s="110"/>
      <c r="BA60" s="22"/>
      <c r="BB60" s="8"/>
      <c r="BC60" s="18"/>
      <c r="BD60" s="510"/>
      <c r="BE60" s="510"/>
      <c r="BF60" s="510"/>
      <c r="BG60" s="510"/>
      <c r="BH60" s="510"/>
      <c r="BI60" s="510"/>
      <c r="BJ60" s="510"/>
      <c r="BK60" s="510"/>
      <c r="BL60" s="510"/>
      <c r="BM60" s="18"/>
      <c r="BN60" s="510"/>
      <c r="BO60" s="510"/>
      <c r="BP60" s="510"/>
      <c r="BQ60" s="510"/>
      <c r="BR60" s="510"/>
      <c r="BS60" s="510"/>
      <c r="BT60" s="510"/>
      <c r="BU60" s="510"/>
      <c r="BV60" s="510"/>
      <c r="BW60" s="510"/>
      <c r="BX60" s="510"/>
      <c r="BY60" s="510"/>
      <c r="BZ60" s="510"/>
      <c r="CA60" s="510"/>
      <c r="CB60" s="510"/>
      <c r="CC60" s="510"/>
      <c r="CD60" s="510"/>
      <c r="CE60" s="510"/>
      <c r="CF60" s="18"/>
      <c r="CG60" s="510"/>
      <c r="CH60" s="510"/>
      <c r="CI60" s="510"/>
      <c r="CJ60" s="510"/>
      <c r="CK60" s="510"/>
      <c r="CL60" s="510"/>
      <c r="CM60" s="510"/>
      <c r="CN60" s="510"/>
      <c r="CO60" s="510"/>
      <c r="CP60" s="510"/>
      <c r="CQ60" s="510"/>
      <c r="CR60" s="510"/>
      <c r="CS60" s="510"/>
      <c r="CT60" s="510"/>
      <c r="CU60" s="510"/>
      <c r="CV60" s="510"/>
      <c r="CW60" s="510"/>
      <c r="CX60" s="510"/>
      <c r="CY60" s="510"/>
      <c r="CZ60" s="510"/>
      <c r="DA60" s="510"/>
      <c r="DB60" s="510"/>
      <c r="DC60" s="18"/>
      <c r="DD60" s="510"/>
      <c r="DE60" s="510"/>
      <c r="DF60" s="510"/>
      <c r="DG60" s="512"/>
      <c r="DH60" s="511"/>
      <c r="DI60" s="510"/>
      <c r="DJ60" s="510"/>
      <c r="DK60" s="510"/>
      <c r="DL60" s="510"/>
      <c r="DM60" s="510"/>
      <c r="DN60" s="510"/>
      <c r="DO60" s="510"/>
      <c r="DP60" s="510"/>
      <c r="DQ60" s="510"/>
      <c r="DR60" s="510"/>
      <c r="DS60" s="510"/>
      <c r="DT60" s="510"/>
      <c r="DU60" s="510"/>
      <c r="DV60" s="510"/>
      <c r="DW60" s="510"/>
      <c r="DX60" s="510"/>
      <c r="DY60" s="510"/>
      <c r="DZ60" s="510"/>
      <c r="EA60" s="510"/>
      <c r="EB60" s="510"/>
      <c r="EC60" s="510"/>
      <c r="ED60" s="510"/>
      <c r="EE60" s="510"/>
      <c r="EF60" s="510"/>
      <c r="EG60" s="510"/>
      <c r="EH60" s="510"/>
      <c r="EI60" s="510"/>
      <c r="EJ60" s="510"/>
      <c r="EK60" s="510"/>
      <c r="EL60" s="510"/>
      <c r="EM60" s="510"/>
      <c r="EN60" s="510"/>
      <c r="EO60" s="510"/>
      <c r="EP60" s="510"/>
      <c r="EQ60" s="510"/>
      <c r="ER60" s="510"/>
      <c r="ES60" s="510"/>
      <c r="ET60" s="510"/>
      <c r="EU60" s="510"/>
      <c r="EV60" s="510"/>
      <c r="EW60" s="510"/>
      <c r="EX60" s="510"/>
      <c r="EY60" s="510"/>
      <c r="EZ60" s="510"/>
      <c r="FA60" s="510"/>
      <c r="FB60" s="510"/>
      <c r="FC60" s="510"/>
      <c r="FD60" s="510"/>
      <c r="FE60" s="510"/>
      <c r="FF60" s="510"/>
      <c r="FG60" s="510"/>
      <c r="FH60" s="510"/>
      <c r="FI60" s="510"/>
      <c r="FJ60" s="510"/>
      <c r="FK60" s="510"/>
      <c r="FL60" s="510"/>
      <c r="FM60" s="510"/>
      <c r="FN60" s="510"/>
      <c r="FO60" s="510"/>
      <c r="FP60" s="510"/>
      <c r="FQ60" s="510"/>
      <c r="FR60" s="510"/>
      <c r="FS60" s="510"/>
      <c r="FT60" s="510"/>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510"/>
      <c r="GQ60" s="510"/>
      <c r="GR60" s="18"/>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0"/>
      <c r="HU60" s="510"/>
      <c r="HV60" s="510"/>
      <c r="HW60" s="510"/>
      <c r="HX60" s="510"/>
      <c r="HY60" s="510"/>
      <c r="HZ60" s="510"/>
      <c r="IA60" s="510"/>
      <c r="IB60" s="510"/>
      <c r="IC60" s="510"/>
      <c r="ID60" s="510"/>
      <c r="IE60" s="510"/>
      <c r="IF60" s="510"/>
      <c r="IG60" s="510"/>
      <c r="IH60" s="510"/>
      <c r="II60" s="510"/>
      <c r="IJ60" s="510"/>
      <c r="IK60" s="18"/>
      <c r="IL60" s="510"/>
      <c r="IM60" s="510"/>
      <c r="IN60" s="510"/>
      <c r="IO60" s="510"/>
      <c r="IP60" s="510"/>
      <c r="IQ60" s="510"/>
      <c r="IR60" s="510"/>
      <c r="IS60" s="510"/>
      <c r="IT60" s="510"/>
      <c r="IU60" s="510"/>
      <c r="IV60" s="510"/>
      <c r="IW60" s="510"/>
      <c r="IX60" s="510"/>
      <c r="IY60" s="510"/>
      <c r="IZ60" s="510"/>
      <c r="JA60" s="510"/>
      <c r="JB60" s="510"/>
      <c r="JC60" s="512"/>
      <c r="JD60" s="510"/>
      <c r="JE60" s="510"/>
      <c r="JF60" s="510"/>
      <c r="JG60" s="510"/>
      <c r="JH60" s="510"/>
      <c r="JI60" s="510"/>
      <c r="JJ60" s="510"/>
      <c r="JK60" s="510"/>
      <c r="JL60" s="510"/>
      <c r="JM60" s="510"/>
      <c r="JN60" s="510"/>
      <c r="JO60" s="510"/>
      <c r="JP60" s="510"/>
      <c r="JQ60" s="510"/>
      <c r="JR60" s="510"/>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513"/>
      <c r="VO60" s="513"/>
      <c r="VP60" s="514"/>
      <c r="VQ60" s="514"/>
      <c r="VR60" s="514"/>
      <c r="VS60" s="514"/>
      <c r="VT60" s="514"/>
      <c r="VU60" s="514"/>
      <c r="VV60" s="513"/>
      <c r="VW60" s="513"/>
      <c r="VX60" s="513"/>
      <c r="VY60" s="513"/>
      <c r="VZ60" s="513"/>
      <c r="WA60" s="513"/>
      <c r="WB60" s="513"/>
      <c r="WC60" s="513"/>
      <c r="WD60" s="513"/>
      <c r="WE60" s="513"/>
      <c r="WF60" s="513"/>
      <c r="WG60" s="513"/>
      <c r="WH60" s="513"/>
      <c r="WI60" s="513"/>
      <c r="WJ60" s="513"/>
      <c r="WK60" s="513"/>
      <c r="WL60" s="513"/>
      <c r="WM60" s="510"/>
      <c r="WN60" s="18"/>
      <c r="WO60" s="510"/>
      <c r="WP60" s="510"/>
      <c r="WQ60" s="510"/>
      <c r="WR60" s="510"/>
      <c r="WS60" s="510"/>
      <c r="WT60" s="510"/>
      <c r="WU60" s="510"/>
      <c r="WV60" s="510"/>
      <c r="WW60" s="510"/>
      <c r="WX60" s="510"/>
      <c r="WY60" s="510"/>
      <c r="WZ60" s="510"/>
      <c r="XA60" s="510"/>
      <c r="XB60" s="510"/>
      <c r="XC60" s="510"/>
      <c r="XD60" s="510"/>
      <c r="XE60" s="510"/>
      <c r="XF60" s="510"/>
      <c r="XG60" s="510"/>
      <c r="XH60" s="18"/>
      <c r="XI60" s="510"/>
      <c r="XJ60" s="510"/>
      <c r="XK60" s="510"/>
      <c r="XL60" s="510"/>
      <c r="XM60" s="510"/>
      <c r="XN60" s="510"/>
      <c r="XO60" s="510"/>
      <c r="XP60" s="510"/>
      <c r="XQ60" s="510"/>
      <c r="XR60" s="510"/>
      <c r="XS60" s="510"/>
      <c r="XT60" s="510"/>
      <c r="XU60" s="510"/>
      <c r="XV60" s="510"/>
      <c r="XW60" s="510"/>
      <c r="XX60" s="510"/>
      <c r="XY60" s="510"/>
      <c r="XZ60" s="510"/>
      <c r="YA60" s="510"/>
      <c r="YB60" s="18"/>
      <c r="YC60" s="510"/>
      <c r="YD60" s="510"/>
      <c r="YE60" s="510"/>
      <c r="YF60" s="510"/>
      <c r="YG60" s="510"/>
      <c r="YH60" s="510"/>
      <c r="YI60" s="510"/>
      <c r="YJ60" s="510"/>
      <c r="YK60" s="510"/>
      <c r="YL60" s="510"/>
      <c r="YM60" s="510"/>
      <c r="YN60" s="510"/>
      <c r="YO60" s="510"/>
      <c r="YP60" s="18"/>
      <c r="YQ60" s="510"/>
      <c r="YR60" s="18"/>
      <c r="YS60" s="510"/>
      <c r="YT60" s="510"/>
      <c r="YU60" s="510"/>
      <c r="YV60" s="510"/>
      <c r="YW60" s="510"/>
      <c r="YX60" s="512"/>
      <c r="YY60" s="511"/>
      <c r="YZ60" s="511"/>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510"/>
      <c r="AAV60" s="510"/>
      <c r="AAW60" s="18"/>
      <c r="AAX60" s="451"/>
      <c r="AAY60" s="451"/>
      <c r="AAZ60" s="451"/>
      <c r="ABA60" s="451"/>
      <c r="ABB60" s="451"/>
      <c r="ABC60" s="451"/>
      <c r="ABD60" s="451"/>
      <c r="ABE60" s="451"/>
      <c r="ABF60" s="451"/>
      <c r="ABG60" s="451"/>
      <c r="ABH60" s="451"/>
      <c r="ABI60" s="451"/>
      <c r="ABJ60" s="451"/>
      <c r="ABK60" s="451"/>
      <c r="ABL60" s="451"/>
      <c r="ABM60" s="451"/>
      <c r="ABN60" s="451"/>
      <c r="ABO60" s="451"/>
      <c r="ABP60" s="451"/>
      <c r="ABQ60" s="451"/>
      <c r="ABR60" s="451"/>
      <c r="ABS60" s="451"/>
      <c r="ABT60" s="451"/>
      <c r="ABU60" s="451"/>
      <c r="ABV60" s="451"/>
      <c r="ABW60" s="451"/>
      <c r="ABX60" s="451"/>
      <c r="ABY60" s="451"/>
      <c r="ABZ60" s="451"/>
      <c r="ACA60" s="451"/>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5"/>
      <c r="AEI60" s="515"/>
      <c r="AEJ60" s="510"/>
      <c r="AEK60" s="483">
        <v>0</v>
      </c>
    </row>
    <row r="61" spans="1:817" outlineLevel="2">
      <c r="A61" s="18">
        <f t="shared" si="222"/>
        <v>48</v>
      </c>
      <c r="B61" s="18"/>
      <c r="C61" s="12"/>
      <c r="D61" s="12"/>
      <c r="E61" t="b">
        <v>0</v>
      </c>
      <c r="H61" s="25" t="str">
        <f>"sStep/SA "&amp;RIGHT(H60,2)+1</f>
        <v>sStep/SA 2</v>
      </c>
      <c r="I61" s="110"/>
      <c r="J61" s="110"/>
      <c r="K61" s="110"/>
      <c r="L61" s="110"/>
      <c r="M61" s="110"/>
      <c r="N61" s="213">
        <v>1</v>
      </c>
      <c r="O61" s="213">
        <v>1</v>
      </c>
      <c r="P61" s="213">
        <v>1</v>
      </c>
      <c r="Q61" s="213">
        <v>1</v>
      </c>
      <c r="R61" s="213">
        <v>1</v>
      </c>
      <c r="S61" s="213">
        <v>1</v>
      </c>
      <c r="T61" s="213">
        <v>4</v>
      </c>
      <c r="U61" s="213">
        <v>2</v>
      </c>
      <c r="V61" s="110"/>
      <c r="W61" s="110"/>
      <c r="X61" s="110"/>
      <c r="Y61" s="110"/>
      <c r="Z61" s="110"/>
      <c r="AA61" s="110"/>
      <c r="AB61" s="110"/>
      <c r="AC61" s="213">
        <v>1</v>
      </c>
      <c r="AD61" s="213">
        <v>1</v>
      </c>
      <c r="AE61" s="213">
        <v>1</v>
      </c>
      <c r="AF61" s="213">
        <v>1</v>
      </c>
      <c r="AG61" s="213">
        <v>1</v>
      </c>
      <c r="AH61" s="213">
        <v>1</v>
      </c>
      <c r="AI61" s="213">
        <v>1</v>
      </c>
      <c r="AJ61" s="110"/>
      <c r="AK61" s="213">
        <v>2</v>
      </c>
      <c r="AL61" s="110"/>
      <c r="AM61" s="110"/>
      <c r="AN61" s="110"/>
      <c r="AO61" s="110"/>
      <c r="AP61" s="110"/>
      <c r="AQ61" s="110"/>
      <c r="AR61" s="110"/>
      <c r="AS61" s="213">
        <v>1</v>
      </c>
      <c r="AT61" s="213">
        <v>1</v>
      </c>
      <c r="AU61" s="110"/>
      <c r="AV61" s="110"/>
      <c r="AW61" s="110"/>
      <c r="AX61" s="110"/>
      <c r="AY61" s="213">
        <v>1</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6"/>
      <c r="DL61" s="510"/>
      <c r="DM61" s="516"/>
      <c r="DN61" s="516"/>
      <c r="DO61" s="516"/>
      <c r="DP61" s="516"/>
      <c r="DQ61" s="516"/>
      <c r="DR61" s="510"/>
      <c r="DS61" s="510"/>
      <c r="DT61" s="510"/>
      <c r="DU61" s="510"/>
      <c r="DV61" s="516"/>
      <c r="DW61" s="516"/>
      <c r="DX61" s="510"/>
      <c r="DY61" s="510"/>
      <c r="DZ61" s="510"/>
      <c r="EA61" s="516"/>
      <c r="EB61" s="516"/>
      <c r="EC61" s="516"/>
      <c r="ED61" s="516"/>
      <c r="EE61" s="516"/>
      <c r="EF61" s="516"/>
      <c r="EG61" s="516"/>
      <c r="EH61" s="516"/>
      <c r="EI61" s="516"/>
      <c r="EJ61" s="516"/>
      <c r="EK61" s="516"/>
      <c r="EL61" s="516"/>
      <c r="EM61" s="516"/>
      <c r="EN61" s="516"/>
      <c r="EO61" s="516"/>
      <c r="EP61" s="516"/>
      <c r="EQ61" s="516"/>
      <c r="ER61" s="516"/>
      <c r="ES61" s="516"/>
      <c r="ET61" s="516"/>
      <c r="EU61" s="516"/>
      <c r="EV61" s="516"/>
      <c r="EW61" s="516"/>
      <c r="EX61" s="510"/>
      <c r="EY61" s="510"/>
      <c r="EZ61" s="510"/>
      <c r="FA61" s="510"/>
      <c r="FB61" s="510"/>
      <c r="FC61" s="516"/>
      <c r="FD61" s="516"/>
      <c r="FE61" s="516"/>
      <c r="FF61" s="516"/>
      <c r="FG61" s="516"/>
      <c r="FH61" s="516"/>
      <c r="FI61" s="516"/>
      <c r="FJ61" s="516"/>
      <c r="FK61" s="516"/>
      <c r="FL61" s="516"/>
      <c r="FM61" s="516"/>
      <c r="FN61" s="516"/>
      <c r="FO61" s="516"/>
      <c r="FP61" s="516"/>
      <c r="FQ61" s="516"/>
      <c r="FR61" s="516"/>
      <c r="FS61" s="516"/>
      <c r="FT61" s="516"/>
      <c r="FU61" s="516"/>
      <c r="FV61" s="516"/>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6"/>
      <c r="HW61" s="516"/>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87"/>
      <c r="VQ61" s="87"/>
      <c r="VR61" s="87"/>
      <c r="VS61" s="87"/>
      <c r="VT61" s="87"/>
      <c r="VU61" s="87"/>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6"/>
      <c r="WS61" s="516"/>
      <c r="WT61" s="516"/>
      <c r="WU61" s="516"/>
      <c r="WV61" s="516"/>
      <c r="WW61" s="516"/>
      <c r="WX61" s="516"/>
      <c r="WY61" s="516"/>
      <c r="WZ61" s="516"/>
      <c r="XA61" s="516"/>
      <c r="XB61" s="516"/>
      <c r="XC61" s="516"/>
      <c r="XD61" s="516"/>
      <c r="XE61" s="516"/>
      <c r="XF61" s="516"/>
      <c r="XG61" s="516"/>
      <c r="XH61" s="18"/>
      <c r="XI61" s="510"/>
      <c r="XJ61" s="510"/>
      <c r="XK61" s="510"/>
      <c r="XL61" s="510"/>
      <c r="XM61" s="510"/>
      <c r="XN61" s="510"/>
      <c r="XO61" s="510"/>
      <c r="XP61" s="510"/>
      <c r="XQ61" s="510"/>
      <c r="XR61" s="516"/>
      <c r="XS61" s="516"/>
      <c r="XT61" s="516"/>
      <c r="XU61" s="510"/>
      <c r="XV61" s="510"/>
      <c r="XW61" s="516"/>
      <c r="XX61" s="516"/>
      <c r="XY61" s="510"/>
      <c r="XZ61" s="510"/>
      <c r="YA61" s="510"/>
      <c r="YB61" s="18"/>
      <c r="YC61" s="510"/>
      <c r="YD61" s="510"/>
      <c r="YE61" s="510"/>
      <c r="YF61" s="510"/>
      <c r="YG61" s="510"/>
      <c r="YH61" s="510"/>
      <c r="YI61" s="510"/>
      <c r="YJ61" s="510"/>
      <c r="YK61" s="510"/>
      <c r="YL61" s="510"/>
      <c r="YM61" s="510"/>
      <c r="YN61" s="510"/>
      <c r="YO61" s="510"/>
      <c r="YP61" s="18"/>
      <c r="YQ61" s="510"/>
      <c r="YR61" s="18"/>
      <c r="YS61" s="510"/>
      <c r="YT61" s="510"/>
      <c r="YU61" s="510"/>
      <c r="YV61" s="510"/>
      <c r="YW61" s="510"/>
      <c r="YX61" s="512"/>
      <c r="YY61" s="511"/>
      <c r="YZ61" s="511"/>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18"/>
      <c r="AAX61" s="22"/>
      <c r="AAY61" s="22"/>
      <c r="AAZ61" s="22"/>
      <c r="ABA61" s="22"/>
      <c r="ABB61" s="22"/>
      <c r="ABC61" s="22"/>
      <c r="ABD61" s="22"/>
      <c r="ABE61" s="22"/>
      <c r="ABF61" s="22"/>
      <c r="ABG61" s="22"/>
      <c r="ABH61" s="22"/>
      <c r="ABI61" s="22"/>
      <c r="ABJ61" s="22"/>
      <c r="ABK61" s="22"/>
      <c r="ABL61" s="22"/>
      <c r="ABM61" s="22"/>
      <c r="ABN61" s="22"/>
      <c r="ABO61" s="22"/>
      <c r="ABP61" s="22"/>
      <c r="ABQ61" s="22"/>
      <c r="ABR61" s="22"/>
      <c r="ABS61" s="22"/>
      <c r="ABT61" s="22"/>
      <c r="ABU61" s="22"/>
      <c r="ABV61" s="22"/>
      <c r="ABW61" s="22"/>
      <c r="ABX61" s="22"/>
      <c r="ABY61" s="22"/>
      <c r="ABZ61" s="22"/>
      <c r="ACA61" s="22"/>
      <c r="ACB61" s="515"/>
      <c r="ACC61" s="515"/>
      <c r="ACD61" s="515"/>
      <c r="ACE61" s="515"/>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6"/>
      <c r="AEK61" s="483">
        <v>0</v>
      </c>
    </row>
    <row r="62" spans="1:817" outlineLevel="2">
      <c r="A62" s="18">
        <f t="shared" si="222"/>
        <v>49</v>
      </c>
      <c r="B62" s="18"/>
      <c r="C62" s="12"/>
      <c r="D62" s="12"/>
      <c r="E62" t="b">
        <v>0</v>
      </c>
      <c r="H62" s="25" t="str">
        <f>"SA "&amp;RIGHT(H61,2)+1</f>
        <v>SA 3</v>
      </c>
      <c r="I62" s="110"/>
      <c r="J62" s="110"/>
      <c r="K62" s="110"/>
      <c r="L62" s="110"/>
      <c r="M62" s="110"/>
      <c r="N62" s="110"/>
      <c r="O62" s="213"/>
      <c r="P62" s="110"/>
      <c r="Q62" s="110"/>
      <c r="R62" s="110"/>
      <c r="S62" s="110"/>
      <c r="T62" s="213"/>
      <c r="U62" s="213">
        <v>3</v>
      </c>
      <c r="V62" s="110"/>
      <c r="W62" s="110"/>
      <c r="X62" s="110"/>
      <c r="Y62" s="110"/>
      <c r="Z62" s="110"/>
      <c r="AA62" s="110"/>
      <c r="AB62" s="110"/>
      <c r="AC62" s="110"/>
      <c r="AD62" s="110"/>
      <c r="AE62" s="110"/>
      <c r="AF62" s="110"/>
      <c r="AG62" s="110"/>
      <c r="AH62" s="110"/>
      <c r="AI62" s="110"/>
      <c r="AJ62" s="110"/>
      <c r="AK62" s="213">
        <v>1</v>
      </c>
      <c r="AL62" s="110"/>
      <c r="AM62" s="110"/>
      <c r="AN62" s="110"/>
      <c r="AO62" s="110"/>
      <c r="AP62" s="110"/>
      <c r="AQ62" s="110"/>
      <c r="AR62" s="110"/>
      <c r="AS62" s="110"/>
      <c r="AT62" s="110"/>
      <c r="AU62" s="110"/>
      <c r="AV62" s="110"/>
      <c r="AW62" s="110"/>
      <c r="AX62" s="110"/>
      <c r="AY62" s="110"/>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18"/>
      <c r="XI62" s="510"/>
      <c r="XJ62" s="510"/>
      <c r="XK62" s="510"/>
      <c r="XL62" s="510"/>
      <c r="XM62" s="510"/>
      <c r="XN62" s="510"/>
      <c r="XO62" s="510"/>
      <c r="XP62" s="510"/>
      <c r="XQ62" s="510"/>
      <c r="XR62" s="516"/>
      <c r="XS62" s="516"/>
      <c r="XT62" s="516"/>
      <c r="XU62" s="510"/>
      <c r="XV62" s="510"/>
      <c r="XW62" s="516"/>
      <c r="XX62" s="516"/>
      <c r="XY62" s="510"/>
      <c r="XZ62" s="510"/>
      <c r="YA62" s="510"/>
      <c r="YB62" s="18"/>
      <c r="YC62" s="510"/>
      <c r="YD62" s="510"/>
      <c r="YE62" s="510"/>
      <c r="YF62" s="510"/>
      <c r="YG62" s="510"/>
      <c r="YH62" s="510"/>
      <c r="YI62" s="510"/>
      <c r="YJ62" s="510"/>
      <c r="YK62" s="510"/>
      <c r="YL62" s="510"/>
      <c r="YM62" s="510"/>
      <c r="YN62" s="510"/>
      <c r="YO62" s="510"/>
      <c r="YP62" s="18"/>
      <c r="YQ62" s="510"/>
      <c r="YR62" s="18"/>
      <c r="YS62" s="510"/>
      <c r="YT62" s="510"/>
      <c r="YU62" s="510"/>
      <c r="YV62" s="510"/>
      <c r="YW62" s="510"/>
      <c r="YX62" s="512"/>
      <c r="YY62" s="511"/>
      <c r="YZ62" s="511"/>
      <c r="ZA62" s="510"/>
      <c r="ZB62" s="510"/>
      <c r="ZC62" s="510"/>
      <c r="ZD62" s="510"/>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18"/>
      <c r="AAX62" s="22"/>
      <c r="AAY62" s="22"/>
      <c r="AAZ62" s="22"/>
      <c r="ABA62" s="22"/>
      <c r="ABB62" s="22"/>
      <c r="ABC62" s="22"/>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515"/>
      <c r="ACC62" s="515"/>
      <c r="ACD62" s="515"/>
      <c r="ACE62" s="515"/>
      <c r="ACF62" s="515"/>
      <c r="ACG62" s="515"/>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6"/>
      <c r="AEK62" s="483">
        <v>0</v>
      </c>
    </row>
    <row r="63" spans="1:817" ht="6.75" customHeight="1" outlineLevel="2">
      <c r="A63" s="18">
        <f t="shared" si="222"/>
        <v>50</v>
      </c>
      <c r="B63" s="18"/>
      <c r="C63" s="12"/>
      <c r="D63" s="12"/>
      <c r="E63" t="b">
        <v>0</v>
      </c>
      <c r="G63" s="25"/>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363" t="str">
        <f>BA57</f>
        <v>TemplateExperiment</v>
      </c>
      <c r="BB63" s="8"/>
      <c r="BC63" s="510"/>
      <c r="BD63" s="510"/>
      <c r="BE63" s="510"/>
      <c r="BF63" s="510"/>
      <c r="BG63" s="510"/>
      <c r="BH63" s="510"/>
      <c r="BI63" s="510"/>
      <c r="BJ63" s="510"/>
      <c r="BK63" s="510"/>
      <c r="BL63" s="510"/>
      <c r="BM63" s="510"/>
      <c r="BN63" s="510"/>
      <c r="BO63" s="510"/>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510"/>
      <c r="DM63" s="510"/>
      <c r="DN63" s="510"/>
      <c r="DO63" s="510"/>
      <c r="DP63" s="510"/>
      <c r="DQ63" s="510"/>
      <c r="DR63" s="510"/>
      <c r="DS63" s="510"/>
      <c r="DT63" s="510"/>
      <c r="DU63" s="510"/>
      <c r="DV63" s="510"/>
      <c r="DW63" s="510"/>
      <c r="DX63" s="510"/>
      <c r="DY63" s="510"/>
      <c r="DZ63" s="510"/>
      <c r="EA63" s="510"/>
      <c r="EB63" s="510"/>
      <c r="EC63" s="510"/>
      <c r="ED63" s="510"/>
      <c r="EE63" s="510"/>
      <c r="EF63" s="510"/>
      <c r="EG63" s="510"/>
      <c r="EH63" s="510"/>
      <c r="EI63" s="510"/>
      <c r="EJ63" s="510"/>
      <c r="EK63" s="510"/>
      <c r="EL63" s="510"/>
      <c r="EM63" s="510"/>
      <c r="EN63" s="510"/>
      <c r="EO63" s="510"/>
      <c r="EP63" s="510"/>
      <c r="EQ63" s="510"/>
      <c r="ER63" s="510"/>
      <c r="ES63" s="510"/>
      <c r="ET63" s="510"/>
      <c r="EU63" s="510"/>
      <c r="EV63" s="510"/>
      <c r="EW63" s="510"/>
      <c r="EX63" s="510"/>
      <c r="EY63" s="510"/>
      <c r="EZ63" s="510"/>
      <c r="FA63" s="510"/>
      <c r="FB63" s="510"/>
      <c r="FC63" s="510"/>
      <c r="FD63" s="510"/>
      <c r="FE63" s="510"/>
      <c r="FF63" s="510"/>
      <c r="FG63" s="510"/>
      <c r="FH63" s="510"/>
      <c r="FI63" s="510"/>
      <c r="FJ63" s="510"/>
      <c r="FK63" s="510"/>
      <c r="FL63" s="510"/>
      <c r="FM63" s="510"/>
      <c r="FN63" s="510"/>
      <c r="FO63" s="510"/>
      <c r="FP63" s="510"/>
      <c r="FQ63" s="510"/>
      <c r="FR63" s="510"/>
      <c r="FS63" s="510"/>
      <c r="FT63" s="510"/>
      <c r="FU63" s="510"/>
      <c r="FV63" s="510"/>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510"/>
      <c r="JG63" s="510"/>
      <c r="JH63" s="510"/>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0"/>
      <c r="KK63" s="510"/>
      <c r="KL63" s="510"/>
      <c r="KM63" s="510"/>
      <c r="KN63" s="510"/>
      <c r="KO63" s="510"/>
      <c r="KP63" s="510"/>
      <c r="KQ63" s="510"/>
      <c r="KR63" s="510"/>
      <c r="KS63" s="510"/>
      <c r="KT63" s="510"/>
      <c r="KU63" s="510"/>
      <c r="KV63" s="510"/>
      <c r="KW63" s="510"/>
      <c r="KX63" s="510"/>
      <c r="KY63" s="510"/>
      <c r="KZ63" s="510"/>
      <c r="LA63" s="510"/>
      <c r="LB63" s="510"/>
      <c r="LC63" s="510"/>
      <c r="LD63" s="510"/>
      <c r="LE63" s="510"/>
      <c r="LF63" s="510"/>
      <c r="LG63" s="510"/>
      <c r="LH63" s="510"/>
      <c r="LI63" s="510"/>
      <c r="LJ63" s="510"/>
      <c r="LK63" s="510"/>
      <c r="LL63" s="510"/>
      <c r="LM63" s="510"/>
      <c r="LN63" s="510"/>
      <c r="LO63" s="510"/>
      <c r="LP63" s="510"/>
      <c r="LQ63" s="510"/>
      <c r="LR63" s="510"/>
      <c r="LS63" s="510"/>
      <c r="LT63" s="510"/>
      <c r="LU63" s="510"/>
      <c r="LV63" s="510"/>
      <c r="LW63" s="510"/>
      <c r="LX63" s="510"/>
      <c r="LY63" s="510"/>
      <c r="LZ63" s="510"/>
      <c r="MA63" s="510"/>
      <c r="MB63" s="510"/>
      <c r="MC63" s="510"/>
      <c r="MD63" s="510"/>
      <c r="ME63" s="510"/>
      <c r="MF63" s="510"/>
      <c r="MG63" s="510"/>
      <c r="MH63" s="510"/>
      <c r="MI63" s="510"/>
      <c r="MJ63" s="510"/>
      <c r="MK63" s="510"/>
      <c r="ML63" s="510"/>
      <c r="MM63" s="510"/>
      <c r="MN63" s="510"/>
      <c r="MO63" s="510"/>
      <c r="MP63" s="510"/>
      <c r="MQ63" s="510"/>
      <c r="MR63" s="510"/>
      <c r="MS63" s="510"/>
      <c r="MT63" s="510"/>
      <c r="MU63" s="510"/>
      <c r="MV63" s="510"/>
      <c r="MW63" s="510"/>
      <c r="MX63" s="510"/>
      <c r="MY63" s="510"/>
      <c r="MZ63" s="510"/>
      <c r="NA63" s="510"/>
      <c r="NB63" s="510"/>
      <c r="NC63" s="510"/>
      <c r="ND63" s="510"/>
      <c r="NE63" s="510"/>
      <c r="NF63" s="510"/>
      <c r="NG63" s="510"/>
      <c r="NH63" s="510"/>
      <c r="NI63" s="510"/>
      <c r="NJ63" s="510"/>
      <c r="NK63" s="510"/>
      <c r="NL63" s="510"/>
      <c r="NM63" s="510"/>
      <c r="NN63" s="510"/>
      <c r="NO63" s="510"/>
      <c r="NP63" s="510"/>
      <c r="NQ63" s="510"/>
      <c r="NR63" s="510"/>
      <c r="NS63" s="510"/>
      <c r="NT63" s="510"/>
      <c r="NU63" s="510"/>
      <c r="NV63" s="510"/>
      <c r="NW63" s="510"/>
      <c r="NX63" s="510"/>
      <c r="NY63" s="510"/>
      <c r="NZ63" s="510"/>
      <c r="OA63" s="510"/>
      <c r="OB63" s="510"/>
      <c r="OC63" s="510"/>
      <c r="OD63" s="510"/>
      <c r="OE63" s="510"/>
      <c r="OF63" s="510"/>
      <c r="OG63" s="510"/>
      <c r="OH63" s="510"/>
      <c r="OI63" s="510"/>
      <c r="OJ63" s="510"/>
      <c r="OK63" s="510"/>
      <c r="OL63" s="510"/>
      <c r="OM63" s="510"/>
      <c r="ON63" s="510"/>
      <c r="OO63" s="510"/>
      <c r="OP63" s="510"/>
      <c r="OQ63" s="510"/>
      <c r="OR63" s="510"/>
      <c r="OS63" s="510"/>
      <c r="OT63" s="510"/>
      <c r="OU63" s="510"/>
      <c r="OV63" s="510"/>
      <c r="OW63" s="510"/>
      <c r="OX63" s="510"/>
      <c r="OY63" s="510"/>
      <c r="OZ63" s="510"/>
      <c r="PA63" s="510"/>
      <c r="PB63" s="510"/>
      <c r="PC63" s="510"/>
      <c r="PD63" s="510"/>
      <c r="PE63" s="510"/>
      <c r="PF63" s="510"/>
      <c r="PG63" s="510"/>
      <c r="PH63" s="510"/>
      <c r="PI63" s="510"/>
      <c r="PJ63" s="510"/>
      <c r="PK63" s="510"/>
      <c r="PL63" s="510"/>
      <c r="PM63" s="510"/>
      <c r="PN63" s="510"/>
      <c r="PO63" s="510"/>
      <c r="PP63" s="510"/>
      <c r="PQ63" s="510"/>
      <c r="PR63" s="510"/>
      <c r="PS63" s="510"/>
      <c r="PT63" s="510"/>
      <c r="PU63" s="510"/>
      <c r="PV63" s="510"/>
      <c r="PW63" s="510"/>
      <c r="PX63" s="510"/>
      <c r="PY63" s="510"/>
      <c r="PZ63" s="510"/>
      <c r="QA63" s="510"/>
      <c r="QB63" s="510"/>
      <c r="QC63" s="510"/>
      <c r="QD63" s="510"/>
      <c r="QE63" s="510"/>
      <c r="QF63" s="510"/>
      <c r="QG63" s="510"/>
      <c r="QH63" s="510"/>
      <c r="QI63" s="510"/>
      <c r="QJ63" s="510"/>
      <c r="QK63" s="510"/>
      <c r="QL63" s="510"/>
      <c r="QM63" s="510"/>
      <c r="QN63" s="510"/>
      <c r="QO63" s="510"/>
      <c r="QP63" s="510"/>
      <c r="QQ63" s="510"/>
      <c r="QR63" s="510"/>
      <c r="QS63" s="510"/>
      <c r="QT63" s="510"/>
      <c r="QU63" s="510"/>
      <c r="QV63" s="510"/>
      <c r="QW63" s="510"/>
      <c r="QX63" s="510"/>
      <c r="QY63" s="510"/>
      <c r="QZ63" s="510"/>
      <c r="RA63" s="510"/>
      <c r="RB63" s="510"/>
      <c r="RC63" s="510"/>
      <c r="RD63" s="510"/>
      <c r="RE63" s="510"/>
      <c r="RF63" s="510"/>
      <c r="RG63" s="510"/>
      <c r="RH63" s="510"/>
      <c r="RI63" s="510"/>
      <c r="RJ63" s="510"/>
      <c r="RK63" s="510"/>
      <c r="RL63" s="510"/>
      <c r="RM63" s="510"/>
      <c r="RN63" s="510"/>
      <c r="RO63" s="510"/>
      <c r="RP63" s="510"/>
      <c r="RQ63" s="510"/>
      <c r="RR63" s="510"/>
      <c r="RS63" s="510"/>
      <c r="RT63" s="510"/>
      <c r="RU63" s="510"/>
      <c r="RV63" s="510"/>
      <c r="RW63" s="510"/>
      <c r="RX63" s="510"/>
      <c r="RY63" s="510"/>
      <c r="RZ63" s="510"/>
      <c r="SA63" s="510"/>
      <c r="SB63" s="510"/>
      <c r="SC63" s="510"/>
      <c r="SD63" s="510"/>
      <c r="SE63" s="510"/>
      <c r="SF63" s="510"/>
      <c r="SG63" s="510"/>
      <c r="SH63" s="510"/>
      <c r="SI63" s="510"/>
      <c r="SJ63" s="510"/>
      <c r="SK63" s="510"/>
      <c r="SL63" s="510"/>
      <c r="SM63" s="510"/>
      <c r="SN63" s="510"/>
      <c r="SO63" s="510"/>
      <c r="SP63" s="510"/>
      <c r="SQ63" s="510"/>
      <c r="SR63" s="510"/>
      <c r="SS63" s="510"/>
      <c r="ST63" s="510"/>
      <c r="SU63" s="510"/>
      <c r="SV63" s="510"/>
      <c r="SW63" s="510"/>
      <c r="SX63" s="510"/>
      <c r="SY63" s="510"/>
      <c r="SZ63" s="510"/>
      <c r="TA63" s="510"/>
      <c r="TB63" s="510"/>
      <c r="TC63" s="510"/>
      <c r="TD63" s="510"/>
      <c r="TE63" s="510"/>
      <c r="TF63" s="510"/>
      <c r="TG63" s="510"/>
      <c r="TH63" s="510"/>
      <c r="TI63" s="510"/>
      <c r="TJ63" s="510"/>
      <c r="TK63" s="510"/>
      <c r="TL63" s="510"/>
      <c r="TM63" s="510"/>
      <c r="TN63" s="510"/>
      <c r="TO63" s="510"/>
      <c r="TP63" s="510"/>
      <c r="TQ63" s="510"/>
      <c r="TR63" s="510"/>
      <c r="TS63" s="510"/>
      <c r="TT63" s="510"/>
      <c r="TU63" s="510"/>
      <c r="TV63" s="510"/>
      <c r="TW63" s="510"/>
      <c r="TX63" s="510"/>
      <c r="TY63" s="510"/>
      <c r="TZ63" s="510"/>
      <c r="UA63" s="510"/>
      <c r="UB63" s="510"/>
      <c r="UC63" s="510"/>
      <c r="UD63" s="510"/>
      <c r="UE63" s="510"/>
      <c r="UF63" s="510"/>
      <c r="UG63" s="510"/>
      <c r="UH63" s="510"/>
      <c r="UI63" s="510"/>
      <c r="UJ63" s="510"/>
      <c r="UK63" s="510"/>
      <c r="UL63" s="510"/>
      <c r="UM63" s="510"/>
      <c r="UN63" s="510"/>
      <c r="UO63" s="510"/>
      <c r="UP63" s="510"/>
      <c r="UQ63" s="510"/>
      <c r="UR63" s="510"/>
      <c r="US63" s="510"/>
      <c r="UT63" s="510"/>
      <c r="UU63" s="510"/>
      <c r="UV63" s="510"/>
      <c r="UW63" s="510"/>
      <c r="UX63" s="510"/>
      <c r="UY63" s="510"/>
      <c r="UZ63" s="510"/>
      <c r="VA63" s="510"/>
      <c r="VB63" s="510"/>
      <c r="VC63" s="510"/>
      <c r="VD63" s="510"/>
      <c r="VE63" s="510"/>
      <c r="VF63" s="510"/>
      <c r="VG63" s="510"/>
      <c r="VH63" s="510"/>
      <c r="VI63" s="510"/>
      <c r="VJ63" s="510"/>
      <c r="VK63" s="510"/>
      <c r="VL63" s="510"/>
      <c r="VM63" s="510"/>
      <c r="VN63" s="510"/>
      <c r="VO63" s="510"/>
      <c r="VP63" s="510"/>
      <c r="VQ63" s="510"/>
      <c r="VR63" s="510"/>
      <c r="VS63" s="510"/>
      <c r="VT63" s="510"/>
      <c r="VU63" s="510"/>
      <c r="VV63" s="510"/>
      <c r="VW63" s="510"/>
      <c r="VX63" s="510"/>
      <c r="VY63" s="510"/>
      <c r="VZ63" s="510"/>
      <c r="WA63" s="510"/>
      <c r="WB63" s="510"/>
      <c r="WC63" s="510"/>
      <c r="WD63" s="510"/>
      <c r="WE63" s="510"/>
      <c r="WF63" s="510"/>
      <c r="WG63" s="510"/>
      <c r="WH63" s="510"/>
      <c r="WI63" s="510"/>
      <c r="WJ63" s="510"/>
      <c r="WK63" s="510"/>
      <c r="WL63" s="510"/>
      <c r="WM63" s="510"/>
      <c r="WN63" s="510"/>
      <c r="WO63" s="510"/>
      <c r="WP63" s="510"/>
      <c r="WQ63" s="510"/>
      <c r="WR63" s="510"/>
      <c r="WS63" s="510"/>
      <c r="WT63" s="510"/>
      <c r="WU63" s="510"/>
      <c r="WV63" s="510"/>
      <c r="WW63" s="510"/>
      <c r="WX63" s="510"/>
      <c r="WY63" s="510"/>
      <c r="WZ63" s="510"/>
      <c r="XA63" s="510"/>
      <c r="XB63" s="510"/>
      <c r="XC63" s="510"/>
      <c r="XD63" s="510"/>
      <c r="XE63" s="510"/>
      <c r="XF63" s="510"/>
      <c r="XG63" s="510"/>
      <c r="XH63" s="510"/>
      <c r="XI63" s="510"/>
      <c r="XJ63" s="510"/>
      <c r="XK63" s="510"/>
      <c r="XL63" s="510"/>
      <c r="XM63" s="510"/>
      <c r="XN63" s="510"/>
      <c r="XO63" s="510"/>
      <c r="XP63" s="510"/>
      <c r="XQ63" s="510"/>
      <c r="XR63" s="510"/>
      <c r="XS63" s="510"/>
      <c r="XT63" s="510"/>
      <c r="XU63" s="510"/>
      <c r="XV63" s="510"/>
      <c r="XW63" s="510"/>
      <c r="XX63" s="510"/>
      <c r="XY63" s="510"/>
      <c r="XZ63" s="510"/>
      <c r="YA63" s="510"/>
      <c r="YB63" s="510"/>
      <c r="YC63" s="510"/>
      <c r="YD63" s="510"/>
      <c r="YE63" s="510"/>
      <c r="YF63" s="510"/>
      <c r="YG63" s="510"/>
      <c r="YH63" s="510"/>
      <c r="YI63" s="510"/>
      <c r="YJ63" s="510"/>
      <c r="YK63" s="510"/>
      <c r="YL63" s="510"/>
      <c r="YM63" s="510"/>
      <c r="YN63" s="510"/>
      <c r="YO63" s="510"/>
      <c r="YP63" s="510"/>
      <c r="YQ63" s="510"/>
      <c r="YR63" s="510"/>
      <c r="YS63" s="510"/>
      <c r="YT63" s="510"/>
      <c r="YU63" s="510"/>
      <c r="YV63" s="510"/>
      <c r="YW63" s="510"/>
      <c r="YX63" s="510"/>
      <c r="YY63" s="510"/>
      <c r="YZ63" s="510"/>
      <c r="ZA63" s="510"/>
      <c r="ZB63" s="510"/>
      <c r="ZC63" s="510"/>
      <c r="ZD63" s="510"/>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510"/>
      <c r="ABB63" s="510"/>
      <c r="ABC63" s="510"/>
      <c r="ABD63" s="510"/>
      <c r="ABE63" s="510"/>
      <c r="ABF63" s="510"/>
      <c r="ABG63" s="510"/>
      <c r="ABH63" s="510"/>
      <c r="ABI63" s="510"/>
      <c r="ABJ63" s="510"/>
      <c r="ABK63" s="510"/>
      <c r="ABL63" s="510"/>
      <c r="ABM63" s="510"/>
      <c r="ABN63" s="510"/>
      <c r="ABO63" s="510"/>
      <c r="ABP63" s="510"/>
      <c r="ABQ63" s="510"/>
      <c r="ABR63" s="510"/>
      <c r="ABS63" s="510"/>
      <c r="ABT63" s="510"/>
      <c r="ABU63" s="510"/>
      <c r="ABV63" s="510"/>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510"/>
      <c r="ADR63" s="510"/>
      <c r="ADS63" s="510"/>
      <c r="ADT63" s="510"/>
      <c r="ADU63" s="510"/>
      <c r="ADV63" s="510"/>
      <c r="ADW63" s="510"/>
      <c r="ADX63" s="510"/>
      <c r="ADY63" s="510"/>
      <c r="ADZ63" s="510"/>
      <c r="AEA63" s="510"/>
      <c r="AEB63" s="510"/>
      <c r="AEC63" s="510"/>
      <c r="AED63" s="510"/>
      <c r="AEE63" s="510"/>
      <c r="AEF63" s="510"/>
      <c r="AEG63" s="510"/>
      <c r="AEH63" s="510"/>
      <c r="AEI63" s="510"/>
      <c r="AEJ63" s="510"/>
      <c r="AEK63" s="483">
        <v>0</v>
      </c>
    </row>
    <row r="64" spans="1:817" outlineLevel="1">
      <c r="A64" s="18">
        <f t="shared" si="222"/>
        <v>51</v>
      </c>
      <c r="B64" s="22">
        <f>$A$15</f>
        <v>2</v>
      </c>
      <c r="C64" s="458">
        <f t="shared" ref="C64:C75" si="226">nLevels + IF(ExptNo&gt;=1,$L64*100,0) + IF(ExptNo&gt;=2,$T64*10,0) + IF(ExptNo&gt;=3,$N64*1,0)</f>
        <v>1200</v>
      </c>
      <c r="D64" s="119" t="str">
        <f t="shared" ref="D64:D75" si="227">INDEX(i.Region_Desc,1,$L64)</f>
        <v>GSW</v>
      </c>
      <c r="E64" t="b">
        <v>1</v>
      </c>
      <c r="F64" t="b">
        <v>0</v>
      </c>
      <c r="G64" t="b">
        <f t="shared" ref="G64:G75" si="228">E64</f>
        <v>1</v>
      </c>
      <c r="H64" s="22">
        <v>0</v>
      </c>
      <c r="I64" s="535" cm="1">
        <f t="array" ref="I64">INDEX(I$13:I63,$B64+1,1)</f>
        <v>1</v>
      </c>
      <c r="J64" s="535" cm="1">
        <f t="array" ref="J64">INDEX(J$13:J63,$B64+1,1)</f>
        <v>0</v>
      </c>
      <c r="K64" s="535" cm="1">
        <f t="array" ref="K64">INDEX(K$13:K63,$B64+1,1)</f>
        <v>1</v>
      </c>
      <c r="L64" s="535" cm="1">
        <f t="array" ref="L64">INDEX(L$13:L63,$B64+1,1)</f>
        <v>2</v>
      </c>
      <c r="M64" s="535" cm="1">
        <f t="array" ref="M64">INDEX(M$13:M63,$B64+1,1)</f>
        <v>0</v>
      </c>
      <c r="N64" s="230">
        <f t="shared" ref="N64:S75" si="229">INDEX(IF(IsSequential,_xlfn.SEQUENCE(nLevels,1,N$60,sStep),N$60:N$63),MOD(INT($H64/cStep),nLevels)+1,1)</f>
        <v>1</v>
      </c>
      <c r="O64" s="230">
        <f t="shared" si="229"/>
        <v>6</v>
      </c>
      <c r="P64" s="230">
        <f t="shared" si="229"/>
        <v>1</v>
      </c>
      <c r="Q64" s="230">
        <f t="shared" si="229"/>
        <v>1</v>
      </c>
      <c r="R64" s="230">
        <f t="shared" si="229"/>
        <v>1</v>
      </c>
      <c r="S64" s="230">
        <f t="shared" si="229"/>
        <v>1</v>
      </c>
      <c r="T64" s="411">
        <f t="shared" ref="T64:U75" si="230">INDEX(i.Breed,$O64,T$6)</f>
        <v>1</v>
      </c>
      <c r="U64" s="411">
        <f t="shared" si="230"/>
        <v>1</v>
      </c>
      <c r="V64" s="411">
        <f t="shared" ref="V64:V75" si="231">INDEX(i.Breed,$O64,V$6)</f>
        <v>1</v>
      </c>
      <c r="W64" s="777" t="b">
        <f t="shared" ref="W64:Y75" si="232">OR(INDEX(i.Breed,$O64,W$6)=0,INDEX(i.Breed,$O64,W$6)=W$7)</f>
        <v>0</v>
      </c>
      <c r="X64" s="777" t="b">
        <f t="shared" si="232"/>
        <v>1</v>
      </c>
      <c r="Y64" s="777" t="b">
        <f t="shared" si="232"/>
        <v>0</v>
      </c>
      <c r="Z64" s="796" t="b" cm="1">
        <f t="array" ref="Z64">INDEX(Z$13:Z63,$B64+1,1)</f>
        <v>0</v>
      </c>
      <c r="AA64" s="411">
        <f t="shared" ref="AA64:AA75" si="233">IF(AND($Z64,$AD64=6),0,$AB64)</f>
        <v>0</v>
      </c>
      <c r="AB64" s="411">
        <f t="shared" ref="AB64:AB75" si="234">IF($AD64=6,6,$AC64)</f>
        <v>0</v>
      </c>
      <c r="AC64" s="230">
        <f t="shared" ref="AC64:AI67" si="235">INDEX(IF(IsSequential,_xlfn.SEQUENCE(nLevels,1,AC$60,sStep),AC$60:AC$63),MOD(INT($H64/cStep),nLevels)+1,1)</f>
        <v>0</v>
      </c>
      <c r="AD64" s="230">
        <f t="shared" si="235"/>
        <v>1</v>
      </c>
      <c r="AE64" s="230">
        <f t="shared" si="235"/>
        <v>0</v>
      </c>
      <c r="AF64" s="230">
        <f t="shared" si="235"/>
        <v>0</v>
      </c>
      <c r="AG64" s="230">
        <f t="shared" si="235"/>
        <v>0</v>
      </c>
      <c r="AH64" s="230">
        <f t="shared" si="235"/>
        <v>0</v>
      </c>
      <c r="AI64" s="230">
        <f t="shared" si="235"/>
        <v>2</v>
      </c>
      <c r="AJ64" s="87">
        <f>INDEX(CHOOSE($N64,DataAutumn!i.AdultDrys,DataWinter!i.AdultDrys,DataSpring!i.AdultDrys),1,$T64)</f>
        <v>1</v>
      </c>
      <c r="AK64" s="230">
        <f t="shared" ref="AK64:AK75" si="236">INDEX(IF(IsSequential,_xlfn.SEQUENCE(nLevels,1,AK$60),AK$60:AK$63),MOD(INT($H64/cStep),nLevels)+1,1)</f>
        <v>2</v>
      </c>
      <c r="AL64" s="535" cm="1">
        <f t="array" ref="AL64">INDEX(AL$13:AL63,$B64+1,1)</f>
        <v>0</v>
      </c>
      <c r="AM64" s="535" cm="1">
        <f t="array" ref="AM64">INDEX(AM$13:AM63,$B64+1,1)</f>
        <v>2</v>
      </c>
      <c r="AN64" s="230">
        <f t="shared" ref="AN64:AP75" si="237">INDEX(IF(IsSequential,_xlfn.SEQUENCE(nLevels,1,AN$60),AN$60:AN$63),MOD(INT($H64/cStep),nLevels)+1,1)</f>
        <v>0</v>
      </c>
      <c r="AO64" s="230">
        <f t="shared" si="237"/>
        <v>0</v>
      </c>
      <c r="AP64" s="230">
        <f t="shared" si="237"/>
        <v>0</v>
      </c>
      <c r="AQ64" s="111"/>
      <c r="AR64" s="111"/>
      <c r="AS64" s="230">
        <f t="shared" ref="AS64:AT75" si="238">INDEX(IF(IsSequential,_xlfn.SEQUENCE(nLevels,1,AS$60,sStep),AS$60:AS$63),MOD(INT($H64/cStep),nLevels)+1,1)</f>
        <v>0</v>
      </c>
      <c r="AT64" s="230">
        <f t="shared" si="238"/>
        <v>0</v>
      </c>
      <c r="AU64" s="111"/>
      <c r="AV64" s="111"/>
      <c r="AW64" s="111"/>
      <c r="AX64" s="111"/>
      <c r="AY64" s="111"/>
      <c r="AZ64" s="111"/>
      <c r="BA64" s="312" t="str">
        <f t="shared" ref="BA64:BA75" si="239">LEFT(BA63,10)     &amp;    TEXT($H64," 00000 ")        &amp;      INDEX(i.ModelStructure,$I64,1)    &amp;" "
&amp; $D64                &amp;    " Past" &amp; TEXT($XJ64,"??0%;;??0%;    ") &amp; IF($DK64=0," SFM","")&amp;IF($DK64=1," MFM","")&amp;IF($DK64=7," Mat","")&amp;IF($DQ64=TRUE,"&amp;BBT","    ")              &amp;      " TOL"&amp;INDEX(i.TOL_Desc,1,$N64)
&amp; " Scan"&amp;$AK64       &amp;    CHOOSE($K64+1," CFS"," GFS"," NFS")
&amp; " RR"&amp;TEXT(SUM($FB64:$FC64),"+00%;-00%;    ;@")    &amp;    " GP"&amp;TEXT($FZ64,"?00%")    &amp;    " WP"&amp;TEXT($FW64*$YH64*$YJ64,"?00%")       &amp;     " MP"&amp;TEXT($FX64*$YG64*$YI64,"?00%")
&amp; " EL"&amp;IF($EX64="-","_Opt",TEXT($EX64,"000%"))      &amp;    " Age"&amp;TEXT(INDEX(i.Age_days,$AD64,1),"000")
&amp; " FlkSt_"&amp;CHOOSE($V64+1,"Opt","Lmb","Hgt")&amp;"_"     &amp;    IF($W64,"4","-")&amp;IF($X64,"5","-")&amp;IF($Y64,"6","-")
&amp; " LWJ"&amp;TEXT($AE64,"0")&amp; " LWCJ"&amp;TEXT($AF64,"0")&amp; " LWCP"&amp;TEXT($AG64,"0")&amp; " LW2tth"&amp;TEXT($AH64,"0")
&amp; " Emptys_"&amp;CHOOSE($AI64,"Free  ","Retain","Sell  ","Single")                         &amp;    " Mdn"&amp;TEXT(IF($AS64&lt;=336,0,$AS64-336),"0")  &amp;       " Adult"&amp;TEXT(IF($AT64&lt;=336,0,$AT64-336),"0")
&amp; " ("&amp;IF(OR($YT64,AND($YT64="-",$DD64)),"P","E")   &amp;IF(OR($YV64,AND($YV64="-",$DE64)),"T","t")        &amp;     "_F"&amp;IF($ZS64&lt;&gt;FALSE,3,0)+COUNTIF($ZK64:$ZO64,TRUE)+COUNTIF($BV64:$BW64,"&gt;0")&amp;IF($ZQ64&lt;&gt;FALSE,3,0)+COUNTIF($BV64:$BW64,"&gt;0")&amp;"N"&amp;IF($ZV64&lt;&gt;"-",$ZV64,$DI64)&amp;IF($ZW64&lt;&gt;"-",$ZW64,$DJ64)&amp;"L"&amp;$AAH64&amp;$AAI64&amp;")"</f>
        <v>TemplateEx 00000 SE GSW Past     SFM     TOLAut Scan2 GFS RR+01% GP100% WP100% MP100% EL_Opt Age213 FlkSt_Lmb_-5- LWJ0 LWCJ0 LWCP0 LW2tth0 Emptys_Retain Mdn0 Adult0 (PT_F33N11L11)</v>
      </c>
      <c r="BB64" s="8" t="str">
        <f ca="1">IF(COUNTIF($BA$13:$BA64,$BA64)=1,"-","Dup")</f>
        <v>-</v>
      </c>
      <c r="BC64" s="18"/>
      <c r="BD64" s="535" t="str" cm="1">
        <f t="array" ref="BD64">INDEX(BD$13:BD63,$B64+1,1)</f>
        <v>-</v>
      </c>
      <c r="BE64" s="535" t="str" cm="1">
        <f t="array" ref="BE64">INDEX(BE$13:BE63,$B64+1,1)</f>
        <v>-</v>
      </c>
      <c r="BF64" s="535" t="str" cm="1">
        <f t="array" ref="BF64">INDEX(BF$13:BF63,$B64+1,1)</f>
        <v>-</v>
      </c>
      <c r="BG64" s="535" t="str" cm="1">
        <f t="array" ref="BG64">INDEX(BG$13:BG63,$B64+1,1)</f>
        <v>-</v>
      </c>
      <c r="BH64" s="535" t="str" cm="1">
        <f t="array" ref="BH64">INDEX(BH$13:BH63,$B64+1,1)</f>
        <v>-</v>
      </c>
      <c r="BI64" s="535" t="str" cm="1">
        <f t="array" ref="BI64">INDEX(BI$13:BI63,$B64+1,1)</f>
        <v>-</v>
      </c>
      <c r="BJ64" s="535" t="str" cm="1">
        <f t="array" ref="BJ64">INDEX(BJ$13:BJ63,$B64+1,1)</f>
        <v>-</v>
      </c>
      <c r="BK64" s="535" t="str" cm="1">
        <f t="array" ref="BK64">INDEX(BK$13:BK63,$B64+1,1)</f>
        <v>-</v>
      </c>
      <c r="BL64" s="535" t="str" cm="1">
        <f t="array" ref="BL64">INDEX(BL$13:BL63,$B64+1,1)</f>
        <v>-</v>
      </c>
      <c r="BM64" s="18"/>
      <c r="BN64" s="411" t="b">
        <f t="shared" ref="BN64:CA75" si="240">INDEX(i.model_structure,$I64,BN$6)</f>
        <v>1</v>
      </c>
      <c r="BO64" s="411" t="str">
        <f t="shared" si="240"/>
        <v>-</v>
      </c>
      <c r="BP64" s="411" t="b">
        <f t="shared" si="240"/>
        <v>0</v>
      </c>
      <c r="BQ64" s="411" t="str">
        <f t="shared" si="240"/>
        <v>-</v>
      </c>
      <c r="BR64" s="411" t="str">
        <f t="shared" si="240"/>
        <v>-</v>
      </c>
      <c r="BS64" s="411" t="str">
        <f t="shared" si="240"/>
        <v>-</v>
      </c>
      <c r="BT64" s="411" t="str">
        <f t="shared" si="240"/>
        <v>-</v>
      </c>
      <c r="BU64" s="411" t="str">
        <f t="shared" si="240"/>
        <v>-</v>
      </c>
      <c r="BV64" s="411" t="str">
        <f t="shared" si="240"/>
        <v>-</v>
      </c>
      <c r="BW64" s="411" t="str">
        <f t="shared" si="240"/>
        <v>-</v>
      </c>
      <c r="BX64" s="411" t="str">
        <f t="shared" si="240"/>
        <v>-</v>
      </c>
      <c r="BY64" s="411" t="str">
        <f t="shared" si="240"/>
        <v>-</v>
      </c>
      <c r="BZ64" s="411" t="b">
        <f t="shared" si="240"/>
        <v>0</v>
      </c>
      <c r="CA64" s="87">
        <f t="shared" si="240"/>
        <v>0</v>
      </c>
      <c r="CB64" s="535" t="str" cm="1">
        <f t="array" ref="CB64">INDEX(CB$13:CB63,$B64+1,1)</f>
        <v>-</v>
      </c>
      <c r="CC64" s="535" t="str" cm="1">
        <f t="array" ref="CC64">INDEX(CC$13:CC63,$B64+1,1)</f>
        <v>-</v>
      </c>
      <c r="CD64" s="22" t="s">
        <v>30</v>
      </c>
      <c r="CE64" s="535" t="b" cm="1">
        <f t="array" ref="CE64">INDEX(CE$13:CE63,$B64+1,1)</f>
        <v>1</v>
      </c>
      <c r="CF64" s="18"/>
      <c r="CG64" s="535" t="str" cm="1">
        <f t="array" ref="CG64">INDEX(CG$13:CG63,$B64+1,1)</f>
        <v>-</v>
      </c>
      <c r="CH64" s="411" t="str">
        <f t="shared" ref="CH64:CH75" ca="1" si="241">IF($T64&lt;&gt;4,OFFSET(CH$13,$B64,0),1)</f>
        <v>-</v>
      </c>
      <c r="CI64" s="411">
        <f t="shared" ref="CI64:CJ75" si="242">$K64</f>
        <v>1</v>
      </c>
      <c r="CJ64" s="411">
        <f t="shared" si="242"/>
        <v>1</v>
      </c>
      <c r="CK64" s="535" t="str" cm="1">
        <f t="array" ref="CK64">INDEX(CK$13:CK63,$B64+1,1)</f>
        <v>-</v>
      </c>
      <c r="CL64" s="535" t="str" cm="1">
        <f t="array" ref="CL64">INDEX(CL$13:CL63,$B64+1,1)</f>
        <v>-</v>
      </c>
      <c r="CM64" s="535" t="str" cm="1">
        <f t="array" ref="CM64">INDEX(CM$13:CM63,$B64+1,1)</f>
        <v>-</v>
      </c>
      <c r="CN64" s="411" t="str">
        <f t="shared" ref="CN64:CN75" ca="1" si="243">IF($T64&lt;&gt;4,OFFSET(CN$13,$B64,0),1)</f>
        <v>-</v>
      </c>
      <c r="CO64" s="411">
        <f t="shared" ref="CO64:CP75" si="244">$K64</f>
        <v>1</v>
      </c>
      <c r="CP64" s="411">
        <f t="shared" si="244"/>
        <v>1</v>
      </c>
      <c r="CQ64" s="535" t="str" cm="1">
        <f t="array" ref="CQ64">INDEX(CQ$13:CQ63,$B64+1,1)</f>
        <v>-</v>
      </c>
      <c r="CR64" s="411" t="str">
        <f t="shared" ref="CR64:CR75" ca="1" si="245">IF($T64&lt;&gt;4,OFFSET(CR$13,$B64,0),1)</f>
        <v>-</v>
      </c>
      <c r="CS64" s="411">
        <f t="shared" ref="CS64:CS75" si="246">$K64</f>
        <v>1</v>
      </c>
      <c r="CT64" s="535" t="str" cm="1">
        <f t="array" ref="CT64">INDEX(CT$13:CT63,$B64+1,1)</f>
        <v>-</v>
      </c>
      <c r="CU64" s="535" t="str" cm="1">
        <f t="array" ref="CU64">INDEX(CU$13:CU63,$B64+1,1)</f>
        <v>-</v>
      </c>
      <c r="CV64" s="411">
        <f t="shared" ref="CV64:CV75" si="247">$K64</f>
        <v>1</v>
      </c>
      <c r="CW64" s="535" t="str" cm="1">
        <f t="array" ref="CW64">INDEX(CW$13:CW63,$B64+1,1)</f>
        <v>-</v>
      </c>
      <c r="CX64" s="411" t="str">
        <f t="shared" ref="CX64:CX75" ca="1" si="248">IF($T64&lt;&gt;4,OFFSET(CX$13,$B64,0),1)</f>
        <v>-</v>
      </c>
      <c r="CY64" s="411">
        <f t="shared" ref="CY64:CZ75" si="249">$K64</f>
        <v>1</v>
      </c>
      <c r="CZ64" s="411">
        <f t="shared" si="249"/>
        <v>1</v>
      </c>
      <c r="DA64" s="535" cm="1">
        <f t="array" ref="DA64">INDEX(DA$13:DA63,$B64+1,1)</f>
        <v>720</v>
      </c>
      <c r="DB64" s="535" cm="1">
        <f t="array" ref="DB64">INDEX(DB$13:DB63,$B64+1,1)</f>
        <v>720</v>
      </c>
      <c r="DC64" s="18"/>
      <c r="DD64" s="22" t="b">
        <v>1</v>
      </c>
      <c r="DE64" s="535" t="b" cm="1">
        <f t="array" ref="DE64">INDEX(DE$13:DE63,$B64+1,1)</f>
        <v>1</v>
      </c>
      <c r="DF64" s="535" t="b" cm="1">
        <f t="array" ref="DF64">INDEX(DF$13:DF63,$B64+1,1)</f>
        <v>1</v>
      </c>
      <c r="DG64" s="87">
        <f>IF($DD64=TRUE,0,"-")</f>
        <v>0</v>
      </c>
      <c r="DH64" s="804" cm="1">
        <f t="array" ref="DH64">VALUE(IFERROR(VALUE($K64),0) &amp; _xlfn.SWITCH($CD64,"-",4,$CD64) &amp; $L64 &amp; $T64 &amp; "00" &amp; $N64 &amp; $AK64 &amp; $R64 &amp; _xlfn.SWITCH($AM64,3,1,$AM64) &amp; _xlfn.SWITCH($M64,4,0,$M64) &amp; _xlfn.SWITCH($AD64,6,1,$AD64))</f>
        <v>142100121201</v>
      </c>
      <c r="DI64" s="535" cm="1">
        <f t="array" ref="DI64">INDEX(DI$13:DI63,$B64+1,1)</f>
        <v>1</v>
      </c>
      <c r="DJ64" s="535" cm="1">
        <f t="array" ref="DJ64">INDEX(DJ$13:DJ63,$B64+1,1)</f>
        <v>1</v>
      </c>
      <c r="DK64" s="411">
        <f t="shared" ref="DK64:DP75" si="250">INDEX(i.Genotype,$U64,DK$6)</f>
        <v>0</v>
      </c>
      <c r="DL64" s="411">
        <f t="shared" si="250"/>
        <v>50</v>
      </c>
      <c r="DM64" s="411" t="str">
        <f t="shared" si="250"/>
        <v>-</v>
      </c>
      <c r="DN64" s="411" t="str">
        <f t="shared" si="250"/>
        <v>-</v>
      </c>
      <c r="DO64" s="411">
        <f t="shared" si="250"/>
        <v>25.5</v>
      </c>
      <c r="DP64" s="411">
        <f t="shared" si="250"/>
        <v>18.8</v>
      </c>
      <c r="DQ64" s="411" t="b">
        <f t="shared" ref="DQ64:DQ75" si="251">INDEX(i.Breed,$T64,DQ$6)</f>
        <v>0</v>
      </c>
      <c r="DR64" s="411" t="str">
        <f t="shared" ref="DR64:DZ75" si="252">INDEX(i.Breed,$O64,DR$6)</f>
        <v>-</v>
      </c>
      <c r="DS64" s="411" t="str">
        <f t="shared" si="252"/>
        <v>-</v>
      </c>
      <c r="DT64" s="411" t="str">
        <f t="shared" si="252"/>
        <v>-</v>
      </c>
      <c r="DU64" s="411" t="str">
        <f t="shared" si="252"/>
        <v>-</v>
      </c>
      <c r="DV64" s="411">
        <f t="shared" si="252"/>
        <v>0</v>
      </c>
      <c r="DW64" s="411">
        <f t="shared" si="252"/>
        <v>0</v>
      </c>
      <c r="DX64" s="411" t="str">
        <f t="shared" si="252"/>
        <v>-</v>
      </c>
      <c r="DY64" s="411" t="str">
        <f t="shared" si="252"/>
        <v>-</v>
      </c>
      <c r="DZ64" s="411" t="str">
        <f t="shared" si="252"/>
        <v>-</v>
      </c>
      <c r="EA64" s="535" cm="1">
        <f t="array" ref="EA64">INDEX(EA$13:EA63,$B64+1,1)</f>
        <v>0</v>
      </c>
      <c r="EB64" s="535" cm="1">
        <f t="array" ref="EB64">INDEX(EB$13:EB63,$B64+1,1)</f>
        <v>999999</v>
      </c>
      <c r="EC64" s="535" cm="1">
        <f t="array" ref="EC64">INDEX(EC$13:EC63,$B64+1,1)</f>
        <v>999999</v>
      </c>
      <c r="ED64" s="535" cm="1">
        <f t="array" ref="ED64">INDEX(ED$13:ED63,$B64+1,1)</f>
        <v>999999</v>
      </c>
      <c r="EE64" s="535" cm="1">
        <f t="array" ref="EE64">INDEX(EE$13:EE63,$B64+1,1)</f>
        <v>999999</v>
      </c>
      <c r="EF64" s="535" cm="1">
        <f t="array" ref="EF64">INDEX(EF$13:EF63,$B64+1,1)</f>
        <v>999999</v>
      </c>
      <c r="EG64" s="535" cm="1">
        <f t="array" ref="EG64">INDEX(EG$13:EG63,$B64+1,1)</f>
        <v>999999</v>
      </c>
      <c r="EH64" s="535" cm="1">
        <f t="array" ref="EH64">INDEX(EH$13:EH63,$B64+1,1)</f>
        <v>999999</v>
      </c>
      <c r="EI64" s="535" cm="1">
        <f t="array" ref="EI64">INDEX(EI$13:EI63,$B64+1,1)</f>
        <v>999999</v>
      </c>
      <c r="EJ64" s="535" cm="1">
        <f t="array" ref="EJ64">INDEX(EJ$13:EJ63,$B64+1,1)</f>
        <v>999999</v>
      </c>
      <c r="EK64" s="535" cm="1">
        <f t="array" ref="EK64">INDEX(EK$13:EK63,$B64+1,1)</f>
        <v>999999</v>
      </c>
      <c r="EL64" s="535" cm="1">
        <f t="array" ref="EL64">INDEX(EL$13:EL63,$B64+1,1)</f>
        <v>999999</v>
      </c>
      <c r="EM64" s="535" cm="1">
        <f t="array" ref="EM64">INDEX(EM$13:EM63,$B64+1,1)</f>
        <v>999999</v>
      </c>
      <c r="EN64" s="782">
        <f t="shared" ref="EN64:EP75" si="253">IF(OR($V64=0,$V64=EN$6),999999,0)</f>
        <v>999999</v>
      </c>
      <c r="EO64" s="782">
        <f t="shared" si="253"/>
        <v>999999</v>
      </c>
      <c r="EP64" s="782">
        <f t="shared" si="253"/>
        <v>0</v>
      </c>
      <c r="EQ64" s="800" t="str">
        <f>IF(OR($AI64=1,$AI64&gt;=EQ$6),999999,"-")</f>
        <v>-</v>
      </c>
      <c r="ER64" s="800" t="str">
        <f t="shared" ref="ER64:ER75" si="254">IF(OR($AI64=1,$AI64&gt;=ER$6),999999,"-")</f>
        <v>-</v>
      </c>
      <c r="ES64" s="801">
        <f t="shared" ref="ES64:ES75" si="255">IF(OR($AB64=6,$FU64&lt;2),ES$13,INDEX(i.dryman,($AJ64-1)*4+$AI64,ES$6))</f>
        <v>999999</v>
      </c>
      <c r="ET64" s="802" t="str">
        <f>IF(ES64=0,999999,"-")</f>
        <v>-</v>
      </c>
      <c r="EU64" s="781">
        <f t="shared" ref="EU64:EU75" si="256">IF($W64,999999,0)</f>
        <v>0</v>
      </c>
      <c r="EV64" s="779">
        <f>IF($X64,999999,0)</f>
        <v>999999</v>
      </c>
      <c r="EW64" s="780">
        <f>IF($Y64,999999,0)</f>
        <v>0</v>
      </c>
      <c r="EX64" s="727" t="str" cm="1">
        <f t="array" ref="EX64">INDEX(i.ELMated,$AB64+1,1)</f>
        <v>-</v>
      </c>
      <c r="EY64" s="728" cm="1">
        <f t="array" ref="EY64">INDEX(i.ELMatedEst,$AA64+1,$T64)</f>
        <v>0.2</v>
      </c>
      <c r="EZ64" s="535" t="str" cm="1">
        <f t="array" ref="EZ64">INDEX(EZ$13:EZ63,$B64+1,1)</f>
        <v>-</v>
      </c>
      <c r="FA64" s="535" t="str" cm="1">
        <f t="array" ref="FA64">INDEX(FA$13:FA63,$B64+1,1)</f>
        <v>-</v>
      </c>
      <c r="FB64" s="664">
        <f t="shared" ref="FB64:FB75" si="257">IF($P64=0,FB$13,INDEX(i.RR_scenario,$P64,$T64))</f>
        <v>0</v>
      </c>
      <c r="FC64" s="666">
        <f t="shared" ref="FC64:FC75" si="258">INDEX(i.dryman,($AJ64-1)*4+$AI64,FC$6)</f>
        <v>5.0000000000000001E-3</v>
      </c>
      <c r="FD64" s="22">
        <v>0.95</v>
      </c>
      <c r="FE64" s="667">
        <f t="shared" ref="FE64:FE75" si="259">(1-INDEX(i.ELMatedEst,$AB64+1,$T64))*i.dELRR_ELPropNotMated</f>
        <v>9.6000000000000002E-2</v>
      </c>
      <c r="FF64" s="667">
        <f>INDEX(CHOOSE($N64,DataAutumn!i.EL_PropnSold,DataWinter!i.EL_PropnSold,DataSpring!i.EL_PropnSold),$AI64,$T64)*INDEX(i.ELMatedEst,$AB64+1,$T64)*i.dAdultRR_ELPropSold
+INDEX(i.dryman,($AJ64-1)*4+$AI64,FF$7)</f>
        <v>0</v>
      </c>
      <c r="FG64" s="667">
        <f>INDEX(CHOOSE($N64,DataAutumn!i.EL_PropnSold,DataWinter!i.EL_PropnSold,DataSpring!i.EL_PropnSold),$AI64,$T64)*INDEX(i.ELMatedEst,$AB64+1,$T64)*i.dAdultRR_ELPropSold
+INDEX(i.dryman,($AJ64-1)*4+$AI64,FG$7)</f>
        <v>3.125E-2</v>
      </c>
      <c r="FH64" s="667">
        <f>INDEX(CHOOSE($N64,DataAutumn!i.EL_PropnSold,DataWinter!i.EL_PropnSold,DataSpring!i.EL_PropnSold),$AI64,$T64)*INDEX(i.ELMatedEst,$AB64+1,$T64)*i.dAdultRR_ELPropSold
+INDEX(i.dryman,($AJ64-1)*4+$AI64,FH$7)</f>
        <v>3.125E-2</v>
      </c>
      <c r="FI64" s="667">
        <f>INDEX(CHOOSE($N64,DataAutumn!i.EL_PropnSold,DataWinter!i.EL_PropnSold,DataSpring!i.EL_PropnSold),$AI64,$T64)*INDEX(i.ELMatedEst,$AB64+1,$T64)*i.dAdultRR_ELPropSold
+INDEX(i.dryman,($AJ64-1)*4+$AI64,FI$7)</f>
        <v>3.125E-2</v>
      </c>
      <c r="FJ64" s="668">
        <f>INDEX(CHOOSE($N64,DataAutumn!i.EL_PropnSold,DataWinter!i.EL_PropnSold,DataSpring!i.EL_PropnSold),$AI64,$T64)*INDEX(i.ELMatedEst,$AB64+1,$T64)*i.dAdultLSurv_ELPropSold</f>
        <v>0</v>
      </c>
      <c r="FK64" s="666" t="b">
        <f t="shared" ref="FK64:FN75" si="260">INDEX(i.dryman,($AJ64-1)*4+$AI64,FK$6)</f>
        <v>0</v>
      </c>
      <c r="FL64" s="666" t="b">
        <f t="shared" si="260"/>
        <v>0</v>
      </c>
      <c r="FM64" s="716" t="b">
        <f t="shared" ref="FM64:FM75" si="261">IF($V64=1,FALSE,INDEX(i.dryman,($AJ64-1)*4+$AI64,FM$6))</f>
        <v>0</v>
      </c>
      <c r="FN64" s="666" t="b">
        <f t="shared" si="260"/>
        <v>0</v>
      </c>
      <c r="FO64" s="668">
        <f t="shared" ref="FO64:FO75" si="262">INDEX(i.dryman,($AJ64-1)*4+$AI64,FO$6+$T64-1)</f>
        <v>1</v>
      </c>
      <c r="FP64" s="669">
        <f t="shared" ref="FP64:FP75" si="263">INDEX(i.dryman,($AJ64-1)*4+$AI64,FP$6+IF($T64=5,2,$T64)-1)</f>
        <v>0</v>
      </c>
      <c r="FQ64" s="670" t="b">
        <f t="shared" ref="FQ64:FQ75" si="264">AND(INDEX(i.dryman,($AJ64-1)*4+$AI64,FQ$6),($FV64&gt;0))</f>
        <v>0</v>
      </c>
      <c r="FR64" s="665" t="b">
        <f t="shared" ref="FR64:FT75" si="265">($N64=FR$10)</f>
        <v>1</v>
      </c>
      <c r="FS64" s="411" t="b">
        <f t="shared" si="265"/>
        <v>0</v>
      </c>
      <c r="FT64" s="411" t="b">
        <f t="shared" si="265"/>
        <v>0</v>
      </c>
      <c r="FU64" s="87">
        <f t="shared" ref="FU64:FV75" si="266">$AK64</f>
        <v>2</v>
      </c>
      <c r="FV64" s="87">
        <f t="shared" si="266"/>
        <v>2</v>
      </c>
      <c r="FW64" s="411">
        <f t="shared" ref="FW64:FW75" si="267">INDEX(i.WoolPrices,$Q64,FW$6)</f>
        <v>1</v>
      </c>
      <c r="FX64" s="411">
        <f t="shared" ref="FX64:FY75" si="268">INDEX(i.MeatPrices,$R64,FX$6)</f>
        <v>1</v>
      </c>
      <c r="FY64" s="411">
        <f t="shared" si="268"/>
        <v>1</v>
      </c>
      <c r="FZ64" s="411">
        <f t="shared" ref="FZ64:FZ75" si="269">INDEX(i.GrainPrices,$S64,FZ$6)</f>
        <v>1</v>
      </c>
      <c r="GA64" s="411">
        <f t="shared" ref="GA64:GE75" si="270">INDEX(IF($T64&lt;4,i.ProdnCal_Mer,i.ProdnCal_Mat),$N64,($L64-1)*10+GA$6)</f>
        <v>0.35</v>
      </c>
      <c r="GB64" s="411" t="b">
        <f t="shared" si="270"/>
        <v>1</v>
      </c>
      <c r="GC64" s="411" t="b">
        <f t="shared" si="270"/>
        <v>0</v>
      </c>
      <c r="GD64" s="411" t="b">
        <f t="shared" si="270"/>
        <v>0</v>
      </c>
      <c r="GE64" s="411" t="b">
        <f t="shared" si="270"/>
        <v>0</v>
      </c>
      <c r="GF64" s="87">
        <f t="shared" ref="GF64:GM75" si="271">INDEX(i.PGRscalar,1,($L64-1)*10+GF$6)</f>
        <v>1</v>
      </c>
      <c r="GG64" s="87">
        <f t="shared" si="271"/>
        <v>1</v>
      </c>
      <c r="GH64" s="87">
        <f t="shared" si="271"/>
        <v>1</v>
      </c>
      <c r="GI64" s="87">
        <f t="shared" si="271"/>
        <v>1</v>
      </c>
      <c r="GJ64" s="87">
        <f t="shared" si="271"/>
        <v>1</v>
      </c>
      <c r="GK64" s="87">
        <f t="shared" si="271"/>
        <v>1</v>
      </c>
      <c r="GL64" s="87">
        <f t="shared" si="271"/>
        <v>1</v>
      </c>
      <c r="GM64" s="87">
        <f t="shared" si="271"/>
        <v>1</v>
      </c>
      <c r="GN64" s="411" cm="1">
        <f t="array" ref="GN64">INDEX(i.dse_type,1,$L64)</f>
        <v>0</v>
      </c>
      <c r="GO64" s="535" t="str" cm="1">
        <f t="array" ref="GO64">INDEX(GO$13:GO63,$B64+1,1)</f>
        <v>-</v>
      </c>
      <c r="GP64" s="535" t="str" cm="1">
        <f t="array" ref="GP64">INDEX(GP$13:GP63,$B64+1,1)</f>
        <v>-</v>
      </c>
      <c r="GQ64" s="535" t="str" cm="1">
        <f t="array" ref="GQ64">INDEX(GQ$13:GQ63,$B64+1,1)</f>
        <v>-</v>
      </c>
      <c r="GR64" s="18"/>
      <c r="GS64" s="535" t="str" cm="1">
        <f t="array" ref="GS64">INDEX(GS$13:GS63,$B64+1,1)</f>
        <v>-</v>
      </c>
      <c r="GT64" s="535" t="str" cm="1">
        <f t="array" ref="GT64">INDEX(GT$13:GT63,$B64+1,1)</f>
        <v>-</v>
      </c>
      <c r="GU64" s="535" t="str" cm="1">
        <f t="array" ref="GU64">INDEX(GU$13:GU63,$B64+1,1)</f>
        <v>-</v>
      </c>
      <c r="GV64" s="411">
        <f>$AO64</f>
        <v>0</v>
      </c>
      <c r="GW64" s="535" t="str" cm="1">
        <f t="array" ref="GW64">INDEX(GW$13:GW63,$B64+1,1)</f>
        <v>-</v>
      </c>
      <c r="GX64" s="535" cm="1">
        <f t="array" ref="GX64">INDEX(GX$13:GX63,$B64+1,1)</f>
        <v>1</v>
      </c>
      <c r="GY64" s="535" cm="1">
        <f t="array" ref="GY64">INDEX(GY$13:GY63,$B64+1,1)</f>
        <v>1</v>
      </c>
      <c r="GZ64" s="535" t="str" cm="1">
        <f t="array" ref="GZ64">INDEX(GZ$13:GZ63,$B64+1,1)</f>
        <v>-</v>
      </c>
      <c r="HA64" s="535" t="str" cm="1">
        <f t="array" ref="HA64">INDEX(HA$13:HA63,$B64+1,1)</f>
        <v>-</v>
      </c>
      <c r="HB64" s="535" t="str" cm="1">
        <f t="array" ref="HB64">INDEX(HB$13:HB63,$B64+1,1)</f>
        <v>-</v>
      </c>
      <c r="HC64" s="535" t="str" cm="1">
        <f t="array" ref="HC64">INDEX(HC$13:HC63,$B64+1,1)</f>
        <v>-</v>
      </c>
      <c r="HD64" s="535" t="str" cm="1">
        <f t="array" ref="HD64">INDEX(HD$13:HD63,$B64+1,1)</f>
        <v>-</v>
      </c>
      <c r="HE64" s="535" t="str" cm="1">
        <f t="array" ref="HE64">INDEX(HE$13:HE63,$B64+1,1)</f>
        <v>-</v>
      </c>
      <c r="HF64" s="535" t="str" cm="1">
        <f t="array" ref="HF64">INDEX(HF$13:HF63,$B64+1,1)</f>
        <v>-</v>
      </c>
      <c r="HG64" s="535" t="str" cm="1">
        <f t="array" ref="HG64">INDEX(HG$13:HG63,$B64+1,1)</f>
        <v>-</v>
      </c>
      <c r="HH64" s="535" t="str" cm="1">
        <f t="array" ref="HH64">INDEX(HH$13:HH63,$B64+1,1)</f>
        <v>-</v>
      </c>
      <c r="HI64" s="535" t="str" cm="1">
        <f t="array" ref="HI64">INDEX(HI$13:HI63,$B64+1,1)</f>
        <v>-</v>
      </c>
      <c r="HJ64" s="535" t="str" cm="1">
        <f t="array" ref="HJ64">INDEX(HJ$13:HJ63,$B64+1,1)</f>
        <v>-</v>
      </c>
      <c r="HK64" s="535" t="str" cm="1">
        <f t="array" ref="HK64">INDEX(HK$13:HK63,$B64+1,1)</f>
        <v>-</v>
      </c>
      <c r="HL64" s="535" t="str" cm="1">
        <f t="array" ref="HL64">INDEX(HL$13:HL63,$B64+1,1)</f>
        <v>-</v>
      </c>
      <c r="HM64" s="535" t="str" cm="1">
        <f t="array" ref="HM64">INDEX(HM$13:HM63,$B64+1,1)</f>
        <v>-</v>
      </c>
      <c r="HN64" s="535" t="str" cm="1">
        <f t="array" ref="HN64">INDEX(HN$13:HN63,$B64+1,1)</f>
        <v>-</v>
      </c>
      <c r="HO64" s="535" t="str" cm="1">
        <f t="array" ref="HO64">INDEX(HO$13:HO63,$B64+1,1)</f>
        <v>-</v>
      </c>
      <c r="HP64" s="535" t="str" cm="1">
        <f t="array" ref="HP64">INDEX(HP$13:HP63,$B64+1,1)</f>
        <v>-</v>
      </c>
      <c r="HQ64" s="535" t="str" cm="1">
        <f t="array" ref="HQ64">INDEX(HQ$13:HQ63,$B64+1,1)</f>
        <v>-</v>
      </c>
      <c r="HR64" s="535" t="str" cm="1">
        <f t="array" ref="HR64">INDEX(HR$13:HR63,$B64+1,1)</f>
        <v>-</v>
      </c>
      <c r="HS64" s="535" t="str" cm="1">
        <f t="array" ref="HS64">INDEX(HS$13:HS63,$B64+1,1)</f>
        <v>-</v>
      </c>
      <c r="HT64" s="535" t="str" cm="1">
        <f t="array" ref="HT64">INDEX(HT$13:HT63,$B64+1,1)</f>
        <v>-</v>
      </c>
      <c r="HU64" s="535" cm="1">
        <f t="array" ref="HU64">INDEX(HU$13:HU63,$B64+1,1)</f>
        <v>0</v>
      </c>
      <c r="HV64" s="535" t="str" cm="1">
        <f t="array" ref="HV64">INDEX(HV$13:HV63,$B64+1,1)</f>
        <v>-</v>
      </c>
      <c r="HW64" s="535" cm="1">
        <f t="array" ref="HW64">INDEX(HW$13:HW63,$B64+1,1)</f>
        <v>1</v>
      </c>
      <c r="HX64" s="727">
        <f t="shared" ref="HX64:HZ75" si="272">IF(OR($AN64="",$AN64="-",$AN64&lt;&gt;HX$6),HX$13,INDEX(i.REV_Traits,$AP64+1,HX$7+1))</f>
        <v>0</v>
      </c>
      <c r="HY64" s="727">
        <f t="shared" si="272"/>
        <v>0</v>
      </c>
      <c r="HZ64" s="727">
        <f t="shared" si="272"/>
        <v>0</v>
      </c>
      <c r="IA64" s="727">
        <f t="shared" ref="IA64:IC75" si="273">IF(OR($AN64="",$AN64="-",$AN64&lt;&gt;IA$6),IA$13,INDEX(i.REV_Traits,$AP64+1,IA$7+1))</f>
        <v>0</v>
      </c>
      <c r="IB64" s="727">
        <f t="shared" si="273"/>
        <v>0</v>
      </c>
      <c r="IC64" s="727">
        <f t="shared" si="273"/>
        <v>0</v>
      </c>
      <c r="ID64" s="535" cm="1">
        <f t="array" ref="ID64">INDEX(ID$13:ID63,$B64+1,1)</f>
        <v>0</v>
      </c>
      <c r="IE64" s="727">
        <f t="shared" ref="IE64:IJ75" si="274">IF(OR($AN64="",$AN64="-",$AN64&lt;&gt;IE$6),IE$13,INDEX(i.REV_Traits,$AP64+1,IE$7+1))</f>
        <v>1</v>
      </c>
      <c r="IF64" s="727">
        <f t="shared" si="274"/>
        <v>0</v>
      </c>
      <c r="IG64" s="727">
        <f t="shared" si="274"/>
        <v>0</v>
      </c>
      <c r="IH64" s="727">
        <f t="shared" si="274"/>
        <v>0</v>
      </c>
      <c r="II64" s="535" cm="1">
        <f t="array" ref="II64">INDEX(II$13:II63,$B64+1,1)</f>
        <v>0</v>
      </c>
      <c r="IJ64" s="727">
        <f t="shared" si="274"/>
        <v>0</v>
      </c>
      <c r="IK64" s="18"/>
      <c r="IL64" s="535" t="str" cm="1">
        <f t="array" ref="IL64">INDEX(IL$13:IL63,$B64+1,1)</f>
        <v>-</v>
      </c>
      <c r="IM64" s="535" t="str" cm="1">
        <f t="array" ref="IM64">INDEX(IM$13:IM63,$B64+1,1)</f>
        <v>-</v>
      </c>
      <c r="IN64" s="535" t="str" cm="1">
        <f t="array" ref="IN64">INDEX(IN$13:IN63,$B64+1,1)</f>
        <v>-</v>
      </c>
      <c r="IO64" s="535" t="str" cm="1">
        <f t="array" ref="IO64">INDEX(IO$13:IO63,$B64+1,1)</f>
        <v>-</v>
      </c>
      <c r="IP64" s="535" t="str" cm="1">
        <f t="array" ref="IP64">INDEX(IP$13:IP63,$B64+1,1)</f>
        <v>-</v>
      </c>
      <c r="IQ64" s="535" t="str" cm="1">
        <f t="array" ref="IQ64">INDEX(IQ$13:IQ63,$B64+1,1)</f>
        <v>-</v>
      </c>
      <c r="IR64" s="535" t="str" cm="1">
        <f t="array" ref="IR64">INDEX(IR$13:IR63,$B64+1,1)</f>
        <v>-</v>
      </c>
      <c r="IS64" s="535" t="str" cm="1">
        <f t="array" ref="IS64">INDEX(IS$13:IS63,$B64+1,1)</f>
        <v>-</v>
      </c>
      <c r="IT64" s="535" t="str" cm="1">
        <f t="array" ref="IT64">INDEX(IT$13:IT63,$B64+1,1)</f>
        <v>-</v>
      </c>
      <c r="IU64" s="535" t="str" cm="1">
        <f t="array" ref="IU64">INDEX(IU$13:IU63,$B64+1,1)</f>
        <v>-</v>
      </c>
      <c r="IV64" s="535" t="str" cm="1">
        <f t="array" ref="IV64">INDEX(IV$13:IV63,$B64+1,1)</f>
        <v>-</v>
      </c>
      <c r="IW64" s="535" t="str" cm="1">
        <f t="array" ref="IW64">INDEX(IW$13:IW63,$B64+1,1)</f>
        <v>-</v>
      </c>
      <c r="IX64" s="535" t="str" cm="1">
        <f t="array" ref="IX64">INDEX(IX$13:IX63,$B64+1,1)</f>
        <v>-</v>
      </c>
      <c r="IY64" s="535" t="str" cm="1">
        <f t="array" ref="IY64">INDEX(IY$13:IY63,$B64+1,1)</f>
        <v>-</v>
      </c>
      <c r="IZ64" s="535" t="str" cm="1">
        <f t="array" ref="IZ64">INDEX(IZ$13:IZ63,$B64+1,1)</f>
        <v>-</v>
      </c>
      <c r="JA64" s="535" t="str" cm="1">
        <f t="array" ref="JA64">INDEX(JA$13:JA63,$B64+1,1)</f>
        <v>-</v>
      </c>
      <c r="JB64" s="535" cm="1">
        <f t="array" ref="JB64">INDEX(JB$13:JB63,$B64+1,1)</f>
        <v>0</v>
      </c>
      <c r="JC64" s="535" cm="1">
        <f t="array" ref="JC64">INDEX(JC$13:JC63,$B64+1,1)</f>
        <v>0</v>
      </c>
      <c r="JD64" s="545" cm="1">
        <f t="array" ref="JD64">IF(AND($N64=JD$10,$AS64&lt;&gt;0),INDEX(i.LTWFeedLevels,$AS64,12),0)</f>
        <v>0</v>
      </c>
      <c r="JE64" s="630" cm="1">
        <f t="array" ref="JE64">IF(AND($N64=JE$10,$AT64&lt;&gt;0),INDEX(i.LTWFeedLevels,$AT64,12),0)</f>
        <v>0</v>
      </c>
      <c r="JF64" s="457">
        <f>JE64</f>
        <v>0</v>
      </c>
      <c r="JG64" s="457">
        <f t="shared" ref="JG64:JH64" si="275">JF64</f>
        <v>0</v>
      </c>
      <c r="JH64" s="457">
        <f t="shared" si="275"/>
        <v>0</v>
      </c>
      <c r="JI64" s="545" cm="1">
        <f t="array" ref="JI64">IF(AND($N64=JI$10,$AS64&lt;&gt;0),INDEX(i.LTWFeedLevels,$AS64,12),0)</f>
        <v>0</v>
      </c>
      <c r="JJ64" s="630" cm="1">
        <f t="array" ref="JJ64">IF(AND($N64=JJ$10,$AT64&lt;&gt;0),INDEX(i.LTWFeedLevels,$AT64,12),0)</f>
        <v>0</v>
      </c>
      <c r="JK64" s="457">
        <f t="shared" ref="JK64:JM64" si="276">JJ64</f>
        <v>0</v>
      </c>
      <c r="JL64" s="457">
        <f t="shared" si="276"/>
        <v>0</v>
      </c>
      <c r="JM64" s="457">
        <f t="shared" si="276"/>
        <v>0</v>
      </c>
      <c r="JN64" s="545" cm="1">
        <f t="array" ref="JN64">IF(AND($N64=JN$10,$AS64&lt;&gt;0),INDEX(i.LTWFeedLevels,$AS64,12),0)</f>
        <v>0</v>
      </c>
      <c r="JO64" s="630" cm="1">
        <f t="array" ref="JO64">IF(AND($N64=JO$10,$AT64&lt;&gt;0),INDEX(i.LTWFeedLevels,$AT64,12),0)</f>
        <v>0</v>
      </c>
      <c r="JP64" s="457">
        <f t="shared" ref="JP64:JR64" si="277">JO64</f>
        <v>0</v>
      </c>
      <c r="JQ64" s="457">
        <f t="shared" si="277"/>
        <v>0</v>
      </c>
      <c r="JR64" s="457">
        <f t="shared" si="277"/>
        <v>0</v>
      </c>
      <c r="JS64" s="189">
        <f t="shared" ref="JS64:KB75" si="278">IF(AND($N64=JS$10,$AD64=JS$12),INDEX(i.FS_Strategy,INDEX($AE64:$AH64,1,JS$7)+1,JS$6),0)</f>
        <v>0</v>
      </c>
      <c r="JT64" s="189">
        <f t="shared" si="278"/>
        <v>0</v>
      </c>
      <c r="JU64" s="189">
        <f t="shared" si="278"/>
        <v>0</v>
      </c>
      <c r="JV64" s="189">
        <f t="shared" si="278"/>
        <v>0</v>
      </c>
      <c r="JW64" s="189">
        <f t="shared" si="278"/>
        <v>0</v>
      </c>
      <c r="JX64" s="189">
        <f t="shared" si="278"/>
        <v>0</v>
      </c>
      <c r="JY64" s="189">
        <f t="shared" si="278"/>
        <v>0</v>
      </c>
      <c r="JZ64" s="189">
        <f t="shared" si="278"/>
        <v>0</v>
      </c>
      <c r="KA64" s="189">
        <f t="shared" si="278"/>
        <v>0</v>
      </c>
      <c r="KB64" s="189">
        <f t="shared" si="278"/>
        <v>0</v>
      </c>
      <c r="KC64" s="189">
        <f t="shared" ref="KC64:KL75" si="279">IF(AND($N64=KC$10,$AD64=KC$12),INDEX(i.FS_Strategy,INDEX($AE64:$AH64,1,KC$7)+1,KC$6),0)</f>
        <v>0</v>
      </c>
      <c r="KD64" s="189">
        <f t="shared" si="279"/>
        <v>0</v>
      </c>
      <c r="KE64" s="189">
        <f t="shared" si="279"/>
        <v>0</v>
      </c>
      <c r="KF64" s="189">
        <f t="shared" si="279"/>
        <v>0</v>
      </c>
      <c r="KG64" s="189">
        <f t="shared" si="279"/>
        <v>0</v>
      </c>
      <c r="KH64" s="189">
        <f t="shared" si="279"/>
        <v>0</v>
      </c>
      <c r="KI64" s="189">
        <f t="shared" si="279"/>
        <v>0</v>
      </c>
      <c r="KJ64" s="189">
        <f t="shared" si="279"/>
        <v>0</v>
      </c>
      <c r="KK64" s="189">
        <f t="shared" si="279"/>
        <v>0</v>
      </c>
      <c r="KL64" s="189">
        <f t="shared" si="279"/>
        <v>0</v>
      </c>
      <c r="KM64" s="189">
        <f t="shared" ref="KM64:KV75" si="280">IF(AND($N64=KM$10,$AD64=KM$12),INDEX(i.FS_Strategy,INDEX($AE64:$AH64,1,KM$7)+1,KM$6),0)</f>
        <v>0</v>
      </c>
      <c r="KN64" s="189">
        <f t="shared" si="280"/>
        <v>0</v>
      </c>
      <c r="KO64" s="189">
        <f t="shared" si="280"/>
        <v>0</v>
      </c>
      <c r="KP64" s="189">
        <f t="shared" si="280"/>
        <v>0</v>
      </c>
      <c r="KQ64" s="189">
        <f t="shared" si="280"/>
        <v>0</v>
      </c>
      <c r="KR64" s="189">
        <f t="shared" si="280"/>
        <v>0</v>
      </c>
      <c r="KS64" s="189">
        <f t="shared" si="280"/>
        <v>0</v>
      </c>
      <c r="KT64" s="189">
        <f t="shared" si="280"/>
        <v>0</v>
      </c>
      <c r="KU64" s="189">
        <f t="shared" si="280"/>
        <v>0</v>
      </c>
      <c r="KV64" s="189">
        <f t="shared" si="280"/>
        <v>0</v>
      </c>
      <c r="KW64" s="189">
        <f t="shared" ref="KW64:LF75" si="281">IF(AND($N64=KW$10,$AD64=KW$12),INDEX(i.FS_Strategy,INDEX($AE64:$AH64,1,KW$7)+1,KW$6),0)</f>
        <v>0</v>
      </c>
      <c r="KX64" s="189">
        <f t="shared" si="281"/>
        <v>0</v>
      </c>
      <c r="KY64" s="189">
        <f t="shared" si="281"/>
        <v>0</v>
      </c>
      <c r="KZ64" s="189">
        <f t="shared" si="281"/>
        <v>0</v>
      </c>
      <c r="LA64" s="189">
        <f t="shared" si="281"/>
        <v>0</v>
      </c>
      <c r="LB64" s="189">
        <f t="shared" si="281"/>
        <v>0</v>
      </c>
      <c r="LC64" s="189">
        <f t="shared" si="281"/>
        <v>0</v>
      </c>
      <c r="LD64" s="189">
        <f t="shared" si="281"/>
        <v>0</v>
      </c>
      <c r="LE64" s="189">
        <f t="shared" si="281"/>
        <v>0</v>
      </c>
      <c r="LF64" s="189">
        <f t="shared" si="281"/>
        <v>0</v>
      </c>
      <c r="LG64" s="189">
        <f t="shared" ref="LG64:LP75" si="282">IF(AND($N64=LG$10,$AD64=LG$12),INDEX(i.FS_Strategy,INDEX($AE64:$AH64,1,LG$7)+1,LG$6),0)</f>
        <v>0</v>
      </c>
      <c r="LH64" s="189">
        <f t="shared" si="282"/>
        <v>0</v>
      </c>
      <c r="LI64" s="189">
        <f t="shared" si="282"/>
        <v>0</v>
      </c>
      <c r="LJ64" s="189">
        <f t="shared" si="282"/>
        <v>0</v>
      </c>
      <c r="LK64" s="189">
        <f t="shared" si="282"/>
        <v>0</v>
      </c>
      <c r="LL64" s="189">
        <f t="shared" si="282"/>
        <v>0</v>
      </c>
      <c r="LM64" s="189">
        <f t="shared" si="282"/>
        <v>0</v>
      </c>
      <c r="LN64" s="189">
        <f t="shared" si="282"/>
        <v>0</v>
      </c>
      <c r="LO64" s="189">
        <f t="shared" si="282"/>
        <v>0</v>
      </c>
      <c r="LP64" s="189">
        <f t="shared" si="282"/>
        <v>0</v>
      </c>
      <c r="LQ64" s="189">
        <f t="shared" ref="LQ64:LZ75" si="283">IF(AND($N64=LQ$10,$AD64=LQ$12),INDEX(i.FS_Strategy,INDEX($AE64:$AH64,1,LQ$7)+1,LQ$6),0)</f>
        <v>0</v>
      </c>
      <c r="LR64" s="189">
        <f t="shared" si="283"/>
        <v>0</v>
      </c>
      <c r="LS64" s="189">
        <f t="shared" si="283"/>
        <v>0</v>
      </c>
      <c r="LT64" s="189">
        <f t="shared" si="283"/>
        <v>0</v>
      </c>
      <c r="LU64" s="189">
        <f t="shared" si="283"/>
        <v>0</v>
      </c>
      <c r="LV64" s="189">
        <f t="shared" si="283"/>
        <v>0</v>
      </c>
      <c r="LW64" s="189">
        <f t="shared" si="283"/>
        <v>0</v>
      </c>
      <c r="LX64" s="189">
        <f t="shared" si="283"/>
        <v>0</v>
      </c>
      <c r="LY64" s="189">
        <f t="shared" si="283"/>
        <v>0</v>
      </c>
      <c r="LZ64" s="189">
        <f t="shared" si="283"/>
        <v>0</v>
      </c>
      <c r="MA64" s="189">
        <f t="shared" ref="MA64:ML75" si="284">IF(AND($N64=MA$10,$AD64=MA$12),INDEX(i.FS_Strategy,INDEX($AE64:$AH64,1,MA$7)+1,MA$6),0)</f>
        <v>0</v>
      </c>
      <c r="MB64" s="189">
        <f t="shared" si="284"/>
        <v>0</v>
      </c>
      <c r="MC64" s="189">
        <f t="shared" si="284"/>
        <v>0</v>
      </c>
      <c r="MD64" s="189">
        <f t="shared" si="284"/>
        <v>0</v>
      </c>
      <c r="ME64" s="189">
        <f t="shared" si="284"/>
        <v>0</v>
      </c>
      <c r="MF64" s="189">
        <f t="shared" si="284"/>
        <v>0</v>
      </c>
      <c r="MG64" s="189">
        <f t="shared" si="284"/>
        <v>0</v>
      </c>
      <c r="MH64" s="189">
        <f t="shared" si="284"/>
        <v>0</v>
      </c>
      <c r="MI64" s="189">
        <f t="shared" si="284"/>
        <v>0</v>
      </c>
      <c r="MJ64" s="189">
        <f t="shared" si="284"/>
        <v>0</v>
      </c>
      <c r="MK64" s="189">
        <f t="shared" si="284"/>
        <v>0</v>
      </c>
      <c r="ML64" s="189">
        <f t="shared" si="284"/>
        <v>0</v>
      </c>
      <c r="MM64" s="557">
        <f t="shared" ref="MM64:MV75" si="285">IF(AND($N64=MM$10,INDEX($AR64:$AT64,1,MM$7)&lt;&gt;0,OR(MM$7&lt;&gt;1,$AD64=MM$12)),INDEX(i.LTWFeedLevels,INDEX($AR64:$AT64,1,MM$7),MOD(MM$6-1,7)+1),0)</f>
        <v>0</v>
      </c>
      <c r="MN64" s="557">
        <f t="shared" si="285"/>
        <v>0</v>
      </c>
      <c r="MO64" s="557">
        <f t="shared" si="285"/>
        <v>0</v>
      </c>
      <c r="MP64" s="557">
        <f t="shared" si="285"/>
        <v>0</v>
      </c>
      <c r="MQ64" s="557">
        <f t="shared" si="285"/>
        <v>0</v>
      </c>
      <c r="MR64" s="557">
        <f t="shared" si="285"/>
        <v>0</v>
      </c>
      <c r="MS64" s="557">
        <f t="shared" si="285"/>
        <v>0</v>
      </c>
      <c r="MT64" s="557">
        <f t="shared" si="285"/>
        <v>0</v>
      </c>
      <c r="MU64" s="557">
        <f t="shared" si="285"/>
        <v>0</v>
      </c>
      <c r="MV64" s="557">
        <f t="shared" si="285"/>
        <v>0</v>
      </c>
      <c r="MW64" s="557">
        <f t="shared" ref="MW64:NF75" si="286">IF(AND($N64=MW$10,INDEX($AR64:$AT64,1,MW$7)&lt;&gt;0,OR(MW$7&lt;&gt;1,$AD64=MW$12)),INDEX(i.LTWFeedLevels,INDEX($AR64:$AT64,1,MW$7),MOD(MW$6-1,7)+1),0)</f>
        <v>0</v>
      </c>
      <c r="MX64" s="557">
        <f t="shared" si="286"/>
        <v>0</v>
      </c>
      <c r="MY64" s="557">
        <f t="shared" si="286"/>
        <v>0</v>
      </c>
      <c r="MZ64" s="557">
        <f t="shared" si="286"/>
        <v>0</v>
      </c>
      <c r="NA64" s="557">
        <f t="shared" si="286"/>
        <v>0</v>
      </c>
      <c r="NB64" s="557">
        <f t="shared" si="286"/>
        <v>0</v>
      </c>
      <c r="NC64" s="557">
        <f t="shared" si="286"/>
        <v>0</v>
      </c>
      <c r="ND64" s="557">
        <f t="shared" si="286"/>
        <v>0</v>
      </c>
      <c r="NE64" s="557">
        <f t="shared" si="286"/>
        <v>0</v>
      </c>
      <c r="NF64" s="557">
        <f t="shared" si="286"/>
        <v>0</v>
      </c>
      <c r="NG64" s="557">
        <f t="shared" ref="NG64:NP75" si="287">IF(AND($N64=NG$10,INDEX($AR64:$AT64,1,NG$7)&lt;&gt;0,OR(NG$7&lt;&gt;1,$AD64=NG$12)),INDEX(i.LTWFeedLevels,INDEX($AR64:$AT64,1,NG$7),MOD(NG$6-1,7)+1),0)</f>
        <v>0</v>
      </c>
      <c r="NH64" s="557">
        <f t="shared" si="287"/>
        <v>0</v>
      </c>
      <c r="NI64" s="557">
        <f t="shared" si="287"/>
        <v>0</v>
      </c>
      <c r="NJ64" s="557">
        <f t="shared" si="287"/>
        <v>0</v>
      </c>
      <c r="NK64" s="557">
        <f t="shared" si="287"/>
        <v>0</v>
      </c>
      <c r="NL64" s="557">
        <f t="shared" si="287"/>
        <v>0</v>
      </c>
      <c r="NM64" s="557">
        <f t="shared" si="287"/>
        <v>0</v>
      </c>
      <c r="NN64" s="557">
        <f t="shared" si="287"/>
        <v>0</v>
      </c>
      <c r="NO64" s="557">
        <f t="shared" si="287"/>
        <v>0</v>
      </c>
      <c r="NP64" s="557">
        <f t="shared" si="287"/>
        <v>0</v>
      </c>
      <c r="NQ64" s="557">
        <f t="shared" ref="NQ64:NZ75" si="288">IF(AND($N64=NQ$10,INDEX($AR64:$AT64,1,NQ$7)&lt;&gt;0,OR(NQ$7&lt;&gt;1,$AD64=NQ$12)),INDEX(i.LTWFeedLevels,INDEX($AR64:$AT64,1,NQ$7),MOD(NQ$6-1,7)+1),0)</f>
        <v>0</v>
      </c>
      <c r="NR64" s="557">
        <f t="shared" si="288"/>
        <v>0</v>
      </c>
      <c r="NS64" s="557">
        <f t="shared" si="288"/>
        <v>0</v>
      </c>
      <c r="NT64" s="557">
        <f t="shared" si="288"/>
        <v>0</v>
      </c>
      <c r="NU64" s="557">
        <f t="shared" si="288"/>
        <v>0</v>
      </c>
      <c r="NV64" s="557">
        <f t="shared" si="288"/>
        <v>0</v>
      </c>
      <c r="NW64" s="557">
        <f t="shared" si="288"/>
        <v>0</v>
      </c>
      <c r="NX64" s="557">
        <f t="shared" si="288"/>
        <v>0</v>
      </c>
      <c r="NY64" s="557">
        <f t="shared" si="288"/>
        <v>0</v>
      </c>
      <c r="NZ64" s="557">
        <f t="shared" si="288"/>
        <v>0</v>
      </c>
      <c r="OA64" s="557">
        <f t="shared" ref="OA64:OJ75" si="289">IF(AND($N64=OA$10,INDEX($AR64:$AT64,1,OA$7)&lt;&gt;0,OR(OA$7&lt;&gt;1,$AD64=OA$12)),INDEX(i.LTWFeedLevels,INDEX($AR64:$AT64,1,OA$7),MOD(OA$6-1,7)+1),0)</f>
        <v>0</v>
      </c>
      <c r="OB64" s="557">
        <f t="shared" si="289"/>
        <v>0</v>
      </c>
      <c r="OC64" s="557">
        <f t="shared" si="289"/>
        <v>0</v>
      </c>
      <c r="OD64" s="557">
        <f t="shared" si="289"/>
        <v>0</v>
      </c>
      <c r="OE64" s="557">
        <f t="shared" si="289"/>
        <v>0</v>
      </c>
      <c r="OF64" s="557">
        <f t="shared" si="289"/>
        <v>0</v>
      </c>
      <c r="OG64" s="557">
        <f t="shared" si="289"/>
        <v>0</v>
      </c>
      <c r="OH64" s="557">
        <f t="shared" si="289"/>
        <v>0</v>
      </c>
      <c r="OI64" s="557">
        <f t="shared" si="289"/>
        <v>0</v>
      </c>
      <c r="OJ64" s="557">
        <f t="shared" si="289"/>
        <v>0</v>
      </c>
      <c r="OK64" s="557">
        <f t="shared" ref="OK64:OT75" si="290">IF(AND($N64=OK$10,INDEX($AR64:$AT64,1,OK$7)&lt;&gt;0,OR(OK$7&lt;&gt;1,$AD64=OK$12)),INDEX(i.LTWFeedLevels,INDEX($AR64:$AT64,1,OK$7),MOD(OK$6-1,7)+1),0)</f>
        <v>0</v>
      </c>
      <c r="OL64" s="557">
        <f t="shared" si="290"/>
        <v>0</v>
      </c>
      <c r="OM64" s="557">
        <f t="shared" si="290"/>
        <v>0</v>
      </c>
      <c r="ON64" s="557">
        <f t="shared" si="290"/>
        <v>0</v>
      </c>
      <c r="OO64" s="557">
        <f t="shared" si="290"/>
        <v>0</v>
      </c>
      <c r="OP64" s="557">
        <f t="shared" si="290"/>
        <v>0</v>
      </c>
      <c r="OQ64" s="557">
        <f t="shared" si="290"/>
        <v>0</v>
      </c>
      <c r="OR64" s="557">
        <f t="shared" si="290"/>
        <v>0</v>
      </c>
      <c r="OS64" s="557">
        <f t="shared" si="290"/>
        <v>0</v>
      </c>
      <c r="OT64" s="557">
        <f t="shared" si="290"/>
        <v>0</v>
      </c>
      <c r="OU64" s="557">
        <f t="shared" ref="OU64:PD75" si="291">IF(AND($N64=OU$10,INDEX($AR64:$AT64,1,OU$7)&lt;&gt;0,OR(OU$7&lt;&gt;1,$AD64=OU$12)),INDEX(i.LTWFeedLevels,INDEX($AR64:$AT64,1,OU$7),MOD(OU$6-1,7)+1),0)</f>
        <v>0</v>
      </c>
      <c r="OV64" s="557">
        <f t="shared" si="291"/>
        <v>0</v>
      </c>
      <c r="OW64" s="557">
        <f t="shared" si="291"/>
        <v>0</v>
      </c>
      <c r="OX64" s="557">
        <f t="shared" si="291"/>
        <v>0</v>
      </c>
      <c r="OY64" s="557">
        <f t="shared" si="291"/>
        <v>0</v>
      </c>
      <c r="OZ64" s="557">
        <f t="shared" si="291"/>
        <v>0</v>
      </c>
      <c r="PA64" s="557">
        <f t="shared" si="291"/>
        <v>0</v>
      </c>
      <c r="PB64" s="557">
        <f t="shared" si="291"/>
        <v>0</v>
      </c>
      <c r="PC64" s="557">
        <f t="shared" si="291"/>
        <v>0</v>
      </c>
      <c r="PD64" s="557">
        <f t="shared" si="291"/>
        <v>0</v>
      </c>
      <c r="PE64" s="557">
        <f t="shared" ref="PE64:PN75" si="292">IF(AND($N64=PE$10,INDEX($AR64:$AT64,1,PE$7)&lt;&gt;0,OR(PE$7&lt;&gt;1,$AD64=PE$12)),INDEX(i.LTWFeedLevels,INDEX($AR64:$AT64,1,PE$7),MOD(PE$6-1,7)+1),0)</f>
        <v>0</v>
      </c>
      <c r="PF64" s="557">
        <f t="shared" si="292"/>
        <v>0</v>
      </c>
      <c r="PG64" s="557">
        <f t="shared" si="292"/>
        <v>0</v>
      </c>
      <c r="PH64" s="557">
        <f t="shared" si="292"/>
        <v>0</v>
      </c>
      <c r="PI64" s="557">
        <f t="shared" si="292"/>
        <v>0</v>
      </c>
      <c r="PJ64" s="557">
        <f t="shared" si="292"/>
        <v>0</v>
      </c>
      <c r="PK64" s="557">
        <f t="shared" si="292"/>
        <v>0</v>
      </c>
      <c r="PL64" s="557">
        <f t="shared" si="292"/>
        <v>0</v>
      </c>
      <c r="PM64" s="557">
        <f t="shared" si="292"/>
        <v>0</v>
      </c>
      <c r="PN64" s="557">
        <f t="shared" si="292"/>
        <v>0</v>
      </c>
      <c r="PO64" s="557">
        <f t="shared" ref="PO64:PX75" si="293">IF(AND($N64=PO$10,INDEX($AR64:$AT64,1,PO$7)&lt;&gt;0,OR(PO$7&lt;&gt;1,$AD64=PO$12)),INDEX(i.LTWFeedLevels,INDEX($AR64:$AT64,1,PO$7),MOD(PO$6-1,7)+1),0)</f>
        <v>0</v>
      </c>
      <c r="PP64" s="557">
        <f t="shared" si="293"/>
        <v>0</v>
      </c>
      <c r="PQ64" s="557">
        <f t="shared" si="293"/>
        <v>0</v>
      </c>
      <c r="PR64" s="557">
        <f t="shared" si="293"/>
        <v>0</v>
      </c>
      <c r="PS64" s="557">
        <f t="shared" si="293"/>
        <v>0</v>
      </c>
      <c r="PT64" s="557">
        <f t="shared" si="293"/>
        <v>0</v>
      </c>
      <c r="PU64" s="557">
        <f t="shared" si="293"/>
        <v>0</v>
      </c>
      <c r="PV64" s="557">
        <f t="shared" si="293"/>
        <v>0</v>
      </c>
      <c r="PW64" s="557">
        <f t="shared" si="293"/>
        <v>0</v>
      </c>
      <c r="PX64" s="557">
        <f t="shared" si="293"/>
        <v>0</v>
      </c>
      <c r="PY64" s="557">
        <f t="shared" ref="PY64:QH75" si="294">IF(AND($N64=PY$10,INDEX($AR64:$AT64,1,PY$7)&lt;&gt;0,OR(PY$7&lt;&gt;1,$AD64=PY$12)),INDEX(i.LTWFeedLevels,INDEX($AR64:$AT64,1,PY$7),MOD(PY$6-1,7)+1),0)</f>
        <v>0</v>
      </c>
      <c r="PZ64" s="557">
        <f t="shared" si="294"/>
        <v>0</v>
      </c>
      <c r="QA64" s="557">
        <f t="shared" si="294"/>
        <v>0</v>
      </c>
      <c r="QB64" s="557">
        <f t="shared" si="294"/>
        <v>0</v>
      </c>
      <c r="QC64" s="557">
        <f t="shared" si="294"/>
        <v>0</v>
      </c>
      <c r="QD64" s="557">
        <f t="shared" si="294"/>
        <v>0</v>
      </c>
      <c r="QE64" s="557">
        <f t="shared" si="294"/>
        <v>0</v>
      </c>
      <c r="QF64" s="557">
        <f t="shared" si="294"/>
        <v>0</v>
      </c>
      <c r="QG64" s="557">
        <f t="shared" si="294"/>
        <v>0</v>
      </c>
      <c r="QH64" s="557">
        <f t="shared" si="294"/>
        <v>0</v>
      </c>
      <c r="QI64" s="557">
        <f t="shared" ref="QI64:QR75" si="295">IF(AND($N64=QI$10,INDEX($AR64:$AT64,1,QI$7)&lt;&gt;0,OR(QI$7&lt;&gt;1,$AD64=QI$12)),INDEX(i.LTWFeedLevels,INDEX($AR64:$AT64,1,QI$7),MOD(QI$6-1,7)+1),0)</f>
        <v>0</v>
      </c>
      <c r="QJ64" s="557">
        <f t="shared" si="295"/>
        <v>0</v>
      </c>
      <c r="QK64" s="557">
        <f t="shared" si="295"/>
        <v>0</v>
      </c>
      <c r="QL64" s="557">
        <f t="shared" si="295"/>
        <v>0</v>
      </c>
      <c r="QM64" s="557">
        <f t="shared" si="295"/>
        <v>0</v>
      </c>
      <c r="QN64" s="557">
        <f t="shared" si="295"/>
        <v>0</v>
      </c>
      <c r="QO64" s="557">
        <f t="shared" si="295"/>
        <v>0</v>
      </c>
      <c r="QP64" s="557">
        <f t="shared" si="295"/>
        <v>0</v>
      </c>
      <c r="QQ64" s="557">
        <f t="shared" si="295"/>
        <v>0</v>
      </c>
      <c r="QR64" s="557">
        <f t="shared" si="295"/>
        <v>0</v>
      </c>
      <c r="QS64" s="557">
        <f t="shared" ref="QS64:RB75" si="296">IF(AND($N64=QS$10,INDEX($AR64:$AT64,1,QS$7)&lt;&gt;0,OR(QS$7&lt;&gt;1,$AD64=QS$12)),INDEX(i.LTWFeedLevels,INDEX($AR64:$AT64,1,QS$7),MOD(QS$6-1,7)+1),0)</f>
        <v>0</v>
      </c>
      <c r="QT64" s="557">
        <f t="shared" si="296"/>
        <v>0</v>
      </c>
      <c r="QU64" s="557">
        <f t="shared" si="296"/>
        <v>0</v>
      </c>
      <c r="QV64" s="557">
        <f t="shared" si="296"/>
        <v>0</v>
      </c>
      <c r="QW64" s="557">
        <f t="shared" si="296"/>
        <v>0</v>
      </c>
      <c r="QX64" s="557">
        <f t="shared" si="296"/>
        <v>0</v>
      </c>
      <c r="QY64" s="557">
        <f t="shared" si="296"/>
        <v>0</v>
      </c>
      <c r="QZ64" s="557">
        <f t="shared" si="296"/>
        <v>0</v>
      </c>
      <c r="RA64" s="557">
        <f t="shared" si="296"/>
        <v>0</v>
      </c>
      <c r="RB64" s="557">
        <f t="shared" si="296"/>
        <v>0</v>
      </c>
      <c r="RC64" s="557">
        <f t="shared" ref="RC64:RL75" si="297">IF(AND($N64=RC$10,INDEX($AR64:$AT64,1,RC$7)&lt;&gt;0,OR(RC$7&lt;&gt;1,$AD64=RC$12)),INDEX(i.LTWFeedLevels,INDEX($AR64:$AT64,1,RC$7),MOD(RC$6-1,7)+1),0)</f>
        <v>0</v>
      </c>
      <c r="RD64" s="557">
        <f t="shared" si="297"/>
        <v>0</v>
      </c>
      <c r="RE64" s="557">
        <f t="shared" si="297"/>
        <v>0</v>
      </c>
      <c r="RF64" s="557">
        <f t="shared" si="297"/>
        <v>0</v>
      </c>
      <c r="RG64" s="557">
        <f t="shared" si="297"/>
        <v>0</v>
      </c>
      <c r="RH64" s="557">
        <f t="shared" si="297"/>
        <v>0</v>
      </c>
      <c r="RI64" s="557">
        <f t="shared" si="297"/>
        <v>0</v>
      </c>
      <c r="RJ64" s="557">
        <f t="shared" si="297"/>
        <v>0</v>
      </c>
      <c r="RK64" s="557">
        <f t="shared" si="297"/>
        <v>0</v>
      </c>
      <c r="RL64" s="557">
        <f t="shared" si="297"/>
        <v>0</v>
      </c>
      <c r="RM64" s="557">
        <f t="shared" ref="RM64:RV75" si="298">IF(AND($N64=RM$10,INDEX($AR64:$AT64,1,RM$7)&lt;&gt;0,OR(RM$7&lt;&gt;1,$AD64=RM$12)),INDEX(i.LTWFeedLevels,INDEX($AR64:$AT64,1,RM$7),MOD(RM$6-1,7)+1),0)</f>
        <v>0</v>
      </c>
      <c r="RN64" s="557">
        <f t="shared" si="298"/>
        <v>0</v>
      </c>
      <c r="RO64" s="557">
        <f t="shared" si="298"/>
        <v>0</v>
      </c>
      <c r="RP64" s="557">
        <f t="shared" si="298"/>
        <v>0</v>
      </c>
      <c r="RQ64" s="557">
        <f t="shared" si="298"/>
        <v>0</v>
      </c>
      <c r="RR64" s="557">
        <f t="shared" si="298"/>
        <v>0</v>
      </c>
      <c r="RS64" s="557">
        <f t="shared" si="298"/>
        <v>0</v>
      </c>
      <c r="RT64" s="557">
        <f t="shared" si="298"/>
        <v>0</v>
      </c>
      <c r="RU64" s="557">
        <f t="shared" si="298"/>
        <v>0</v>
      </c>
      <c r="RV64" s="557">
        <f t="shared" si="298"/>
        <v>0</v>
      </c>
      <c r="RW64" s="557">
        <f t="shared" ref="RW64:SF75" si="299">IF(AND($N64=RW$10,INDEX($AR64:$AT64,1,RW$7)&lt;&gt;0,OR(RW$7&lt;&gt;1,$AD64=RW$12)),INDEX(i.LTWFeedLevels,INDEX($AR64:$AT64,1,RW$7),MOD(RW$6-1,7)+1),0)</f>
        <v>0</v>
      </c>
      <c r="RX64" s="557">
        <f t="shared" si="299"/>
        <v>0</v>
      </c>
      <c r="RY64" s="557">
        <f t="shared" si="299"/>
        <v>0</v>
      </c>
      <c r="RZ64" s="557">
        <f t="shared" si="299"/>
        <v>0</v>
      </c>
      <c r="SA64" s="557">
        <f t="shared" si="299"/>
        <v>0</v>
      </c>
      <c r="SB64" s="557">
        <f t="shared" si="299"/>
        <v>0</v>
      </c>
      <c r="SC64" s="557">
        <f t="shared" si="299"/>
        <v>0</v>
      </c>
      <c r="SD64" s="557">
        <f t="shared" si="299"/>
        <v>0</v>
      </c>
      <c r="SE64" s="557">
        <f t="shared" si="299"/>
        <v>0</v>
      </c>
      <c r="SF64" s="557">
        <f t="shared" si="299"/>
        <v>0</v>
      </c>
      <c r="SG64" s="557">
        <f t="shared" ref="SG64:SP75" si="300">IF(AND($N64=SG$10,INDEX($AR64:$AT64,1,SG$7)&lt;&gt;0,OR(SG$7&lt;&gt;1,$AD64=SG$12)),INDEX(i.LTWFeedLevels,INDEX($AR64:$AT64,1,SG$7),MOD(SG$6-1,7)+1),0)</f>
        <v>0</v>
      </c>
      <c r="SH64" s="557">
        <f t="shared" si="300"/>
        <v>0</v>
      </c>
      <c r="SI64" s="557">
        <f t="shared" si="300"/>
        <v>0</v>
      </c>
      <c r="SJ64" s="557">
        <f t="shared" si="300"/>
        <v>0</v>
      </c>
      <c r="SK64" s="557">
        <f t="shared" si="300"/>
        <v>0</v>
      </c>
      <c r="SL64" s="557">
        <f t="shared" si="300"/>
        <v>0</v>
      </c>
      <c r="SM64" s="557">
        <f t="shared" si="300"/>
        <v>0</v>
      </c>
      <c r="SN64" s="557">
        <f t="shared" si="300"/>
        <v>0</v>
      </c>
      <c r="SO64" s="557">
        <f t="shared" si="300"/>
        <v>0</v>
      </c>
      <c r="SP64" s="557">
        <f t="shared" si="300"/>
        <v>0</v>
      </c>
      <c r="SQ64" s="557">
        <f t="shared" ref="SQ64:SZ75" si="301">IF(AND($N64=SQ$10,INDEX($AR64:$AT64,1,SQ$7)&lt;&gt;0,OR(SQ$7&lt;&gt;1,$AD64=SQ$12)),INDEX(i.LTWFeedLevels,INDEX($AR64:$AT64,1,SQ$7),MOD(SQ$6-1,7)+1),0)</f>
        <v>0</v>
      </c>
      <c r="SR64" s="557">
        <f t="shared" si="301"/>
        <v>0</v>
      </c>
      <c r="SS64" s="557">
        <f t="shared" si="301"/>
        <v>0</v>
      </c>
      <c r="ST64" s="557">
        <f t="shared" si="301"/>
        <v>0</v>
      </c>
      <c r="SU64" s="557">
        <f t="shared" si="301"/>
        <v>0</v>
      </c>
      <c r="SV64" s="557">
        <f t="shared" si="301"/>
        <v>0</v>
      </c>
      <c r="SW64" s="557">
        <f t="shared" si="301"/>
        <v>0</v>
      </c>
      <c r="SX64" s="557">
        <f t="shared" si="301"/>
        <v>0</v>
      </c>
      <c r="SY64" s="557">
        <f t="shared" si="301"/>
        <v>0</v>
      </c>
      <c r="SZ64" s="557">
        <f t="shared" si="301"/>
        <v>0</v>
      </c>
      <c r="TA64" s="557">
        <f t="shared" ref="TA64:TJ75" si="302">IF(AND($N64=TA$10,INDEX($AR64:$AT64,1,TA$7)&lt;&gt;0,OR(TA$7&lt;&gt;1,$AD64=TA$12)),INDEX(i.LTWFeedLevels,INDEX($AR64:$AT64,1,TA$7),MOD(TA$6-1,7)+1),0)</f>
        <v>0</v>
      </c>
      <c r="TB64" s="557">
        <f t="shared" si="302"/>
        <v>0</v>
      </c>
      <c r="TC64" s="557">
        <f t="shared" si="302"/>
        <v>0</v>
      </c>
      <c r="TD64" s="557">
        <f t="shared" si="302"/>
        <v>0</v>
      </c>
      <c r="TE64" s="557">
        <f t="shared" si="302"/>
        <v>0</v>
      </c>
      <c r="TF64" s="557">
        <f t="shared" si="302"/>
        <v>0</v>
      </c>
      <c r="TG64" s="557">
        <f t="shared" si="302"/>
        <v>0</v>
      </c>
      <c r="TH64" s="557">
        <f t="shared" si="302"/>
        <v>0</v>
      </c>
      <c r="TI64" s="557">
        <f t="shared" si="302"/>
        <v>0</v>
      </c>
      <c r="TJ64" s="557">
        <f t="shared" si="302"/>
        <v>0</v>
      </c>
      <c r="TK64" s="557">
        <f t="shared" ref="TK64:TT75" si="303">IF(AND($N64=TK$10,INDEX($AR64:$AT64,1,TK$7)&lt;&gt;0,OR(TK$7&lt;&gt;1,$AD64=TK$12)),INDEX(i.LTWFeedLevels,INDEX($AR64:$AT64,1,TK$7),MOD(TK$6-1,7)+1),0)</f>
        <v>0</v>
      </c>
      <c r="TL64" s="557">
        <f t="shared" si="303"/>
        <v>0</v>
      </c>
      <c r="TM64" s="557">
        <f t="shared" si="303"/>
        <v>0</v>
      </c>
      <c r="TN64" s="557">
        <f t="shared" si="303"/>
        <v>0</v>
      </c>
      <c r="TO64" s="557">
        <f t="shared" si="303"/>
        <v>0</v>
      </c>
      <c r="TP64" s="557">
        <f t="shared" si="303"/>
        <v>0</v>
      </c>
      <c r="TQ64" s="557">
        <f t="shared" si="303"/>
        <v>0</v>
      </c>
      <c r="TR64" s="557">
        <f t="shared" si="303"/>
        <v>0</v>
      </c>
      <c r="TS64" s="557">
        <f t="shared" si="303"/>
        <v>0</v>
      </c>
      <c r="TT64" s="557">
        <f t="shared" si="303"/>
        <v>0</v>
      </c>
      <c r="TU64" s="557">
        <f t="shared" ref="TU64:UD75" si="304">IF(AND($N64=TU$10,INDEX($AR64:$AT64,1,TU$7)&lt;&gt;0,OR(TU$7&lt;&gt;1,$AD64=TU$12)),INDEX(i.LTWFeedLevels,INDEX($AR64:$AT64,1,TU$7),MOD(TU$6-1,7)+1),0)</f>
        <v>0</v>
      </c>
      <c r="TV64" s="557">
        <f t="shared" si="304"/>
        <v>0</v>
      </c>
      <c r="TW64" s="557">
        <f t="shared" si="304"/>
        <v>0</v>
      </c>
      <c r="TX64" s="557">
        <f t="shared" si="304"/>
        <v>0</v>
      </c>
      <c r="TY64" s="557">
        <f t="shared" si="304"/>
        <v>0</v>
      </c>
      <c r="TZ64" s="557">
        <f t="shared" si="304"/>
        <v>0</v>
      </c>
      <c r="UA64" s="557">
        <f t="shared" si="304"/>
        <v>0</v>
      </c>
      <c r="UB64" s="557">
        <f t="shared" si="304"/>
        <v>0</v>
      </c>
      <c r="UC64" s="557">
        <f t="shared" si="304"/>
        <v>0</v>
      </c>
      <c r="UD64" s="557">
        <f t="shared" si="304"/>
        <v>0</v>
      </c>
      <c r="UE64" s="557">
        <f t="shared" ref="UE64:UN75" si="305">IF(AND($N64=UE$10,INDEX($AR64:$AT64,1,UE$7)&lt;&gt;0,OR(UE$7&lt;&gt;1,$AD64=UE$12)),INDEX(i.LTWFeedLevels,INDEX($AR64:$AT64,1,UE$7),MOD(UE$6-1,7)+1),0)</f>
        <v>0</v>
      </c>
      <c r="UF64" s="557">
        <f t="shared" si="305"/>
        <v>0</v>
      </c>
      <c r="UG64" s="557">
        <f t="shared" si="305"/>
        <v>0</v>
      </c>
      <c r="UH64" s="557">
        <f t="shared" si="305"/>
        <v>0</v>
      </c>
      <c r="UI64" s="557">
        <f t="shared" si="305"/>
        <v>0</v>
      </c>
      <c r="UJ64" s="557">
        <f t="shared" si="305"/>
        <v>0</v>
      </c>
      <c r="UK64" s="557">
        <f t="shared" si="305"/>
        <v>0</v>
      </c>
      <c r="UL64" s="557">
        <f t="shared" si="305"/>
        <v>0</v>
      </c>
      <c r="UM64" s="557">
        <f t="shared" si="305"/>
        <v>0</v>
      </c>
      <c r="UN64" s="557">
        <f t="shared" si="305"/>
        <v>0</v>
      </c>
      <c r="UO64" s="557">
        <f t="shared" ref="UO64:UX75" si="306">IF(AND($N64=UO$10,INDEX($AR64:$AT64,1,UO$7)&lt;&gt;0,OR(UO$7&lt;&gt;1,$AD64=UO$12)),INDEX(i.LTWFeedLevels,INDEX($AR64:$AT64,1,UO$7),MOD(UO$6-1,7)+1),0)</f>
        <v>0</v>
      </c>
      <c r="UP64" s="557">
        <f t="shared" si="306"/>
        <v>0</v>
      </c>
      <c r="UQ64" s="557">
        <f t="shared" si="306"/>
        <v>0</v>
      </c>
      <c r="UR64" s="557">
        <f t="shared" si="306"/>
        <v>0</v>
      </c>
      <c r="US64" s="557">
        <f t="shared" si="306"/>
        <v>0</v>
      </c>
      <c r="UT64" s="557">
        <f t="shared" si="306"/>
        <v>0</v>
      </c>
      <c r="UU64" s="557">
        <f t="shared" si="306"/>
        <v>0</v>
      </c>
      <c r="UV64" s="557">
        <f t="shared" si="306"/>
        <v>0</v>
      </c>
      <c r="UW64" s="557">
        <f t="shared" si="306"/>
        <v>0</v>
      </c>
      <c r="UX64" s="557">
        <f t="shared" si="306"/>
        <v>0</v>
      </c>
      <c r="UY64" s="557">
        <f t="shared" ref="UY64:VI75" si="307">IF(AND($N64=UY$10,INDEX($AR64:$AT64,1,UY$7)&lt;&gt;0,OR(UY$7&lt;&gt;1,$AD64=UY$12)),INDEX(i.LTWFeedLevels,INDEX($AR64:$AT64,1,UY$7),MOD(UY$6-1,7)+1),0)</f>
        <v>0</v>
      </c>
      <c r="UZ64" s="557">
        <f t="shared" si="307"/>
        <v>0</v>
      </c>
      <c r="VA64" s="557">
        <f t="shared" si="307"/>
        <v>0</v>
      </c>
      <c r="VB64" s="557">
        <f t="shared" si="307"/>
        <v>0</v>
      </c>
      <c r="VC64" s="557">
        <f t="shared" si="307"/>
        <v>0</v>
      </c>
      <c r="VD64" s="557">
        <f t="shared" si="307"/>
        <v>0</v>
      </c>
      <c r="VE64" s="557">
        <f t="shared" si="307"/>
        <v>0</v>
      </c>
      <c r="VF64" s="557">
        <f t="shared" si="307"/>
        <v>0</v>
      </c>
      <c r="VG64" s="557">
        <f t="shared" si="307"/>
        <v>0</v>
      </c>
      <c r="VH64" s="557">
        <f t="shared" si="307"/>
        <v>0</v>
      </c>
      <c r="VI64" s="557">
        <f t="shared" si="307"/>
        <v>0</v>
      </c>
      <c r="VJ64" s="189">
        <f t="shared" ref="VJ64:VN75" si="308">IF(AND($L64=VJ$8,$N64=VJ$10,$AU64=VJ$7,OR($AK64=VJ$11,VJ$11=1),$AD64=VJ$12),INDEX(i.FS_Strategy,$AV64+1,$AU64),0)</f>
        <v>0</v>
      </c>
      <c r="VK64" s="189">
        <f t="shared" ca="1" si="308"/>
        <v>0</v>
      </c>
      <c r="VL64" s="189">
        <f t="shared" ca="1" si="308"/>
        <v>0</v>
      </c>
      <c r="VM64" s="189">
        <f t="shared" ca="1" si="308"/>
        <v>0</v>
      </c>
      <c r="VN64" s="189">
        <f t="shared" ca="1" si="308"/>
        <v>0</v>
      </c>
      <c r="VO64" s="230">
        <f t="shared" ref="VO64:VO75" ca="1" si="309">IF(AND($L64=VO$8,$N64=VO$10,$AU64=VO$7,OR($AK64=VO$11,VO$11=1),$AD64=VO$12),INDEX(i.FS_Strategy,$AW64+1,$AU64),0)</f>
        <v>0</v>
      </c>
      <c r="VP64" s="189">
        <f t="shared" ref="VP64:VT75" ca="1" si="310">IF(AND($L64=VP$8,$N64=VP$10,$AU64=VP$7,OR($AK64=VP$11,VP$11=1),$AD64=VP$12),INDEX(i.FS_Strategy,$AV64+1,$AU64),0)</f>
        <v>0</v>
      </c>
      <c r="VQ64" s="189">
        <f t="shared" ca="1" si="310"/>
        <v>0</v>
      </c>
      <c r="VR64" s="189">
        <f t="shared" ca="1" si="310"/>
        <v>0</v>
      </c>
      <c r="VS64" s="189">
        <f t="shared" ca="1" si="310"/>
        <v>0</v>
      </c>
      <c r="VT64" s="189">
        <f t="shared" ca="1" si="310"/>
        <v>0</v>
      </c>
      <c r="VU64" s="230">
        <f t="shared" ref="VU64:VU75" ca="1" si="311">IF(AND($L64=VU$8,$N64=VU$10,$AU64=VU$7,OR($AK64=VU$11,VU$11=1),$AD64=VU$12),INDEX(i.FS_Strategy,$AW64+1,$AU64),0)</f>
        <v>0</v>
      </c>
      <c r="VV64" s="231">
        <f t="shared" ref="VV64:VY75" ca="1" si="312">IF(AND($L64=VV$8,$N64=VV$10,$AU64=VV$7,OR($AK64=VV$11,VV$11=1)),INDEX(i.FS_Strategy,$AW64+1,$AU64),0)</f>
        <v>0</v>
      </c>
      <c r="VW64" s="231">
        <f t="shared" ca="1" si="312"/>
        <v>0</v>
      </c>
      <c r="VX64" s="231">
        <f t="shared" ca="1" si="312"/>
        <v>0</v>
      </c>
      <c r="VY64" s="231">
        <f t="shared" ca="1" si="312"/>
        <v>0</v>
      </c>
      <c r="VZ64" s="544">
        <f t="shared" ref="VZ64:VZ75" ca="1" si="313">IF(AND($L64=VZ$8,$N64=VZ$10,$AU64=VZ$7,OR($AK64=VZ$11,VZ$11=1)),INDEX(i.FS_Strategy,$AX64+1,$AU64),0)</f>
        <v>0</v>
      </c>
      <c r="WA64" s="231">
        <f t="shared" ref="WA64:WD75" ca="1" si="314">IF(AND($L64=WA$8,$N64=WA$10,$AU64=WA$7,OR($AK64=WA$11,WA$11=1)),INDEX(i.FS_Strategy,$AW64+1,$AU64),0)</f>
        <v>0</v>
      </c>
      <c r="WB64" s="231">
        <f t="shared" ca="1" si="314"/>
        <v>0</v>
      </c>
      <c r="WC64" s="231">
        <f t="shared" ca="1" si="314"/>
        <v>0</v>
      </c>
      <c r="WD64" s="231">
        <f t="shared" ca="1" si="314"/>
        <v>0</v>
      </c>
      <c r="WE64" s="544">
        <f t="shared" ref="WE64:WK75" ca="1" si="315">IF(AND($L64=WE$8,$N64=WE$10,$AU64=WE$7,OR($AK64=WE$11,WE$11=1)),INDEX(i.FS_Strategy,$AX64+1,$AU64),0)</f>
        <v>0</v>
      </c>
      <c r="WF64" s="544">
        <f t="shared" ca="1" si="315"/>
        <v>0</v>
      </c>
      <c r="WG64" s="544">
        <f t="shared" ca="1" si="315"/>
        <v>0</v>
      </c>
      <c r="WH64" s="544">
        <f t="shared" ca="1" si="315"/>
        <v>0</v>
      </c>
      <c r="WI64" s="544">
        <f t="shared" ca="1" si="315"/>
        <v>0</v>
      </c>
      <c r="WJ64" s="544">
        <f t="shared" ca="1" si="315"/>
        <v>0</v>
      </c>
      <c r="WK64" s="544">
        <f t="shared" ca="1" si="315"/>
        <v>0</v>
      </c>
      <c r="WL64" s="535" cm="1">
        <f t="array" ref="WL64">INDEX(WL$13:WL63,$B64+1,1)</f>
        <v>0</v>
      </c>
      <c r="WM64" s="411">
        <f t="shared" ref="WM64:WM75" si="316">INDEX(i.TOL,$N64,WM$6)</f>
        <v>19</v>
      </c>
      <c r="WN64" s="18"/>
      <c r="WO64" s="535" cm="1">
        <f t="array" ref="WO64">INDEX(WO$13:WO63,$B64+1,1)</f>
        <v>0</v>
      </c>
      <c r="WP64" s="411">
        <f t="shared" ref="WP64:WP75" si="317">INDEX(i.Triplets_mortality,$AQ64+1,WP$6)</f>
        <v>0</v>
      </c>
      <c r="WQ64" s="535" cm="1">
        <f t="array" ref="WQ64">INDEX(WQ$13:WQ63,$B64+1,1)</f>
        <v>0</v>
      </c>
      <c r="WR64" s="535" t="str" cm="1">
        <f t="array" ref="WR64">INDEX(WR$13:WR63,$B64+1,1)</f>
        <v>-</v>
      </c>
      <c r="WS64" s="535" t="str" cm="1">
        <f t="array" ref="WS64">INDEX(WS$13:WS63,$B64+1,1)</f>
        <v>-</v>
      </c>
      <c r="WT64" s="535" t="str" cm="1">
        <f t="array" ref="WT64">INDEX(WT$13:WT63,$B64+1,1)</f>
        <v>-</v>
      </c>
      <c r="WU64" s="535" t="str" cm="1">
        <f t="array" ref="WU64">INDEX(WU$13:WU63,$B64+1,1)</f>
        <v>-</v>
      </c>
      <c r="WV64" s="535" t="str" cm="1">
        <f t="array" ref="WV64">INDEX(WV$13:WV63,$B64+1,1)</f>
        <v>-</v>
      </c>
      <c r="WW64" s="535" t="str" cm="1">
        <f t="array" ref="WW64">INDEX(WW$13:WW63,$B64+1,1)</f>
        <v>-</v>
      </c>
      <c r="WX64" s="535" t="str" cm="1">
        <f t="array" ref="WX64">INDEX(WX$13:WX63,$B64+1,1)</f>
        <v>-</v>
      </c>
      <c r="WY64" s="535" t="str" cm="1">
        <f t="array" ref="WY64">INDEX(WY$13:WY63,$B64+1,1)</f>
        <v>-</v>
      </c>
      <c r="WZ64" s="535" t="str" cm="1">
        <f t="array" ref="WZ64">INDEX(WZ$13:WZ63,$B64+1,1)</f>
        <v>-</v>
      </c>
      <c r="XA64" s="535" t="str" cm="1">
        <f t="array" ref="XA64">INDEX(XA$13:XA63,$B64+1,1)</f>
        <v>-</v>
      </c>
      <c r="XB64" s="535" t="str" cm="1">
        <f t="array" ref="XB64">INDEX(XB$13:XB63,$B64+1,1)</f>
        <v>-</v>
      </c>
      <c r="XC64" s="535" t="str" cm="1">
        <f t="array" ref="XC64">INDEX(XC$13:XC63,$B64+1,1)</f>
        <v>-</v>
      </c>
      <c r="XD64" s="535" t="str" cm="1">
        <f t="array" ref="XD64">INDEX(XD$13:XD63,$B64+1,1)</f>
        <v>-</v>
      </c>
      <c r="XE64" s="535" t="str" cm="1">
        <f t="array" ref="XE64">INDEX(XE$13:XE63,$B64+1,1)</f>
        <v>-</v>
      </c>
      <c r="XF64" s="535" t="str" cm="1">
        <f t="array" ref="XF64">INDEX(XF$13:XF63,$B64+1,1)</f>
        <v>-</v>
      </c>
      <c r="XG64" s="535" t="str" cm="1">
        <f t="array" ref="XG64">INDEX(XG$13:XG63,$B64+1,1)</f>
        <v>-</v>
      </c>
      <c r="XH64" s="18"/>
      <c r="XI64" s="411" t="b">
        <f t="shared" ref="XI64:XI75" ca="1" si="318">IF($AM64&lt;&gt;0,INDEX(i.cropgraze_inc,$AM64,XI$6),OFFSET(XI$13,$B64,0))</f>
        <v>0</v>
      </c>
      <c r="XJ64" s="411" t="str">
        <f t="shared" ref="XJ64:XJ75" si="319">INDEX(i.PastArea,$M64+1,XJ$6)</f>
        <v>-</v>
      </c>
      <c r="XK64" s="535" t="str" cm="1">
        <f t="array" ref="XK64">INDEX(XK$13:XK63,$B64+1,1)</f>
        <v>-</v>
      </c>
      <c r="XL64" s="535" t="str" cm="1">
        <f t="array" ref="XL64">INDEX(XL$13:XL63,$B64+1,1)</f>
        <v>-</v>
      </c>
      <c r="XM64" s="535" t="str" cm="1">
        <f t="array" ref="XM64">INDEX(XM$13:XM63,$B64+1,1)</f>
        <v>-</v>
      </c>
      <c r="XN64" s="545" cm="1">
        <f t="array" ref="XN64">INDEX(i.AgeJ,$AD64,1)</f>
        <v>0</v>
      </c>
      <c r="XO64" s="535" t="str" cm="1">
        <f t="array" ref="XO64">INDEX(XO$13:XO63,$B64+1,1)</f>
        <v>-</v>
      </c>
      <c r="XP64" s="411" t="str">
        <f t="shared" ref="XP64:XQ75" si="320">IF(OR(OR($AN64="",$AN64="-"),$AN64&lt;&gt;XP$6),XP$13,INDEX(i.MLP_PvP,$AP64,XP$7))</f>
        <v>-</v>
      </c>
      <c r="XQ64" s="411" t="str">
        <f t="shared" si="320"/>
        <v>-</v>
      </c>
      <c r="XR64" s="535" t="str" cm="1">
        <f t="array" ref="XR64">INDEX(XR$13:XR63,$B64+1,1)</f>
        <v>-</v>
      </c>
      <c r="XS64" s="535" t="str" cm="1">
        <f t="array" ref="XS64">INDEX(XS$13:XS63,$B64+1,1)</f>
        <v>-</v>
      </c>
      <c r="XT64" s="535" t="str" cm="1">
        <f t="array" ref="XT64">INDEX(XT$13:XT63,$B64+1,1)</f>
        <v>-</v>
      </c>
      <c r="XU64" s="535" t="str" cm="1">
        <f t="array" ref="XU64">INDEX(XU$13:XU63,$B64+1,1)</f>
        <v>-</v>
      </c>
      <c r="XV64" s="535" t="str" cm="1">
        <f t="array" ref="XV64">INDEX(XV$13:XV63,$B64+1,1)</f>
        <v>-</v>
      </c>
      <c r="XW64" s="535" t="b" cm="1">
        <f t="array" ref="XW64">INDEX(XW$13:XW63,$B64+1,1)</f>
        <v>1</v>
      </c>
      <c r="XX64" s="535" t="str" cm="1">
        <f t="array" ref="XX64">INDEX(XX$13:XX63,$B64+1,1)</f>
        <v>-</v>
      </c>
      <c r="XY64" s="535" cm="1">
        <f t="array" ref="XY64">INDEX(XY$13:XY63,$B64+1,1)</f>
        <v>0</v>
      </c>
      <c r="XZ64" s="535" cm="1">
        <f t="array" ref="XZ64">INDEX(XZ$13:XZ63,$B64+1,1)</f>
        <v>0</v>
      </c>
      <c r="YA64" s="535" cm="1">
        <f t="array" ref="YA64">INDEX(YA$13:YA63,$B64+1,1)</f>
        <v>0</v>
      </c>
      <c r="YB64" s="18"/>
      <c r="YC64" s="411">
        <f t="shared" ref="YC64:YF75" si="321">INDEX(i.std_prices,1,YC$6)</f>
        <v>50</v>
      </c>
      <c r="YD64" s="411">
        <f t="shared" si="321"/>
        <v>50</v>
      </c>
      <c r="YE64" s="411">
        <f t="shared" si="321"/>
        <v>50</v>
      </c>
      <c r="YF64" s="411">
        <f t="shared" si="321"/>
        <v>50</v>
      </c>
      <c r="YG64" s="535" cm="1">
        <f t="array" ref="YG64">INDEX(YG$13:YG63,$B64+1,1)</f>
        <v>1</v>
      </c>
      <c r="YH64" s="535" cm="1">
        <f t="array" ref="YH64">INDEX(YH$13:YH63,$B64+1,1)</f>
        <v>1</v>
      </c>
      <c r="YI64" s="535" cm="1">
        <f t="array" ref="YI64">INDEX(YI$13:YI63,$B64+1,1)</f>
        <v>1</v>
      </c>
      <c r="YJ64" s="535" cm="1">
        <f t="array" ref="YJ64">INDEX(YJ$13:YJ63,$B64+1,1)</f>
        <v>1</v>
      </c>
      <c r="YK64" s="535" t="str" cm="1">
        <f t="array" ref="YK64">INDEX(YK$13:YK63,$B64+1,1)</f>
        <v>-</v>
      </c>
      <c r="YL64" s="535" t="str" cm="1">
        <f t="array" ref="YL64">INDEX(YL$13:YL63,$B64+1,1)</f>
        <v>-</v>
      </c>
      <c r="YM64" s="535" t="str" cm="1">
        <f t="array" ref="YM64">INDEX(YM$13:YM63,$B64+1,1)</f>
        <v>-</v>
      </c>
      <c r="YN64" s="535" t="str" cm="1">
        <f t="array" ref="YN64">INDEX(YN$13:YN63,$B64+1,1)</f>
        <v>-</v>
      </c>
      <c r="YO64" s="535" t="str" cm="1">
        <f t="array" ref="YO64">INDEX(YO$13:YO63,$B64+1,1)</f>
        <v>-</v>
      </c>
      <c r="YP64" s="18"/>
      <c r="YQ64" s="411">
        <f t="shared" ref="YQ64:YQ75" si="322">INDEX(i.conservation,$AL64+1,($L64-1)*3+$N64)</f>
        <v>1</v>
      </c>
      <c r="YR64" s="18"/>
      <c r="YS64" s="535" t="str" cm="1">
        <f t="array" ref="YS64">INDEX(YS$13:YS63,$B64+1,1)</f>
        <v>-</v>
      </c>
      <c r="YT64" s="535" t="str" cm="1">
        <f t="array" ref="YT64">INDEX(YT$13:YT63,$B64+1,1)</f>
        <v>-</v>
      </c>
      <c r="YU64" s="535" t="str" cm="1">
        <f t="array" ref="YU64">INDEX(YU$13:YU63,$B64+1,1)</f>
        <v>-</v>
      </c>
      <c r="YV64" s="535" t="str" cm="1">
        <f t="array" ref="YV64">INDEX(YV$13:YV63,$B64+1,1)</f>
        <v>-</v>
      </c>
      <c r="YW64" s="535" t="str" cm="1">
        <f t="array" ref="YW64">INDEX(YW$13:YW63,$B64+1,1)</f>
        <v>-</v>
      </c>
      <c r="YX64" s="535" t="str" cm="1">
        <f t="array" ref="YX64">INDEX(YX$13:YX63,$B64+1,1)</f>
        <v>-</v>
      </c>
      <c r="YY64" s="535" t="str" cm="1">
        <f t="array" ref="YY64">INDEX(YY$13:YY63,$B64+1,1)</f>
        <v>-</v>
      </c>
      <c r="YZ64" s="535" t="str" cm="1">
        <f t="array" ref="YZ64">INDEX(YZ$13:YZ63,$B64+1,1)</f>
        <v>-</v>
      </c>
      <c r="ZA64" s="543">
        <f t="shared" ref="ZA64:ZC75" si="323">INDEX(i.UserPeriod0,$AD64,ZA$6)</f>
        <v>652</v>
      </c>
      <c r="ZB64" s="543">
        <f t="shared" si="323"/>
        <v>686</v>
      </c>
      <c r="ZC64" s="543">
        <f t="shared" si="323"/>
        <v>721</v>
      </c>
      <c r="ZD64" s="459">
        <f t="shared" ref="ZD64:ZF75" si="324">7*(INDEX(i.late_preg,1,ZD$6+($AD64-1)*3)-3)</f>
        <v>469</v>
      </c>
      <c r="ZE64" s="459">
        <f t="shared" si="324"/>
        <v>504</v>
      </c>
      <c r="ZF64" s="459">
        <f t="shared" si="324"/>
        <v>539</v>
      </c>
      <c r="ZG64" s="459">
        <f t="shared" ref="ZG64:ZI75" si="325">7*INDEX(i.end_joining,1,ZG$6+($AD64-1)*3)</f>
        <v>385</v>
      </c>
      <c r="ZH64" s="459">
        <f t="shared" si="325"/>
        <v>420</v>
      </c>
      <c r="ZI64" s="459">
        <f t="shared" si="325"/>
        <v>455</v>
      </c>
      <c r="ZJ64" s="535" t="str" cm="1">
        <f t="array" ref="ZJ64">INDEX(ZJ$13:ZJ63,$B64+1,1)</f>
        <v>-</v>
      </c>
      <c r="ZK64" s="535" t="str" cm="1">
        <f t="array" ref="ZK64">INDEX(ZK$13:ZK63,$B64+1,1)</f>
        <v>-</v>
      </c>
      <c r="ZL64" s="535" t="str" cm="1">
        <f t="array" ref="ZL64">INDEX(ZL$13:ZL63,$B64+1,1)</f>
        <v>-</v>
      </c>
      <c r="ZM64" s="535" t="str" cm="1">
        <f t="array" ref="ZM64">INDEX(ZM$13:ZM63,$B64+1,1)</f>
        <v>-</v>
      </c>
      <c r="ZN64" s="535" t="str" cm="1">
        <f t="array" ref="ZN64">INDEX(ZN$13:ZN63,$B64+1,1)</f>
        <v>-</v>
      </c>
      <c r="ZO64" s="535" t="str" cm="1">
        <f t="array" ref="ZO64">INDEX(ZO$13:ZO63,$B64+1,1)</f>
        <v>-</v>
      </c>
      <c r="ZP64" s="535" t="str" cm="1">
        <f t="array" ref="ZP64">INDEX(ZP$13:ZP63,$B64+1,1)</f>
        <v>-</v>
      </c>
      <c r="ZQ64" s="535" t="str" cm="1">
        <f t="array" ref="ZQ64">INDEX(ZQ$13:ZQ63,$B64+1,1)</f>
        <v>-</v>
      </c>
      <c r="ZR64" s="535" t="str" cm="1">
        <f t="array" ref="ZR64">INDEX(ZR$13:ZR63,$B64+1,1)</f>
        <v>-</v>
      </c>
      <c r="ZS64" s="535" t="str" cm="1">
        <f t="array" ref="ZS64">INDEX(ZS$13:ZS63,$B64+1,1)</f>
        <v>-</v>
      </c>
      <c r="ZT64" s="535" t="str" cm="1">
        <f t="array" ref="ZT64">INDEX(ZT$13:ZT63,$B64+1,1)</f>
        <v>-</v>
      </c>
      <c r="ZU64" s="535" t="str" cm="1">
        <f t="array" ref="ZU64">INDEX(ZU$13:ZU63,$B64+1,1)</f>
        <v>-</v>
      </c>
      <c r="ZV64" s="535" t="str" cm="1">
        <f t="array" ref="ZV64">INDEX(ZV$13:ZV63,$B64+1,1)</f>
        <v>-</v>
      </c>
      <c r="ZW64" s="535" t="str" cm="1">
        <f t="array" ref="ZW64">INDEX(ZW$13:ZW63,$B64+1,1)</f>
        <v>-</v>
      </c>
      <c r="ZX64" s="535" cm="1">
        <f t="array" ref="ZX64">INDEX(ZX$13:ZX63,$B64+1,1)</f>
        <v>0</v>
      </c>
      <c r="ZY64" s="535" t="str" cm="1">
        <f t="array" ref="ZY64">INDEX(ZY$13:ZY63,$B64+1,1)</f>
        <v>-</v>
      </c>
      <c r="ZZ64" s="535" t="str" cm="1">
        <f t="array" ref="ZZ64">INDEX(ZZ$13:ZZ63,$B64+1,1)</f>
        <v>-</v>
      </c>
      <c r="AAA64" s="535" t="str" cm="1">
        <f t="array" ref="AAA64">INDEX(AAA$13:AAA63,$B64+1,1)</f>
        <v>-</v>
      </c>
      <c r="AAB64" s="535" t="str" cm="1">
        <f t="array" ref="AAB64">INDEX(AAB$13:AAB63,$B64+1,1)</f>
        <v>-</v>
      </c>
      <c r="AAC64" s="535" t="str" cm="1">
        <f t="array" ref="AAC64">INDEX(AAC$13:AAC63,$B64+1,1)</f>
        <v>-</v>
      </c>
      <c r="AAD64" s="535" cm="1">
        <f t="array" ref="AAD64">INDEX(AAD$13:AAD63,$B64+1,1)</f>
        <v>0</v>
      </c>
      <c r="AAE64" s="535" t="str" cm="1">
        <f t="array" ref="AAE64">INDEX(AAE$13:AAE63,$B64+1,1)</f>
        <v>-</v>
      </c>
      <c r="AAF64" s="535" t="str" cm="1">
        <f t="array" ref="AAF64">INDEX(AAF$13:AAF63,$B64+1,1)</f>
        <v>-</v>
      </c>
      <c r="AAG64" s="535" t="str" cm="1">
        <f t="array" ref="AAG64">INDEX(AAG$13:AAG63,$B64+1,1)</f>
        <v>-</v>
      </c>
      <c r="AAH64" s="535" cm="1">
        <f t="array" ref="AAH64">INDEX(AAH$13:AAH63,$B64+1,1)</f>
        <v>1</v>
      </c>
      <c r="AAI64" s="535" cm="1">
        <f t="array" ref="AAI64">INDEX(AAI$13:AAI63,$B64+1,1)</f>
        <v>1</v>
      </c>
      <c r="AAJ64" s="535" t="str" cm="1">
        <f t="array" ref="AAJ64">INDEX(AAJ$13:AAJ63,$B64+1,1)</f>
        <v>-</v>
      </c>
      <c r="AAK64" s="535" t="str" cm="1">
        <f t="array" ref="AAK64">INDEX(AAK$13:AAK63,$B64+1,1)</f>
        <v>-</v>
      </c>
      <c r="AAL64" s="535" t="str" cm="1">
        <f t="array" ref="AAL64">INDEX(AAL$13:AAL63,$B64+1,1)</f>
        <v>-</v>
      </c>
      <c r="AAM64" s="535" t="str" cm="1">
        <f t="array" ref="AAM64">INDEX(AAM$13:AAM63,$B64+1,1)</f>
        <v>-</v>
      </c>
      <c r="AAN64" s="535" t="str" cm="1">
        <f t="array" ref="AAN64">INDEX(AAN$13:AAN63,$B64+1,1)</f>
        <v>-</v>
      </c>
      <c r="AAO64" s="535" t="str" cm="1">
        <f t="array" ref="AAO64">INDEX(AAO$13:AAO63,$B64+1,1)</f>
        <v>-</v>
      </c>
      <c r="AAP64" s="535" t="str" cm="1">
        <f t="array" ref="AAP64">INDEX(AAP$13:AAP63,$B64+1,1)</f>
        <v>-</v>
      </c>
      <c r="AAQ64" s="535" t="str" cm="1">
        <f t="array" ref="AAQ64">INDEX(AAQ$13:AAQ63,$B64+1,1)</f>
        <v>-</v>
      </c>
      <c r="AAR64" s="535" t="str" cm="1">
        <f t="array" ref="AAR64">INDEX(AAR$13:AAR63,$B64+1,1)</f>
        <v>-</v>
      </c>
      <c r="AAS64" s="535" t="str" cm="1">
        <f t="array" ref="AAS64">INDEX(AAS$13:AAS63,$B64+1,1)</f>
        <v>-</v>
      </c>
      <c r="AAT64" s="535" t="str" cm="1">
        <f t="array" ref="AAT64">INDEX(AAT$13:AAT63,$B64+1,1)</f>
        <v>-</v>
      </c>
      <c r="AAU64" s="535" t="str" cm="1">
        <f t="array" ref="AAU64">INDEX(AAU$13:AAU63,$B64+1,1)</f>
        <v>-</v>
      </c>
      <c r="AAV64" s="535" t="str" cm="1">
        <f t="array" ref="AAV64">INDEX(AAV$13:AAV63,$B64+1,1)</f>
        <v>-</v>
      </c>
      <c r="AAW64" s="18"/>
      <c r="AAX64" s="545" t="b">
        <f t="shared" ref="AAX64:ABG75" si="326">IF(AND($N64=AAX$10, $AD64=AAX$12),TRUE,"-")</f>
        <v>1</v>
      </c>
      <c r="AAY64" s="545" t="str">
        <f t="shared" si="326"/>
        <v>-</v>
      </c>
      <c r="AAZ64" s="545" t="str">
        <f t="shared" si="326"/>
        <v>-</v>
      </c>
      <c r="ABA64" s="545" t="str">
        <f t="shared" si="326"/>
        <v>-</v>
      </c>
      <c r="ABB64" s="545" t="str">
        <f t="shared" si="326"/>
        <v>-</v>
      </c>
      <c r="ABC64" s="545" t="str">
        <f t="shared" si="326"/>
        <v>-</v>
      </c>
      <c r="ABD64" s="545" t="str">
        <f t="shared" si="326"/>
        <v>-</v>
      </c>
      <c r="ABE64" s="545" t="str">
        <f t="shared" si="326"/>
        <v>-</v>
      </c>
      <c r="ABF64" s="545" t="str">
        <f t="shared" si="326"/>
        <v>-</v>
      </c>
      <c r="ABG64" s="545" t="str">
        <f t="shared" si="326"/>
        <v>-</v>
      </c>
      <c r="ABH64" s="545" t="str">
        <f t="shared" ref="ABH64:ABQ75" si="327">IF(AND($N64=ABH$10, $AD64=ABH$12),TRUE,"-")</f>
        <v>-</v>
      </c>
      <c r="ABI64" s="545" t="str">
        <f t="shared" si="327"/>
        <v>-</v>
      </c>
      <c r="ABJ64" s="545" t="str">
        <f t="shared" si="327"/>
        <v>-</v>
      </c>
      <c r="ABK64" s="545" t="str">
        <f t="shared" si="327"/>
        <v>-</v>
      </c>
      <c r="ABL64" s="545" t="str">
        <f t="shared" si="327"/>
        <v>-</v>
      </c>
      <c r="ABM64" s="545" t="str">
        <f t="shared" si="327"/>
        <v>-</v>
      </c>
      <c r="ABN64" s="545" t="str">
        <f t="shared" si="327"/>
        <v>-</v>
      </c>
      <c r="ABO64" s="545" t="str">
        <f t="shared" si="327"/>
        <v>-</v>
      </c>
      <c r="ABP64" s="545" t="b">
        <f t="shared" si="327"/>
        <v>1</v>
      </c>
      <c r="ABQ64" s="545" t="str">
        <f t="shared" si="327"/>
        <v>-</v>
      </c>
      <c r="ABR64" s="545" t="str">
        <f t="shared" ref="ABR64:ACA75" si="328">IF(AND($N64=ABR$10, $AD64=ABR$12),TRUE,"-")</f>
        <v>-</v>
      </c>
      <c r="ABS64" s="545" t="str">
        <f t="shared" si="328"/>
        <v>-</v>
      </c>
      <c r="ABT64" s="545" t="str">
        <f t="shared" si="328"/>
        <v>-</v>
      </c>
      <c r="ABU64" s="545" t="str">
        <f t="shared" si="328"/>
        <v>-</v>
      </c>
      <c r="ABV64" s="545" t="str">
        <f t="shared" si="328"/>
        <v>-</v>
      </c>
      <c r="ABW64" s="545" t="str">
        <f t="shared" si="328"/>
        <v>-</v>
      </c>
      <c r="ABX64" s="545" t="str">
        <f t="shared" si="328"/>
        <v>-</v>
      </c>
      <c r="ABY64" s="545" t="str">
        <f t="shared" si="328"/>
        <v>-</v>
      </c>
      <c r="ABZ64" s="545" t="str">
        <f t="shared" si="328"/>
        <v>-</v>
      </c>
      <c r="ACA64" s="545" t="str">
        <f t="shared" si="328"/>
        <v>-</v>
      </c>
      <c r="ACB64" s="545" t="str">
        <f t="shared" ref="ACB64:ACK75" si="329">IF(AND($N64=ACB$10, $AD64=ACB$12),TRUE,"-")</f>
        <v>-</v>
      </c>
      <c r="ACC64" s="545" t="str">
        <f t="shared" si="329"/>
        <v>-</v>
      </c>
      <c r="ACD64" s="545" t="str">
        <f t="shared" si="329"/>
        <v>-</v>
      </c>
      <c r="ACE64" s="545" t="str">
        <f t="shared" si="329"/>
        <v>-</v>
      </c>
      <c r="ACF64" s="545" t="str">
        <f t="shared" si="329"/>
        <v>-</v>
      </c>
      <c r="ACG64" s="545" t="str">
        <f t="shared" si="329"/>
        <v>-</v>
      </c>
      <c r="ACH64" s="545" t="b">
        <f t="shared" si="329"/>
        <v>1</v>
      </c>
      <c r="ACI64" s="545" t="str">
        <f t="shared" si="329"/>
        <v>-</v>
      </c>
      <c r="ACJ64" s="545" t="str">
        <f t="shared" si="329"/>
        <v>-</v>
      </c>
      <c r="ACK64" s="545" t="str">
        <f t="shared" si="329"/>
        <v>-</v>
      </c>
      <c r="ACL64" s="545" t="str">
        <f t="shared" ref="ACL64:ACU75" si="330">IF(AND($N64=ACL$10, $AD64=ACL$12),TRUE,"-")</f>
        <v>-</v>
      </c>
      <c r="ACM64" s="545" t="str">
        <f t="shared" si="330"/>
        <v>-</v>
      </c>
      <c r="ACN64" s="545" t="str">
        <f t="shared" si="330"/>
        <v>-</v>
      </c>
      <c r="ACO64" s="545" t="str">
        <f t="shared" si="330"/>
        <v>-</v>
      </c>
      <c r="ACP64" s="545" t="str">
        <f t="shared" si="330"/>
        <v>-</v>
      </c>
      <c r="ACQ64" s="545" t="str">
        <f t="shared" si="330"/>
        <v>-</v>
      </c>
      <c r="ACR64" s="545" t="str">
        <f t="shared" si="330"/>
        <v>-</v>
      </c>
      <c r="ACS64" s="545" t="str">
        <f t="shared" si="330"/>
        <v>-</v>
      </c>
      <c r="ACT64" s="545" t="str">
        <f t="shared" si="330"/>
        <v>-</v>
      </c>
      <c r="ACU64" s="545" t="str">
        <f t="shared" si="330"/>
        <v>-</v>
      </c>
      <c r="ACV64" s="545" t="str">
        <f t="shared" ref="ACV64:ADE75" si="331">IF(AND($N64=ACV$10, $AD64=ACV$12),TRUE,"-")</f>
        <v>-</v>
      </c>
      <c r="ACW64" s="545" t="str">
        <f t="shared" si="331"/>
        <v>-</v>
      </c>
      <c r="ACX64" s="545" t="str">
        <f t="shared" si="331"/>
        <v>-</v>
      </c>
      <c r="ACY64" s="545" t="str">
        <f t="shared" si="331"/>
        <v>-</v>
      </c>
      <c r="ACZ64" s="545" t="b">
        <f t="shared" si="331"/>
        <v>1</v>
      </c>
      <c r="ADA64" s="545" t="str">
        <f t="shared" si="331"/>
        <v>-</v>
      </c>
      <c r="ADB64" s="545" t="str">
        <f t="shared" si="331"/>
        <v>-</v>
      </c>
      <c r="ADC64" s="545" t="str">
        <f t="shared" si="331"/>
        <v>-</v>
      </c>
      <c r="ADD64" s="545" t="str">
        <f t="shared" si="331"/>
        <v>-</v>
      </c>
      <c r="ADE64" s="545" t="str">
        <f t="shared" si="331"/>
        <v>-</v>
      </c>
      <c r="ADF64" s="545" t="str">
        <f t="shared" ref="ADF64:ADO75" si="332">IF(AND($N64=ADF$10, $AD64=ADF$12),TRUE,"-")</f>
        <v>-</v>
      </c>
      <c r="ADG64" s="545" t="str">
        <f t="shared" si="332"/>
        <v>-</v>
      </c>
      <c r="ADH64" s="545" t="str">
        <f t="shared" si="332"/>
        <v>-</v>
      </c>
      <c r="ADI64" s="545" t="str">
        <f t="shared" si="332"/>
        <v>-</v>
      </c>
      <c r="ADJ64" s="545" t="str">
        <f t="shared" si="332"/>
        <v>-</v>
      </c>
      <c r="ADK64" s="545" t="str">
        <f t="shared" si="332"/>
        <v>-</v>
      </c>
      <c r="ADL64" s="545" t="str">
        <f t="shared" si="332"/>
        <v>-</v>
      </c>
      <c r="ADM64" s="545" t="str">
        <f t="shared" si="332"/>
        <v>-</v>
      </c>
      <c r="ADN64" s="545" t="str">
        <f t="shared" si="332"/>
        <v>-</v>
      </c>
      <c r="ADO64" s="545" t="str">
        <f t="shared" si="332"/>
        <v>-</v>
      </c>
      <c r="ADP64" s="545" t="str">
        <f t="shared" ref="ADP64:ADY75" si="333">IF(AND($N64=ADP$10, $AD64=ADP$12),TRUE,"-")</f>
        <v>-</v>
      </c>
      <c r="ADQ64" s="545" t="str">
        <f t="shared" si="333"/>
        <v>-</v>
      </c>
      <c r="ADR64" s="545" t="b">
        <f t="shared" si="333"/>
        <v>1</v>
      </c>
      <c r="ADS64" s="545" t="str">
        <f t="shared" si="333"/>
        <v>-</v>
      </c>
      <c r="ADT64" s="545" t="str">
        <f t="shared" si="333"/>
        <v>-</v>
      </c>
      <c r="ADU64" s="545" t="str">
        <f t="shared" si="333"/>
        <v>-</v>
      </c>
      <c r="ADV64" s="545" t="str">
        <f t="shared" si="333"/>
        <v>-</v>
      </c>
      <c r="ADW64" s="545" t="str">
        <f t="shared" si="333"/>
        <v>-</v>
      </c>
      <c r="ADX64" s="545" t="str">
        <f t="shared" si="333"/>
        <v>-</v>
      </c>
      <c r="ADY64" s="545" t="str">
        <f t="shared" si="333"/>
        <v>-</v>
      </c>
      <c r="ADZ64" s="545" t="str">
        <f t="shared" ref="ADZ64:AEI75" si="334">IF(AND($N64=ADZ$10, $AD64=ADZ$12),TRUE,"-")</f>
        <v>-</v>
      </c>
      <c r="AEA64" s="545" t="str">
        <f t="shared" si="334"/>
        <v>-</v>
      </c>
      <c r="AEB64" s="545" t="str">
        <f t="shared" si="334"/>
        <v>-</v>
      </c>
      <c r="AEC64" s="545" t="str">
        <f t="shared" si="334"/>
        <v>-</v>
      </c>
      <c r="AED64" s="545" t="str">
        <f t="shared" si="334"/>
        <v>-</v>
      </c>
      <c r="AEE64" s="545" t="str">
        <f t="shared" si="334"/>
        <v>-</v>
      </c>
      <c r="AEF64" s="545" t="str">
        <f t="shared" si="334"/>
        <v>-</v>
      </c>
      <c r="AEG64" s="545" t="str">
        <f t="shared" si="334"/>
        <v>-</v>
      </c>
      <c r="AEH64" s="545" t="str">
        <f t="shared" si="334"/>
        <v>-</v>
      </c>
      <c r="AEI64" s="545" t="str">
        <f t="shared" si="334"/>
        <v>-</v>
      </c>
      <c r="AEJ64" s="535" cm="1">
        <f t="array" ref="AEJ64">INDEX(AEJ$13:AEJ63,$B64+1,1)</f>
        <v>0</v>
      </c>
      <c r="AEK64" s="483">
        <v>0</v>
      </c>
    </row>
    <row r="65" spans="1:817" ht="15.75" customHeight="1" outlineLevel="2">
      <c r="A65" s="18">
        <f t="shared" si="222"/>
        <v>52</v>
      </c>
      <c r="B65" s="557">
        <f ca="1">OFFSET($A65,-1,0)</f>
        <v>51</v>
      </c>
      <c r="C65" s="458">
        <f t="shared" ca="1" si="226"/>
        <v>1200</v>
      </c>
      <c r="D65" s="119" t="str">
        <f t="shared" ca="1" si="227"/>
        <v>GSW</v>
      </c>
      <c r="E65" t="b">
        <v>1</v>
      </c>
      <c r="F65" t="b">
        <v>0</v>
      </c>
      <c r="G65" t="b">
        <f t="shared" si="228"/>
        <v>1</v>
      </c>
      <c r="H65" s="191">
        <f ca="1">OFFSET(H65,-1,0)+1</f>
        <v>1</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9"/>
        <v>2</v>
      </c>
      <c r="O65" s="230">
        <f t="shared" ca="1" si="229"/>
        <v>7</v>
      </c>
      <c r="P65" s="230">
        <f t="shared" ca="1" si="229"/>
        <v>2</v>
      </c>
      <c r="Q65" s="230">
        <f t="shared" ca="1" si="229"/>
        <v>2</v>
      </c>
      <c r="R65" s="230">
        <f t="shared" ca="1" si="229"/>
        <v>2</v>
      </c>
      <c r="S65" s="230">
        <f t="shared" ca="1" si="229"/>
        <v>2</v>
      </c>
      <c r="T65" s="411">
        <f t="shared" ca="1" si="230"/>
        <v>1</v>
      </c>
      <c r="U65" s="411">
        <f t="shared" ca="1" si="230"/>
        <v>1</v>
      </c>
      <c r="V65" s="411">
        <f t="shared" ca="1" si="231"/>
        <v>1</v>
      </c>
      <c r="W65" s="777" t="b">
        <f t="shared" ca="1" si="232"/>
        <v>0</v>
      </c>
      <c r="X65" s="777" t="b">
        <f t="shared" ca="1" si="232"/>
        <v>0</v>
      </c>
      <c r="Y65" s="777" t="b">
        <f t="shared" ca="1" si="232"/>
        <v>1</v>
      </c>
      <c r="Z65" s="796" t="b" cm="1">
        <f t="array" aca="1" ref="Z65" ca="1">INDEX(Z$13:Z64,$B65+1,1)</f>
        <v>0</v>
      </c>
      <c r="AA65" s="411">
        <f t="shared" ca="1" si="233"/>
        <v>1</v>
      </c>
      <c r="AB65" s="411">
        <f t="shared" ca="1" si="234"/>
        <v>1</v>
      </c>
      <c r="AC65" s="230">
        <f t="shared" ca="1" si="235"/>
        <v>1</v>
      </c>
      <c r="AD65" s="230">
        <f t="shared" ca="1" si="235"/>
        <v>2</v>
      </c>
      <c r="AE65" s="230">
        <f t="shared" ca="1" si="235"/>
        <v>1</v>
      </c>
      <c r="AF65" s="230">
        <f t="shared" ca="1" si="235"/>
        <v>1</v>
      </c>
      <c r="AG65" s="230">
        <f t="shared" ca="1" si="235"/>
        <v>1</v>
      </c>
      <c r="AH65" s="230">
        <f t="shared" ca="1" si="235"/>
        <v>1</v>
      </c>
      <c r="AI65" s="230">
        <f t="shared" ca="1" si="235"/>
        <v>3</v>
      </c>
      <c r="AJ65" s="87">
        <f ca="1">INDEX(CHOOSE($N65,DataAutumn!i.AdultDrys,DataWinter!i.AdultDrys,DataSpring!i.AdultDrys),1,$T65)</f>
        <v>1</v>
      </c>
      <c r="AK65" s="230">
        <f t="shared" ca="1" si="236"/>
        <v>2</v>
      </c>
      <c r="AL65" s="535" cm="1">
        <f t="array" aca="1" ref="AL65" ca="1">INDEX(AL$13:AL64,$B65+1,1)</f>
        <v>0</v>
      </c>
      <c r="AM65" s="535" cm="1">
        <f t="array" aca="1" ref="AM65" ca="1">INDEX(AM$13:AM64,$B65+1,1)</f>
        <v>2</v>
      </c>
      <c r="AN65" s="230">
        <f t="shared" ca="1" si="237"/>
        <v>0</v>
      </c>
      <c r="AO65" s="230">
        <f t="shared" ca="1" si="237"/>
        <v>0</v>
      </c>
      <c r="AP65" s="230">
        <f t="shared" ca="1" si="237"/>
        <v>0</v>
      </c>
      <c r="AQ65" s="111"/>
      <c r="AR65" s="111"/>
      <c r="AS65" s="230">
        <f t="shared" ca="1" si="238"/>
        <v>0</v>
      </c>
      <c r="AT65" s="230">
        <f t="shared" ca="1" si="238"/>
        <v>0</v>
      </c>
      <c r="AU65" s="111"/>
      <c r="AV65" s="111"/>
      <c r="AW65" s="111"/>
      <c r="AX65" s="111"/>
      <c r="AY65" s="111"/>
      <c r="AZ65" s="111"/>
      <c r="BA65" s="312" t="str">
        <f t="shared" ca="1" si="239"/>
        <v>TemplateEx 00001 SE GSW Past     SFM     TOLWin Scan2 GFS RR-20% GP 65% WP 75% MP 80% EL030% Age227 FlkSt_Lmb_--6 LWJ1 LWCJ1 LWCP1 LW2tth1 Emptys_Sell   Mdn0 Adult0 (PT_F33N11L11)</v>
      </c>
      <c r="BB65" s="8" t="str">
        <f ca="1">IF(COUNTIF($BA$13:$BA65,$BA65)=1,"-","Dup")</f>
        <v>-</v>
      </c>
      <c r="BC65" s="18"/>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535" t="str" cm="1">
        <f t="array" aca="1" ref="BK65" ca="1">INDEX(BK$13:BK64,$B65+1,1)</f>
        <v>-</v>
      </c>
      <c r="BL65" s="535" t="str" cm="1">
        <f t="array" aca="1" ref="BL65" ca="1">INDEX(BL$13:BL64,$B65+1,1)</f>
        <v>-</v>
      </c>
      <c r="BM65" s="18"/>
      <c r="BN65" s="411" t="b">
        <f t="shared" ca="1" si="240"/>
        <v>1</v>
      </c>
      <c r="BO65" s="411" t="str">
        <f t="shared" ca="1" si="240"/>
        <v>-</v>
      </c>
      <c r="BP65" s="411" t="b">
        <f t="shared" ca="1" si="240"/>
        <v>0</v>
      </c>
      <c r="BQ65" s="411" t="str">
        <f t="shared" ca="1" si="240"/>
        <v>-</v>
      </c>
      <c r="BR65" s="411" t="str">
        <f t="shared" ca="1" si="240"/>
        <v>-</v>
      </c>
      <c r="BS65" s="411" t="str">
        <f t="shared" ca="1" si="240"/>
        <v>-</v>
      </c>
      <c r="BT65" s="411" t="str">
        <f t="shared" ca="1" si="240"/>
        <v>-</v>
      </c>
      <c r="BU65" s="411" t="str">
        <f t="shared" ca="1" si="240"/>
        <v>-</v>
      </c>
      <c r="BV65" s="411" t="str">
        <f t="shared" ca="1" si="240"/>
        <v>-</v>
      </c>
      <c r="BW65" s="411" t="str">
        <f t="shared" ca="1" si="240"/>
        <v>-</v>
      </c>
      <c r="BX65" s="411" t="str">
        <f t="shared" ca="1" si="240"/>
        <v>-</v>
      </c>
      <c r="BY65" s="411" t="str">
        <f t="shared" ca="1" si="240"/>
        <v>-</v>
      </c>
      <c r="BZ65" s="411" t="b">
        <f t="shared" ca="1" si="240"/>
        <v>0</v>
      </c>
      <c r="CA65" s="87">
        <f t="shared" ca="1" si="240"/>
        <v>0</v>
      </c>
      <c r="CB65" s="535" t="str" cm="1">
        <f t="array" aca="1" ref="CB65" ca="1">INDEX(CB$13:CB64,$B65+1,1)</f>
        <v>-</v>
      </c>
      <c r="CC65" s="535" t="str" cm="1">
        <f t="array" aca="1" ref="CC65" ca="1">INDEX(CC$13:CC64,$B65+1,1)</f>
        <v>-</v>
      </c>
      <c r="CD65" s="535" t="str" cm="1">
        <f t="array" aca="1" ref="CD65" ca="1">INDEX(CD$13:CD64,$B65+1,1)</f>
        <v>-</v>
      </c>
      <c r="CE65" s="535" t="b" cm="1">
        <f t="array" aca="1" ref="CE65" ca="1">INDEX(CE$13:CE64,$B65+1,1)</f>
        <v>1</v>
      </c>
      <c r="CF65" s="18"/>
      <c r="CG65" s="535" t="str" cm="1">
        <f t="array" aca="1" ref="CG65" ca="1">INDEX(CG$13:CG64,$B65+1,1)</f>
        <v>-</v>
      </c>
      <c r="CH65" s="411" t="str">
        <f t="shared" ca="1" si="241"/>
        <v>-</v>
      </c>
      <c r="CI65" s="411">
        <f t="shared" ca="1" si="242"/>
        <v>1</v>
      </c>
      <c r="CJ65" s="411">
        <f t="shared" ca="1" si="242"/>
        <v>1</v>
      </c>
      <c r="CK65" s="535" t="str" cm="1">
        <f t="array" aca="1" ref="CK65" ca="1">INDEX(CK$13:CK64,$B65+1,1)</f>
        <v>-</v>
      </c>
      <c r="CL65" s="535" t="str" cm="1">
        <f t="array" aca="1" ref="CL65" ca="1">INDEX(CL$13:CL64,$B65+1,1)</f>
        <v>-</v>
      </c>
      <c r="CM65" s="535" t="str" cm="1">
        <f t="array" aca="1" ref="CM65" ca="1">INDEX(CM$13:CM64,$B65+1,1)</f>
        <v>-</v>
      </c>
      <c r="CN65" s="411" t="str">
        <f t="shared" ca="1" si="243"/>
        <v>-</v>
      </c>
      <c r="CO65" s="411">
        <f t="shared" ca="1" si="244"/>
        <v>1</v>
      </c>
      <c r="CP65" s="411">
        <f t="shared" ca="1" si="244"/>
        <v>1</v>
      </c>
      <c r="CQ65" s="535" t="str" cm="1">
        <f t="array" aca="1" ref="CQ65" ca="1">INDEX(CQ$13:CQ64,$B65+1,1)</f>
        <v>-</v>
      </c>
      <c r="CR65" s="411" t="str">
        <f t="shared" ca="1" si="245"/>
        <v>-</v>
      </c>
      <c r="CS65" s="411">
        <f t="shared" ca="1" si="246"/>
        <v>1</v>
      </c>
      <c r="CT65" s="535" t="str" cm="1">
        <f t="array" aca="1" ref="CT65" ca="1">INDEX(CT$13:CT64,$B65+1,1)</f>
        <v>-</v>
      </c>
      <c r="CU65" s="535" t="str" cm="1">
        <f t="array" aca="1" ref="CU65" ca="1">INDEX(CU$13:CU64,$B65+1,1)</f>
        <v>-</v>
      </c>
      <c r="CV65" s="411">
        <f t="shared" ca="1" si="247"/>
        <v>1</v>
      </c>
      <c r="CW65" s="535" t="str" cm="1">
        <f t="array" aca="1" ref="CW65" ca="1">INDEX(CW$13:CW64,$B65+1,1)</f>
        <v>-</v>
      </c>
      <c r="CX65" s="411" t="str">
        <f t="shared" ca="1" si="248"/>
        <v>-</v>
      </c>
      <c r="CY65" s="411">
        <f t="shared" ca="1" si="249"/>
        <v>1</v>
      </c>
      <c r="CZ65" s="411">
        <f t="shared" ca="1" si="249"/>
        <v>1</v>
      </c>
      <c r="DA65" s="535" cm="1">
        <f t="array" aca="1" ref="DA65" ca="1">INDEX(DA$13:DA64,$B65+1,1)</f>
        <v>720</v>
      </c>
      <c r="DB65" s="535" cm="1">
        <f t="array" aca="1" ref="DB65" ca="1">INDEX(DB$13:DB64,$B65+1,1)</f>
        <v>720</v>
      </c>
      <c r="DC65" s="18"/>
      <c r="DD65" s="535" t="b" cm="1">
        <f t="array" aca="1" ref="DD65" ca="1">INDEX(DD$13:DD64,$B65+1,1)</f>
        <v>1</v>
      </c>
      <c r="DE65" s="535" t="b" cm="1">
        <f t="array" aca="1" ref="DE65" ca="1">INDEX(DE$13:DE64,$B65+1,1)</f>
        <v>1</v>
      </c>
      <c r="DF65" s="535" t="b" cm="1">
        <f t="array" aca="1" ref="DF65" ca="1">INDEX(DF$13:DF64,$B65+1,1)</f>
        <v>1</v>
      </c>
      <c r="DG65" s="87">
        <f t="shared" ref="DG65:DG75" ca="1" si="335">IF($DD65=TRUE,0,"-")</f>
        <v>0</v>
      </c>
      <c r="DH65" s="804" cm="1">
        <f t="array" aca="1" ref="DH65" ca="1">VALUE(IFERROR(VALUE($K65),0) &amp; _xlfn.SWITCH($CD65,"-",4,$CD65) &amp; $L65 &amp; $T65 &amp; "00" &amp; $N65 &amp; $AK65 &amp; $R65 &amp; _xlfn.SWITCH($AM65,3,1,$AM65) &amp; _xlfn.SWITCH($M65,4,0,$M65) &amp; _xlfn.SWITCH($AD65,6,1,$AD65))</f>
        <v>142100222202</v>
      </c>
      <c r="DI65" s="535" cm="1">
        <f t="array" aca="1" ref="DI65" ca="1">INDEX(DI$13:DI64,$B65+1,1)</f>
        <v>1</v>
      </c>
      <c r="DJ65" s="535" cm="1">
        <f t="array" aca="1" ref="DJ65" ca="1">INDEX(DJ$13:DJ64,$B65+1,1)</f>
        <v>1</v>
      </c>
      <c r="DK65" s="411">
        <f t="shared" ca="1" si="250"/>
        <v>0</v>
      </c>
      <c r="DL65" s="411">
        <f t="shared" ca="1" si="250"/>
        <v>50</v>
      </c>
      <c r="DM65" s="411" t="str">
        <f t="shared" ca="1" si="250"/>
        <v>-</v>
      </c>
      <c r="DN65" s="411" t="str">
        <f t="shared" ca="1" si="250"/>
        <v>-</v>
      </c>
      <c r="DO65" s="411">
        <f t="shared" ca="1" si="250"/>
        <v>25.5</v>
      </c>
      <c r="DP65" s="411">
        <f t="shared" ca="1" si="250"/>
        <v>18.8</v>
      </c>
      <c r="DQ65" s="411" t="b">
        <f t="shared" ca="1" si="251"/>
        <v>0</v>
      </c>
      <c r="DR65" s="411" t="str">
        <f t="shared" ca="1" si="252"/>
        <v>-</v>
      </c>
      <c r="DS65" s="411" t="str">
        <f t="shared" ca="1" si="252"/>
        <v>-</v>
      </c>
      <c r="DT65" s="411" t="str">
        <f t="shared" ca="1" si="252"/>
        <v>-</v>
      </c>
      <c r="DU65" s="411" t="str">
        <f t="shared" ca="1" si="252"/>
        <v>-</v>
      </c>
      <c r="DV65" s="411">
        <f t="shared" ca="1" si="252"/>
        <v>0</v>
      </c>
      <c r="DW65" s="411">
        <f t="shared" ca="1" si="252"/>
        <v>0</v>
      </c>
      <c r="DX65" s="411" t="str">
        <f t="shared" ca="1" si="252"/>
        <v>-</v>
      </c>
      <c r="DY65" s="411" t="str">
        <f t="shared" ca="1" si="252"/>
        <v>-</v>
      </c>
      <c r="DZ65" s="411" t="str">
        <f t="shared" ca="1" si="252"/>
        <v>-</v>
      </c>
      <c r="EA65" s="535" cm="1">
        <f t="array" aca="1" ref="EA65" ca="1">INDEX(EA$13:EA64,$B65+1,1)</f>
        <v>0</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535" cm="1">
        <f t="array" aca="1" ref="EL65" ca="1">INDEX(EL$13:EL64,$B65+1,1)</f>
        <v>999999</v>
      </c>
      <c r="EM65" s="535" cm="1">
        <f t="array" aca="1" ref="EM65" ca="1">INDEX(EM$13:EM64,$B65+1,1)</f>
        <v>999999</v>
      </c>
      <c r="EN65" s="782">
        <f t="shared" ca="1" si="253"/>
        <v>999999</v>
      </c>
      <c r="EO65" s="782">
        <f t="shared" ca="1" si="253"/>
        <v>999999</v>
      </c>
      <c r="EP65" s="782">
        <f t="shared" ca="1" si="253"/>
        <v>0</v>
      </c>
      <c r="EQ65" s="800">
        <f t="shared" ref="EQ65:EQ75" ca="1" si="336">IF(OR($AI65=1,$AI65&gt;=EQ$6),999999,"-")</f>
        <v>999999</v>
      </c>
      <c r="ER65" s="800">
        <f t="shared" ca="1" si="254"/>
        <v>999999</v>
      </c>
      <c r="ES65" s="801">
        <f t="shared" ca="1" si="255"/>
        <v>999999</v>
      </c>
      <c r="ET65" s="802" t="str">
        <f t="shared" ref="ET65:ET75" ca="1" si="337">IF(ES65=0,999999,"-")</f>
        <v>-</v>
      </c>
      <c r="EU65" s="781">
        <f t="shared" ca="1" si="256"/>
        <v>0</v>
      </c>
      <c r="EV65" s="779">
        <f t="shared" ref="EV65:EV75" ca="1" si="338">IF($X65,999999,0)</f>
        <v>0</v>
      </c>
      <c r="EW65" s="780">
        <f t="shared" ref="EW65:EW75" ca="1" si="339">IF($Y65,999999,0)</f>
        <v>999999</v>
      </c>
      <c r="EX65" s="727" cm="1">
        <f t="array" aca="1" ref="EX65" ca="1">INDEX(i.ELMated,$AB65+1,1)</f>
        <v>0.3</v>
      </c>
      <c r="EY65" s="728" cm="1">
        <f t="array" aca="1" ref="EY65" ca="1">INDEX(i.ELMatedEst,$AA65+1,$T65)</f>
        <v>0.3</v>
      </c>
      <c r="EZ65" s="535" t="str" cm="1">
        <f t="array" aca="1" ref="EZ65" ca="1">INDEX(EZ$13:EZ64,$B65+1,1)</f>
        <v>-</v>
      </c>
      <c r="FA65" s="535" t="str" cm="1">
        <f t="array" aca="1" ref="FA65" ca="1">INDEX(FA$13:FA64,$B65+1,1)</f>
        <v>-</v>
      </c>
      <c r="FB65" s="664">
        <f t="shared" ca="1" si="257"/>
        <v>-0.2</v>
      </c>
      <c r="FC65" s="666">
        <f t="shared" ca="1" si="258"/>
        <v>5.0000000000000001E-3</v>
      </c>
      <c r="FD65" s="191">
        <f ca="1">OFFSET(FD65,-1,0)</f>
        <v>0.95</v>
      </c>
      <c r="FE65" s="667">
        <f t="shared" ca="1" si="259"/>
        <v>8.3999999999999991E-2</v>
      </c>
      <c r="FF65" s="667">
        <f ca="1">INDEX(CHOOSE($N65,DataAutumn!i.EL_PropnSold,DataWinter!i.EL_PropnSold,DataSpring!i.EL_PropnSold),$AI65,$T65)*INDEX(i.ELMatedEst,$AB65+1,$T65)*i.dAdultRR_ELPropSold
+INDEX(i.dryman,($AJ65-1)*4+$AI65,FF$7)</f>
        <v>1.3319999999999999E-2</v>
      </c>
      <c r="FG65" s="667">
        <f ca="1">INDEX(CHOOSE($N65,DataAutumn!i.EL_PropnSold,DataWinter!i.EL_PropnSold,DataSpring!i.EL_PropnSold),$AI65,$T65)*INDEX(i.ELMatedEst,$AB65+1,$T65)*i.dAdultRR_ELPropSold
+INDEX(i.dryman,($AJ65-1)*4+$AI65,FG$7)</f>
        <v>4.4569999999999999E-2</v>
      </c>
      <c r="FH65" s="667">
        <f ca="1">INDEX(CHOOSE($N65,DataAutumn!i.EL_PropnSold,DataWinter!i.EL_PropnSold,DataSpring!i.EL_PropnSold),$AI65,$T65)*INDEX(i.ELMatedEst,$AB65+1,$T65)*i.dAdultRR_ELPropSold
+INDEX(i.dryman,($AJ65-1)*4+$AI65,FH$7)</f>
        <v>4.4569999999999999E-2</v>
      </c>
      <c r="FI65" s="667">
        <f ca="1">INDEX(CHOOSE($N65,DataAutumn!i.EL_PropnSold,DataWinter!i.EL_PropnSold,DataSpring!i.EL_PropnSold),$AI65,$T65)*INDEX(i.ELMatedEst,$AB65+1,$T65)*i.dAdultRR_ELPropSold
+INDEX(i.dryman,($AJ65-1)*4+$AI65,FI$7)</f>
        <v>4.4569999999999999E-2</v>
      </c>
      <c r="FJ65" s="668">
        <f ca="1">INDEX(CHOOSE($N65,DataAutumn!i.EL_PropnSold,DataWinter!i.EL_PropnSold,DataSpring!i.EL_PropnSold),$AI65,$T65)*INDEX(i.ELMatedEst,$AB65+1,$T65)*i.dAdultLSurv_ELPropSold</f>
        <v>-2.8799999999999997E-3</v>
      </c>
      <c r="FK65" s="666" t="b">
        <f t="shared" ca="1" si="260"/>
        <v>1</v>
      </c>
      <c r="FL65" s="666" t="b">
        <f t="shared" ca="1" si="260"/>
        <v>0</v>
      </c>
      <c r="FM65" s="716" t="b">
        <f t="shared" ca="1" si="261"/>
        <v>0</v>
      </c>
      <c r="FN65" s="666" t="b">
        <f t="shared" ca="1" si="260"/>
        <v>0</v>
      </c>
      <c r="FO65" s="668">
        <f t="shared" ca="1" si="262"/>
        <v>0</v>
      </c>
      <c r="FP65" s="669">
        <f t="shared" ca="1" si="263"/>
        <v>0</v>
      </c>
      <c r="FQ65" s="670" t="b">
        <f t="shared" ca="1" si="264"/>
        <v>0</v>
      </c>
      <c r="FR65" s="665" t="b">
        <f t="shared" ca="1" si="265"/>
        <v>0</v>
      </c>
      <c r="FS65" s="411" t="b">
        <f t="shared" ca="1" si="265"/>
        <v>1</v>
      </c>
      <c r="FT65" s="411" t="b">
        <f t="shared" ca="1" si="265"/>
        <v>0</v>
      </c>
      <c r="FU65" s="87">
        <f t="shared" ca="1" si="266"/>
        <v>2</v>
      </c>
      <c r="FV65" s="87">
        <f t="shared" ca="1" si="266"/>
        <v>2</v>
      </c>
      <c r="FW65" s="411">
        <f t="shared" ca="1" si="267"/>
        <v>0.75</v>
      </c>
      <c r="FX65" s="411">
        <f t="shared" ca="1" si="268"/>
        <v>0.8</v>
      </c>
      <c r="FY65" s="411">
        <f t="shared" ca="1" si="268"/>
        <v>0.8</v>
      </c>
      <c r="FZ65" s="411">
        <f t="shared" ca="1" si="269"/>
        <v>0.65</v>
      </c>
      <c r="GA65" s="411">
        <f t="shared" ca="1" si="270"/>
        <v>0.35</v>
      </c>
      <c r="GB65" s="411" t="b">
        <f t="shared" ca="1" si="270"/>
        <v>1</v>
      </c>
      <c r="GC65" s="411" t="b">
        <f t="shared" ca="1" si="270"/>
        <v>0</v>
      </c>
      <c r="GD65" s="411" t="b">
        <f t="shared" ca="1" si="270"/>
        <v>0</v>
      </c>
      <c r="GE65" s="411" t="b">
        <f t="shared" ca="1" si="270"/>
        <v>0</v>
      </c>
      <c r="GF65" s="87">
        <f t="shared" ca="1" si="271"/>
        <v>1</v>
      </c>
      <c r="GG65" s="87">
        <f t="shared" ca="1" si="271"/>
        <v>1</v>
      </c>
      <c r="GH65" s="87">
        <f t="shared" ca="1" si="271"/>
        <v>1</v>
      </c>
      <c r="GI65" s="87">
        <f t="shared" ca="1" si="271"/>
        <v>1</v>
      </c>
      <c r="GJ65" s="87">
        <f t="shared" ca="1" si="271"/>
        <v>1</v>
      </c>
      <c r="GK65" s="87">
        <f t="shared" ca="1" si="271"/>
        <v>1</v>
      </c>
      <c r="GL65" s="87">
        <f t="shared" ca="1" si="271"/>
        <v>1</v>
      </c>
      <c r="GM65" s="87">
        <f t="shared" ca="1" si="271"/>
        <v>1</v>
      </c>
      <c r="GN65" s="411" cm="1">
        <f t="array" aca="1" ref="GN65" ca="1">INDEX(i.dse_type,1,$L65)</f>
        <v>0</v>
      </c>
      <c r="GO65" s="535" t="str" cm="1">
        <f t="array" aca="1" ref="GO65" ca="1">INDEX(GO$13:GO64,$B65+1,1)</f>
        <v>-</v>
      </c>
      <c r="GP65" s="535" t="str" cm="1">
        <f t="array" aca="1" ref="GP65" ca="1">INDEX(GP$13:GP64,$B65+1,1)</f>
        <v>-</v>
      </c>
      <c r="GQ65" s="535" t="str" cm="1">
        <f t="array" aca="1" ref="GQ65" ca="1">INDEX(GQ$13:GQ64,$B65+1,1)</f>
        <v>-</v>
      </c>
      <c r="GR65" s="18"/>
      <c r="GS65" s="535" t="str" cm="1">
        <f t="array" aca="1" ref="GS65" ca="1">INDEX(GS$13:GS64,$B65+1,1)</f>
        <v>-</v>
      </c>
      <c r="GT65" s="535" t="str" cm="1">
        <f t="array" aca="1" ref="GT65" ca="1">INDEX(GT$13:GT64,$B65+1,1)</f>
        <v>-</v>
      </c>
      <c r="GU65" s="535" t="str" cm="1">
        <f t="array" aca="1" ref="GU65" ca="1">INDEX(GU$13:GU64,$B65+1,1)</f>
        <v>-</v>
      </c>
      <c r="GV65" s="411">
        <f t="shared" ref="GV65:GV75" ca="1" si="340">$AO65</f>
        <v>0</v>
      </c>
      <c r="GW65" s="535" t="str" cm="1">
        <f t="array" aca="1" ref="GW65" ca="1">INDEX(GW$13:GW64,$B65+1,1)</f>
        <v>-</v>
      </c>
      <c r="GX65" s="535" cm="1">
        <f t="array" aca="1" ref="GX65" ca="1">INDEX(GX$13:GX64,$B65+1,1)</f>
        <v>1</v>
      </c>
      <c r="GY65" s="535" cm="1">
        <f t="array" aca="1" ref="GY65" ca="1">INDEX(GY$13:GY64,$B65+1,1)</f>
        <v>1</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t="str" cm="1">
        <f t="array" aca="1" ref="HS65" ca="1">INDEX(HS$13:HS64,$B65+1,1)</f>
        <v>-</v>
      </c>
      <c r="HT65" s="535" t="str" cm="1">
        <f t="array" aca="1" ref="HT65" ca="1">INDEX(HT$13:HT64,$B65+1,1)</f>
        <v>-</v>
      </c>
      <c r="HU65" s="535" cm="1">
        <f t="array" aca="1" ref="HU65" ca="1">INDEX(HU$13:HU64,$B65+1,1)</f>
        <v>0</v>
      </c>
      <c r="HV65" s="535" t="str" cm="1">
        <f t="array" aca="1" ref="HV65" ca="1">INDEX(HV$13:HV64,$B65+1,1)</f>
        <v>-</v>
      </c>
      <c r="HW65" s="535" cm="1">
        <f t="array" aca="1" ref="HW65" ca="1">INDEX(HW$13:HW64,$B65+1,1)</f>
        <v>1</v>
      </c>
      <c r="HX65" s="727">
        <f t="shared" ca="1" si="272"/>
        <v>0</v>
      </c>
      <c r="HY65" s="727">
        <f t="shared" ca="1" si="272"/>
        <v>0</v>
      </c>
      <c r="HZ65" s="727">
        <f t="shared" ca="1" si="272"/>
        <v>0</v>
      </c>
      <c r="IA65" s="727">
        <f t="shared" ca="1" si="273"/>
        <v>0</v>
      </c>
      <c r="IB65" s="727">
        <f t="shared" ca="1" si="273"/>
        <v>0</v>
      </c>
      <c r="IC65" s="727">
        <f t="shared" ca="1" si="273"/>
        <v>0</v>
      </c>
      <c r="ID65" s="535" cm="1">
        <f t="array" aca="1" ref="ID65" ca="1">INDEX(ID$13:ID64,$B65+1,1)</f>
        <v>0</v>
      </c>
      <c r="IE65" s="727">
        <f t="shared" ca="1" si="274"/>
        <v>1</v>
      </c>
      <c r="IF65" s="727">
        <f t="shared" ca="1" si="274"/>
        <v>0</v>
      </c>
      <c r="IG65" s="727">
        <f t="shared" ca="1" si="274"/>
        <v>0</v>
      </c>
      <c r="IH65" s="727">
        <f t="shared" ca="1" si="274"/>
        <v>0</v>
      </c>
      <c r="II65" s="535" cm="1">
        <f t="array" aca="1" ref="II65" ca="1">INDEX(II$13:II64,$B65+1,1)</f>
        <v>0</v>
      </c>
      <c r="IJ65" s="727">
        <f t="shared" ca="1" si="274"/>
        <v>0</v>
      </c>
      <c r="IK65" s="18"/>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t="str" cm="1">
        <f t="array" aca="1" ref="IZ65" ca="1">INDEX(IZ$13:IZ64,$B65+1,1)</f>
        <v>-</v>
      </c>
      <c r="JA65" s="535" t="str" cm="1">
        <f t="array" aca="1" ref="JA65" ca="1">INDEX(JA$13:JA64,$B65+1,1)</f>
        <v>-</v>
      </c>
      <c r="JB65" s="535" cm="1">
        <f t="array" aca="1" ref="JB65" ca="1">INDEX(JB$13:JB64,$B65+1,1)</f>
        <v>0</v>
      </c>
      <c r="JC65" s="535" cm="1">
        <f t="array" aca="1" ref="JC65" ca="1">INDEX(JC$13:JC64,$B65+1,1)</f>
        <v>0</v>
      </c>
      <c r="JD65" s="545" cm="1">
        <f t="array" aca="1" ref="JD65" ca="1">IF(AND($N65=JD$10,$AS65&lt;&gt;0),INDEX(i.LTWFeedLevels,$AS65,12),0)</f>
        <v>0</v>
      </c>
      <c r="JE65" s="630" cm="1">
        <f t="array" aca="1" ref="JE65" ca="1">IF(AND($N65=JE$10,$AT65&lt;&gt;0),INDEX(i.LTWFeedLevels,$AT65,12),0)</f>
        <v>0</v>
      </c>
      <c r="JF65" s="457">
        <f t="shared" ref="JF65:JH65" ca="1" si="341">JE65</f>
        <v>0</v>
      </c>
      <c r="JG65" s="457">
        <f t="shared" ca="1" si="341"/>
        <v>0</v>
      </c>
      <c r="JH65" s="457">
        <f t="shared" ca="1" si="341"/>
        <v>0</v>
      </c>
      <c r="JI65" s="545" cm="1">
        <f t="array" aca="1" ref="JI65" ca="1">IF(AND($N65=JI$10,$AS65&lt;&gt;0),INDEX(i.LTWFeedLevels,$AS65,12),0)</f>
        <v>0</v>
      </c>
      <c r="JJ65" s="630" cm="1">
        <f t="array" aca="1" ref="JJ65" ca="1">IF(AND($N65=JJ$10,$AT65&lt;&gt;0),INDEX(i.LTWFeedLevels,$AT65,12),0)</f>
        <v>0</v>
      </c>
      <c r="JK65" s="457">
        <f t="shared" ref="JK65:JM65" ca="1" si="342">JJ65</f>
        <v>0</v>
      </c>
      <c r="JL65" s="457">
        <f t="shared" ca="1" si="342"/>
        <v>0</v>
      </c>
      <c r="JM65" s="457">
        <f t="shared" ca="1" si="342"/>
        <v>0</v>
      </c>
      <c r="JN65" s="545" cm="1">
        <f t="array" aca="1" ref="JN65" ca="1">IF(AND($N65=JN$10,$AS65&lt;&gt;0),INDEX(i.LTWFeedLevels,$AS65,12),0)</f>
        <v>0</v>
      </c>
      <c r="JO65" s="630" cm="1">
        <f t="array" aca="1" ref="JO65" ca="1">IF(AND($N65=JO$10,$AT65&lt;&gt;0),INDEX(i.LTWFeedLevels,$AT65,12),0)</f>
        <v>0</v>
      </c>
      <c r="JP65" s="457">
        <f t="shared" ref="JP65:JR65" ca="1" si="343">JO65</f>
        <v>0</v>
      </c>
      <c r="JQ65" s="457">
        <f t="shared" ca="1" si="343"/>
        <v>0</v>
      </c>
      <c r="JR65" s="457">
        <f t="shared" ca="1" si="343"/>
        <v>0</v>
      </c>
      <c r="JS65" s="189">
        <f t="shared" ca="1" si="278"/>
        <v>0</v>
      </c>
      <c r="JT65" s="189">
        <f t="shared" ca="1" si="278"/>
        <v>0</v>
      </c>
      <c r="JU65" s="189">
        <f t="shared" ca="1" si="278"/>
        <v>0</v>
      </c>
      <c r="JV65" s="189">
        <f t="shared" ca="1" si="278"/>
        <v>0</v>
      </c>
      <c r="JW65" s="189">
        <f t="shared" ca="1" si="278"/>
        <v>0</v>
      </c>
      <c r="JX65" s="189">
        <f t="shared" ca="1" si="278"/>
        <v>0</v>
      </c>
      <c r="JY65" s="189">
        <f t="shared" ca="1" si="278"/>
        <v>0</v>
      </c>
      <c r="JZ65" s="189">
        <f t="shared" ca="1" si="278"/>
        <v>0</v>
      </c>
      <c r="KA65" s="189">
        <f t="shared" ca="1" si="278"/>
        <v>0</v>
      </c>
      <c r="KB65" s="189">
        <f t="shared" ca="1" si="278"/>
        <v>0</v>
      </c>
      <c r="KC65" s="189">
        <f t="shared" ca="1" si="279"/>
        <v>0</v>
      </c>
      <c r="KD65" s="189">
        <f t="shared" ca="1" si="279"/>
        <v>0</v>
      </c>
      <c r="KE65" s="189">
        <f t="shared" ca="1" si="279"/>
        <v>0</v>
      </c>
      <c r="KF65" s="189">
        <f t="shared" ca="1" si="279"/>
        <v>0</v>
      </c>
      <c r="KG65" s="189">
        <f t="shared" ca="1" si="279"/>
        <v>0</v>
      </c>
      <c r="KH65" s="189">
        <f t="shared" ca="1" si="279"/>
        <v>0</v>
      </c>
      <c r="KI65" s="189">
        <f t="shared" ca="1" si="279"/>
        <v>0</v>
      </c>
      <c r="KJ65" s="189">
        <f t="shared" ca="1" si="279"/>
        <v>0</v>
      </c>
      <c r="KK65" s="189">
        <f t="shared" ca="1" si="279"/>
        <v>0</v>
      </c>
      <c r="KL65" s="189">
        <f t="shared" ca="1" si="279"/>
        <v>0</v>
      </c>
      <c r="KM65" s="189">
        <f t="shared" ca="1" si="280"/>
        <v>0</v>
      </c>
      <c r="KN65" s="189">
        <f t="shared" ca="1" si="280"/>
        <v>0</v>
      </c>
      <c r="KO65" s="189">
        <f t="shared" ca="1" si="280"/>
        <v>0</v>
      </c>
      <c r="KP65" s="189">
        <f t="shared" ca="1" si="280"/>
        <v>0</v>
      </c>
      <c r="KQ65" s="189">
        <f t="shared" ca="1" si="280"/>
        <v>0</v>
      </c>
      <c r="KR65" s="189">
        <f t="shared" ca="1" si="280"/>
        <v>0</v>
      </c>
      <c r="KS65" s="189">
        <f t="shared" ca="1" si="280"/>
        <v>0</v>
      </c>
      <c r="KT65" s="189">
        <f t="shared" ca="1" si="280"/>
        <v>0</v>
      </c>
      <c r="KU65" s="189">
        <f t="shared" ca="1" si="280"/>
        <v>-1</v>
      </c>
      <c r="KV65" s="189">
        <f t="shared" ca="1" si="280"/>
        <v>-2</v>
      </c>
      <c r="KW65" s="189">
        <f t="shared" ca="1" si="281"/>
        <v>-1.5</v>
      </c>
      <c r="KX65" s="189">
        <f t="shared" ca="1" si="281"/>
        <v>-2</v>
      </c>
      <c r="KY65" s="189">
        <f t="shared" ca="1" si="281"/>
        <v>0</v>
      </c>
      <c r="KZ65" s="189">
        <f t="shared" ca="1" si="281"/>
        <v>0</v>
      </c>
      <c r="LA65" s="189">
        <f t="shared" ca="1" si="281"/>
        <v>0</v>
      </c>
      <c r="LB65" s="189">
        <f t="shared" ca="1" si="281"/>
        <v>0</v>
      </c>
      <c r="LC65" s="189">
        <f t="shared" ca="1" si="281"/>
        <v>0</v>
      </c>
      <c r="LD65" s="189">
        <f t="shared" ca="1" si="281"/>
        <v>0</v>
      </c>
      <c r="LE65" s="189">
        <f t="shared" ca="1" si="281"/>
        <v>0</v>
      </c>
      <c r="LF65" s="189">
        <f t="shared" ca="1" si="281"/>
        <v>0</v>
      </c>
      <c r="LG65" s="189">
        <f t="shared" ca="1" si="282"/>
        <v>0</v>
      </c>
      <c r="LH65" s="189">
        <f t="shared" ca="1" si="282"/>
        <v>0</v>
      </c>
      <c r="LI65" s="189">
        <f t="shared" ca="1" si="282"/>
        <v>0</v>
      </c>
      <c r="LJ65" s="189">
        <f t="shared" ca="1" si="282"/>
        <v>0</v>
      </c>
      <c r="LK65" s="189">
        <f t="shared" ca="1" si="282"/>
        <v>0</v>
      </c>
      <c r="LL65" s="189">
        <f t="shared" ca="1" si="282"/>
        <v>0</v>
      </c>
      <c r="LM65" s="189">
        <f t="shared" ca="1" si="282"/>
        <v>0</v>
      </c>
      <c r="LN65" s="189">
        <f t="shared" ca="1" si="282"/>
        <v>0</v>
      </c>
      <c r="LO65" s="189">
        <f t="shared" ca="1" si="282"/>
        <v>0</v>
      </c>
      <c r="LP65" s="189">
        <f t="shared" ca="1" si="282"/>
        <v>0</v>
      </c>
      <c r="LQ65" s="189">
        <f t="shared" ca="1" si="283"/>
        <v>0</v>
      </c>
      <c r="LR65" s="189">
        <f t="shared" ca="1" si="283"/>
        <v>0</v>
      </c>
      <c r="LS65" s="189">
        <f t="shared" ca="1" si="283"/>
        <v>0</v>
      </c>
      <c r="LT65" s="189">
        <f t="shared" ca="1" si="283"/>
        <v>0</v>
      </c>
      <c r="LU65" s="189">
        <f t="shared" ca="1" si="283"/>
        <v>0</v>
      </c>
      <c r="LV65" s="189">
        <f t="shared" ca="1" si="283"/>
        <v>0</v>
      </c>
      <c r="LW65" s="189">
        <f t="shared" ca="1" si="283"/>
        <v>0</v>
      </c>
      <c r="LX65" s="189">
        <f t="shared" ca="1" si="283"/>
        <v>0</v>
      </c>
      <c r="LY65" s="189">
        <f t="shared" ca="1" si="283"/>
        <v>0</v>
      </c>
      <c r="LZ65" s="189">
        <f t="shared" ca="1" si="283"/>
        <v>0</v>
      </c>
      <c r="MA65" s="189">
        <f t="shared" ca="1" si="284"/>
        <v>0</v>
      </c>
      <c r="MB65" s="189">
        <f t="shared" ca="1" si="284"/>
        <v>0</v>
      </c>
      <c r="MC65" s="189">
        <f t="shared" ca="1" si="284"/>
        <v>0</v>
      </c>
      <c r="MD65" s="189">
        <f t="shared" ca="1" si="284"/>
        <v>0</v>
      </c>
      <c r="ME65" s="189">
        <f t="shared" ca="1" si="284"/>
        <v>0</v>
      </c>
      <c r="MF65" s="189">
        <f t="shared" ca="1" si="284"/>
        <v>0</v>
      </c>
      <c r="MG65" s="189">
        <f t="shared" ca="1" si="284"/>
        <v>0</v>
      </c>
      <c r="MH65" s="189">
        <f t="shared" ca="1" si="284"/>
        <v>0</v>
      </c>
      <c r="MI65" s="189">
        <f t="shared" ca="1" si="284"/>
        <v>0</v>
      </c>
      <c r="MJ65" s="189">
        <f t="shared" ca="1" si="284"/>
        <v>0</v>
      </c>
      <c r="MK65" s="189">
        <f t="shared" ca="1" si="284"/>
        <v>0</v>
      </c>
      <c r="ML65" s="189">
        <f t="shared" ca="1" si="284"/>
        <v>0</v>
      </c>
      <c r="MM65" s="557">
        <f t="shared" ca="1" si="285"/>
        <v>0</v>
      </c>
      <c r="MN65" s="557">
        <f t="shared" ca="1" si="285"/>
        <v>0</v>
      </c>
      <c r="MO65" s="557">
        <f t="shared" ca="1" si="285"/>
        <v>0</v>
      </c>
      <c r="MP65" s="557">
        <f t="shared" ca="1" si="285"/>
        <v>0</v>
      </c>
      <c r="MQ65" s="557">
        <f t="shared" ca="1" si="285"/>
        <v>0</v>
      </c>
      <c r="MR65" s="557">
        <f t="shared" ca="1" si="285"/>
        <v>0</v>
      </c>
      <c r="MS65" s="557">
        <f t="shared" ca="1" si="285"/>
        <v>0</v>
      </c>
      <c r="MT65" s="557">
        <f t="shared" ca="1" si="285"/>
        <v>0</v>
      </c>
      <c r="MU65" s="557">
        <f t="shared" ca="1" si="285"/>
        <v>0</v>
      </c>
      <c r="MV65" s="557">
        <f t="shared" ca="1" si="285"/>
        <v>0</v>
      </c>
      <c r="MW65" s="557">
        <f t="shared" ca="1" si="286"/>
        <v>0</v>
      </c>
      <c r="MX65" s="557">
        <f t="shared" ca="1" si="286"/>
        <v>0</v>
      </c>
      <c r="MY65" s="557">
        <f t="shared" ca="1" si="286"/>
        <v>0</v>
      </c>
      <c r="MZ65" s="557">
        <f t="shared" ca="1" si="286"/>
        <v>0</v>
      </c>
      <c r="NA65" s="557">
        <f t="shared" ca="1" si="286"/>
        <v>0</v>
      </c>
      <c r="NB65" s="557">
        <f t="shared" ca="1" si="286"/>
        <v>0</v>
      </c>
      <c r="NC65" s="557">
        <f t="shared" ca="1" si="286"/>
        <v>0</v>
      </c>
      <c r="ND65" s="557">
        <f t="shared" ca="1" si="286"/>
        <v>0</v>
      </c>
      <c r="NE65" s="557">
        <f t="shared" ca="1" si="286"/>
        <v>0</v>
      </c>
      <c r="NF65" s="557">
        <f t="shared" ca="1" si="286"/>
        <v>0</v>
      </c>
      <c r="NG65" s="557">
        <f t="shared" ca="1" si="287"/>
        <v>0</v>
      </c>
      <c r="NH65" s="557">
        <f t="shared" ca="1" si="287"/>
        <v>0</v>
      </c>
      <c r="NI65" s="557">
        <f t="shared" ca="1" si="287"/>
        <v>0</v>
      </c>
      <c r="NJ65" s="557">
        <f t="shared" ca="1" si="287"/>
        <v>0</v>
      </c>
      <c r="NK65" s="557">
        <f t="shared" ca="1" si="287"/>
        <v>0</v>
      </c>
      <c r="NL65" s="557">
        <f t="shared" ca="1" si="287"/>
        <v>0</v>
      </c>
      <c r="NM65" s="557">
        <f t="shared" ca="1" si="287"/>
        <v>0</v>
      </c>
      <c r="NN65" s="557">
        <f t="shared" ca="1" si="287"/>
        <v>0</v>
      </c>
      <c r="NO65" s="557">
        <f t="shared" ca="1" si="287"/>
        <v>0</v>
      </c>
      <c r="NP65" s="557">
        <f t="shared" ca="1" si="287"/>
        <v>0</v>
      </c>
      <c r="NQ65" s="557">
        <f t="shared" ca="1" si="288"/>
        <v>0</v>
      </c>
      <c r="NR65" s="557">
        <f t="shared" ca="1" si="288"/>
        <v>0</v>
      </c>
      <c r="NS65" s="557">
        <f t="shared" ca="1" si="288"/>
        <v>0</v>
      </c>
      <c r="NT65" s="557">
        <f t="shared" ca="1" si="288"/>
        <v>0</v>
      </c>
      <c r="NU65" s="557">
        <f t="shared" ca="1" si="288"/>
        <v>0</v>
      </c>
      <c r="NV65" s="557">
        <f t="shared" ca="1" si="288"/>
        <v>0</v>
      </c>
      <c r="NW65" s="557">
        <f t="shared" ca="1" si="288"/>
        <v>0</v>
      </c>
      <c r="NX65" s="557">
        <f t="shared" ca="1" si="288"/>
        <v>0</v>
      </c>
      <c r="NY65" s="557">
        <f t="shared" ca="1" si="288"/>
        <v>0</v>
      </c>
      <c r="NZ65" s="557">
        <f t="shared" ca="1" si="288"/>
        <v>0</v>
      </c>
      <c r="OA65" s="557">
        <f t="shared" ca="1" si="289"/>
        <v>0</v>
      </c>
      <c r="OB65" s="557">
        <f t="shared" ca="1" si="289"/>
        <v>0</v>
      </c>
      <c r="OC65" s="557">
        <f t="shared" ca="1" si="289"/>
        <v>0</v>
      </c>
      <c r="OD65" s="557">
        <f t="shared" ca="1" si="289"/>
        <v>0</v>
      </c>
      <c r="OE65" s="557">
        <f t="shared" ca="1" si="289"/>
        <v>0</v>
      </c>
      <c r="OF65" s="557">
        <f t="shared" ca="1" si="289"/>
        <v>0</v>
      </c>
      <c r="OG65" s="557">
        <f t="shared" ca="1" si="289"/>
        <v>0</v>
      </c>
      <c r="OH65" s="557">
        <f t="shared" ca="1" si="289"/>
        <v>0</v>
      </c>
      <c r="OI65" s="557">
        <f t="shared" ca="1" si="289"/>
        <v>0</v>
      </c>
      <c r="OJ65" s="557">
        <f t="shared" ca="1" si="289"/>
        <v>0</v>
      </c>
      <c r="OK65" s="557">
        <f t="shared" ca="1" si="290"/>
        <v>0</v>
      </c>
      <c r="OL65" s="557">
        <f t="shared" ca="1" si="290"/>
        <v>0</v>
      </c>
      <c r="OM65" s="557">
        <f t="shared" ca="1" si="290"/>
        <v>0</v>
      </c>
      <c r="ON65" s="557">
        <f t="shared" ca="1" si="290"/>
        <v>0</v>
      </c>
      <c r="OO65" s="557">
        <f t="shared" ca="1" si="290"/>
        <v>0</v>
      </c>
      <c r="OP65" s="557">
        <f t="shared" ca="1" si="290"/>
        <v>0</v>
      </c>
      <c r="OQ65" s="557">
        <f t="shared" ca="1" si="290"/>
        <v>0</v>
      </c>
      <c r="OR65" s="557">
        <f t="shared" ca="1" si="290"/>
        <v>0</v>
      </c>
      <c r="OS65" s="557">
        <f t="shared" ca="1" si="290"/>
        <v>0</v>
      </c>
      <c r="OT65" s="557">
        <f t="shared" ca="1" si="290"/>
        <v>0</v>
      </c>
      <c r="OU65" s="557">
        <f t="shared" ca="1" si="291"/>
        <v>0</v>
      </c>
      <c r="OV65" s="557">
        <f t="shared" ca="1" si="291"/>
        <v>0</v>
      </c>
      <c r="OW65" s="557">
        <f t="shared" ca="1" si="291"/>
        <v>0</v>
      </c>
      <c r="OX65" s="557">
        <f t="shared" ca="1" si="291"/>
        <v>0</v>
      </c>
      <c r="OY65" s="557">
        <f t="shared" ca="1" si="291"/>
        <v>0</v>
      </c>
      <c r="OZ65" s="557">
        <f t="shared" ca="1" si="291"/>
        <v>0</v>
      </c>
      <c r="PA65" s="557">
        <f t="shared" ca="1" si="291"/>
        <v>0</v>
      </c>
      <c r="PB65" s="557">
        <f t="shared" ca="1" si="291"/>
        <v>0</v>
      </c>
      <c r="PC65" s="557">
        <f t="shared" ca="1" si="291"/>
        <v>0</v>
      </c>
      <c r="PD65" s="557">
        <f t="shared" ca="1" si="291"/>
        <v>0</v>
      </c>
      <c r="PE65" s="557">
        <f t="shared" ca="1" si="292"/>
        <v>0</v>
      </c>
      <c r="PF65" s="557">
        <f t="shared" ca="1" si="292"/>
        <v>0</v>
      </c>
      <c r="PG65" s="557">
        <f t="shared" ca="1" si="292"/>
        <v>0</v>
      </c>
      <c r="PH65" s="557">
        <f t="shared" ca="1" si="292"/>
        <v>0</v>
      </c>
      <c r="PI65" s="557">
        <f t="shared" ca="1" si="292"/>
        <v>0</v>
      </c>
      <c r="PJ65" s="557">
        <f t="shared" ca="1" si="292"/>
        <v>0</v>
      </c>
      <c r="PK65" s="557">
        <f t="shared" ca="1" si="292"/>
        <v>0</v>
      </c>
      <c r="PL65" s="557">
        <f t="shared" ca="1" si="292"/>
        <v>0</v>
      </c>
      <c r="PM65" s="557">
        <f t="shared" ca="1" si="292"/>
        <v>0</v>
      </c>
      <c r="PN65" s="557">
        <f t="shared" ca="1" si="292"/>
        <v>0</v>
      </c>
      <c r="PO65" s="557">
        <f t="shared" ca="1" si="293"/>
        <v>0</v>
      </c>
      <c r="PP65" s="557">
        <f t="shared" ca="1" si="293"/>
        <v>0</v>
      </c>
      <c r="PQ65" s="557">
        <f t="shared" ca="1" si="293"/>
        <v>0</v>
      </c>
      <c r="PR65" s="557">
        <f t="shared" ca="1" si="293"/>
        <v>0</v>
      </c>
      <c r="PS65" s="557">
        <f t="shared" ca="1" si="293"/>
        <v>0</v>
      </c>
      <c r="PT65" s="557">
        <f t="shared" ca="1" si="293"/>
        <v>0</v>
      </c>
      <c r="PU65" s="557">
        <f t="shared" ca="1" si="293"/>
        <v>0</v>
      </c>
      <c r="PV65" s="557">
        <f t="shared" ca="1" si="293"/>
        <v>0</v>
      </c>
      <c r="PW65" s="557">
        <f t="shared" ca="1" si="293"/>
        <v>0</v>
      </c>
      <c r="PX65" s="557">
        <f t="shared" ca="1" si="293"/>
        <v>0</v>
      </c>
      <c r="PY65" s="557">
        <f t="shared" ca="1" si="294"/>
        <v>0</v>
      </c>
      <c r="PZ65" s="557">
        <f t="shared" ca="1" si="294"/>
        <v>0</v>
      </c>
      <c r="QA65" s="557">
        <f t="shared" ca="1" si="294"/>
        <v>0</v>
      </c>
      <c r="QB65" s="557">
        <f t="shared" ca="1" si="294"/>
        <v>0</v>
      </c>
      <c r="QC65" s="557">
        <f t="shared" ca="1" si="294"/>
        <v>0</v>
      </c>
      <c r="QD65" s="557">
        <f t="shared" ca="1" si="294"/>
        <v>0</v>
      </c>
      <c r="QE65" s="557">
        <f t="shared" ca="1" si="294"/>
        <v>0</v>
      </c>
      <c r="QF65" s="557">
        <f t="shared" ca="1" si="294"/>
        <v>0</v>
      </c>
      <c r="QG65" s="557">
        <f t="shared" ca="1" si="294"/>
        <v>0</v>
      </c>
      <c r="QH65" s="557">
        <f t="shared" ca="1" si="294"/>
        <v>0</v>
      </c>
      <c r="QI65" s="557">
        <f t="shared" ca="1" si="295"/>
        <v>0</v>
      </c>
      <c r="QJ65" s="557">
        <f t="shared" ca="1" si="295"/>
        <v>0</v>
      </c>
      <c r="QK65" s="557">
        <f t="shared" ca="1" si="295"/>
        <v>0</v>
      </c>
      <c r="QL65" s="557">
        <f t="shared" ca="1" si="295"/>
        <v>0</v>
      </c>
      <c r="QM65" s="557">
        <f t="shared" ca="1" si="295"/>
        <v>0</v>
      </c>
      <c r="QN65" s="557">
        <f t="shared" ca="1" si="295"/>
        <v>0</v>
      </c>
      <c r="QO65" s="557">
        <f t="shared" ca="1" si="295"/>
        <v>0</v>
      </c>
      <c r="QP65" s="557">
        <f t="shared" ca="1" si="295"/>
        <v>0</v>
      </c>
      <c r="QQ65" s="557">
        <f t="shared" ca="1" si="295"/>
        <v>0</v>
      </c>
      <c r="QR65" s="557">
        <f t="shared" ca="1" si="295"/>
        <v>0</v>
      </c>
      <c r="QS65" s="557">
        <f t="shared" ca="1" si="296"/>
        <v>0</v>
      </c>
      <c r="QT65" s="557">
        <f t="shared" ca="1" si="296"/>
        <v>0</v>
      </c>
      <c r="QU65" s="557">
        <f t="shared" ca="1" si="296"/>
        <v>0</v>
      </c>
      <c r="QV65" s="557">
        <f t="shared" ca="1" si="296"/>
        <v>0</v>
      </c>
      <c r="QW65" s="557">
        <f t="shared" ca="1" si="296"/>
        <v>0</v>
      </c>
      <c r="QX65" s="557">
        <f t="shared" ca="1" si="296"/>
        <v>0</v>
      </c>
      <c r="QY65" s="557">
        <f t="shared" ca="1" si="296"/>
        <v>0</v>
      </c>
      <c r="QZ65" s="557">
        <f t="shared" ca="1" si="296"/>
        <v>0</v>
      </c>
      <c r="RA65" s="557">
        <f t="shared" ca="1" si="296"/>
        <v>0</v>
      </c>
      <c r="RB65" s="557">
        <f t="shared" ca="1" si="296"/>
        <v>0</v>
      </c>
      <c r="RC65" s="557">
        <f t="shared" ca="1" si="297"/>
        <v>0</v>
      </c>
      <c r="RD65" s="557">
        <f t="shared" ca="1" si="297"/>
        <v>0</v>
      </c>
      <c r="RE65" s="557">
        <f t="shared" ca="1" si="297"/>
        <v>0</v>
      </c>
      <c r="RF65" s="557">
        <f t="shared" ca="1" si="297"/>
        <v>0</v>
      </c>
      <c r="RG65" s="557">
        <f t="shared" ca="1" si="297"/>
        <v>0</v>
      </c>
      <c r="RH65" s="557">
        <f t="shared" ca="1" si="297"/>
        <v>0</v>
      </c>
      <c r="RI65" s="557">
        <f t="shared" ca="1" si="297"/>
        <v>0</v>
      </c>
      <c r="RJ65" s="557">
        <f t="shared" ca="1" si="297"/>
        <v>0</v>
      </c>
      <c r="RK65" s="557">
        <f t="shared" ca="1" si="297"/>
        <v>0</v>
      </c>
      <c r="RL65" s="557">
        <f t="shared" ca="1" si="297"/>
        <v>0</v>
      </c>
      <c r="RM65" s="557">
        <f t="shared" ca="1" si="298"/>
        <v>0</v>
      </c>
      <c r="RN65" s="557">
        <f t="shared" ca="1" si="298"/>
        <v>0</v>
      </c>
      <c r="RO65" s="557">
        <f t="shared" ca="1" si="298"/>
        <v>0</v>
      </c>
      <c r="RP65" s="557">
        <f t="shared" ca="1" si="298"/>
        <v>0</v>
      </c>
      <c r="RQ65" s="557">
        <f t="shared" ca="1" si="298"/>
        <v>0</v>
      </c>
      <c r="RR65" s="557">
        <f t="shared" ca="1" si="298"/>
        <v>0</v>
      </c>
      <c r="RS65" s="557">
        <f t="shared" ca="1" si="298"/>
        <v>0</v>
      </c>
      <c r="RT65" s="557">
        <f t="shared" ca="1" si="298"/>
        <v>0</v>
      </c>
      <c r="RU65" s="557">
        <f t="shared" ca="1" si="298"/>
        <v>0</v>
      </c>
      <c r="RV65" s="557">
        <f t="shared" ca="1" si="298"/>
        <v>0</v>
      </c>
      <c r="RW65" s="557">
        <f t="shared" ca="1" si="299"/>
        <v>0</v>
      </c>
      <c r="RX65" s="557">
        <f t="shared" ca="1" si="299"/>
        <v>0</v>
      </c>
      <c r="RY65" s="557">
        <f t="shared" ca="1" si="299"/>
        <v>0</v>
      </c>
      <c r="RZ65" s="557">
        <f t="shared" ca="1" si="299"/>
        <v>0</v>
      </c>
      <c r="SA65" s="557">
        <f t="shared" ca="1" si="299"/>
        <v>0</v>
      </c>
      <c r="SB65" s="557">
        <f t="shared" ca="1" si="299"/>
        <v>0</v>
      </c>
      <c r="SC65" s="557">
        <f t="shared" ca="1" si="299"/>
        <v>0</v>
      </c>
      <c r="SD65" s="557">
        <f t="shared" ca="1" si="299"/>
        <v>0</v>
      </c>
      <c r="SE65" s="557">
        <f t="shared" ca="1" si="299"/>
        <v>0</v>
      </c>
      <c r="SF65" s="557">
        <f t="shared" ca="1" si="299"/>
        <v>0</v>
      </c>
      <c r="SG65" s="557">
        <f t="shared" ca="1" si="300"/>
        <v>0</v>
      </c>
      <c r="SH65" s="557">
        <f t="shared" ca="1" si="300"/>
        <v>0</v>
      </c>
      <c r="SI65" s="557">
        <f t="shared" ca="1" si="300"/>
        <v>0</v>
      </c>
      <c r="SJ65" s="557">
        <f t="shared" ca="1" si="300"/>
        <v>0</v>
      </c>
      <c r="SK65" s="557">
        <f t="shared" ca="1" si="300"/>
        <v>0</v>
      </c>
      <c r="SL65" s="557">
        <f t="shared" ca="1" si="300"/>
        <v>0</v>
      </c>
      <c r="SM65" s="557">
        <f t="shared" ca="1" si="300"/>
        <v>0</v>
      </c>
      <c r="SN65" s="557">
        <f t="shared" ca="1" si="300"/>
        <v>0</v>
      </c>
      <c r="SO65" s="557">
        <f t="shared" ca="1" si="300"/>
        <v>0</v>
      </c>
      <c r="SP65" s="557">
        <f t="shared" ca="1" si="300"/>
        <v>0</v>
      </c>
      <c r="SQ65" s="557">
        <f t="shared" ca="1" si="301"/>
        <v>0</v>
      </c>
      <c r="SR65" s="557">
        <f t="shared" ca="1" si="301"/>
        <v>0</v>
      </c>
      <c r="SS65" s="557">
        <f t="shared" ca="1" si="301"/>
        <v>0</v>
      </c>
      <c r="ST65" s="557">
        <f t="shared" ca="1" si="301"/>
        <v>0</v>
      </c>
      <c r="SU65" s="557">
        <f t="shared" ca="1" si="301"/>
        <v>0</v>
      </c>
      <c r="SV65" s="557">
        <f t="shared" ca="1" si="301"/>
        <v>0</v>
      </c>
      <c r="SW65" s="557">
        <f t="shared" ca="1" si="301"/>
        <v>0</v>
      </c>
      <c r="SX65" s="557">
        <f t="shared" ca="1" si="301"/>
        <v>0</v>
      </c>
      <c r="SY65" s="557">
        <f t="shared" ca="1" si="301"/>
        <v>0</v>
      </c>
      <c r="SZ65" s="557">
        <f t="shared" ca="1" si="301"/>
        <v>0</v>
      </c>
      <c r="TA65" s="557">
        <f t="shared" ca="1" si="302"/>
        <v>0</v>
      </c>
      <c r="TB65" s="557">
        <f t="shared" ca="1" si="302"/>
        <v>0</v>
      </c>
      <c r="TC65" s="557">
        <f t="shared" ca="1" si="302"/>
        <v>0</v>
      </c>
      <c r="TD65" s="557">
        <f t="shared" ca="1" si="302"/>
        <v>0</v>
      </c>
      <c r="TE65" s="557">
        <f t="shared" ca="1" si="302"/>
        <v>0</v>
      </c>
      <c r="TF65" s="557">
        <f t="shared" ca="1" si="302"/>
        <v>0</v>
      </c>
      <c r="TG65" s="557">
        <f t="shared" ca="1" si="302"/>
        <v>0</v>
      </c>
      <c r="TH65" s="557">
        <f t="shared" ca="1" si="302"/>
        <v>0</v>
      </c>
      <c r="TI65" s="557">
        <f t="shared" ca="1" si="302"/>
        <v>0</v>
      </c>
      <c r="TJ65" s="557">
        <f t="shared" ca="1" si="302"/>
        <v>0</v>
      </c>
      <c r="TK65" s="557">
        <f t="shared" ca="1" si="303"/>
        <v>0</v>
      </c>
      <c r="TL65" s="557">
        <f t="shared" ca="1" si="303"/>
        <v>0</v>
      </c>
      <c r="TM65" s="557">
        <f t="shared" ca="1" si="303"/>
        <v>0</v>
      </c>
      <c r="TN65" s="557">
        <f t="shared" ca="1" si="303"/>
        <v>0</v>
      </c>
      <c r="TO65" s="557">
        <f t="shared" ca="1" si="303"/>
        <v>0</v>
      </c>
      <c r="TP65" s="557">
        <f t="shared" ca="1" si="303"/>
        <v>0</v>
      </c>
      <c r="TQ65" s="557">
        <f t="shared" ca="1" si="303"/>
        <v>0</v>
      </c>
      <c r="TR65" s="557">
        <f t="shared" ca="1" si="303"/>
        <v>0</v>
      </c>
      <c r="TS65" s="557">
        <f t="shared" ca="1" si="303"/>
        <v>0</v>
      </c>
      <c r="TT65" s="557">
        <f t="shared" ca="1" si="303"/>
        <v>0</v>
      </c>
      <c r="TU65" s="557">
        <f t="shared" ca="1" si="304"/>
        <v>0</v>
      </c>
      <c r="TV65" s="557">
        <f t="shared" ca="1" si="304"/>
        <v>0</v>
      </c>
      <c r="TW65" s="557">
        <f t="shared" ca="1" si="304"/>
        <v>0</v>
      </c>
      <c r="TX65" s="557">
        <f t="shared" ca="1" si="304"/>
        <v>0</v>
      </c>
      <c r="TY65" s="557">
        <f t="shared" ca="1" si="304"/>
        <v>0</v>
      </c>
      <c r="TZ65" s="557">
        <f t="shared" ca="1" si="304"/>
        <v>0</v>
      </c>
      <c r="UA65" s="557">
        <f t="shared" ca="1" si="304"/>
        <v>0</v>
      </c>
      <c r="UB65" s="557">
        <f t="shared" ca="1" si="304"/>
        <v>0</v>
      </c>
      <c r="UC65" s="557">
        <f t="shared" ca="1" si="304"/>
        <v>0</v>
      </c>
      <c r="UD65" s="557">
        <f t="shared" ca="1" si="304"/>
        <v>0</v>
      </c>
      <c r="UE65" s="557">
        <f t="shared" ca="1" si="305"/>
        <v>0</v>
      </c>
      <c r="UF65" s="557">
        <f t="shared" ca="1" si="305"/>
        <v>0</v>
      </c>
      <c r="UG65" s="557">
        <f t="shared" ca="1" si="305"/>
        <v>0</v>
      </c>
      <c r="UH65" s="557">
        <f t="shared" ca="1" si="305"/>
        <v>0</v>
      </c>
      <c r="UI65" s="557">
        <f t="shared" ca="1" si="305"/>
        <v>0</v>
      </c>
      <c r="UJ65" s="557">
        <f t="shared" ca="1" si="305"/>
        <v>0</v>
      </c>
      <c r="UK65" s="557">
        <f t="shared" ca="1" si="305"/>
        <v>0</v>
      </c>
      <c r="UL65" s="557">
        <f t="shared" ca="1" si="305"/>
        <v>0</v>
      </c>
      <c r="UM65" s="557">
        <f t="shared" ca="1" si="305"/>
        <v>0</v>
      </c>
      <c r="UN65" s="557">
        <f t="shared" ca="1" si="305"/>
        <v>0</v>
      </c>
      <c r="UO65" s="557">
        <f t="shared" ca="1" si="306"/>
        <v>0</v>
      </c>
      <c r="UP65" s="557">
        <f t="shared" ca="1" si="306"/>
        <v>0</v>
      </c>
      <c r="UQ65" s="557">
        <f t="shared" ca="1" si="306"/>
        <v>0</v>
      </c>
      <c r="UR65" s="557">
        <f t="shared" ca="1" si="306"/>
        <v>0</v>
      </c>
      <c r="US65" s="557">
        <f t="shared" ca="1" si="306"/>
        <v>0</v>
      </c>
      <c r="UT65" s="557">
        <f t="shared" ca="1" si="306"/>
        <v>0</v>
      </c>
      <c r="UU65" s="557">
        <f t="shared" ca="1" si="306"/>
        <v>0</v>
      </c>
      <c r="UV65" s="557">
        <f t="shared" ca="1" si="306"/>
        <v>0</v>
      </c>
      <c r="UW65" s="557">
        <f t="shared" ca="1" si="306"/>
        <v>0</v>
      </c>
      <c r="UX65" s="557">
        <f t="shared" ca="1" si="306"/>
        <v>0</v>
      </c>
      <c r="UY65" s="557">
        <f t="shared" ca="1" si="307"/>
        <v>0</v>
      </c>
      <c r="UZ65" s="557">
        <f t="shared" ca="1" si="307"/>
        <v>0</v>
      </c>
      <c r="VA65" s="557">
        <f t="shared" ca="1" si="307"/>
        <v>0</v>
      </c>
      <c r="VB65" s="557">
        <f t="shared" ca="1" si="307"/>
        <v>0</v>
      </c>
      <c r="VC65" s="557">
        <f t="shared" ca="1" si="307"/>
        <v>0</v>
      </c>
      <c r="VD65" s="557">
        <f t="shared" ca="1" si="307"/>
        <v>0</v>
      </c>
      <c r="VE65" s="557">
        <f t="shared" ca="1" si="307"/>
        <v>0</v>
      </c>
      <c r="VF65" s="557">
        <f t="shared" ca="1" si="307"/>
        <v>0</v>
      </c>
      <c r="VG65" s="557">
        <f t="shared" ca="1" si="307"/>
        <v>0</v>
      </c>
      <c r="VH65" s="557">
        <f t="shared" ca="1" si="307"/>
        <v>0</v>
      </c>
      <c r="VI65" s="557">
        <f t="shared" ca="1" si="307"/>
        <v>0</v>
      </c>
      <c r="VJ65" s="189">
        <f t="shared" ca="1" si="308"/>
        <v>0</v>
      </c>
      <c r="VK65" s="189">
        <f t="shared" ca="1" si="308"/>
        <v>0</v>
      </c>
      <c r="VL65" s="189">
        <f t="shared" ca="1" si="308"/>
        <v>0</v>
      </c>
      <c r="VM65" s="189">
        <f t="shared" ca="1" si="308"/>
        <v>0</v>
      </c>
      <c r="VN65" s="189">
        <f t="shared" ca="1" si="308"/>
        <v>0</v>
      </c>
      <c r="VO65" s="230">
        <f t="shared" ca="1" si="309"/>
        <v>0</v>
      </c>
      <c r="VP65" s="189">
        <f t="shared" ca="1" si="310"/>
        <v>0</v>
      </c>
      <c r="VQ65" s="189">
        <f t="shared" ca="1" si="310"/>
        <v>0</v>
      </c>
      <c r="VR65" s="189">
        <f t="shared" ca="1" si="310"/>
        <v>0</v>
      </c>
      <c r="VS65" s="189">
        <f t="shared" ca="1" si="310"/>
        <v>0</v>
      </c>
      <c r="VT65" s="189">
        <f t="shared" ca="1" si="310"/>
        <v>0</v>
      </c>
      <c r="VU65" s="230">
        <f t="shared" ca="1" si="311"/>
        <v>0</v>
      </c>
      <c r="VV65" s="231">
        <f t="shared" ca="1" si="312"/>
        <v>0</v>
      </c>
      <c r="VW65" s="231">
        <f t="shared" ca="1" si="312"/>
        <v>0</v>
      </c>
      <c r="VX65" s="231">
        <f t="shared" ca="1" si="312"/>
        <v>0</v>
      </c>
      <c r="VY65" s="231">
        <f t="shared" ca="1" si="312"/>
        <v>0</v>
      </c>
      <c r="VZ65" s="544">
        <f t="shared" ca="1" si="313"/>
        <v>0</v>
      </c>
      <c r="WA65" s="231">
        <f t="shared" ca="1" si="314"/>
        <v>0</v>
      </c>
      <c r="WB65" s="231">
        <f t="shared" ca="1" si="314"/>
        <v>0</v>
      </c>
      <c r="WC65" s="231">
        <f t="shared" ca="1" si="314"/>
        <v>0</v>
      </c>
      <c r="WD65" s="231">
        <f t="shared" ca="1" si="314"/>
        <v>0</v>
      </c>
      <c r="WE65" s="544">
        <f t="shared" ca="1" si="315"/>
        <v>0</v>
      </c>
      <c r="WF65" s="544">
        <f t="shared" ca="1" si="315"/>
        <v>0</v>
      </c>
      <c r="WG65" s="544">
        <f t="shared" ca="1" si="315"/>
        <v>0</v>
      </c>
      <c r="WH65" s="544">
        <f t="shared" ca="1" si="315"/>
        <v>0</v>
      </c>
      <c r="WI65" s="544">
        <f t="shared" ca="1" si="315"/>
        <v>0</v>
      </c>
      <c r="WJ65" s="544">
        <f t="shared" ca="1" si="315"/>
        <v>0</v>
      </c>
      <c r="WK65" s="544">
        <f t="shared" ca="1" si="315"/>
        <v>0</v>
      </c>
      <c r="WL65" s="535" cm="1">
        <f t="array" aca="1" ref="WL65" ca="1">INDEX(WL$13:WL64,$B65+1,1)</f>
        <v>0</v>
      </c>
      <c r="WM65" s="411">
        <f t="shared" ca="1" si="316"/>
        <v>43</v>
      </c>
      <c r="WN65" s="18"/>
      <c r="WO65" s="535" cm="1">
        <f t="array" aca="1" ref="WO65" ca="1">INDEX(WO$13:WO64,$B65+1,1)</f>
        <v>0</v>
      </c>
      <c r="WP65" s="411">
        <f t="shared" si="317"/>
        <v>0</v>
      </c>
      <c r="WQ65" s="535" cm="1">
        <f t="array" aca="1" ref="WQ65" ca="1">INDEX(WQ$13:WQ64,$B65+1,1)</f>
        <v>0</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535" t="str" cm="1">
        <f t="array" aca="1" ref="XF65" ca="1">INDEX(XF$13:XF64,$B65+1,1)</f>
        <v>-</v>
      </c>
      <c r="XG65" s="535" t="str" cm="1">
        <f t="array" aca="1" ref="XG65" ca="1">INDEX(XG$13:XG64,$B65+1,1)</f>
        <v>-</v>
      </c>
      <c r="XH65" s="18"/>
      <c r="XI65" s="411" t="b">
        <f t="shared" ca="1" si="318"/>
        <v>0</v>
      </c>
      <c r="XJ65" s="411" t="str">
        <f t="shared" ca="1" si="319"/>
        <v>-</v>
      </c>
      <c r="XK65" s="535" t="str" cm="1">
        <f t="array" aca="1" ref="XK65" ca="1">INDEX(XK$13:XK64,$B65+1,1)</f>
        <v>-</v>
      </c>
      <c r="XL65" s="535" t="str" cm="1">
        <f t="array" aca="1" ref="XL65" ca="1">INDEX(XL$13:XL64,$B65+1,1)</f>
        <v>-</v>
      </c>
      <c r="XM65" s="535" t="str" cm="1">
        <f t="array" aca="1" ref="XM65" ca="1">INDEX(XM$13:XM64,$B65+1,1)</f>
        <v>-</v>
      </c>
      <c r="XN65" s="545" cm="1">
        <f t="array" aca="1" ref="XN65" ca="1">INDEX(i.AgeJ,$AD65,1)</f>
        <v>14</v>
      </c>
      <c r="XO65" s="535" t="str" cm="1">
        <f t="array" aca="1" ref="XO65" ca="1">INDEX(XO$13:XO64,$B65+1,1)</f>
        <v>-</v>
      </c>
      <c r="XP65" s="411" t="str">
        <f t="shared" ca="1" si="320"/>
        <v>-</v>
      </c>
      <c r="XQ65" s="411" t="str">
        <f t="shared" ca="1" si="320"/>
        <v>-</v>
      </c>
      <c r="XR65" s="535" t="str" cm="1">
        <f t="array" aca="1" ref="XR65" ca="1">INDEX(XR$13:XR64,$B65+1,1)</f>
        <v>-</v>
      </c>
      <c r="XS65" s="535" t="str" cm="1">
        <f t="array" aca="1" ref="XS65" ca="1">INDEX(XS$13:XS64,$B65+1,1)</f>
        <v>-</v>
      </c>
      <c r="XT65" s="535" t="str" cm="1">
        <f t="array" aca="1" ref="XT65" ca="1">INDEX(XT$13:XT64,$B65+1,1)</f>
        <v>-</v>
      </c>
      <c r="XU65" s="535" t="str" cm="1">
        <f t="array" aca="1" ref="XU65" ca="1">INDEX(XU$13:XU64,$B65+1,1)</f>
        <v>-</v>
      </c>
      <c r="XV65" s="535" t="str" cm="1">
        <f t="array" aca="1" ref="XV65" ca="1">INDEX(XV$13:XV64,$B65+1,1)</f>
        <v>-</v>
      </c>
      <c r="XW65" s="535" t="b" cm="1">
        <f t="array" aca="1" ref="XW65" ca="1">INDEX(XW$13:XW64,$B65+1,1)</f>
        <v>1</v>
      </c>
      <c r="XX65" s="535" t="str" cm="1">
        <f t="array" aca="1" ref="XX65" ca="1">INDEX(XX$13:XX64,$B65+1,1)</f>
        <v>-</v>
      </c>
      <c r="XY65" s="535" cm="1">
        <f t="array" aca="1" ref="XY65" ca="1">INDEX(XY$13:XY64,$B65+1,1)</f>
        <v>0</v>
      </c>
      <c r="XZ65" s="535" cm="1">
        <f t="array" aca="1" ref="XZ65" ca="1">INDEX(XZ$13:XZ64,$B65+1,1)</f>
        <v>0</v>
      </c>
      <c r="YA65" s="535" cm="1">
        <f t="array" aca="1" ref="YA65" ca="1">INDEX(YA$13:YA64,$B65+1,1)</f>
        <v>0</v>
      </c>
      <c r="YB65" s="18"/>
      <c r="YC65" s="411">
        <f t="shared" si="321"/>
        <v>50</v>
      </c>
      <c r="YD65" s="411">
        <f t="shared" si="321"/>
        <v>50</v>
      </c>
      <c r="YE65" s="411">
        <f t="shared" si="321"/>
        <v>50</v>
      </c>
      <c r="YF65" s="411">
        <f t="shared" si="321"/>
        <v>50</v>
      </c>
      <c r="YG65" s="535" cm="1">
        <f t="array" aca="1" ref="YG65" ca="1">INDEX(YG$13:YG64,$B65+1,1)</f>
        <v>1</v>
      </c>
      <c r="YH65" s="535" cm="1">
        <f t="array" aca="1" ref="YH65" ca="1">INDEX(YH$13:YH64,$B65+1,1)</f>
        <v>1</v>
      </c>
      <c r="YI65" s="535" cm="1">
        <f t="array" aca="1" ref="YI65" ca="1">INDEX(YI$13:YI64,$B65+1,1)</f>
        <v>1</v>
      </c>
      <c r="YJ65" s="535" cm="1">
        <f t="array" aca="1" ref="YJ65" ca="1">INDEX(YJ$13:YJ64,$B65+1,1)</f>
        <v>1</v>
      </c>
      <c r="YK65" s="535" t="str" cm="1">
        <f t="array" aca="1" ref="YK65" ca="1">INDEX(YK$13:YK64,$B65+1,1)</f>
        <v>-</v>
      </c>
      <c r="YL65" s="535" t="str" cm="1">
        <f t="array" aca="1" ref="YL65" ca="1">INDEX(YL$13:YL64,$B65+1,1)</f>
        <v>-</v>
      </c>
      <c r="YM65" s="535" t="str" cm="1">
        <f t="array" aca="1" ref="YM65" ca="1">INDEX(YM$13:YM64,$B65+1,1)</f>
        <v>-</v>
      </c>
      <c r="YN65" s="535" t="str" cm="1">
        <f t="array" aca="1" ref="YN65" ca="1">INDEX(YN$13:YN64,$B65+1,1)</f>
        <v>-</v>
      </c>
      <c r="YO65" s="535" t="str" cm="1">
        <f t="array" aca="1" ref="YO65" ca="1">INDEX(YO$13:YO64,$B65+1,1)</f>
        <v>-</v>
      </c>
      <c r="YP65" s="18"/>
      <c r="YQ65" s="411">
        <f t="shared" ca="1" si="322"/>
        <v>1</v>
      </c>
      <c r="YR65" s="18"/>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35" t="str" cm="1">
        <f t="array" aca="1" ref="YY65" ca="1">INDEX(YY$13:YY64,$B65+1,1)</f>
        <v>-</v>
      </c>
      <c r="YZ65" s="535" t="str" cm="1">
        <f t="array" aca="1" ref="YZ65" ca="1">INDEX(YZ$13:YZ64,$B65+1,1)</f>
        <v>-</v>
      </c>
      <c r="ZA65" s="543">
        <f t="shared" ca="1" si="323"/>
        <v>659</v>
      </c>
      <c r="ZB65" s="543">
        <f t="shared" ca="1" si="323"/>
        <v>693</v>
      </c>
      <c r="ZC65" s="543">
        <f t="shared" ca="1" si="323"/>
        <v>728</v>
      </c>
      <c r="ZD65" s="459">
        <f t="shared" ca="1" si="324"/>
        <v>483</v>
      </c>
      <c r="ZE65" s="459">
        <f t="shared" ca="1" si="324"/>
        <v>518</v>
      </c>
      <c r="ZF65" s="459">
        <f t="shared" ca="1" si="324"/>
        <v>553</v>
      </c>
      <c r="ZG65" s="459">
        <f t="shared" ca="1" si="325"/>
        <v>399</v>
      </c>
      <c r="ZH65" s="459">
        <f t="shared" ca="1" si="325"/>
        <v>434</v>
      </c>
      <c r="ZI65" s="459">
        <f t="shared" ca="1" si="325"/>
        <v>469</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t="str" cm="1">
        <f t="array" aca="1" ref="ZV65" ca="1">INDEX(ZV$13:ZV64,$B65+1,1)</f>
        <v>-</v>
      </c>
      <c r="ZW65" s="535" t="str" cm="1">
        <f t="array" aca="1" ref="ZW65" ca="1">INDEX(ZW$13:ZW64,$B65+1,1)</f>
        <v>-</v>
      </c>
      <c r="ZX65" s="535" cm="1">
        <f t="array" aca="1" ref="ZX65" ca="1">INDEX(ZX$13:ZX64,$B65+1,1)</f>
        <v>0</v>
      </c>
      <c r="ZY65" s="535" t="str" cm="1">
        <f t="array" aca="1" ref="ZY65" ca="1">INDEX(ZY$13:ZY64,$B65+1,1)</f>
        <v>-</v>
      </c>
      <c r="ZZ65" s="535" t="str" cm="1">
        <f t="array" aca="1" ref="ZZ65" ca="1">INDEX(ZZ$13:ZZ64,$B65+1,1)</f>
        <v>-</v>
      </c>
      <c r="AAA65" s="535" t="str" cm="1">
        <f t="array" aca="1" ref="AAA65" ca="1">INDEX(AAA$13:AAA64,$B65+1,1)</f>
        <v>-</v>
      </c>
      <c r="AAB65" s="535" t="str" cm="1">
        <f t="array" aca="1" ref="AAB65" ca="1">INDEX(AAB$13:AAB64,$B65+1,1)</f>
        <v>-</v>
      </c>
      <c r="AAC65" s="535" t="str" cm="1">
        <f t="array" aca="1" ref="AAC65" ca="1">INDEX(AAC$13:AAC64,$B65+1,1)</f>
        <v>-</v>
      </c>
      <c r="AAD65" s="535" cm="1">
        <f t="array" aca="1" ref="AAD65" ca="1">INDEX(AAD$13:AAD64,$B65+1,1)</f>
        <v>0</v>
      </c>
      <c r="AAE65" s="535" t="str" cm="1">
        <f t="array" aca="1" ref="AAE65" ca="1">INDEX(AAE$13:AAE64,$B65+1,1)</f>
        <v>-</v>
      </c>
      <c r="AAF65" s="535" t="str" cm="1">
        <f t="array" aca="1" ref="AAF65" ca="1">INDEX(AAF$13:AAF64,$B65+1,1)</f>
        <v>-</v>
      </c>
      <c r="AAG65" s="535" t="str" cm="1">
        <f t="array" aca="1" ref="AAG65" ca="1">INDEX(AAG$13:AAG64,$B65+1,1)</f>
        <v>-</v>
      </c>
      <c r="AAH65" s="535" cm="1">
        <f t="array" aca="1" ref="AAH65" ca="1">INDEX(AAH$13:AAH64,$B65+1,1)</f>
        <v>1</v>
      </c>
      <c r="AAI65" s="535" cm="1">
        <f t="array" aca="1" ref="AAI65" ca="1">INDEX(AAI$13:AAI64,$B65+1,1)</f>
        <v>1</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535" t="str" cm="1">
        <f t="array" aca="1" ref="AAU65" ca="1">INDEX(AAU$13:AAU64,$B65+1,1)</f>
        <v>-</v>
      </c>
      <c r="AAV65" s="535" t="str" cm="1">
        <f t="array" aca="1" ref="AAV65" ca="1">INDEX(AAV$13:AAV64,$B65+1,1)</f>
        <v>-</v>
      </c>
      <c r="AAW65" s="18"/>
      <c r="AAX65" s="545" t="str">
        <f t="shared" ca="1" si="326"/>
        <v>-</v>
      </c>
      <c r="AAY65" s="545" t="str">
        <f t="shared" ca="1" si="326"/>
        <v>-</v>
      </c>
      <c r="AAZ65" s="545" t="str">
        <f t="shared" ca="1" si="326"/>
        <v>-</v>
      </c>
      <c r="ABA65" s="545" t="str">
        <f t="shared" ca="1" si="326"/>
        <v>-</v>
      </c>
      <c r="ABB65" s="545" t="b">
        <f t="shared" ca="1" si="326"/>
        <v>1</v>
      </c>
      <c r="ABC65" s="545" t="str">
        <f t="shared" ca="1" si="326"/>
        <v>-</v>
      </c>
      <c r="ABD65" s="545" t="str">
        <f t="shared" ca="1" si="326"/>
        <v>-</v>
      </c>
      <c r="ABE65" s="545" t="str">
        <f t="shared" ca="1" si="326"/>
        <v>-</v>
      </c>
      <c r="ABF65" s="545" t="str">
        <f t="shared" ca="1" si="326"/>
        <v>-</v>
      </c>
      <c r="ABG65" s="545" t="str">
        <f t="shared" ca="1" si="326"/>
        <v>-</v>
      </c>
      <c r="ABH65" s="545" t="str">
        <f t="shared" ca="1" si="327"/>
        <v>-</v>
      </c>
      <c r="ABI65" s="545" t="str">
        <f t="shared" ca="1" si="327"/>
        <v>-</v>
      </c>
      <c r="ABJ65" s="545" t="str">
        <f t="shared" ca="1" si="327"/>
        <v>-</v>
      </c>
      <c r="ABK65" s="545" t="str">
        <f t="shared" ca="1" si="327"/>
        <v>-</v>
      </c>
      <c r="ABL65" s="545" t="str">
        <f t="shared" ca="1" si="327"/>
        <v>-</v>
      </c>
      <c r="ABM65" s="545" t="str">
        <f t="shared" ca="1" si="327"/>
        <v>-</v>
      </c>
      <c r="ABN65" s="545" t="str">
        <f t="shared" ca="1" si="327"/>
        <v>-</v>
      </c>
      <c r="ABO65" s="545" t="str">
        <f t="shared" ca="1" si="327"/>
        <v>-</v>
      </c>
      <c r="ABP65" s="545" t="str">
        <f t="shared" ca="1" si="327"/>
        <v>-</v>
      </c>
      <c r="ABQ65" s="545" t="str">
        <f t="shared" ca="1" si="327"/>
        <v>-</v>
      </c>
      <c r="ABR65" s="545" t="str">
        <f t="shared" ca="1" si="328"/>
        <v>-</v>
      </c>
      <c r="ABS65" s="545" t="str">
        <f t="shared" ca="1" si="328"/>
        <v>-</v>
      </c>
      <c r="ABT65" s="545" t="b">
        <f t="shared" ca="1" si="328"/>
        <v>1</v>
      </c>
      <c r="ABU65" s="545" t="str">
        <f t="shared" ca="1" si="328"/>
        <v>-</v>
      </c>
      <c r="ABV65" s="545" t="str">
        <f t="shared" ca="1" si="328"/>
        <v>-</v>
      </c>
      <c r="ABW65" s="545" t="str">
        <f t="shared" ca="1" si="328"/>
        <v>-</v>
      </c>
      <c r="ABX65" s="545" t="str">
        <f t="shared" ca="1" si="328"/>
        <v>-</v>
      </c>
      <c r="ABY65" s="545" t="str">
        <f t="shared" ca="1" si="328"/>
        <v>-</v>
      </c>
      <c r="ABZ65" s="545" t="str">
        <f t="shared" ca="1" si="328"/>
        <v>-</v>
      </c>
      <c r="ACA65" s="545" t="str">
        <f t="shared" ca="1" si="328"/>
        <v>-</v>
      </c>
      <c r="ACB65" s="545" t="str">
        <f t="shared" ca="1" si="329"/>
        <v>-</v>
      </c>
      <c r="ACC65" s="545" t="str">
        <f t="shared" ca="1" si="329"/>
        <v>-</v>
      </c>
      <c r="ACD65" s="545" t="str">
        <f t="shared" ca="1" si="329"/>
        <v>-</v>
      </c>
      <c r="ACE65" s="545" t="str">
        <f t="shared" ca="1" si="329"/>
        <v>-</v>
      </c>
      <c r="ACF65" s="545" t="str">
        <f t="shared" ca="1" si="329"/>
        <v>-</v>
      </c>
      <c r="ACG65" s="545" t="str">
        <f t="shared" ca="1" si="329"/>
        <v>-</v>
      </c>
      <c r="ACH65" s="545" t="str">
        <f t="shared" ca="1" si="329"/>
        <v>-</v>
      </c>
      <c r="ACI65" s="545" t="str">
        <f t="shared" ca="1" si="329"/>
        <v>-</v>
      </c>
      <c r="ACJ65" s="545" t="str">
        <f t="shared" ca="1" si="329"/>
        <v>-</v>
      </c>
      <c r="ACK65" s="545" t="str">
        <f t="shared" ca="1" si="329"/>
        <v>-</v>
      </c>
      <c r="ACL65" s="545" t="b">
        <f t="shared" ca="1" si="330"/>
        <v>1</v>
      </c>
      <c r="ACM65" s="545" t="str">
        <f t="shared" ca="1" si="330"/>
        <v>-</v>
      </c>
      <c r="ACN65" s="545" t="str">
        <f t="shared" ca="1" si="330"/>
        <v>-</v>
      </c>
      <c r="ACO65" s="545" t="str">
        <f t="shared" ca="1" si="330"/>
        <v>-</v>
      </c>
      <c r="ACP65" s="545" t="str">
        <f t="shared" ca="1" si="330"/>
        <v>-</v>
      </c>
      <c r="ACQ65" s="545" t="str">
        <f t="shared" ca="1" si="330"/>
        <v>-</v>
      </c>
      <c r="ACR65" s="545" t="str">
        <f t="shared" ca="1" si="330"/>
        <v>-</v>
      </c>
      <c r="ACS65" s="545" t="str">
        <f t="shared" ca="1" si="330"/>
        <v>-</v>
      </c>
      <c r="ACT65" s="545" t="str">
        <f t="shared" ca="1" si="330"/>
        <v>-</v>
      </c>
      <c r="ACU65" s="545" t="str">
        <f t="shared" ca="1" si="330"/>
        <v>-</v>
      </c>
      <c r="ACV65" s="545" t="str">
        <f t="shared" ca="1" si="331"/>
        <v>-</v>
      </c>
      <c r="ACW65" s="545" t="str">
        <f t="shared" ca="1" si="331"/>
        <v>-</v>
      </c>
      <c r="ACX65" s="545" t="str">
        <f t="shared" ca="1" si="331"/>
        <v>-</v>
      </c>
      <c r="ACY65" s="545" t="str">
        <f t="shared" ca="1" si="331"/>
        <v>-</v>
      </c>
      <c r="ACZ65" s="545" t="str">
        <f t="shared" ca="1" si="331"/>
        <v>-</v>
      </c>
      <c r="ADA65" s="545" t="str">
        <f t="shared" ca="1" si="331"/>
        <v>-</v>
      </c>
      <c r="ADB65" s="545" t="str">
        <f t="shared" ca="1" si="331"/>
        <v>-</v>
      </c>
      <c r="ADC65" s="545" t="str">
        <f t="shared" ca="1" si="331"/>
        <v>-</v>
      </c>
      <c r="ADD65" s="545" t="b">
        <f t="shared" ca="1" si="331"/>
        <v>1</v>
      </c>
      <c r="ADE65" s="545" t="str">
        <f t="shared" ca="1" si="331"/>
        <v>-</v>
      </c>
      <c r="ADF65" s="545" t="str">
        <f t="shared" ca="1" si="332"/>
        <v>-</v>
      </c>
      <c r="ADG65" s="545" t="str">
        <f t="shared" ca="1" si="332"/>
        <v>-</v>
      </c>
      <c r="ADH65" s="545" t="str">
        <f t="shared" ca="1" si="332"/>
        <v>-</v>
      </c>
      <c r="ADI65" s="545" t="str">
        <f t="shared" ca="1" si="332"/>
        <v>-</v>
      </c>
      <c r="ADJ65" s="545" t="str">
        <f t="shared" ca="1" si="332"/>
        <v>-</v>
      </c>
      <c r="ADK65" s="545" t="str">
        <f t="shared" ca="1" si="332"/>
        <v>-</v>
      </c>
      <c r="ADL65" s="545" t="str">
        <f t="shared" ca="1" si="332"/>
        <v>-</v>
      </c>
      <c r="ADM65" s="545" t="str">
        <f t="shared" ca="1" si="332"/>
        <v>-</v>
      </c>
      <c r="ADN65" s="545" t="str">
        <f t="shared" ca="1" si="332"/>
        <v>-</v>
      </c>
      <c r="ADO65" s="545" t="str">
        <f t="shared" ca="1" si="332"/>
        <v>-</v>
      </c>
      <c r="ADP65" s="545" t="str">
        <f t="shared" ca="1" si="333"/>
        <v>-</v>
      </c>
      <c r="ADQ65" s="545" t="str">
        <f t="shared" ca="1" si="333"/>
        <v>-</v>
      </c>
      <c r="ADR65" s="545" t="str">
        <f t="shared" ca="1" si="333"/>
        <v>-</v>
      </c>
      <c r="ADS65" s="545" t="str">
        <f t="shared" ca="1" si="333"/>
        <v>-</v>
      </c>
      <c r="ADT65" s="545" t="str">
        <f t="shared" ca="1" si="333"/>
        <v>-</v>
      </c>
      <c r="ADU65" s="545" t="str">
        <f t="shared" ca="1" si="333"/>
        <v>-</v>
      </c>
      <c r="ADV65" s="545" t="b">
        <f t="shared" ca="1" si="333"/>
        <v>1</v>
      </c>
      <c r="ADW65" s="545" t="str">
        <f t="shared" ca="1" si="333"/>
        <v>-</v>
      </c>
      <c r="ADX65" s="545" t="str">
        <f t="shared" ca="1" si="333"/>
        <v>-</v>
      </c>
      <c r="ADY65" s="545" t="str">
        <f t="shared" ca="1" si="333"/>
        <v>-</v>
      </c>
      <c r="ADZ65" s="545" t="str">
        <f t="shared" ca="1" si="334"/>
        <v>-</v>
      </c>
      <c r="AEA65" s="545" t="str">
        <f t="shared" ca="1" si="334"/>
        <v>-</v>
      </c>
      <c r="AEB65" s="545" t="str">
        <f t="shared" ca="1" si="334"/>
        <v>-</v>
      </c>
      <c r="AEC65" s="545" t="str">
        <f t="shared" ca="1" si="334"/>
        <v>-</v>
      </c>
      <c r="AED65" s="545" t="str">
        <f t="shared" ca="1" si="334"/>
        <v>-</v>
      </c>
      <c r="AEE65" s="545" t="str">
        <f t="shared" ca="1" si="334"/>
        <v>-</v>
      </c>
      <c r="AEF65" s="545" t="str">
        <f t="shared" ca="1" si="334"/>
        <v>-</v>
      </c>
      <c r="AEG65" s="545" t="str">
        <f t="shared" ca="1" si="334"/>
        <v>-</v>
      </c>
      <c r="AEH65" s="545" t="str">
        <f t="shared" ca="1" si="334"/>
        <v>-</v>
      </c>
      <c r="AEI65" s="545" t="str">
        <f t="shared" ca="1" si="334"/>
        <v>-</v>
      </c>
      <c r="AEJ65" s="535" cm="1">
        <f t="array" aca="1" ref="AEJ65" ca="1">INDEX(AEJ$13:AEJ64,$B65+1,1)</f>
        <v>0</v>
      </c>
      <c r="AEK65" s="483">
        <v>0</v>
      </c>
    </row>
    <row r="66" spans="1:817" outlineLevel="2">
      <c r="A66" s="18">
        <f t="shared" si="222"/>
        <v>53</v>
      </c>
      <c r="B66" s="191">
        <f ca="1">OFFSET(B66,-1,0)</f>
        <v>51</v>
      </c>
      <c r="C66" s="458">
        <f t="shared" ca="1" si="226"/>
        <v>1200</v>
      </c>
      <c r="D66" s="119" t="str">
        <f t="shared" ca="1" si="227"/>
        <v>GSW</v>
      </c>
      <c r="E66" t="b">
        <v>1</v>
      </c>
      <c r="F66" t="b">
        <v>0</v>
      </c>
      <c r="G66" t="b">
        <f t="shared" si="228"/>
        <v>1</v>
      </c>
      <c r="H66" s="191">
        <f t="shared" ref="H66:H75" ca="1" si="344">OFFSET(H66,-1,0)+1</f>
        <v>2</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9"/>
        <v>3</v>
      </c>
      <c r="O66" s="230">
        <f t="shared" ca="1" si="229"/>
        <v>8</v>
      </c>
      <c r="P66" s="230">
        <f t="shared" ca="1" si="229"/>
        <v>3</v>
      </c>
      <c r="Q66" s="230">
        <f t="shared" ca="1" si="229"/>
        <v>3</v>
      </c>
      <c r="R66" s="230">
        <f t="shared" ca="1" si="229"/>
        <v>3</v>
      </c>
      <c r="S66" s="230">
        <f t="shared" ca="1" si="229"/>
        <v>3</v>
      </c>
      <c r="T66" s="411">
        <f t="shared" ca="1" si="230"/>
        <v>1</v>
      </c>
      <c r="U66" s="411">
        <f t="shared" ca="1" si="230"/>
        <v>1</v>
      </c>
      <c r="V66" s="411">
        <f t="shared" ca="1" si="231"/>
        <v>2</v>
      </c>
      <c r="W66" s="777" t="b">
        <f t="shared" ca="1" si="232"/>
        <v>0</v>
      </c>
      <c r="X66" s="777" t="b">
        <f t="shared" ca="1" si="232"/>
        <v>1</v>
      </c>
      <c r="Y66" s="777" t="b">
        <f t="shared" ca="1" si="232"/>
        <v>0</v>
      </c>
      <c r="Z66" s="796" t="b" cm="1">
        <f t="array" aca="1" ref="Z66" ca="1">INDEX(Z$13:Z65,$B66+1,1)</f>
        <v>0</v>
      </c>
      <c r="AA66" s="411">
        <f t="shared" ca="1" si="233"/>
        <v>2</v>
      </c>
      <c r="AB66" s="411">
        <f t="shared" ca="1" si="234"/>
        <v>2</v>
      </c>
      <c r="AC66" s="230">
        <f t="shared" ca="1" si="235"/>
        <v>2</v>
      </c>
      <c r="AD66" s="230">
        <f t="shared" ca="1" si="235"/>
        <v>3</v>
      </c>
      <c r="AE66" s="230">
        <f t="shared" ca="1" si="235"/>
        <v>2</v>
      </c>
      <c r="AF66" s="230">
        <f t="shared" ca="1" si="235"/>
        <v>2</v>
      </c>
      <c r="AG66" s="230">
        <f t="shared" ca="1" si="235"/>
        <v>2</v>
      </c>
      <c r="AH66" s="230">
        <f t="shared" ca="1" si="235"/>
        <v>2</v>
      </c>
      <c r="AI66" s="230">
        <f t="shared" ca="1" si="235"/>
        <v>2</v>
      </c>
      <c r="AJ66" s="87">
        <f ca="1">INDEX(CHOOSE($N66,DataAutumn!i.AdultDrys,DataWinter!i.AdultDrys,DataSpring!i.AdultDrys),1,$T66)</f>
        <v>1</v>
      </c>
      <c r="AK66" s="230">
        <f t="shared" ca="1" si="236"/>
        <v>2</v>
      </c>
      <c r="AL66" s="535" cm="1">
        <f t="array" aca="1" ref="AL66" ca="1">INDEX(AL$13:AL65,$B66+1,1)</f>
        <v>0</v>
      </c>
      <c r="AM66" s="535" cm="1">
        <f t="array" aca="1" ref="AM66" ca="1">INDEX(AM$13:AM65,$B66+1,1)</f>
        <v>2</v>
      </c>
      <c r="AN66" s="230">
        <f t="shared" ca="1" si="237"/>
        <v>0</v>
      </c>
      <c r="AO66" s="230">
        <f t="shared" ca="1" si="237"/>
        <v>0</v>
      </c>
      <c r="AP66" s="230">
        <f t="shared" ca="1" si="237"/>
        <v>0</v>
      </c>
      <c r="AQ66" s="111"/>
      <c r="AR66" s="111"/>
      <c r="AS66" s="230">
        <f t="shared" ca="1" si="238"/>
        <v>0</v>
      </c>
      <c r="AT66" s="230">
        <f t="shared" ca="1" si="238"/>
        <v>0</v>
      </c>
      <c r="AU66" s="111"/>
      <c r="AV66" s="111"/>
      <c r="AW66" s="111"/>
      <c r="AX66" s="111"/>
      <c r="AY66" s="111"/>
      <c r="AZ66" s="111"/>
      <c r="BA66" s="312" t="str">
        <f t="shared" ca="1" si="239"/>
        <v>TemplateEx 00002 SE GSW Past     SFM     TOLSpr Scan2 GFS RR+16% GP135% WP125% MP140% EL050% Age248 FlkSt_Hgt_-5- LWJ2 LWCJ2 LWCP2 LW2tth2 Emptys_Retain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0"/>
        <v>1</v>
      </c>
      <c r="BO66" s="411" t="str">
        <f t="shared" ca="1" si="240"/>
        <v>-</v>
      </c>
      <c r="BP66" s="411" t="b">
        <f t="shared" ca="1" si="240"/>
        <v>0</v>
      </c>
      <c r="BQ66" s="411" t="str">
        <f t="shared" ca="1" si="240"/>
        <v>-</v>
      </c>
      <c r="BR66" s="411" t="str">
        <f t="shared" ca="1" si="240"/>
        <v>-</v>
      </c>
      <c r="BS66" s="411" t="str">
        <f t="shared" ca="1" si="240"/>
        <v>-</v>
      </c>
      <c r="BT66" s="411" t="str">
        <f t="shared" ca="1" si="240"/>
        <v>-</v>
      </c>
      <c r="BU66" s="411" t="str">
        <f t="shared" ca="1" si="240"/>
        <v>-</v>
      </c>
      <c r="BV66" s="411" t="str">
        <f t="shared" ca="1" si="240"/>
        <v>-</v>
      </c>
      <c r="BW66" s="411" t="str">
        <f t="shared" ca="1" si="240"/>
        <v>-</v>
      </c>
      <c r="BX66" s="411" t="str">
        <f t="shared" ca="1" si="240"/>
        <v>-</v>
      </c>
      <c r="BY66" s="411" t="str">
        <f t="shared" ca="1" si="240"/>
        <v>-</v>
      </c>
      <c r="BZ66" s="411" t="b">
        <f t="shared" ca="1" si="240"/>
        <v>0</v>
      </c>
      <c r="CA66" s="87">
        <f t="shared" ca="1" si="240"/>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1"/>
        <v>-</v>
      </c>
      <c r="CI66" s="411">
        <f t="shared" ca="1" si="242"/>
        <v>1</v>
      </c>
      <c r="CJ66" s="411">
        <f t="shared" ca="1" si="242"/>
        <v>1</v>
      </c>
      <c r="CK66" s="535" t="str" cm="1">
        <f t="array" aca="1" ref="CK66" ca="1">INDEX(CK$13:CK65,$B66+1,1)</f>
        <v>-</v>
      </c>
      <c r="CL66" s="535" t="str" cm="1">
        <f t="array" aca="1" ref="CL66" ca="1">INDEX(CL$13:CL65,$B66+1,1)</f>
        <v>-</v>
      </c>
      <c r="CM66" s="535" t="str" cm="1">
        <f t="array" aca="1" ref="CM66" ca="1">INDEX(CM$13:CM65,$B66+1,1)</f>
        <v>-</v>
      </c>
      <c r="CN66" s="411" t="str">
        <f t="shared" ca="1" si="243"/>
        <v>-</v>
      </c>
      <c r="CO66" s="411">
        <f t="shared" ca="1" si="244"/>
        <v>1</v>
      </c>
      <c r="CP66" s="411">
        <f t="shared" ca="1" si="244"/>
        <v>1</v>
      </c>
      <c r="CQ66" s="535" t="str" cm="1">
        <f t="array" aca="1" ref="CQ66" ca="1">INDEX(CQ$13:CQ65,$B66+1,1)</f>
        <v>-</v>
      </c>
      <c r="CR66" s="411" t="str">
        <f t="shared" ca="1" si="245"/>
        <v>-</v>
      </c>
      <c r="CS66" s="411">
        <f t="shared" ca="1" si="246"/>
        <v>1</v>
      </c>
      <c r="CT66" s="535" t="str" cm="1">
        <f t="array" aca="1" ref="CT66" ca="1">INDEX(CT$13:CT65,$B66+1,1)</f>
        <v>-</v>
      </c>
      <c r="CU66" s="535" t="str" cm="1">
        <f t="array" aca="1" ref="CU66" ca="1">INDEX(CU$13:CU65,$B66+1,1)</f>
        <v>-</v>
      </c>
      <c r="CV66" s="411">
        <f t="shared" ca="1" si="247"/>
        <v>1</v>
      </c>
      <c r="CW66" s="535" t="str" cm="1">
        <f t="array" aca="1" ref="CW66" ca="1">INDEX(CW$13:CW65,$B66+1,1)</f>
        <v>-</v>
      </c>
      <c r="CX66" s="411" t="str">
        <f t="shared" ca="1" si="248"/>
        <v>-</v>
      </c>
      <c r="CY66" s="411">
        <f t="shared" ca="1" si="249"/>
        <v>1</v>
      </c>
      <c r="CZ66" s="411">
        <f t="shared" ca="1" si="249"/>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ca="1" si="335"/>
        <v>0</v>
      </c>
      <c r="DH66" s="804" cm="1">
        <f t="array" aca="1" ref="DH66" ca="1">VALUE(IFERROR(VALUE($K66),0) &amp; _xlfn.SWITCH($CD66,"-",4,$CD66) &amp; $L66 &amp; $T66 &amp; "00" &amp; $N66 &amp; $AK66 &amp; $R66 &amp; _xlfn.SWITCH($AM66,3,1,$AM66) &amp; _xlfn.SWITCH($M66,4,0,$M66) &amp; _xlfn.SWITCH($AD66,6,1,$AD66))</f>
        <v>142100323203</v>
      </c>
      <c r="DI66" s="535" cm="1">
        <f t="array" aca="1" ref="DI66" ca="1">INDEX(DI$13:DI65,$B66+1,1)</f>
        <v>1</v>
      </c>
      <c r="DJ66" s="535" cm="1">
        <f t="array" aca="1" ref="DJ66" ca="1">INDEX(DJ$13:DJ65,$B66+1,1)</f>
        <v>1</v>
      </c>
      <c r="DK66" s="411">
        <f t="shared" ca="1" si="250"/>
        <v>0</v>
      </c>
      <c r="DL66" s="411">
        <f t="shared" ca="1" si="250"/>
        <v>50</v>
      </c>
      <c r="DM66" s="411" t="str">
        <f t="shared" ca="1" si="250"/>
        <v>-</v>
      </c>
      <c r="DN66" s="411" t="str">
        <f t="shared" ca="1" si="250"/>
        <v>-</v>
      </c>
      <c r="DO66" s="411">
        <f t="shared" ca="1" si="250"/>
        <v>25.5</v>
      </c>
      <c r="DP66" s="411">
        <f t="shared" ca="1" si="250"/>
        <v>18.8</v>
      </c>
      <c r="DQ66" s="411" t="b">
        <f t="shared" ca="1" si="251"/>
        <v>0</v>
      </c>
      <c r="DR66" s="411" t="str">
        <f t="shared" ca="1" si="252"/>
        <v>-</v>
      </c>
      <c r="DS66" s="411" t="str">
        <f t="shared" ca="1" si="252"/>
        <v>-</v>
      </c>
      <c r="DT66" s="411" t="str">
        <f t="shared" ca="1" si="252"/>
        <v>-</v>
      </c>
      <c r="DU66" s="411" t="str">
        <f t="shared" ca="1" si="252"/>
        <v>-</v>
      </c>
      <c r="DV66" s="411">
        <f t="shared" ca="1" si="252"/>
        <v>500</v>
      </c>
      <c r="DW66" s="411">
        <f t="shared" ca="1" si="252"/>
        <v>500</v>
      </c>
      <c r="DX66" s="411" t="str">
        <f t="shared" ca="1" si="252"/>
        <v>-</v>
      </c>
      <c r="DY66" s="411" t="str">
        <f t="shared" ca="1" si="252"/>
        <v>-</v>
      </c>
      <c r="DZ66" s="411" t="str">
        <f t="shared" ca="1" si="252"/>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3"/>
        <v>0</v>
      </c>
      <c r="EO66" s="782">
        <f t="shared" ca="1" si="253"/>
        <v>0</v>
      </c>
      <c r="EP66" s="782">
        <f t="shared" ca="1" si="253"/>
        <v>999999</v>
      </c>
      <c r="EQ66" s="800" t="str">
        <f t="shared" ca="1" si="336"/>
        <v>-</v>
      </c>
      <c r="ER66" s="800" t="str">
        <f t="shared" ca="1" si="254"/>
        <v>-</v>
      </c>
      <c r="ES66" s="801">
        <f t="shared" ca="1" si="255"/>
        <v>999999</v>
      </c>
      <c r="ET66" s="802" t="str">
        <f t="shared" ca="1" si="337"/>
        <v>-</v>
      </c>
      <c r="EU66" s="781">
        <f t="shared" ca="1" si="256"/>
        <v>0</v>
      </c>
      <c r="EV66" s="779">
        <f t="shared" ca="1" si="338"/>
        <v>999999</v>
      </c>
      <c r="EW66" s="780">
        <f t="shared" ca="1" si="339"/>
        <v>0</v>
      </c>
      <c r="EX66" s="727" cm="1">
        <f t="array" aca="1" ref="EX66" ca="1">INDEX(i.ELMated,$AB66+1,1)</f>
        <v>0.5</v>
      </c>
      <c r="EY66" s="728" cm="1">
        <f t="array" aca="1" ref="EY66" ca="1">INDEX(i.ELMatedEst,$AA66+1,$T66)</f>
        <v>0.5</v>
      </c>
      <c r="EZ66" s="535" t="str" cm="1">
        <f t="array" aca="1" ref="EZ66" ca="1">INDEX(EZ$13:EZ65,$B66+1,1)</f>
        <v>-</v>
      </c>
      <c r="FA66" s="535" t="str" cm="1">
        <f t="array" aca="1" ref="FA66" ca="1">INDEX(FA$13:FA65,$B66+1,1)</f>
        <v>-</v>
      </c>
      <c r="FB66" s="664">
        <f t="shared" ca="1" si="257"/>
        <v>0.15</v>
      </c>
      <c r="FC66" s="666">
        <f t="shared" ca="1" si="258"/>
        <v>5.0000000000000001E-3</v>
      </c>
      <c r="FD66" s="191">
        <f t="shared" ref="FD66:FD75" ca="1" si="345">OFFSET(FD66,-1,0)</f>
        <v>0.95</v>
      </c>
      <c r="FE66" s="667">
        <f t="shared" ca="1" si="259"/>
        <v>0.06</v>
      </c>
      <c r="FF66" s="667">
        <f ca="1">INDEX(CHOOSE($N66,DataAutumn!i.EL_PropnSold,DataWinter!i.EL_PropnSold,DataSpring!i.EL_PropnSold),$AI66,$T66)*INDEX(i.ELMatedEst,$AB66+1,$T66)*i.dAdultRR_ELPropSold
+INDEX(i.dryman,($AJ66-1)*4+$AI66,FF$7)</f>
        <v>0</v>
      </c>
      <c r="FG66" s="667">
        <f ca="1">INDEX(CHOOSE($N66,DataAutumn!i.EL_PropnSold,DataWinter!i.EL_PropnSold,DataSpring!i.EL_PropnSold),$AI66,$T66)*INDEX(i.ELMatedEst,$AB66+1,$T66)*i.dAdultRR_ELPropSold
+INDEX(i.dryman,($AJ66-1)*4+$AI66,FG$7)</f>
        <v>3.125E-2</v>
      </c>
      <c r="FH66" s="667">
        <f ca="1">INDEX(CHOOSE($N66,DataAutumn!i.EL_PropnSold,DataWinter!i.EL_PropnSold,DataSpring!i.EL_PropnSold),$AI66,$T66)*INDEX(i.ELMatedEst,$AB66+1,$T66)*i.dAdultRR_ELPropSold
+INDEX(i.dryman,($AJ66-1)*4+$AI66,FH$7)</f>
        <v>3.125E-2</v>
      </c>
      <c r="FI66" s="667">
        <f ca="1">INDEX(CHOOSE($N66,DataAutumn!i.EL_PropnSold,DataWinter!i.EL_PropnSold,DataSpring!i.EL_PropnSold),$AI66,$T66)*INDEX(i.ELMatedEst,$AB66+1,$T66)*i.dAdultRR_ELPropSold
+INDEX(i.dryman,($AJ66-1)*4+$AI66,FI$7)</f>
        <v>3.125E-2</v>
      </c>
      <c r="FJ66" s="668">
        <f ca="1">INDEX(CHOOSE($N66,DataAutumn!i.EL_PropnSold,DataWinter!i.EL_PropnSold,DataSpring!i.EL_PropnSold),$AI66,$T66)*INDEX(i.ELMatedEst,$AB66+1,$T66)*i.dAdultLSurv_ELPropSold</f>
        <v>0</v>
      </c>
      <c r="FK66" s="666" t="b">
        <f t="shared" ca="1" si="260"/>
        <v>0</v>
      </c>
      <c r="FL66" s="666" t="b">
        <f t="shared" ca="1" si="260"/>
        <v>0</v>
      </c>
      <c r="FM66" s="716" t="b">
        <f t="shared" ca="1" si="261"/>
        <v>1</v>
      </c>
      <c r="FN66" s="666" t="b">
        <f t="shared" ca="1" si="260"/>
        <v>0</v>
      </c>
      <c r="FO66" s="668">
        <f t="shared" ca="1" si="262"/>
        <v>1</v>
      </c>
      <c r="FP66" s="669">
        <f t="shared" ca="1" si="263"/>
        <v>0</v>
      </c>
      <c r="FQ66" s="670" t="b">
        <f t="shared" ca="1" si="264"/>
        <v>0</v>
      </c>
      <c r="FR66" s="665" t="b">
        <f t="shared" ca="1" si="265"/>
        <v>0</v>
      </c>
      <c r="FS66" s="411" t="b">
        <f t="shared" ca="1" si="265"/>
        <v>0</v>
      </c>
      <c r="FT66" s="411" t="b">
        <f t="shared" ca="1" si="265"/>
        <v>1</v>
      </c>
      <c r="FU66" s="87">
        <f t="shared" ca="1" si="266"/>
        <v>2</v>
      </c>
      <c r="FV66" s="87">
        <f t="shared" ca="1" si="266"/>
        <v>2</v>
      </c>
      <c r="FW66" s="411">
        <f t="shared" ca="1" si="267"/>
        <v>1.25</v>
      </c>
      <c r="FX66" s="411">
        <f t="shared" ca="1" si="268"/>
        <v>1.4</v>
      </c>
      <c r="FY66" s="411">
        <f t="shared" ca="1" si="268"/>
        <v>1.4</v>
      </c>
      <c r="FZ66" s="411">
        <f t="shared" ca="1" si="269"/>
        <v>1.35</v>
      </c>
      <c r="GA66" s="411">
        <f t="shared" ca="1" si="270"/>
        <v>0.35</v>
      </c>
      <c r="GB66" s="411" t="b">
        <f t="shared" ca="1" si="270"/>
        <v>1</v>
      </c>
      <c r="GC66" s="411" t="b">
        <f t="shared" ca="1" si="270"/>
        <v>0</v>
      </c>
      <c r="GD66" s="411" t="b">
        <f t="shared" ca="1" si="270"/>
        <v>0</v>
      </c>
      <c r="GE66" s="411" t="b">
        <f t="shared" ca="1" si="270"/>
        <v>0</v>
      </c>
      <c r="GF66" s="87">
        <f t="shared" ca="1" si="271"/>
        <v>1</v>
      </c>
      <c r="GG66" s="87">
        <f t="shared" ca="1" si="271"/>
        <v>1</v>
      </c>
      <c r="GH66" s="87">
        <f t="shared" ca="1" si="271"/>
        <v>1</v>
      </c>
      <c r="GI66" s="87">
        <f t="shared" ca="1" si="271"/>
        <v>1</v>
      </c>
      <c r="GJ66" s="87">
        <f t="shared" ca="1" si="271"/>
        <v>1</v>
      </c>
      <c r="GK66" s="87">
        <f t="shared" ca="1" si="271"/>
        <v>1</v>
      </c>
      <c r="GL66" s="87">
        <f t="shared" ca="1" si="271"/>
        <v>1</v>
      </c>
      <c r="GM66" s="87">
        <f t="shared" ca="1" si="271"/>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ca="1" si="340"/>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2"/>
        <v>0</v>
      </c>
      <c r="HY66" s="727">
        <f t="shared" ca="1" si="272"/>
        <v>0</v>
      </c>
      <c r="HZ66" s="727">
        <f t="shared" ca="1" si="272"/>
        <v>0</v>
      </c>
      <c r="IA66" s="727">
        <f t="shared" ca="1" si="273"/>
        <v>0</v>
      </c>
      <c r="IB66" s="727">
        <f t="shared" ca="1" si="273"/>
        <v>0</v>
      </c>
      <c r="IC66" s="727">
        <f t="shared" ca="1" si="273"/>
        <v>0</v>
      </c>
      <c r="ID66" s="535" cm="1">
        <f t="array" aca="1" ref="ID66" ca="1">INDEX(ID$13:ID65,$B66+1,1)</f>
        <v>0</v>
      </c>
      <c r="IE66" s="727">
        <f t="shared" ca="1" si="274"/>
        <v>1</v>
      </c>
      <c r="IF66" s="727">
        <f t="shared" ca="1" si="274"/>
        <v>0</v>
      </c>
      <c r="IG66" s="727">
        <f t="shared" ca="1" si="274"/>
        <v>0</v>
      </c>
      <c r="IH66" s="727">
        <f t="shared" ca="1" si="274"/>
        <v>0</v>
      </c>
      <c r="II66" s="535" cm="1">
        <f t="array" aca="1" ref="II66" ca="1">INDEX(II$13:II65,$B66+1,1)</f>
        <v>0</v>
      </c>
      <c r="IJ66" s="727">
        <f t="shared" ca="1" si="274"/>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6">JE66</f>
        <v>0</v>
      </c>
      <c r="JG66" s="457">
        <f t="shared" ca="1" si="346"/>
        <v>0</v>
      </c>
      <c r="JH66" s="457">
        <f t="shared" ca="1" si="346"/>
        <v>0</v>
      </c>
      <c r="JI66" s="545" cm="1">
        <f t="array" aca="1" ref="JI66" ca="1">IF(AND($N66=JI$10,$AS66&lt;&gt;0),INDEX(i.LTWFeedLevels,$AS66,12),0)</f>
        <v>0</v>
      </c>
      <c r="JJ66" s="630" cm="1">
        <f t="array" aca="1" ref="JJ66" ca="1">IF(AND($N66=JJ$10,$AT66&lt;&gt;0),INDEX(i.LTWFeedLevels,$AT66,12),0)</f>
        <v>0</v>
      </c>
      <c r="JK66" s="457">
        <f t="shared" ref="JK66:JM66" ca="1" si="347">JJ66</f>
        <v>0</v>
      </c>
      <c r="JL66" s="457">
        <f t="shared" ca="1" si="347"/>
        <v>0</v>
      </c>
      <c r="JM66" s="457">
        <f t="shared" ca="1" si="347"/>
        <v>0</v>
      </c>
      <c r="JN66" s="545" cm="1">
        <f t="array" aca="1" ref="JN66" ca="1">IF(AND($N66=JN$10,$AS66&lt;&gt;0),INDEX(i.LTWFeedLevels,$AS66,12),0)</f>
        <v>0</v>
      </c>
      <c r="JO66" s="630" cm="1">
        <f t="array" aca="1" ref="JO66" ca="1">IF(AND($N66=JO$10,$AT66&lt;&gt;0),INDEX(i.LTWFeedLevels,$AT66,12),0)</f>
        <v>0</v>
      </c>
      <c r="JP66" s="457">
        <f t="shared" ref="JP66:JR66" ca="1" si="348">JO66</f>
        <v>0</v>
      </c>
      <c r="JQ66" s="457">
        <f t="shared" ca="1" si="348"/>
        <v>0</v>
      </c>
      <c r="JR66" s="457">
        <f t="shared" ca="1" si="348"/>
        <v>0</v>
      </c>
      <c r="JS66" s="189">
        <f t="shared" ca="1" si="278"/>
        <v>0</v>
      </c>
      <c r="JT66" s="189">
        <f t="shared" ca="1" si="278"/>
        <v>0</v>
      </c>
      <c r="JU66" s="189">
        <f t="shared" ca="1" si="278"/>
        <v>0</v>
      </c>
      <c r="JV66" s="189">
        <f t="shared" ca="1" si="278"/>
        <v>0</v>
      </c>
      <c r="JW66" s="189">
        <f t="shared" ca="1" si="278"/>
        <v>0</v>
      </c>
      <c r="JX66" s="189">
        <f t="shared" ca="1" si="278"/>
        <v>0</v>
      </c>
      <c r="JY66" s="189">
        <f t="shared" ca="1" si="278"/>
        <v>0</v>
      </c>
      <c r="JZ66" s="189">
        <f t="shared" ca="1" si="278"/>
        <v>0</v>
      </c>
      <c r="KA66" s="189">
        <f t="shared" ca="1" si="278"/>
        <v>0</v>
      </c>
      <c r="KB66" s="189">
        <f t="shared" ca="1" si="278"/>
        <v>0</v>
      </c>
      <c r="KC66" s="189">
        <f t="shared" ca="1" si="279"/>
        <v>0</v>
      </c>
      <c r="KD66" s="189">
        <f t="shared" ca="1" si="279"/>
        <v>0</v>
      </c>
      <c r="KE66" s="189">
        <f t="shared" ca="1" si="279"/>
        <v>0</v>
      </c>
      <c r="KF66" s="189">
        <f t="shared" ca="1" si="279"/>
        <v>0</v>
      </c>
      <c r="KG66" s="189">
        <f t="shared" ca="1" si="279"/>
        <v>0</v>
      </c>
      <c r="KH66" s="189">
        <f t="shared" ca="1" si="279"/>
        <v>0</v>
      </c>
      <c r="KI66" s="189">
        <f t="shared" ca="1" si="279"/>
        <v>0</v>
      </c>
      <c r="KJ66" s="189">
        <f t="shared" ca="1" si="279"/>
        <v>0</v>
      </c>
      <c r="KK66" s="189">
        <f t="shared" ca="1" si="279"/>
        <v>0</v>
      </c>
      <c r="KL66" s="189">
        <f t="shared" ca="1" si="279"/>
        <v>0</v>
      </c>
      <c r="KM66" s="189">
        <f t="shared" ca="1" si="280"/>
        <v>0</v>
      </c>
      <c r="KN66" s="189">
        <f t="shared" ca="1" si="280"/>
        <v>0</v>
      </c>
      <c r="KO66" s="189">
        <f t="shared" ca="1" si="280"/>
        <v>0</v>
      </c>
      <c r="KP66" s="189">
        <f t="shared" ca="1" si="280"/>
        <v>0</v>
      </c>
      <c r="KQ66" s="189">
        <f t="shared" ca="1" si="280"/>
        <v>0</v>
      </c>
      <c r="KR66" s="189">
        <f t="shared" ca="1" si="280"/>
        <v>0</v>
      </c>
      <c r="KS66" s="189">
        <f t="shared" ca="1" si="280"/>
        <v>0</v>
      </c>
      <c r="KT66" s="189">
        <f t="shared" ca="1" si="280"/>
        <v>0</v>
      </c>
      <c r="KU66" s="189">
        <f t="shared" ca="1" si="280"/>
        <v>0</v>
      </c>
      <c r="KV66" s="189">
        <f t="shared" ca="1" si="280"/>
        <v>0</v>
      </c>
      <c r="KW66" s="189">
        <f t="shared" ca="1" si="281"/>
        <v>0</v>
      </c>
      <c r="KX66" s="189">
        <f t="shared" ca="1" si="281"/>
        <v>0</v>
      </c>
      <c r="KY66" s="189">
        <f t="shared" ca="1" si="281"/>
        <v>0</v>
      </c>
      <c r="KZ66" s="189">
        <f t="shared" ca="1" si="281"/>
        <v>0</v>
      </c>
      <c r="LA66" s="189">
        <f t="shared" ca="1" si="281"/>
        <v>0</v>
      </c>
      <c r="LB66" s="189">
        <f t="shared" ca="1" si="281"/>
        <v>0</v>
      </c>
      <c r="LC66" s="189">
        <f t="shared" ca="1" si="281"/>
        <v>0</v>
      </c>
      <c r="LD66" s="189">
        <f t="shared" ca="1" si="281"/>
        <v>0</v>
      </c>
      <c r="LE66" s="189">
        <f t="shared" ca="1" si="281"/>
        <v>0</v>
      </c>
      <c r="LF66" s="189">
        <f t="shared" ca="1" si="281"/>
        <v>0</v>
      </c>
      <c r="LG66" s="189">
        <f t="shared" ca="1" si="282"/>
        <v>0</v>
      </c>
      <c r="LH66" s="189">
        <f t="shared" ca="1" si="282"/>
        <v>0</v>
      </c>
      <c r="LI66" s="189">
        <f t="shared" ca="1" si="282"/>
        <v>0</v>
      </c>
      <c r="LJ66" s="189">
        <f t="shared" ca="1" si="282"/>
        <v>0</v>
      </c>
      <c r="LK66" s="189">
        <f t="shared" ca="1" si="282"/>
        <v>0</v>
      </c>
      <c r="LL66" s="189">
        <f t="shared" ca="1" si="282"/>
        <v>0</v>
      </c>
      <c r="LM66" s="189">
        <f t="shared" ca="1" si="282"/>
        <v>0</v>
      </c>
      <c r="LN66" s="189">
        <f t="shared" ca="1" si="282"/>
        <v>0</v>
      </c>
      <c r="LO66" s="189">
        <f t="shared" ca="1" si="282"/>
        <v>0</v>
      </c>
      <c r="LP66" s="189">
        <f t="shared" ca="1" si="282"/>
        <v>0</v>
      </c>
      <c r="LQ66" s="189">
        <f t="shared" ca="1" si="283"/>
        <v>0</v>
      </c>
      <c r="LR66" s="189">
        <f t="shared" ca="1" si="283"/>
        <v>0</v>
      </c>
      <c r="LS66" s="189">
        <f t="shared" ca="1" si="283"/>
        <v>0</v>
      </c>
      <c r="LT66" s="189">
        <f t="shared" ca="1" si="283"/>
        <v>0</v>
      </c>
      <c r="LU66" s="189">
        <f t="shared" ca="1" si="283"/>
        <v>0</v>
      </c>
      <c r="LV66" s="189">
        <f t="shared" ca="1" si="283"/>
        <v>0</v>
      </c>
      <c r="LW66" s="189">
        <f t="shared" ca="1" si="283"/>
        <v>-3</v>
      </c>
      <c r="LX66" s="189">
        <f t="shared" ca="1" si="283"/>
        <v>-4</v>
      </c>
      <c r="LY66" s="189">
        <f t="shared" ca="1" si="283"/>
        <v>2</v>
      </c>
      <c r="LZ66" s="189">
        <f t="shared" ca="1" si="283"/>
        <v>-4</v>
      </c>
      <c r="MA66" s="189">
        <f t="shared" ca="1" si="284"/>
        <v>0</v>
      </c>
      <c r="MB66" s="189">
        <f t="shared" ca="1" si="284"/>
        <v>0</v>
      </c>
      <c r="MC66" s="189">
        <f t="shared" ca="1" si="284"/>
        <v>0</v>
      </c>
      <c r="MD66" s="189">
        <f t="shared" ca="1" si="284"/>
        <v>0</v>
      </c>
      <c r="ME66" s="189">
        <f t="shared" ca="1" si="284"/>
        <v>0</v>
      </c>
      <c r="MF66" s="189">
        <f t="shared" ca="1" si="284"/>
        <v>0</v>
      </c>
      <c r="MG66" s="189">
        <f t="shared" ca="1" si="284"/>
        <v>0</v>
      </c>
      <c r="MH66" s="189">
        <f t="shared" ca="1" si="284"/>
        <v>0</v>
      </c>
      <c r="MI66" s="189">
        <f t="shared" ca="1" si="284"/>
        <v>0</v>
      </c>
      <c r="MJ66" s="189">
        <f t="shared" ca="1" si="284"/>
        <v>0</v>
      </c>
      <c r="MK66" s="189">
        <f t="shared" ca="1" si="284"/>
        <v>0</v>
      </c>
      <c r="ML66" s="189">
        <f t="shared" ca="1" si="284"/>
        <v>0</v>
      </c>
      <c r="MM66" s="557">
        <f t="shared" ca="1" si="285"/>
        <v>0</v>
      </c>
      <c r="MN66" s="557">
        <f t="shared" ca="1" si="285"/>
        <v>0</v>
      </c>
      <c r="MO66" s="557">
        <f t="shared" ca="1" si="285"/>
        <v>0</v>
      </c>
      <c r="MP66" s="557">
        <f t="shared" ca="1" si="285"/>
        <v>0</v>
      </c>
      <c r="MQ66" s="557">
        <f t="shared" ca="1" si="285"/>
        <v>0</v>
      </c>
      <c r="MR66" s="557">
        <f t="shared" ca="1" si="285"/>
        <v>0</v>
      </c>
      <c r="MS66" s="557">
        <f t="shared" ca="1" si="285"/>
        <v>0</v>
      </c>
      <c r="MT66" s="557">
        <f t="shared" ca="1" si="285"/>
        <v>0</v>
      </c>
      <c r="MU66" s="557">
        <f t="shared" ca="1" si="285"/>
        <v>0</v>
      </c>
      <c r="MV66" s="557">
        <f t="shared" ca="1" si="285"/>
        <v>0</v>
      </c>
      <c r="MW66" s="557">
        <f t="shared" ca="1" si="286"/>
        <v>0</v>
      </c>
      <c r="MX66" s="557">
        <f t="shared" ca="1" si="286"/>
        <v>0</v>
      </c>
      <c r="MY66" s="557">
        <f t="shared" ca="1" si="286"/>
        <v>0</v>
      </c>
      <c r="MZ66" s="557">
        <f t="shared" ca="1" si="286"/>
        <v>0</v>
      </c>
      <c r="NA66" s="557">
        <f t="shared" ca="1" si="286"/>
        <v>0</v>
      </c>
      <c r="NB66" s="557">
        <f t="shared" ca="1" si="286"/>
        <v>0</v>
      </c>
      <c r="NC66" s="557">
        <f t="shared" ca="1" si="286"/>
        <v>0</v>
      </c>
      <c r="ND66" s="557">
        <f t="shared" ca="1" si="286"/>
        <v>0</v>
      </c>
      <c r="NE66" s="557">
        <f t="shared" ca="1" si="286"/>
        <v>0</v>
      </c>
      <c r="NF66" s="557">
        <f t="shared" ca="1" si="286"/>
        <v>0</v>
      </c>
      <c r="NG66" s="557">
        <f t="shared" ca="1" si="287"/>
        <v>0</v>
      </c>
      <c r="NH66" s="557">
        <f t="shared" ca="1" si="287"/>
        <v>0</v>
      </c>
      <c r="NI66" s="557">
        <f t="shared" ca="1" si="287"/>
        <v>0</v>
      </c>
      <c r="NJ66" s="557">
        <f t="shared" ca="1" si="287"/>
        <v>0</v>
      </c>
      <c r="NK66" s="557">
        <f t="shared" ca="1" si="287"/>
        <v>0</v>
      </c>
      <c r="NL66" s="557">
        <f t="shared" ca="1" si="287"/>
        <v>0</v>
      </c>
      <c r="NM66" s="557">
        <f t="shared" ca="1" si="287"/>
        <v>0</v>
      </c>
      <c r="NN66" s="557">
        <f t="shared" ca="1" si="287"/>
        <v>0</v>
      </c>
      <c r="NO66" s="557">
        <f t="shared" ca="1" si="287"/>
        <v>0</v>
      </c>
      <c r="NP66" s="557">
        <f t="shared" ca="1" si="287"/>
        <v>0</v>
      </c>
      <c r="NQ66" s="557">
        <f t="shared" ca="1" si="288"/>
        <v>0</v>
      </c>
      <c r="NR66" s="557">
        <f t="shared" ca="1" si="288"/>
        <v>0</v>
      </c>
      <c r="NS66" s="557">
        <f t="shared" ca="1" si="288"/>
        <v>0</v>
      </c>
      <c r="NT66" s="557">
        <f t="shared" ca="1" si="288"/>
        <v>0</v>
      </c>
      <c r="NU66" s="557">
        <f t="shared" ca="1" si="288"/>
        <v>0</v>
      </c>
      <c r="NV66" s="557">
        <f t="shared" ca="1" si="288"/>
        <v>0</v>
      </c>
      <c r="NW66" s="557">
        <f t="shared" ca="1" si="288"/>
        <v>0</v>
      </c>
      <c r="NX66" s="557">
        <f t="shared" ca="1" si="288"/>
        <v>0</v>
      </c>
      <c r="NY66" s="557">
        <f t="shared" ca="1" si="288"/>
        <v>0</v>
      </c>
      <c r="NZ66" s="557">
        <f t="shared" ca="1" si="288"/>
        <v>0</v>
      </c>
      <c r="OA66" s="557">
        <f t="shared" ca="1" si="289"/>
        <v>0</v>
      </c>
      <c r="OB66" s="557">
        <f t="shared" ca="1" si="289"/>
        <v>0</v>
      </c>
      <c r="OC66" s="557">
        <f t="shared" ca="1" si="289"/>
        <v>0</v>
      </c>
      <c r="OD66" s="557">
        <f t="shared" ca="1" si="289"/>
        <v>0</v>
      </c>
      <c r="OE66" s="557">
        <f t="shared" ca="1" si="289"/>
        <v>0</v>
      </c>
      <c r="OF66" s="557">
        <f t="shared" ca="1" si="289"/>
        <v>0</v>
      </c>
      <c r="OG66" s="557">
        <f t="shared" ca="1" si="289"/>
        <v>0</v>
      </c>
      <c r="OH66" s="557">
        <f t="shared" ca="1" si="289"/>
        <v>0</v>
      </c>
      <c r="OI66" s="557">
        <f t="shared" ca="1" si="289"/>
        <v>0</v>
      </c>
      <c r="OJ66" s="557">
        <f t="shared" ca="1" si="289"/>
        <v>0</v>
      </c>
      <c r="OK66" s="557">
        <f t="shared" ca="1" si="290"/>
        <v>0</v>
      </c>
      <c r="OL66" s="557">
        <f t="shared" ca="1" si="290"/>
        <v>0</v>
      </c>
      <c r="OM66" s="557">
        <f t="shared" ca="1" si="290"/>
        <v>0</v>
      </c>
      <c r="ON66" s="557">
        <f t="shared" ca="1" si="290"/>
        <v>0</v>
      </c>
      <c r="OO66" s="557">
        <f t="shared" ca="1" si="290"/>
        <v>0</v>
      </c>
      <c r="OP66" s="557">
        <f t="shared" ca="1" si="290"/>
        <v>0</v>
      </c>
      <c r="OQ66" s="557">
        <f t="shared" ca="1" si="290"/>
        <v>0</v>
      </c>
      <c r="OR66" s="557">
        <f t="shared" ca="1" si="290"/>
        <v>0</v>
      </c>
      <c r="OS66" s="557">
        <f t="shared" ca="1" si="290"/>
        <v>0</v>
      </c>
      <c r="OT66" s="557">
        <f t="shared" ca="1" si="290"/>
        <v>0</v>
      </c>
      <c r="OU66" s="557">
        <f t="shared" ca="1" si="291"/>
        <v>0</v>
      </c>
      <c r="OV66" s="557">
        <f t="shared" ca="1" si="291"/>
        <v>0</v>
      </c>
      <c r="OW66" s="557">
        <f t="shared" ca="1" si="291"/>
        <v>0</v>
      </c>
      <c r="OX66" s="557">
        <f t="shared" ca="1" si="291"/>
        <v>0</v>
      </c>
      <c r="OY66" s="557">
        <f t="shared" ca="1" si="291"/>
        <v>0</v>
      </c>
      <c r="OZ66" s="557">
        <f t="shared" ca="1" si="291"/>
        <v>0</v>
      </c>
      <c r="PA66" s="557">
        <f t="shared" ca="1" si="291"/>
        <v>0</v>
      </c>
      <c r="PB66" s="557">
        <f t="shared" ca="1" si="291"/>
        <v>0</v>
      </c>
      <c r="PC66" s="557">
        <f t="shared" ca="1" si="291"/>
        <v>0</v>
      </c>
      <c r="PD66" s="557">
        <f t="shared" ca="1" si="291"/>
        <v>0</v>
      </c>
      <c r="PE66" s="557">
        <f t="shared" ca="1" si="292"/>
        <v>0</v>
      </c>
      <c r="PF66" s="557">
        <f t="shared" ca="1" si="292"/>
        <v>0</v>
      </c>
      <c r="PG66" s="557">
        <f t="shared" ca="1" si="292"/>
        <v>0</v>
      </c>
      <c r="PH66" s="557">
        <f t="shared" ca="1" si="292"/>
        <v>0</v>
      </c>
      <c r="PI66" s="557">
        <f t="shared" ca="1" si="292"/>
        <v>0</v>
      </c>
      <c r="PJ66" s="557">
        <f t="shared" ca="1" si="292"/>
        <v>0</v>
      </c>
      <c r="PK66" s="557">
        <f t="shared" ca="1" si="292"/>
        <v>0</v>
      </c>
      <c r="PL66" s="557">
        <f t="shared" ca="1" si="292"/>
        <v>0</v>
      </c>
      <c r="PM66" s="557">
        <f t="shared" ca="1" si="292"/>
        <v>0</v>
      </c>
      <c r="PN66" s="557">
        <f t="shared" ca="1" si="292"/>
        <v>0</v>
      </c>
      <c r="PO66" s="557">
        <f t="shared" ca="1" si="293"/>
        <v>0</v>
      </c>
      <c r="PP66" s="557">
        <f t="shared" ca="1" si="293"/>
        <v>0</v>
      </c>
      <c r="PQ66" s="557">
        <f t="shared" ca="1" si="293"/>
        <v>0</v>
      </c>
      <c r="PR66" s="557">
        <f t="shared" ca="1" si="293"/>
        <v>0</v>
      </c>
      <c r="PS66" s="557">
        <f t="shared" ca="1" si="293"/>
        <v>0</v>
      </c>
      <c r="PT66" s="557">
        <f t="shared" ca="1" si="293"/>
        <v>0</v>
      </c>
      <c r="PU66" s="557">
        <f t="shared" ca="1" si="293"/>
        <v>0</v>
      </c>
      <c r="PV66" s="557">
        <f t="shared" ca="1" si="293"/>
        <v>0</v>
      </c>
      <c r="PW66" s="557">
        <f t="shared" ca="1" si="293"/>
        <v>0</v>
      </c>
      <c r="PX66" s="557">
        <f t="shared" ca="1" si="293"/>
        <v>0</v>
      </c>
      <c r="PY66" s="557">
        <f t="shared" ca="1" si="294"/>
        <v>0</v>
      </c>
      <c r="PZ66" s="557">
        <f t="shared" ca="1" si="294"/>
        <v>0</v>
      </c>
      <c r="QA66" s="557">
        <f t="shared" ca="1" si="294"/>
        <v>0</v>
      </c>
      <c r="QB66" s="557">
        <f t="shared" ca="1" si="294"/>
        <v>0</v>
      </c>
      <c r="QC66" s="557">
        <f t="shared" ca="1" si="294"/>
        <v>0</v>
      </c>
      <c r="QD66" s="557">
        <f t="shared" ca="1" si="294"/>
        <v>0</v>
      </c>
      <c r="QE66" s="557">
        <f t="shared" ca="1" si="294"/>
        <v>0</v>
      </c>
      <c r="QF66" s="557">
        <f t="shared" ca="1" si="294"/>
        <v>0</v>
      </c>
      <c r="QG66" s="557">
        <f t="shared" ca="1" si="294"/>
        <v>0</v>
      </c>
      <c r="QH66" s="557">
        <f t="shared" ca="1" si="294"/>
        <v>0</v>
      </c>
      <c r="QI66" s="557">
        <f t="shared" ca="1" si="295"/>
        <v>0</v>
      </c>
      <c r="QJ66" s="557">
        <f t="shared" ca="1" si="295"/>
        <v>0</v>
      </c>
      <c r="QK66" s="557">
        <f t="shared" ca="1" si="295"/>
        <v>0</v>
      </c>
      <c r="QL66" s="557">
        <f t="shared" ca="1" si="295"/>
        <v>0</v>
      </c>
      <c r="QM66" s="557">
        <f t="shared" ca="1" si="295"/>
        <v>0</v>
      </c>
      <c r="QN66" s="557">
        <f t="shared" ca="1" si="295"/>
        <v>0</v>
      </c>
      <c r="QO66" s="557">
        <f t="shared" ca="1" si="295"/>
        <v>0</v>
      </c>
      <c r="QP66" s="557">
        <f t="shared" ca="1" si="295"/>
        <v>0</v>
      </c>
      <c r="QQ66" s="557">
        <f t="shared" ca="1" si="295"/>
        <v>0</v>
      </c>
      <c r="QR66" s="557">
        <f t="shared" ca="1" si="295"/>
        <v>0</v>
      </c>
      <c r="QS66" s="557">
        <f t="shared" ca="1" si="296"/>
        <v>0</v>
      </c>
      <c r="QT66" s="557">
        <f t="shared" ca="1" si="296"/>
        <v>0</v>
      </c>
      <c r="QU66" s="557">
        <f t="shared" ca="1" si="296"/>
        <v>0</v>
      </c>
      <c r="QV66" s="557">
        <f t="shared" ca="1" si="296"/>
        <v>0</v>
      </c>
      <c r="QW66" s="557">
        <f t="shared" ca="1" si="296"/>
        <v>0</v>
      </c>
      <c r="QX66" s="557">
        <f t="shared" ca="1" si="296"/>
        <v>0</v>
      </c>
      <c r="QY66" s="557">
        <f t="shared" ca="1" si="296"/>
        <v>0</v>
      </c>
      <c r="QZ66" s="557">
        <f t="shared" ca="1" si="296"/>
        <v>0</v>
      </c>
      <c r="RA66" s="557">
        <f t="shared" ca="1" si="296"/>
        <v>0</v>
      </c>
      <c r="RB66" s="557">
        <f t="shared" ca="1" si="296"/>
        <v>0</v>
      </c>
      <c r="RC66" s="557">
        <f t="shared" ca="1" si="297"/>
        <v>0</v>
      </c>
      <c r="RD66" s="557">
        <f t="shared" ca="1" si="297"/>
        <v>0</v>
      </c>
      <c r="RE66" s="557">
        <f t="shared" ca="1" si="297"/>
        <v>0</v>
      </c>
      <c r="RF66" s="557">
        <f t="shared" ca="1" si="297"/>
        <v>0</v>
      </c>
      <c r="RG66" s="557">
        <f t="shared" ca="1" si="297"/>
        <v>0</v>
      </c>
      <c r="RH66" s="557">
        <f t="shared" ca="1" si="297"/>
        <v>0</v>
      </c>
      <c r="RI66" s="557">
        <f t="shared" ca="1" si="297"/>
        <v>0</v>
      </c>
      <c r="RJ66" s="557">
        <f t="shared" ca="1" si="297"/>
        <v>0</v>
      </c>
      <c r="RK66" s="557">
        <f t="shared" ca="1" si="297"/>
        <v>0</v>
      </c>
      <c r="RL66" s="557">
        <f t="shared" ca="1" si="297"/>
        <v>0</v>
      </c>
      <c r="RM66" s="557">
        <f t="shared" ca="1" si="298"/>
        <v>0</v>
      </c>
      <c r="RN66" s="557">
        <f t="shared" ca="1" si="298"/>
        <v>0</v>
      </c>
      <c r="RO66" s="557">
        <f t="shared" ca="1" si="298"/>
        <v>0</v>
      </c>
      <c r="RP66" s="557">
        <f t="shared" ca="1" si="298"/>
        <v>0</v>
      </c>
      <c r="RQ66" s="557">
        <f t="shared" ca="1" si="298"/>
        <v>0</v>
      </c>
      <c r="RR66" s="557">
        <f t="shared" ca="1" si="298"/>
        <v>0</v>
      </c>
      <c r="RS66" s="557">
        <f t="shared" ca="1" si="298"/>
        <v>0</v>
      </c>
      <c r="RT66" s="557">
        <f t="shared" ca="1" si="298"/>
        <v>0</v>
      </c>
      <c r="RU66" s="557">
        <f t="shared" ca="1" si="298"/>
        <v>0</v>
      </c>
      <c r="RV66" s="557">
        <f t="shared" ca="1" si="298"/>
        <v>0</v>
      </c>
      <c r="RW66" s="557">
        <f t="shared" ca="1" si="299"/>
        <v>0</v>
      </c>
      <c r="RX66" s="557">
        <f t="shared" ca="1" si="299"/>
        <v>0</v>
      </c>
      <c r="RY66" s="557">
        <f t="shared" ca="1" si="299"/>
        <v>0</v>
      </c>
      <c r="RZ66" s="557">
        <f t="shared" ca="1" si="299"/>
        <v>0</v>
      </c>
      <c r="SA66" s="557">
        <f t="shared" ca="1" si="299"/>
        <v>0</v>
      </c>
      <c r="SB66" s="557">
        <f t="shared" ca="1" si="299"/>
        <v>0</v>
      </c>
      <c r="SC66" s="557">
        <f t="shared" ca="1" si="299"/>
        <v>0</v>
      </c>
      <c r="SD66" s="557">
        <f t="shared" ca="1" si="299"/>
        <v>0</v>
      </c>
      <c r="SE66" s="557">
        <f t="shared" ca="1" si="299"/>
        <v>0</v>
      </c>
      <c r="SF66" s="557">
        <f t="shared" ca="1" si="299"/>
        <v>0</v>
      </c>
      <c r="SG66" s="557">
        <f t="shared" ca="1" si="300"/>
        <v>0</v>
      </c>
      <c r="SH66" s="557">
        <f t="shared" ca="1" si="300"/>
        <v>0</v>
      </c>
      <c r="SI66" s="557">
        <f t="shared" ca="1" si="300"/>
        <v>0</v>
      </c>
      <c r="SJ66" s="557">
        <f t="shared" ca="1" si="300"/>
        <v>0</v>
      </c>
      <c r="SK66" s="557">
        <f t="shared" ca="1" si="300"/>
        <v>0</v>
      </c>
      <c r="SL66" s="557">
        <f t="shared" ca="1" si="300"/>
        <v>0</v>
      </c>
      <c r="SM66" s="557">
        <f t="shared" ca="1" si="300"/>
        <v>0</v>
      </c>
      <c r="SN66" s="557">
        <f t="shared" ca="1" si="300"/>
        <v>0</v>
      </c>
      <c r="SO66" s="557">
        <f t="shared" ca="1" si="300"/>
        <v>0</v>
      </c>
      <c r="SP66" s="557">
        <f t="shared" ca="1" si="300"/>
        <v>0</v>
      </c>
      <c r="SQ66" s="557">
        <f t="shared" ca="1" si="301"/>
        <v>0</v>
      </c>
      <c r="SR66" s="557">
        <f t="shared" ca="1" si="301"/>
        <v>0</v>
      </c>
      <c r="SS66" s="557">
        <f t="shared" ca="1" si="301"/>
        <v>0</v>
      </c>
      <c r="ST66" s="557">
        <f t="shared" ca="1" si="301"/>
        <v>0</v>
      </c>
      <c r="SU66" s="557">
        <f t="shared" ca="1" si="301"/>
        <v>0</v>
      </c>
      <c r="SV66" s="557">
        <f t="shared" ca="1" si="301"/>
        <v>0</v>
      </c>
      <c r="SW66" s="557">
        <f t="shared" ca="1" si="301"/>
        <v>0</v>
      </c>
      <c r="SX66" s="557">
        <f t="shared" ca="1" si="301"/>
        <v>0</v>
      </c>
      <c r="SY66" s="557">
        <f t="shared" ca="1" si="301"/>
        <v>0</v>
      </c>
      <c r="SZ66" s="557">
        <f t="shared" ca="1" si="301"/>
        <v>0</v>
      </c>
      <c r="TA66" s="557">
        <f t="shared" ca="1" si="302"/>
        <v>0</v>
      </c>
      <c r="TB66" s="557">
        <f t="shared" ca="1" si="302"/>
        <v>0</v>
      </c>
      <c r="TC66" s="557">
        <f t="shared" ca="1" si="302"/>
        <v>0</v>
      </c>
      <c r="TD66" s="557">
        <f t="shared" ca="1" si="302"/>
        <v>0</v>
      </c>
      <c r="TE66" s="557">
        <f t="shared" ca="1" si="302"/>
        <v>0</v>
      </c>
      <c r="TF66" s="557">
        <f t="shared" ca="1" si="302"/>
        <v>0</v>
      </c>
      <c r="TG66" s="557">
        <f t="shared" ca="1" si="302"/>
        <v>0</v>
      </c>
      <c r="TH66" s="557">
        <f t="shared" ca="1" si="302"/>
        <v>0</v>
      </c>
      <c r="TI66" s="557">
        <f t="shared" ca="1" si="302"/>
        <v>0</v>
      </c>
      <c r="TJ66" s="557">
        <f t="shared" ca="1" si="302"/>
        <v>0</v>
      </c>
      <c r="TK66" s="557">
        <f t="shared" ca="1" si="303"/>
        <v>0</v>
      </c>
      <c r="TL66" s="557">
        <f t="shared" ca="1" si="303"/>
        <v>0</v>
      </c>
      <c r="TM66" s="557">
        <f t="shared" ca="1" si="303"/>
        <v>0</v>
      </c>
      <c r="TN66" s="557">
        <f t="shared" ca="1" si="303"/>
        <v>0</v>
      </c>
      <c r="TO66" s="557">
        <f t="shared" ca="1" si="303"/>
        <v>0</v>
      </c>
      <c r="TP66" s="557">
        <f t="shared" ca="1" si="303"/>
        <v>0</v>
      </c>
      <c r="TQ66" s="557">
        <f t="shared" ca="1" si="303"/>
        <v>0</v>
      </c>
      <c r="TR66" s="557">
        <f t="shared" ca="1" si="303"/>
        <v>0</v>
      </c>
      <c r="TS66" s="557">
        <f t="shared" ca="1" si="303"/>
        <v>0</v>
      </c>
      <c r="TT66" s="557">
        <f t="shared" ca="1" si="303"/>
        <v>0</v>
      </c>
      <c r="TU66" s="557">
        <f t="shared" ca="1" si="304"/>
        <v>0</v>
      </c>
      <c r="TV66" s="557">
        <f t="shared" ca="1" si="304"/>
        <v>0</v>
      </c>
      <c r="TW66" s="557">
        <f t="shared" ca="1" si="304"/>
        <v>0</v>
      </c>
      <c r="TX66" s="557">
        <f t="shared" ca="1" si="304"/>
        <v>0</v>
      </c>
      <c r="TY66" s="557">
        <f t="shared" ca="1" si="304"/>
        <v>0</v>
      </c>
      <c r="TZ66" s="557">
        <f t="shared" ca="1" si="304"/>
        <v>0</v>
      </c>
      <c r="UA66" s="557">
        <f t="shared" ca="1" si="304"/>
        <v>0</v>
      </c>
      <c r="UB66" s="557">
        <f t="shared" ca="1" si="304"/>
        <v>0</v>
      </c>
      <c r="UC66" s="557">
        <f t="shared" ca="1" si="304"/>
        <v>0</v>
      </c>
      <c r="UD66" s="557">
        <f t="shared" ca="1" si="304"/>
        <v>0</v>
      </c>
      <c r="UE66" s="557">
        <f t="shared" ca="1" si="305"/>
        <v>0</v>
      </c>
      <c r="UF66" s="557">
        <f t="shared" ca="1" si="305"/>
        <v>0</v>
      </c>
      <c r="UG66" s="557">
        <f t="shared" ca="1" si="305"/>
        <v>0</v>
      </c>
      <c r="UH66" s="557">
        <f t="shared" ca="1" si="305"/>
        <v>0</v>
      </c>
      <c r="UI66" s="557">
        <f t="shared" ca="1" si="305"/>
        <v>0</v>
      </c>
      <c r="UJ66" s="557">
        <f t="shared" ca="1" si="305"/>
        <v>0</v>
      </c>
      <c r="UK66" s="557">
        <f t="shared" ca="1" si="305"/>
        <v>0</v>
      </c>
      <c r="UL66" s="557">
        <f t="shared" ca="1" si="305"/>
        <v>0</v>
      </c>
      <c r="UM66" s="557">
        <f t="shared" ca="1" si="305"/>
        <v>0</v>
      </c>
      <c r="UN66" s="557">
        <f t="shared" ca="1" si="305"/>
        <v>0</v>
      </c>
      <c r="UO66" s="557">
        <f t="shared" ca="1" si="306"/>
        <v>0</v>
      </c>
      <c r="UP66" s="557">
        <f t="shared" ca="1" si="306"/>
        <v>0</v>
      </c>
      <c r="UQ66" s="557">
        <f t="shared" ca="1" si="306"/>
        <v>0</v>
      </c>
      <c r="UR66" s="557">
        <f t="shared" ca="1" si="306"/>
        <v>0</v>
      </c>
      <c r="US66" s="557">
        <f t="shared" ca="1" si="306"/>
        <v>0</v>
      </c>
      <c r="UT66" s="557">
        <f t="shared" ca="1" si="306"/>
        <v>0</v>
      </c>
      <c r="UU66" s="557">
        <f t="shared" ca="1" si="306"/>
        <v>0</v>
      </c>
      <c r="UV66" s="557">
        <f t="shared" ca="1" si="306"/>
        <v>0</v>
      </c>
      <c r="UW66" s="557">
        <f t="shared" ca="1" si="306"/>
        <v>0</v>
      </c>
      <c r="UX66" s="557">
        <f t="shared" ca="1" si="306"/>
        <v>0</v>
      </c>
      <c r="UY66" s="557">
        <f t="shared" ca="1" si="307"/>
        <v>0</v>
      </c>
      <c r="UZ66" s="557">
        <f t="shared" ca="1" si="307"/>
        <v>0</v>
      </c>
      <c r="VA66" s="557">
        <f t="shared" ca="1" si="307"/>
        <v>0</v>
      </c>
      <c r="VB66" s="557">
        <f t="shared" ca="1" si="307"/>
        <v>0</v>
      </c>
      <c r="VC66" s="557">
        <f t="shared" ca="1" si="307"/>
        <v>0</v>
      </c>
      <c r="VD66" s="557">
        <f t="shared" ca="1" si="307"/>
        <v>0</v>
      </c>
      <c r="VE66" s="557">
        <f t="shared" ca="1" si="307"/>
        <v>0</v>
      </c>
      <c r="VF66" s="557">
        <f t="shared" ca="1" si="307"/>
        <v>0</v>
      </c>
      <c r="VG66" s="557">
        <f t="shared" ca="1" si="307"/>
        <v>0</v>
      </c>
      <c r="VH66" s="557">
        <f t="shared" ca="1" si="307"/>
        <v>0</v>
      </c>
      <c r="VI66" s="557">
        <f t="shared" ca="1" si="307"/>
        <v>0</v>
      </c>
      <c r="VJ66" s="189">
        <f t="shared" ca="1" si="308"/>
        <v>0</v>
      </c>
      <c r="VK66" s="189">
        <f t="shared" ca="1" si="308"/>
        <v>0</v>
      </c>
      <c r="VL66" s="189">
        <f t="shared" ca="1" si="308"/>
        <v>0</v>
      </c>
      <c r="VM66" s="189">
        <f t="shared" ca="1" si="308"/>
        <v>0</v>
      </c>
      <c r="VN66" s="189">
        <f t="shared" ca="1" si="308"/>
        <v>0</v>
      </c>
      <c r="VO66" s="230">
        <f t="shared" ca="1" si="309"/>
        <v>0</v>
      </c>
      <c r="VP66" s="189">
        <f t="shared" ca="1" si="310"/>
        <v>0</v>
      </c>
      <c r="VQ66" s="189">
        <f t="shared" ca="1" si="310"/>
        <v>0</v>
      </c>
      <c r="VR66" s="189">
        <f t="shared" ca="1" si="310"/>
        <v>0</v>
      </c>
      <c r="VS66" s="189">
        <f t="shared" ca="1" si="310"/>
        <v>0</v>
      </c>
      <c r="VT66" s="189">
        <f t="shared" ca="1" si="310"/>
        <v>0</v>
      </c>
      <c r="VU66" s="230">
        <f t="shared" ca="1" si="311"/>
        <v>0</v>
      </c>
      <c r="VV66" s="231">
        <f t="shared" ca="1" si="312"/>
        <v>0</v>
      </c>
      <c r="VW66" s="231">
        <f t="shared" ca="1" si="312"/>
        <v>0</v>
      </c>
      <c r="VX66" s="231">
        <f t="shared" ca="1" si="312"/>
        <v>0</v>
      </c>
      <c r="VY66" s="231">
        <f t="shared" ca="1" si="312"/>
        <v>0</v>
      </c>
      <c r="VZ66" s="544">
        <f t="shared" ca="1" si="313"/>
        <v>0</v>
      </c>
      <c r="WA66" s="231">
        <f t="shared" ca="1" si="314"/>
        <v>0</v>
      </c>
      <c r="WB66" s="231">
        <f t="shared" ca="1" si="314"/>
        <v>0</v>
      </c>
      <c r="WC66" s="231">
        <f t="shared" ca="1" si="314"/>
        <v>0</v>
      </c>
      <c r="WD66" s="231">
        <f t="shared" ca="1" si="314"/>
        <v>0</v>
      </c>
      <c r="WE66" s="544">
        <f t="shared" ca="1" si="315"/>
        <v>0</v>
      </c>
      <c r="WF66" s="544">
        <f t="shared" ca="1" si="315"/>
        <v>0</v>
      </c>
      <c r="WG66" s="544">
        <f t="shared" ca="1" si="315"/>
        <v>0</v>
      </c>
      <c r="WH66" s="544">
        <f t="shared" ca="1" si="315"/>
        <v>0</v>
      </c>
      <c r="WI66" s="544">
        <f t="shared" ca="1" si="315"/>
        <v>0</v>
      </c>
      <c r="WJ66" s="544">
        <f t="shared" ca="1" si="315"/>
        <v>0</v>
      </c>
      <c r="WK66" s="544">
        <f t="shared" ca="1" si="315"/>
        <v>0</v>
      </c>
      <c r="WL66" s="535" cm="1">
        <f t="array" aca="1" ref="WL66" ca="1">INDEX(WL$13:WL65,$B66+1,1)</f>
        <v>0</v>
      </c>
      <c r="WM66" s="411">
        <f t="shared" ca="1" si="316"/>
        <v>67</v>
      </c>
      <c r="WN66" s="18"/>
      <c r="WO66" s="535" cm="1">
        <f t="array" aca="1" ref="WO66" ca="1">INDEX(WO$13:WO65,$B66+1,1)</f>
        <v>0</v>
      </c>
      <c r="WP66" s="411">
        <f t="shared" si="317"/>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18"/>
        <v>0</v>
      </c>
      <c r="XJ66" s="411" t="str">
        <f t="shared" ca="1" si="319"/>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35</v>
      </c>
      <c r="XO66" s="535" t="str" cm="1">
        <f t="array" aca="1" ref="XO66" ca="1">INDEX(XO$13:XO65,$B66+1,1)</f>
        <v>-</v>
      </c>
      <c r="XP66" s="411" t="str">
        <f t="shared" ca="1" si="320"/>
        <v>-</v>
      </c>
      <c r="XQ66" s="411" t="str">
        <f t="shared" ca="1" si="320"/>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21"/>
        <v>50</v>
      </c>
      <c r="YD66" s="411">
        <f t="shared" si="321"/>
        <v>50</v>
      </c>
      <c r="YE66" s="411">
        <f t="shared" si="321"/>
        <v>50</v>
      </c>
      <c r="YF66" s="411">
        <f t="shared" si="321"/>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18"/>
      <c r="YQ66" s="411">
        <f t="shared" ca="1" si="322"/>
        <v>1</v>
      </c>
      <c r="YR66" s="18"/>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43">
        <f t="shared" ca="1" si="323"/>
        <v>669</v>
      </c>
      <c r="ZB66" s="543">
        <f t="shared" ca="1" si="323"/>
        <v>703</v>
      </c>
      <c r="ZC66" s="543">
        <f t="shared" ca="1" si="323"/>
        <v>738</v>
      </c>
      <c r="ZD66" s="459">
        <f t="shared" ca="1" si="324"/>
        <v>504</v>
      </c>
      <c r="ZE66" s="459">
        <f t="shared" ca="1" si="324"/>
        <v>539</v>
      </c>
      <c r="ZF66" s="459">
        <f t="shared" ca="1" si="324"/>
        <v>574</v>
      </c>
      <c r="ZG66" s="459">
        <f t="shared" ca="1" si="325"/>
        <v>420</v>
      </c>
      <c r="ZH66" s="459">
        <f t="shared" ca="1" si="325"/>
        <v>455</v>
      </c>
      <c r="ZI66" s="459">
        <f t="shared" ca="1" si="325"/>
        <v>490</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cm="1">
        <f t="array" aca="1" ref="ZX66" ca="1">INDEX(ZX$13:ZX65,$B66+1,1)</f>
        <v>0</v>
      </c>
      <c r="ZY66" s="535" t="str" cm="1">
        <f t="array" aca="1" ref="ZY66" ca="1">INDEX(ZY$13:ZY65,$B66+1,1)</f>
        <v>-</v>
      </c>
      <c r="ZZ66" s="535" t="str" cm="1">
        <f t="array" aca="1" ref="ZZ66" ca="1">INDEX(ZZ$13:ZZ65,$B66+1,1)</f>
        <v>-</v>
      </c>
      <c r="AAA66" s="535" t="str" cm="1">
        <f t="array" aca="1" ref="AAA66" ca="1">INDEX(AAA$13:AAA65,$B66+1,1)</f>
        <v>-</v>
      </c>
      <c r="AAB66" s="535" t="str" cm="1">
        <f t="array" aca="1" ref="AAB66" ca="1">INDEX(AAB$13:AAB65,$B66+1,1)</f>
        <v>-</v>
      </c>
      <c r="AAC66" s="535" t="str" cm="1">
        <f t="array" aca="1" ref="AAC66" ca="1">INDEX(AAC$13:AAC65,$B66+1,1)</f>
        <v>-</v>
      </c>
      <c r="AAD66" s="535" cm="1">
        <f t="array" aca="1" ref="AAD66" ca="1">INDEX(AAD$13:AAD65,$B66+1,1)</f>
        <v>0</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1</v>
      </c>
      <c r="AAI66" s="535" cm="1">
        <f t="array" aca="1" ref="AAI66" ca="1">INDEX(AAI$13:AAI65,$B66+1,1)</f>
        <v>1</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18"/>
      <c r="AAX66" s="545" t="str">
        <f t="shared" ca="1" si="326"/>
        <v>-</v>
      </c>
      <c r="AAY66" s="545" t="str">
        <f t="shared" ca="1" si="326"/>
        <v>-</v>
      </c>
      <c r="AAZ66" s="545" t="str">
        <f t="shared" ca="1" si="326"/>
        <v>-</v>
      </c>
      <c r="ABA66" s="545" t="str">
        <f t="shared" ca="1" si="326"/>
        <v>-</v>
      </c>
      <c r="ABB66" s="545" t="str">
        <f t="shared" ca="1" si="326"/>
        <v>-</v>
      </c>
      <c r="ABC66" s="545" t="str">
        <f t="shared" ca="1" si="326"/>
        <v>-</v>
      </c>
      <c r="ABD66" s="545" t="str">
        <f t="shared" ca="1" si="326"/>
        <v>-</v>
      </c>
      <c r="ABE66" s="545" t="str">
        <f t="shared" ca="1" si="326"/>
        <v>-</v>
      </c>
      <c r="ABF66" s="545" t="b">
        <f t="shared" ca="1" si="326"/>
        <v>1</v>
      </c>
      <c r="ABG66" s="545" t="str">
        <f t="shared" ca="1" si="326"/>
        <v>-</v>
      </c>
      <c r="ABH66" s="545" t="str">
        <f t="shared" ca="1" si="327"/>
        <v>-</v>
      </c>
      <c r="ABI66" s="545" t="str">
        <f t="shared" ca="1" si="327"/>
        <v>-</v>
      </c>
      <c r="ABJ66" s="545" t="str">
        <f t="shared" ca="1" si="327"/>
        <v>-</v>
      </c>
      <c r="ABK66" s="545" t="str">
        <f t="shared" ca="1" si="327"/>
        <v>-</v>
      </c>
      <c r="ABL66" s="545" t="str">
        <f t="shared" ca="1" si="327"/>
        <v>-</v>
      </c>
      <c r="ABM66" s="545" t="str">
        <f t="shared" ca="1" si="327"/>
        <v>-</v>
      </c>
      <c r="ABN66" s="545" t="str">
        <f t="shared" ca="1" si="327"/>
        <v>-</v>
      </c>
      <c r="ABO66" s="545" t="str">
        <f t="shared" ca="1" si="327"/>
        <v>-</v>
      </c>
      <c r="ABP66" s="545" t="str">
        <f t="shared" ca="1" si="327"/>
        <v>-</v>
      </c>
      <c r="ABQ66" s="545" t="str">
        <f t="shared" ca="1" si="327"/>
        <v>-</v>
      </c>
      <c r="ABR66" s="545" t="str">
        <f t="shared" ca="1" si="328"/>
        <v>-</v>
      </c>
      <c r="ABS66" s="545" t="str">
        <f t="shared" ca="1" si="328"/>
        <v>-</v>
      </c>
      <c r="ABT66" s="545" t="str">
        <f t="shared" ca="1" si="328"/>
        <v>-</v>
      </c>
      <c r="ABU66" s="545" t="str">
        <f t="shared" ca="1" si="328"/>
        <v>-</v>
      </c>
      <c r="ABV66" s="545" t="str">
        <f t="shared" ca="1" si="328"/>
        <v>-</v>
      </c>
      <c r="ABW66" s="545" t="str">
        <f t="shared" ca="1" si="328"/>
        <v>-</v>
      </c>
      <c r="ABX66" s="545" t="b">
        <f t="shared" ca="1" si="328"/>
        <v>1</v>
      </c>
      <c r="ABY66" s="545" t="str">
        <f t="shared" ca="1" si="328"/>
        <v>-</v>
      </c>
      <c r="ABZ66" s="545" t="str">
        <f t="shared" ca="1" si="328"/>
        <v>-</v>
      </c>
      <c r="ACA66" s="545" t="str">
        <f t="shared" ca="1" si="328"/>
        <v>-</v>
      </c>
      <c r="ACB66" s="545" t="str">
        <f t="shared" ca="1" si="329"/>
        <v>-</v>
      </c>
      <c r="ACC66" s="545" t="str">
        <f t="shared" ca="1" si="329"/>
        <v>-</v>
      </c>
      <c r="ACD66" s="545" t="str">
        <f t="shared" ca="1" si="329"/>
        <v>-</v>
      </c>
      <c r="ACE66" s="545" t="str">
        <f t="shared" ca="1" si="329"/>
        <v>-</v>
      </c>
      <c r="ACF66" s="545" t="str">
        <f t="shared" ca="1" si="329"/>
        <v>-</v>
      </c>
      <c r="ACG66" s="545" t="str">
        <f t="shared" ca="1" si="329"/>
        <v>-</v>
      </c>
      <c r="ACH66" s="545" t="str">
        <f t="shared" ca="1" si="329"/>
        <v>-</v>
      </c>
      <c r="ACI66" s="545" t="str">
        <f t="shared" ca="1" si="329"/>
        <v>-</v>
      </c>
      <c r="ACJ66" s="545" t="str">
        <f t="shared" ca="1" si="329"/>
        <v>-</v>
      </c>
      <c r="ACK66" s="545" t="str">
        <f t="shared" ca="1" si="329"/>
        <v>-</v>
      </c>
      <c r="ACL66" s="545" t="str">
        <f t="shared" ca="1" si="330"/>
        <v>-</v>
      </c>
      <c r="ACM66" s="545" t="str">
        <f t="shared" ca="1" si="330"/>
        <v>-</v>
      </c>
      <c r="ACN66" s="545" t="str">
        <f t="shared" ca="1" si="330"/>
        <v>-</v>
      </c>
      <c r="ACO66" s="545" t="str">
        <f t="shared" ca="1" si="330"/>
        <v>-</v>
      </c>
      <c r="ACP66" s="545" t="b">
        <f t="shared" ca="1" si="330"/>
        <v>1</v>
      </c>
      <c r="ACQ66" s="545" t="str">
        <f t="shared" ca="1" si="330"/>
        <v>-</v>
      </c>
      <c r="ACR66" s="545" t="str">
        <f t="shared" ca="1" si="330"/>
        <v>-</v>
      </c>
      <c r="ACS66" s="545" t="str">
        <f t="shared" ca="1" si="330"/>
        <v>-</v>
      </c>
      <c r="ACT66" s="545" t="str">
        <f t="shared" ca="1" si="330"/>
        <v>-</v>
      </c>
      <c r="ACU66" s="545" t="str">
        <f t="shared" ca="1" si="330"/>
        <v>-</v>
      </c>
      <c r="ACV66" s="545" t="str">
        <f t="shared" ca="1" si="331"/>
        <v>-</v>
      </c>
      <c r="ACW66" s="545" t="str">
        <f t="shared" ca="1" si="331"/>
        <v>-</v>
      </c>
      <c r="ACX66" s="545" t="str">
        <f t="shared" ca="1" si="331"/>
        <v>-</v>
      </c>
      <c r="ACY66" s="545" t="str">
        <f t="shared" ca="1" si="331"/>
        <v>-</v>
      </c>
      <c r="ACZ66" s="545" t="str">
        <f t="shared" ca="1" si="331"/>
        <v>-</v>
      </c>
      <c r="ADA66" s="545" t="str">
        <f t="shared" ca="1" si="331"/>
        <v>-</v>
      </c>
      <c r="ADB66" s="545" t="str">
        <f t="shared" ca="1" si="331"/>
        <v>-</v>
      </c>
      <c r="ADC66" s="545" t="str">
        <f t="shared" ca="1" si="331"/>
        <v>-</v>
      </c>
      <c r="ADD66" s="545" t="str">
        <f t="shared" ca="1" si="331"/>
        <v>-</v>
      </c>
      <c r="ADE66" s="545" t="str">
        <f t="shared" ca="1" si="331"/>
        <v>-</v>
      </c>
      <c r="ADF66" s="545" t="str">
        <f t="shared" ca="1" si="332"/>
        <v>-</v>
      </c>
      <c r="ADG66" s="545" t="str">
        <f t="shared" ca="1" si="332"/>
        <v>-</v>
      </c>
      <c r="ADH66" s="545" t="b">
        <f t="shared" ca="1" si="332"/>
        <v>1</v>
      </c>
      <c r="ADI66" s="545" t="str">
        <f t="shared" ca="1" si="332"/>
        <v>-</v>
      </c>
      <c r="ADJ66" s="545" t="str">
        <f t="shared" ca="1" si="332"/>
        <v>-</v>
      </c>
      <c r="ADK66" s="545" t="str">
        <f t="shared" ca="1" si="332"/>
        <v>-</v>
      </c>
      <c r="ADL66" s="545" t="str">
        <f t="shared" ca="1" si="332"/>
        <v>-</v>
      </c>
      <c r="ADM66" s="545" t="str">
        <f t="shared" ca="1" si="332"/>
        <v>-</v>
      </c>
      <c r="ADN66" s="545" t="str">
        <f t="shared" ca="1" si="332"/>
        <v>-</v>
      </c>
      <c r="ADO66" s="545" t="str">
        <f t="shared" ca="1" si="332"/>
        <v>-</v>
      </c>
      <c r="ADP66" s="545" t="str">
        <f t="shared" ca="1" si="333"/>
        <v>-</v>
      </c>
      <c r="ADQ66" s="545" t="str">
        <f t="shared" ca="1" si="333"/>
        <v>-</v>
      </c>
      <c r="ADR66" s="545" t="str">
        <f t="shared" ca="1" si="333"/>
        <v>-</v>
      </c>
      <c r="ADS66" s="545" t="str">
        <f t="shared" ca="1" si="333"/>
        <v>-</v>
      </c>
      <c r="ADT66" s="545" t="str">
        <f t="shared" ca="1" si="333"/>
        <v>-</v>
      </c>
      <c r="ADU66" s="545" t="str">
        <f t="shared" ca="1" si="333"/>
        <v>-</v>
      </c>
      <c r="ADV66" s="545" t="str">
        <f t="shared" ca="1" si="333"/>
        <v>-</v>
      </c>
      <c r="ADW66" s="545" t="str">
        <f t="shared" ca="1" si="333"/>
        <v>-</v>
      </c>
      <c r="ADX66" s="545" t="str">
        <f t="shared" ca="1" si="333"/>
        <v>-</v>
      </c>
      <c r="ADY66" s="545" t="str">
        <f t="shared" ca="1" si="333"/>
        <v>-</v>
      </c>
      <c r="ADZ66" s="545" t="b">
        <f t="shared" ca="1" si="334"/>
        <v>1</v>
      </c>
      <c r="AEA66" s="545" t="str">
        <f t="shared" ca="1" si="334"/>
        <v>-</v>
      </c>
      <c r="AEB66" s="545" t="str">
        <f t="shared" ca="1" si="334"/>
        <v>-</v>
      </c>
      <c r="AEC66" s="545" t="str">
        <f t="shared" ca="1" si="334"/>
        <v>-</v>
      </c>
      <c r="AED66" s="545" t="str">
        <f t="shared" ca="1" si="334"/>
        <v>-</v>
      </c>
      <c r="AEE66" s="545" t="str">
        <f t="shared" ca="1" si="334"/>
        <v>-</v>
      </c>
      <c r="AEF66" s="545" t="str">
        <f t="shared" ca="1" si="334"/>
        <v>-</v>
      </c>
      <c r="AEG66" s="545" t="str">
        <f t="shared" ca="1" si="334"/>
        <v>-</v>
      </c>
      <c r="AEH66" s="545" t="str">
        <f t="shared" ca="1" si="334"/>
        <v>-</v>
      </c>
      <c r="AEI66" s="545" t="str">
        <f t="shared" ca="1" si="334"/>
        <v>-</v>
      </c>
      <c r="AEJ66" s="535" cm="1">
        <f t="array" aca="1" ref="AEJ66" ca="1">INDEX(AEJ$13:AEJ65,$B66+1,1)</f>
        <v>0</v>
      </c>
      <c r="AEK66" s="483">
        <v>0</v>
      </c>
    </row>
    <row r="67" spans="1:817" outlineLevel="2">
      <c r="A67" s="18">
        <f t="shared" si="222"/>
        <v>54</v>
      </c>
      <c r="B67" s="191">
        <f t="shared" ref="B67:B75" ca="1" si="349">OFFSET(B67,-1,0)</f>
        <v>51</v>
      </c>
      <c r="C67" s="458">
        <f t="shared" ca="1" si="226"/>
        <v>1200</v>
      </c>
      <c r="D67" s="119" t="str">
        <f t="shared" ca="1" si="227"/>
        <v>GSW</v>
      </c>
      <c r="E67" t="b">
        <v>1</v>
      </c>
      <c r="F67" t="b">
        <v>0</v>
      </c>
      <c r="G67" t="b">
        <f t="shared" si="228"/>
        <v>1</v>
      </c>
      <c r="H67" s="191">
        <f t="shared" ca="1" si="344"/>
        <v>3</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9"/>
        <v>1</v>
      </c>
      <c r="O67" s="230">
        <f t="shared" ca="1" si="229"/>
        <v>9</v>
      </c>
      <c r="P67" s="230">
        <f t="shared" ca="1" si="229"/>
        <v>1</v>
      </c>
      <c r="Q67" s="230">
        <f t="shared" ca="1" si="229"/>
        <v>4</v>
      </c>
      <c r="R67" s="230">
        <f t="shared" ca="1" si="229"/>
        <v>4</v>
      </c>
      <c r="S67" s="230">
        <f t="shared" ca="1" si="229"/>
        <v>4</v>
      </c>
      <c r="T67" s="411">
        <f t="shared" ca="1" si="230"/>
        <v>1</v>
      </c>
      <c r="U67" s="411">
        <f t="shared" ca="1" si="230"/>
        <v>1</v>
      </c>
      <c r="V67" s="411">
        <f t="shared" ca="1" si="231"/>
        <v>2</v>
      </c>
      <c r="W67" s="777" t="b">
        <f t="shared" ca="1" si="232"/>
        <v>0</v>
      </c>
      <c r="X67" s="777" t="b">
        <f t="shared" ca="1" si="232"/>
        <v>0</v>
      </c>
      <c r="Y67" s="777" t="b">
        <f t="shared" ca="1" si="232"/>
        <v>1</v>
      </c>
      <c r="Z67" s="796" t="b" cm="1">
        <f t="array" aca="1" ref="Z67" ca="1">INDEX(Z$13:Z66,$B67+1,1)</f>
        <v>0</v>
      </c>
      <c r="AA67" s="411">
        <f t="shared" ca="1" si="233"/>
        <v>3</v>
      </c>
      <c r="AB67" s="411">
        <f t="shared" ca="1" si="234"/>
        <v>3</v>
      </c>
      <c r="AC67" s="230">
        <f t="shared" ca="1" si="235"/>
        <v>3</v>
      </c>
      <c r="AD67" s="230">
        <f t="shared" ca="1" si="235"/>
        <v>4</v>
      </c>
      <c r="AE67" s="230">
        <f t="shared" ca="1" si="235"/>
        <v>3</v>
      </c>
      <c r="AF67" s="230">
        <f t="shared" ca="1" si="235"/>
        <v>3</v>
      </c>
      <c r="AG67" s="230">
        <f t="shared" ca="1" si="235"/>
        <v>3</v>
      </c>
      <c r="AH67" s="230">
        <f t="shared" ca="1" si="235"/>
        <v>3</v>
      </c>
      <c r="AI67" s="230">
        <f t="shared" ca="1" si="235"/>
        <v>3</v>
      </c>
      <c r="AJ67" s="87">
        <f ca="1">INDEX(CHOOSE($N67,DataAutumn!i.AdultDrys,DataWinter!i.AdultDrys,DataSpring!i.AdultDrys),1,$T67)</f>
        <v>1</v>
      </c>
      <c r="AK67" s="230">
        <f t="shared" ca="1" si="236"/>
        <v>2</v>
      </c>
      <c r="AL67" s="535" cm="1">
        <f t="array" aca="1" ref="AL67" ca="1">INDEX(AL$13:AL66,$B67+1,1)</f>
        <v>0</v>
      </c>
      <c r="AM67" s="535" cm="1">
        <f t="array" aca="1" ref="AM67" ca="1">INDEX(AM$13:AM66,$B67+1,1)</f>
        <v>2</v>
      </c>
      <c r="AN67" s="230">
        <f t="shared" ca="1" si="237"/>
        <v>0</v>
      </c>
      <c r="AO67" s="230">
        <f t="shared" ca="1" si="237"/>
        <v>0</v>
      </c>
      <c r="AP67" s="230">
        <f t="shared" ca="1" si="237"/>
        <v>0</v>
      </c>
      <c r="AQ67" s="111"/>
      <c r="AR67" s="111"/>
      <c r="AS67" s="230">
        <f t="shared" ca="1" si="238"/>
        <v>0</v>
      </c>
      <c r="AT67" s="230">
        <f t="shared" ca="1" si="238"/>
        <v>0</v>
      </c>
      <c r="AU67" s="111"/>
      <c r="AV67" s="111"/>
      <c r="AW67" s="111"/>
      <c r="AX67" s="111"/>
      <c r="AY67" s="111"/>
      <c r="AZ67" s="111"/>
      <c r="BA67" s="312" t="str">
        <f t="shared" ca="1" si="239"/>
        <v>TemplateEx 00003 SE GSW Past     SFM     TOLAut Scan2 GFS RR+01% GP170% WP150% MP180% EL075% Age262 FlkSt_Hgt_--6 LWJ3 LWCJ3 LWCP3 LW2tth3 Emptys_Sell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0"/>
        <v>1</v>
      </c>
      <c r="BO67" s="411" t="str">
        <f t="shared" ca="1" si="240"/>
        <v>-</v>
      </c>
      <c r="BP67" s="411" t="b">
        <f t="shared" ca="1" si="240"/>
        <v>0</v>
      </c>
      <c r="BQ67" s="411" t="str">
        <f t="shared" ca="1" si="240"/>
        <v>-</v>
      </c>
      <c r="BR67" s="411" t="str">
        <f t="shared" ca="1" si="240"/>
        <v>-</v>
      </c>
      <c r="BS67" s="411" t="str">
        <f t="shared" ca="1" si="240"/>
        <v>-</v>
      </c>
      <c r="BT67" s="411" t="str">
        <f t="shared" ca="1" si="240"/>
        <v>-</v>
      </c>
      <c r="BU67" s="411" t="str">
        <f t="shared" ca="1" si="240"/>
        <v>-</v>
      </c>
      <c r="BV67" s="411" t="str">
        <f t="shared" ca="1" si="240"/>
        <v>-</v>
      </c>
      <c r="BW67" s="411" t="str">
        <f t="shared" ca="1" si="240"/>
        <v>-</v>
      </c>
      <c r="BX67" s="411" t="str">
        <f t="shared" ca="1" si="240"/>
        <v>-</v>
      </c>
      <c r="BY67" s="411" t="str">
        <f t="shared" ca="1" si="240"/>
        <v>-</v>
      </c>
      <c r="BZ67" s="411" t="b">
        <f t="shared" ca="1" si="240"/>
        <v>0</v>
      </c>
      <c r="CA67" s="87">
        <f t="shared" ca="1" si="240"/>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1"/>
        <v>-</v>
      </c>
      <c r="CI67" s="411">
        <f t="shared" ca="1" si="242"/>
        <v>1</v>
      </c>
      <c r="CJ67" s="411">
        <f t="shared" ca="1" si="242"/>
        <v>1</v>
      </c>
      <c r="CK67" s="535" t="str" cm="1">
        <f t="array" aca="1" ref="CK67" ca="1">INDEX(CK$13:CK66,$B67+1,1)</f>
        <v>-</v>
      </c>
      <c r="CL67" s="535" t="str" cm="1">
        <f t="array" aca="1" ref="CL67" ca="1">INDEX(CL$13:CL66,$B67+1,1)</f>
        <v>-</v>
      </c>
      <c r="CM67" s="535" t="str" cm="1">
        <f t="array" aca="1" ref="CM67" ca="1">INDEX(CM$13:CM66,$B67+1,1)</f>
        <v>-</v>
      </c>
      <c r="CN67" s="411" t="str">
        <f t="shared" ca="1" si="243"/>
        <v>-</v>
      </c>
      <c r="CO67" s="411">
        <f t="shared" ca="1" si="244"/>
        <v>1</v>
      </c>
      <c r="CP67" s="411">
        <f t="shared" ca="1" si="244"/>
        <v>1</v>
      </c>
      <c r="CQ67" s="535" t="str" cm="1">
        <f t="array" aca="1" ref="CQ67" ca="1">INDEX(CQ$13:CQ66,$B67+1,1)</f>
        <v>-</v>
      </c>
      <c r="CR67" s="411" t="str">
        <f t="shared" ca="1" si="245"/>
        <v>-</v>
      </c>
      <c r="CS67" s="411">
        <f t="shared" ca="1" si="246"/>
        <v>1</v>
      </c>
      <c r="CT67" s="535" t="str" cm="1">
        <f t="array" aca="1" ref="CT67" ca="1">INDEX(CT$13:CT66,$B67+1,1)</f>
        <v>-</v>
      </c>
      <c r="CU67" s="535" t="str" cm="1">
        <f t="array" aca="1" ref="CU67" ca="1">INDEX(CU$13:CU66,$B67+1,1)</f>
        <v>-</v>
      </c>
      <c r="CV67" s="411">
        <f t="shared" ca="1" si="247"/>
        <v>1</v>
      </c>
      <c r="CW67" s="535" t="str" cm="1">
        <f t="array" aca="1" ref="CW67" ca="1">INDEX(CW$13:CW66,$B67+1,1)</f>
        <v>-</v>
      </c>
      <c r="CX67" s="411" t="str">
        <f t="shared" ca="1" si="248"/>
        <v>-</v>
      </c>
      <c r="CY67" s="411">
        <f t="shared" ca="1" si="249"/>
        <v>1</v>
      </c>
      <c r="CZ67" s="411">
        <f t="shared" ca="1" si="249"/>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5"/>
        <v>0</v>
      </c>
      <c r="DH67" s="804" cm="1">
        <f t="array" aca="1" ref="DH67" ca="1">VALUE(IFERROR(VALUE($K67),0) &amp; _xlfn.SWITCH($CD67,"-",4,$CD67) &amp; $L67 &amp; $T67 &amp; "00" &amp; $N67 &amp; $AK67 &amp; $R67 &amp; _xlfn.SWITCH($AM67,3,1,$AM67) &amp; _xlfn.SWITCH($M67,4,0,$M67) &amp; _xlfn.SWITCH($AD67,6,1,$AD67))</f>
        <v>142100124204</v>
      </c>
      <c r="DI67" s="535" cm="1">
        <f t="array" aca="1" ref="DI67" ca="1">INDEX(DI$13:DI66,$B67+1,1)</f>
        <v>1</v>
      </c>
      <c r="DJ67" s="535" cm="1">
        <f t="array" aca="1" ref="DJ67" ca="1">INDEX(DJ$13:DJ66,$B67+1,1)</f>
        <v>1</v>
      </c>
      <c r="DK67" s="411">
        <f t="shared" ca="1" si="250"/>
        <v>0</v>
      </c>
      <c r="DL67" s="411">
        <f t="shared" ca="1" si="250"/>
        <v>50</v>
      </c>
      <c r="DM67" s="411" t="str">
        <f t="shared" ca="1" si="250"/>
        <v>-</v>
      </c>
      <c r="DN67" s="411" t="str">
        <f t="shared" ca="1" si="250"/>
        <v>-</v>
      </c>
      <c r="DO67" s="411">
        <f t="shared" ca="1" si="250"/>
        <v>25.5</v>
      </c>
      <c r="DP67" s="411">
        <f t="shared" ca="1" si="250"/>
        <v>18.8</v>
      </c>
      <c r="DQ67" s="411" t="b">
        <f t="shared" ca="1" si="251"/>
        <v>0</v>
      </c>
      <c r="DR67" s="411" t="str">
        <f t="shared" ca="1" si="252"/>
        <v>-</v>
      </c>
      <c r="DS67" s="411" t="str">
        <f t="shared" ca="1" si="252"/>
        <v>-</v>
      </c>
      <c r="DT67" s="411" t="str">
        <f t="shared" ca="1" si="252"/>
        <v>-</v>
      </c>
      <c r="DU67" s="411" t="str">
        <f t="shared" ca="1" si="252"/>
        <v>-</v>
      </c>
      <c r="DV67" s="411">
        <f t="shared" ca="1" si="252"/>
        <v>500</v>
      </c>
      <c r="DW67" s="411">
        <f t="shared" ca="1" si="252"/>
        <v>500</v>
      </c>
      <c r="DX67" s="411" t="str">
        <f t="shared" ca="1" si="252"/>
        <v>-</v>
      </c>
      <c r="DY67" s="411" t="str">
        <f t="shared" ca="1" si="252"/>
        <v>-</v>
      </c>
      <c r="DZ67" s="411" t="str">
        <f t="shared" ca="1" si="252"/>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3"/>
        <v>0</v>
      </c>
      <c r="EO67" s="782">
        <f t="shared" ca="1" si="253"/>
        <v>0</v>
      </c>
      <c r="EP67" s="782">
        <f t="shared" ca="1" si="253"/>
        <v>999999</v>
      </c>
      <c r="EQ67" s="800">
        <f t="shared" ca="1" si="336"/>
        <v>999999</v>
      </c>
      <c r="ER67" s="800">
        <f t="shared" ca="1" si="254"/>
        <v>999999</v>
      </c>
      <c r="ES67" s="801">
        <f t="shared" ca="1" si="255"/>
        <v>999999</v>
      </c>
      <c r="ET67" s="802" t="str">
        <f t="shared" ca="1" si="337"/>
        <v>-</v>
      </c>
      <c r="EU67" s="781">
        <f t="shared" ca="1" si="256"/>
        <v>0</v>
      </c>
      <c r="EV67" s="779">
        <f t="shared" ca="1" si="338"/>
        <v>0</v>
      </c>
      <c r="EW67" s="780">
        <f t="shared" ca="1" si="339"/>
        <v>999999</v>
      </c>
      <c r="EX67" s="727" cm="1">
        <f t="array" aca="1" ref="EX67" ca="1">INDEX(i.ELMated,$AB67+1,1)</f>
        <v>0.75</v>
      </c>
      <c r="EY67" s="728" cm="1">
        <f t="array" aca="1" ref="EY67" ca="1">INDEX(i.ELMatedEst,$AA67+1,$T67)</f>
        <v>0.75</v>
      </c>
      <c r="EZ67" s="535" t="str" cm="1">
        <f t="array" aca="1" ref="EZ67" ca="1">INDEX(EZ$13:EZ66,$B67+1,1)</f>
        <v>-</v>
      </c>
      <c r="FA67" s="535" t="str" cm="1">
        <f t="array" aca="1" ref="FA67" ca="1">INDEX(FA$13:FA66,$B67+1,1)</f>
        <v>-</v>
      </c>
      <c r="FB67" s="664">
        <f t="shared" ca="1" si="257"/>
        <v>0</v>
      </c>
      <c r="FC67" s="666">
        <f t="shared" ca="1" si="258"/>
        <v>5.0000000000000001E-3</v>
      </c>
      <c r="FD67" s="191">
        <f t="shared" ca="1" si="345"/>
        <v>0.95</v>
      </c>
      <c r="FE67" s="667">
        <f t="shared" ca="1" si="259"/>
        <v>0.03</v>
      </c>
      <c r="FF67" s="667">
        <f ca="1">INDEX(CHOOSE($N67,DataAutumn!i.EL_PropnSold,DataWinter!i.EL_PropnSold,DataSpring!i.EL_PropnSold),$AI67,$T67)*INDEX(i.ELMatedEst,$AB67+1,$T67)*i.dAdultRR_ELPropSold
+INDEX(i.dryman,($AJ67-1)*4+$AI67,FF$7)</f>
        <v>3.3299999999999996E-2</v>
      </c>
      <c r="FG67" s="667">
        <f ca="1">INDEX(CHOOSE($N67,DataAutumn!i.EL_PropnSold,DataWinter!i.EL_PropnSold,DataSpring!i.EL_PropnSold),$AI67,$T67)*INDEX(i.ELMatedEst,$AB67+1,$T67)*i.dAdultRR_ELPropSold
+INDEX(i.dryman,($AJ67-1)*4+$AI67,FG$7)</f>
        <v>6.4549999999999996E-2</v>
      </c>
      <c r="FH67" s="667">
        <f ca="1">INDEX(CHOOSE($N67,DataAutumn!i.EL_PropnSold,DataWinter!i.EL_PropnSold,DataSpring!i.EL_PropnSold),$AI67,$T67)*INDEX(i.ELMatedEst,$AB67+1,$T67)*i.dAdultRR_ELPropSold
+INDEX(i.dryman,($AJ67-1)*4+$AI67,FH$7)</f>
        <v>6.4549999999999996E-2</v>
      </c>
      <c r="FI67" s="667">
        <f ca="1">INDEX(CHOOSE($N67,DataAutumn!i.EL_PropnSold,DataWinter!i.EL_PropnSold,DataSpring!i.EL_PropnSold),$AI67,$T67)*INDEX(i.ELMatedEst,$AB67+1,$T67)*i.dAdultRR_ELPropSold
+INDEX(i.dryman,($AJ67-1)*4+$AI67,FI$7)</f>
        <v>6.4549999999999996E-2</v>
      </c>
      <c r="FJ67" s="668">
        <f ca="1">INDEX(CHOOSE($N67,DataAutumn!i.EL_PropnSold,DataWinter!i.EL_PropnSold,DataSpring!i.EL_PropnSold),$AI67,$T67)*INDEX(i.ELMatedEst,$AB67+1,$T67)*i.dAdultLSurv_ELPropSold</f>
        <v>-7.1999999999999998E-3</v>
      </c>
      <c r="FK67" s="666" t="b">
        <f t="shared" ca="1" si="260"/>
        <v>1</v>
      </c>
      <c r="FL67" s="666" t="b">
        <f t="shared" ca="1" si="260"/>
        <v>0</v>
      </c>
      <c r="FM67" s="716" t="b">
        <f t="shared" ca="1" si="261"/>
        <v>0</v>
      </c>
      <c r="FN67" s="666" t="b">
        <f t="shared" ca="1" si="260"/>
        <v>0</v>
      </c>
      <c r="FO67" s="668">
        <f t="shared" ca="1" si="262"/>
        <v>0</v>
      </c>
      <c r="FP67" s="669">
        <f t="shared" ca="1" si="263"/>
        <v>0</v>
      </c>
      <c r="FQ67" s="670" t="b">
        <f t="shared" ca="1" si="264"/>
        <v>0</v>
      </c>
      <c r="FR67" s="665" t="b">
        <f t="shared" ca="1" si="265"/>
        <v>1</v>
      </c>
      <c r="FS67" s="411" t="b">
        <f t="shared" ca="1" si="265"/>
        <v>0</v>
      </c>
      <c r="FT67" s="411" t="b">
        <f t="shared" ca="1" si="265"/>
        <v>0</v>
      </c>
      <c r="FU67" s="87">
        <f t="shared" ca="1" si="266"/>
        <v>2</v>
      </c>
      <c r="FV67" s="87">
        <f t="shared" ca="1" si="266"/>
        <v>2</v>
      </c>
      <c r="FW67" s="411">
        <f t="shared" ca="1" si="267"/>
        <v>1.5</v>
      </c>
      <c r="FX67" s="411">
        <f t="shared" ca="1" si="268"/>
        <v>1.8</v>
      </c>
      <c r="FY67" s="411">
        <f t="shared" ca="1" si="268"/>
        <v>1.8</v>
      </c>
      <c r="FZ67" s="411">
        <f t="shared" ca="1" si="269"/>
        <v>1.7</v>
      </c>
      <c r="GA67" s="411">
        <f t="shared" ca="1" si="270"/>
        <v>0.35</v>
      </c>
      <c r="GB67" s="411" t="b">
        <f t="shared" ca="1" si="270"/>
        <v>1</v>
      </c>
      <c r="GC67" s="411" t="b">
        <f t="shared" ca="1" si="270"/>
        <v>0</v>
      </c>
      <c r="GD67" s="411" t="b">
        <f t="shared" ca="1" si="270"/>
        <v>0</v>
      </c>
      <c r="GE67" s="411" t="b">
        <f t="shared" ca="1" si="270"/>
        <v>0</v>
      </c>
      <c r="GF67" s="87">
        <f t="shared" ca="1" si="271"/>
        <v>1</v>
      </c>
      <c r="GG67" s="87">
        <f t="shared" ca="1" si="271"/>
        <v>1</v>
      </c>
      <c r="GH67" s="87">
        <f t="shared" ca="1" si="271"/>
        <v>1</v>
      </c>
      <c r="GI67" s="87">
        <f t="shared" ca="1" si="271"/>
        <v>1</v>
      </c>
      <c r="GJ67" s="87">
        <f t="shared" ca="1" si="271"/>
        <v>1</v>
      </c>
      <c r="GK67" s="87">
        <f t="shared" ca="1" si="271"/>
        <v>1</v>
      </c>
      <c r="GL67" s="87">
        <f t="shared" ca="1" si="271"/>
        <v>1</v>
      </c>
      <c r="GM67" s="87">
        <f t="shared" ca="1" si="271"/>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0"/>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2"/>
        <v>0</v>
      </c>
      <c r="HY67" s="727">
        <f t="shared" ca="1" si="272"/>
        <v>0</v>
      </c>
      <c r="HZ67" s="727">
        <f t="shared" ca="1" si="272"/>
        <v>0</v>
      </c>
      <c r="IA67" s="727">
        <f t="shared" ca="1" si="273"/>
        <v>0</v>
      </c>
      <c r="IB67" s="727">
        <f t="shared" ca="1" si="273"/>
        <v>0</v>
      </c>
      <c r="IC67" s="727">
        <f t="shared" ca="1" si="273"/>
        <v>0</v>
      </c>
      <c r="ID67" s="535" cm="1">
        <f t="array" aca="1" ref="ID67" ca="1">INDEX(ID$13:ID66,$B67+1,1)</f>
        <v>0</v>
      </c>
      <c r="IE67" s="727">
        <f t="shared" ca="1" si="274"/>
        <v>1</v>
      </c>
      <c r="IF67" s="727">
        <f t="shared" ca="1" si="274"/>
        <v>0</v>
      </c>
      <c r="IG67" s="727">
        <f t="shared" ca="1" si="274"/>
        <v>0</v>
      </c>
      <c r="IH67" s="727">
        <f t="shared" ca="1" si="274"/>
        <v>0</v>
      </c>
      <c r="II67" s="535" cm="1">
        <f t="array" aca="1" ref="II67" ca="1">INDEX(II$13:II66,$B67+1,1)</f>
        <v>0</v>
      </c>
      <c r="IJ67" s="727">
        <f t="shared" ca="1" si="274"/>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0">JE67</f>
        <v>0</v>
      </c>
      <c r="JG67" s="457">
        <f t="shared" ca="1" si="350"/>
        <v>0</v>
      </c>
      <c r="JH67" s="457">
        <f t="shared" ca="1" si="350"/>
        <v>0</v>
      </c>
      <c r="JI67" s="545" cm="1">
        <f t="array" aca="1" ref="JI67" ca="1">IF(AND($N67=JI$10,$AS67&lt;&gt;0),INDEX(i.LTWFeedLevels,$AS67,12),0)</f>
        <v>0</v>
      </c>
      <c r="JJ67" s="630" cm="1">
        <f t="array" aca="1" ref="JJ67" ca="1">IF(AND($N67=JJ$10,$AT67&lt;&gt;0),INDEX(i.LTWFeedLevels,$AT67,12),0)</f>
        <v>0</v>
      </c>
      <c r="JK67" s="457">
        <f t="shared" ref="JK67:JM67" ca="1" si="351">JJ67</f>
        <v>0</v>
      </c>
      <c r="JL67" s="457">
        <f t="shared" ca="1" si="351"/>
        <v>0</v>
      </c>
      <c r="JM67" s="457">
        <f t="shared" ca="1" si="351"/>
        <v>0</v>
      </c>
      <c r="JN67" s="545" cm="1">
        <f t="array" aca="1" ref="JN67" ca="1">IF(AND($N67=JN$10,$AS67&lt;&gt;0),INDEX(i.LTWFeedLevels,$AS67,12),0)</f>
        <v>0</v>
      </c>
      <c r="JO67" s="630" cm="1">
        <f t="array" aca="1" ref="JO67" ca="1">IF(AND($N67=JO$10,$AT67&lt;&gt;0),INDEX(i.LTWFeedLevels,$AT67,12),0)</f>
        <v>0</v>
      </c>
      <c r="JP67" s="457">
        <f t="shared" ref="JP67:JR67" ca="1" si="352">JO67</f>
        <v>0</v>
      </c>
      <c r="JQ67" s="457">
        <f t="shared" ca="1" si="352"/>
        <v>0</v>
      </c>
      <c r="JR67" s="457">
        <f t="shared" ca="1" si="352"/>
        <v>0</v>
      </c>
      <c r="JS67" s="189">
        <f t="shared" ca="1" si="278"/>
        <v>0</v>
      </c>
      <c r="JT67" s="189">
        <f t="shared" ca="1" si="278"/>
        <v>0</v>
      </c>
      <c r="JU67" s="189">
        <f t="shared" ca="1" si="278"/>
        <v>0</v>
      </c>
      <c r="JV67" s="189">
        <f t="shared" ca="1" si="278"/>
        <v>0</v>
      </c>
      <c r="JW67" s="189">
        <f t="shared" ca="1" si="278"/>
        <v>0</v>
      </c>
      <c r="JX67" s="189">
        <f t="shared" ca="1" si="278"/>
        <v>0</v>
      </c>
      <c r="JY67" s="189">
        <f t="shared" ca="1" si="278"/>
        <v>0</v>
      </c>
      <c r="JZ67" s="189">
        <f t="shared" ca="1" si="278"/>
        <v>0</v>
      </c>
      <c r="KA67" s="189">
        <f t="shared" ca="1" si="278"/>
        <v>0</v>
      </c>
      <c r="KB67" s="189">
        <f t="shared" ca="1" si="278"/>
        <v>0</v>
      </c>
      <c r="KC67" s="189">
        <f t="shared" ca="1" si="279"/>
        <v>0</v>
      </c>
      <c r="KD67" s="189">
        <f t="shared" ca="1" si="279"/>
        <v>0</v>
      </c>
      <c r="KE67" s="189">
        <f t="shared" ca="1" si="279"/>
        <v>-5</v>
      </c>
      <c r="KF67" s="189">
        <f t="shared" ca="1" si="279"/>
        <v>2</v>
      </c>
      <c r="KG67" s="189">
        <f t="shared" ca="1" si="279"/>
        <v>5</v>
      </c>
      <c r="KH67" s="189">
        <f t="shared" ca="1" si="279"/>
        <v>3</v>
      </c>
      <c r="KI67" s="189">
        <f t="shared" ca="1" si="279"/>
        <v>0</v>
      </c>
      <c r="KJ67" s="189">
        <f t="shared" ca="1" si="279"/>
        <v>0</v>
      </c>
      <c r="KK67" s="189">
        <f t="shared" ca="1" si="279"/>
        <v>0</v>
      </c>
      <c r="KL67" s="189">
        <f t="shared" ca="1" si="279"/>
        <v>0</v>
      </c>
      <c r="KM67" s="189">
        <f t="shared" ca="1" si="280"/>
        <v>0</v>
      </c>
      <c r="KN67" s="189">
        <f t="shared" ca="1" si="280"/>
        <v>0</v>
      </c>
      <c r="KO67" s="189">
        <f t="shared" ca="1" si="280"/>
        <v>0</v>
      </c>
      <c r="KP67" s="189">
        <f t="shared" ca="1" si="280"/>
        <v>0</v>
      </c>
      <c r="KQ67" s="189">
        <f t="shared" ca="1" si="280"/>
        <v>0</v>
      </c>
      <c r="KR67" s="189">
        <f t="shared" ca="1" si="280"/>
        <v>0</v>
      </c>
      <c r="KS67" s="189">
        <f t="shared" ca="1" si="280"/>
        <v>0</v>
      </c>
      <c r="KT67" s="189">
        <f t="shared" ca="1" si="280"/>
        <v>0</v>
      </c>
      <c r="KU67" s="189">
        <f t="shared" ca="1" si="280"/>
        <v>0</v>
      </c>
      <c r="KV67" s="189">
        <f t="shared" ca="1" si="280"/>
        <v>0</v>
      </c>
      <c r="KW67" s="189">
        <f t="shared" ca="1" si="281"/>
        <v>0</v>
      </c>
      <c r="KX67" s="189">
        <f t="shared" ca="1" si="281"/>
        <v>0</v>
      </c>
      <c r="KY67" s="189">
        <f t="shared" ca="1" si="281"/>
        <v>0</v>
      </c>
      <c r="KZ67" s="189">
        <f t="shared" ca="1" si="281"/>
        <v>0</v>
      </c>
      <c r="LA67" s="189">
        <f t="shared" ca="1" si="281"/>
        <v>0</v>
      </c>
      <c r="LB67" s="189">
        <f t="shared" ca="1" si="281"/>
        <v>0</v>
      </c>
      <c r="LC67" s="189">
        <f t="shared" ca="1" si="281"/>
        <v>0</v>
      </c>
      <c r="LD67" s="189">
        <f t="shared" ca="1" si="281"/>
        <v>0</v>
      </c>
      <c r="LE67" s="189">
        <f t="shared" ca="1" si="281"/>
        <v>0</v>
      </c>
      <c r="LF67" s="189">
        <f t="shared" ca="1" si="281"/>
        <v>0</v>
      </c>
      <c r="LG67" s="189">
        <f t="shared" ca="1" si="282"/>
        <v>0</v>
      </c>
      <c r="LH67" s="189">
        <f t="shared" ca="1" si="282"/>
        <v>0</v>
      </c>
      <c r="LI67" s="189">
        <f t="shared" ca="1" si="282"/>
        <v>0</v>
      </c>
      <c r="LJ67" s="189">
        <f t="shared" ca="1" si="282"/>
        <v>0</v>
      </c>
      <c r="LK67" s="189">
        <f t="shared" ca="1" si="282"/>
        <v>0</v>
      </c>
      <c r="LL67" s="189">
        <f t="shared" ca="1" si="282"/>
        <v>0</v>
      </c>
      <c r="LM67" s="189">
        <f t="shared" ca="1" si="282"/>
        <v>0</v>
      </c>
      <c r="LN67" s="189">
        <f t="shared" ca="1" si="282"/>
        <v>0</v>
      </c>
      <c r="LO67" s="189">
        <f t="shared" ca="1" si="282"/>
        <v>0</v>
      </c>
      <c r="LP67" s="189">
        <f t="shared" ca="1" si="282"/>
        <v>0</v>
      </c>
      <c r="LQ67" s="189">
        <f t="shared" ca="1" si="283"/>
        <v>0</v>
      </c>
      <c r="LR67" s="189">
        <f t="shared" ca="1" si="283"/>
        <v>0</v>
      </c>
      <c r="LS67" s="189">
        <f t="shared" ca="1" si="283"/>
        <v>0</v>
      </c>
      <c r="LT67" s="189">
        <f t="shared" ca="1" si="283"/>
        <v>0</v>
      </c>
      <c r="LU67" s="189">
        <f t="shared" ca="1" si="283"/>
        <v>0</v>
      </c>
      <c r="LV67" s="189">
        <f t="shared" ca="1" si="283"/>
        <v>0</v>
      </c>
      <c r="LW67" s="189">
        <f t="shared" ca="1" si="283"/>
        <v>0</v>
      </c>
      <c r="LX67" s="189">
        <f t="shared" ca="1" si="283"/>
        <v>0</v>
      </c>
      <c r="LY67" s="189">
        <f t="shared" ca="1" si="283"/>
        <v>0</v>
      </c>
      <c r="LZ67" s="189">
        <f t="shared" ca="1" si="283"/>
        <v>0</v>
      </c>
      <c r="MA67" s="189">
        <f t="shared" ca="1" si="284"/>
        <v>0</v>
      </c>
      <c r="MB67" s="189">
        <f t="shared" ca="1" si="284"/>
        <v>0</v>
      </c>
      <c r="MC67" s="189">
        <f t="shared" ca="1" si="284"/>
        <v>0</v>
      </c>
      <c r="MD67" s="189">
        <f t="shared" ca="1" si="284"/>
        <v>0</v>
      </c>
      <c r="ME67" s="189">
        <f t="shared" ca="1" si="284"/>
        <v>0</v>
      </c>
      <c r="MF67" s="189">
        <f t="shared" ca="1" si="284"/>
        <v>0</v>
      </c>
      <c r="MG67" s="189">
        <f t="shared" ca="1" si="284"/>
        <v>0</v>
      </c>
      <c r="MH67" s="189">
        <f t="shared" ca="1" si="284"/>
        <v>0</v>
      </c>
      <c r="MI67" s="189">
        <f t="shared" ca="1" si="284"/>
        <v>0</v>
      </c>
      <c r="MJ67" s="189">
        <f t="shared" ca="1" si="284"/>
        <v>0</v>
      </c>
      <c r="MK67" s="189">
        <f t="shared" ca="1" si="284"/>
        <v>0</v>
      </c>
      <c r="ML67" s="189">
        <f t="shared" ca="1" si="284"/>
        <v>0</v>
      </c>
      <c r="MM67" s="557">
        <f t="shared" ca="1" si="285"/>
        <v>0</v>
      </c>
      <c r="MN67" s="557">
        <f t="shared" ca="1" si="285"/>
        <v>0</v>
      </c>
      <c r="MO67" s="557">
        <f t="shared" ca="1" si="285"/>
        <v>0</v>
      </c>
      <c r="MP67" s="557">
        <f t="shared" ca="1" si="285"/>
        <v>0</v>
      </c>
      <c r="MQ67" s="557">
        <f t="shared" ca="1" si="285"/>
        <v>0</v>
      </c>
      <c r="MR67" s="557">
        <f t="shared" ca="1" si="285"/>
        <v>0</v>
      </c>
      <c r="MS67" s="557">
        <f t="shared" ca="1" si="285"/>
        <v>0</v>
      </c>
      <c r="MT67" s="557">
        <f t="shared" ca="1" si="285"/>
        <v>0</v>
      </c>
      <c r="MU67" s="557">
        <f t="shared" ca="1" si="285"/>
        <v>0</v>
      </c>
      <c r="MV67" s="557">
        <f t="shared" ca="1" si="285"/>
        <v>0</v>
      </c>
      <c r="MW67" s="557">
        <f t="shared" ca="1" si="286"/>
        <v>0</v>
      </c>
      <c r="MX67" s="557">
        <f t="shared" ca="1" si="286"/>
        <v>0</v>
      </c>
      <c r="MY67" s="557">
        <f t="shared" ca="1" si="286"/>
        <v>0</v>
      </c>
      <c r="MZ67" s="557">
        <f t="shared" ca="1" si="286"/>
        <v>0</v>
      </c>
      <c r="NA67" s="557">
        <f t="shared" ca="1" si="286"/>
        <v>0</v>
      </c>
      <c r="NB67" s="557">
        <f t="shared" ca="1" si="286"/>
        <v>0</v>
      </c>
      <c r="NC67" s="557">
        <f t="shared" ca="1" si="286"/>
        <v>0</v>
      </c>
      <c r="ND67" s="557">
        <f t="shared" ca="1" si="286"/>
        <v>0</v>
      </c>
      <c r="NE67" s="557">
        <f t="shared" ca="1" si="286"/>
        <v>0</v>
      </c>
      <c r="NF67" s="557">
        <f t="shared" ca="1" si="286"/>
        <v>0</v>
      </c>
      <c r="NG67" s="557">
        <f t="shared" ca="1" si="287"/>
        <v>0</v>
      </c>
      <c r="NH67" s="557">
        <f t="shared" ca="1" si="287"/>
        <v>0</v>
      </c>
      <c r="NI67" s="557">
        <f t="shared" ca="1" si="287"/>
        <v>0</v>
      </c>
      <c r="NJ67" s="557">
        <f t="shared" ca="1" si="287"/>
        <v>0</v>
      </c>
      <c r="NK67" s="557">
        <f t="shared" ca="1" si="287"/>
        <v>0</v>
      </c>
      <c r="NL67" s="557">
        <f t="shared" ca="1" si="287"/>
        <v>0</v>
      </c>
      <c r="NM67" s="557">
        <f t="shared" ca="1" si="287"/>
        <v>0</v>
      </c>
      <c r="NN67" s="557">
        <f t="shared" ca="1" si="287"/>
        <v>0</v>
      </c>
      <c r="NO67" s="557">
        <f t="shared" ca="1" si="287"/>
        <v>0</v>
      </c>
      <c r="NP67" s="557">
        <f t="shared" ca="1" si="287"/>
        <v>0</v>
      </c>
      <c r="NQ67" s="557">
        <f t="shared" ca="1" si="288"/>
        <v>0</v>
      </c>
      <c r="NR67" s="557">
        <f t="shared" ca="1" si="288"/>
        <v>0</v>
      </c>
      <c r="NS67" s="557">
        <f t="shared" ca="1" si="288"/>
        <v>0</v>
      </c>
      <c r="NT67" s="557">
        <f t="shared" ca="1" si="288"/>
        <v>0</v>
      </c>
      <c r="NU67" s="557">
        <f t="shared" ca="1" si="288"/>
        <v>0</v>
      </c>
      <c r="NV67" s="557">
        <f t="shared" ca="1" si="288"/>
        <v>0</v>
      </c>
      <c r="NW67" s="557">
        <f t="shared" ca="1" si="288"/>
        <v>0</v>
      </c>
      <c r="NX67" s="557">
        <f t="shared" ca="1" si="288"/>
        <v>0</v>
      </c>
      <c r="NY67" s="557">
        <f t="shared" ca="1" si="288"/>
        <v>0</v>
      </c>
      <c r="NZ67" s="557">
        <f t="shared" ca="1" si="288"/>
        <v>0</v>
      </c>
      <c r="OA67" s="557">
        <f t="shared" ca="1" si="289"/>
        <v>0</v>
      </c>
      <c r="OB67" s="557">
        <f t="shared" ca="1" si="289"/>
        <v>0</v>
      </c>
      <c r="OC67" s="557">
        <f t="shared" ca="1" si="289"/>
        <v>0</v>
      </c>
      <c r="OD67" s="557">
        <f t="shared" ca="1" si="289"/>
        <v>0</v>
      </c>
      <c r="OE67" s="557">
        <f t="shared" ca="1" si="289"/>
        <v>0</v>
      </c>
      <c r="OF67" s="557">
        <f t="shared" ca="1" si="289"/>
        <v>0</v>
      </c>
      <c r="OG67" s="557">
        <f t="shared" ca="1" si="289"/>
        <v>0</v>
      </c>
      <c r="OH67" s="557">
        <f t="shared" ca="1" si="289"/>
        <v>0</v>
      </c>
      <c r="OI67" s="557">
        <f t="shared" ca="1" si="289"/>
        <v>0</v>
      </c>
      <c r="OJ67" s="557">
        <f t="shared" ca="1" si="289"/>
        <v>0</v>
      </c>
      <c r="OK67" s="557">
        <f t="shared" ca="1" si="290"/>
        <v>0</v>
      </c>
      <c r="OL67" s="557">
        <f t="shared" ca="1" si="290"/>
        <v>0</v>
      </c>
      <c r="OM67" s="557">
        <f t="shared" ca="1" si="290"/>
        <v>0</v>
      </c>
      <c r="ON67" s="557">
        <f t="shared" ca="1" si="290"/>
        <v>0</v>
      </c>
      <c r="OO67" s="557">
        <f t="shared" ca="1" si="290"/>
        <v>0</v>
      </c>
      <c r="OP67" s="557">
        <f t="shared" ca="1" si="290"/>
        <v>0</v>
      </c>
      <c r="OQ67" s="557">
        <f t="shared" ca="1" si="290"/>
        <v>0</v>
      </c>
      <c r="OR67" s="557">
        <f t="shared" ca="1" si="290"/>
        <v>0</v>
      </c>
      <c r="OS67" s="557">
        <f t="shared" ca="1" si="290"/>
        <v>0</v>
      </c>
      <c r="OT67" s="557">
        <f t="shared" ca="1" si="290"/>
        <v>0</v>
      </c>
      <c r="OU67" s="557">
        <f t="shared" ca="1" si="291"/>
        <v>0</v>
      </c>
      <c r="OV67" s="557">
        <f t="shared" ca="1" si="291"/>
        <v>0</v>
      </c>
      <c r="OW67" s="557">
        <f t="shared" ca="1" si="291"/>
        <v>0</v>
      </c>
      <c r="OX67" s="557">
        <f t="shared" ca="1" si="291"/>
        <v>0</v>
      </c>
      <c r="OY67" s="557">
        <f t="shared" ca="1" si="291"/>
        <v>0</v>
      </c>
      <c r="OZ67" s="557">
        <f t="shared" ca="1" si="291"/>
        <v>0</v>
      </c>
      <c r="PA67" s="557">
        <f t="shared" ca="1" si="291"/>
        <v>0</v>
      </c>
      <c r="PB67" s="557">
        <f t="shared" ca="1" si="291"/>
        <v>0</v>
      </c>
      <c r="PC67" s="557">
        <f t="shared" ca="1" si="291"/>
        <v>0</v>
      </c>
      <c r="PD67" s="557">
        <f t="shared" ca="1" si="291"/>
        <v>0</v>
      </c>
      <c r="PE67" s="557">
        <f t="shared" ca="1" si="292"/>
        <v>0</v>
      </c>
      <c r="PF67" s="557">
        <f t="shared" ca="1" si="292"/>
        <v>0</v>
      </c>
      <c r="PG67" s="557">
        <f t="shared" ca="1" si="292"/>
        <v>0</v>
      </c>
      <c r="PH67" s="557">
        <f t="shared" ca="1" si="292"/>
        <v>0</v>
      </c>
      <c r="PI67" s="557">
        <f t="shared" ca="1" si="292"/>
        <v>0</v>
      </c>
      <c r="PJ67" s="557">
        <f t="shared" ca="1" si="292"/>
        <v>0</v>
      </c>
      <c r="PK67" s="557">
        <f t="shared" ca="1" si="292"/>
        <v>0</v>
      </c>
      <c r="PL67" s="557">
        <f t="shared" ca="1" si="292"/>
        <v>0</v>
      </c>
      <c r="PM67" s="557">
        <f t="shared" ca="1" si="292"/>
        <v>0</v>
      </c>
      <c r="PN67" s="557">
        <f t="shared" ca="1" si="292"/>
        <v>0</v>
      </c>
      <c r="PO67" s="557">
        <f t="shared" ca="1" si="293"/>
        <v>0</v>
      </c>
      <c r="PP67" s="557">
        <f t="shared" ca="1" si="293"/>
        <v>0</v>
      </c>
      <c r="PQ67" s="557">
        <f t="shared" ca="1" si="293"/>
        <v>0</v>
      </c>
      <c r="PR67" s="557">
        <f t="shared" ca="1" si="293"/>
        <v>0</v>
      </c>
      <c r="PS67" s="557">
        <f t="shared" ca="1" si="293"/>
        <v>0</v>
      </c>
      <c r="PT67" s="557">
        <f t="shared" ca="1" si="293"/>
        <v>0</v>
      </c>
      <c r="PU67" s="557">
        <f t="shared" ca="1" si="293"/>
        <v>0</v>
      </c>
      <c r="PV67" s="557">
        <f t="shared" ca="1" si="293"/>
        <v>0</v>
      </c>
      <c r="PW67" s="557">
        <f t="shared" ca="1" si="293"/>
        <v>0</v>
      </c>
      <c r="PX67" s="557">
        <f t="shared" ca="1" si="293"/>
        <v>0</v>
      </c>
      <c r="PY67" s="557">
        <f t="shared" ca="1" si="294"/>
        <v>0</v>
      </c>
      <c r="PZ67" s="557">
        <f t="shared" ca="1" si="294"/>
        <v>0</v>
      </c>
      <c r="QA67" s="557">
        <f t="shared" ca="1" si="294"/>
        <v>0</v>
      </c>
      <c r="QB67" s="557">
        <f t="shared" ca="1" si="294"/>
        <v>0</v>
      </c>
      <c r="QC67" s="557">
        <f t="shared" ca="1" si="294"/>
        <v>0</v>
      </c>
      <c r="QD67" s="557">
        <f t="shared" ca="1" si="294"/>
        <v>0</v>
      </c>
      <c r="QE67" s="557">
        <f t="shared" ca="1" si="294"/>
        <v>0</v>
      </c>
      <c r="QF67" s="557">
        <f t="shared" ca="1" si="294"/>
        <v>0</v>
      </c>
      <c r="QG67" s="557">
        <f t="shared" ca="1" si="294"/>
        <v>0</v>
      </c>
      <c r="QH67" s="557">
        <f t="shared" ca="1" si="294"/>
        <v>0</v>
      </c>
      <c r="QI67" s="557">
        <f t="shared" ca="1" si="295"/>
        <v>0</v>
      </c>
      <c r="QJ67" s="557">
        <f t="shared" ca="1" si="295"/>
        <v>0</v>
      </c>
      <c r="QK67" s="557">
        <f t="shared" ca="1" si="295"/>
        <v>0</v>
      </c>
      <c r="QL67" s="557">
        <f t="shared" ca="1" si="295"/>
        <v>0</v>
      </c>
      <c r="QM67" s="557">
        <f t="shared" ca="1" si="295"/>
        <v>0</v>
      </c>
      <c r="QN67" s="557">
        <f t="shared" ca="1" si="295"/>
        <v>0</v>
      </c>
      <c r="QO67" s="557">
        <f t="shared" ca="1" si="295"/>
        <v>0</v>
      </c>
      <c r="QP67" s="557">
        <f t="shared" ca="1" si="295"/>
        <v>0</v>
      </c>
      <c r="QQ67" s="557">
        <f t="shared" ca="1" si="295"/>
        <v>0</v>
      </c>
      <c r="QR67" s="557">
        <f t="shared" ca="1" si="295"/>
        <v>0</v>
      </c>
      <c r="QS67" s="557">
        <f t="shared" ca="1" si="296"/>
        <v>0</v>
      </c>
      <c r="QT67" s="557">
        <f t="shared" ca="1" si="296"/>
        <v>0</v>
      </c>
      <c r="QU67" s="557">
        <f t="shared" ca="1" si="296"/>
        <v>0</v>
      </c>
      <c r="QV67" s="557">
        <f t="shared" ca="1" si="296"/>
        <v>0</v>
      </c>
      <c r="QW67" s="557">
        <f t="shared" ca="1" si="296"/>
        <v>0</v>
      </c>
      <c r="QX67" s="557">
        <f t="shared" ca="1" si="296"/>
        <v>0</v>
      </c>
      <c r="QY67" s="557">
        <f t="shared" ca="1" si="296"/>
        <v>0</v>
      </c>
      <c r="QZ67" s="557">
        <f t="shared" ca="1" si="296"/>
        <v>0</v>
      </c>
      <c r="RA67" s="557">
        <f t="shared" ca="1" si="296"/>
        <v>0</v>
      </c>
      <c r="RB67" s="557">
        <f t="shared" ca="1" si="296"/>
        <v>0</v>
      </c>
      <c r="RC67" s="557">
        <f t="shared" ca="1" si="297"/>
        <v>0</v>
      </c>
      <c r="RD67" s="557">
        <f t="shared" ca="1" si="297"/>
        <v>0</v>
      </c>
      <c r="RE67" s="557">
        <f t="shared" ca="1" si="297"/>
        <v>0</v>
      </c>
      <c r="RF67" s="557">
        <f t="shared" ca="1" si="297"/>
        <v>0</v>
      </c>
      <c r="RG67" s="557">
        <f t="shared" ca="1" si="297"/>
        <v>0</v>
      </c>
      <c r="RH67" s="557">
        <f t="shared" ca="1" si="297"/>
        <v>0</v>
      </c>
      <c r="RI67" s="557">
        <f t="shared" ca="1" si="297"/>
        <v>0</v>
      </c>
      <c r="RJ67" s="557">
        <f t="shared" ca="1" si="297"/>
        <v>0</v>
      </c>
      <c r="RK67" s="557">
        <f t="shared" ca="1" si="297"/>
        <v>0</v>
      </c>
      <c r="RL67" s="557">
        <f t="shared" ca="1" si="297"/>
        <v>0</v>
      </c>
      <c r="RM67" s="557">
        <f t="shared" ca="1" si="298"/>
        <v>0</v>
      </c>
      <c r="RN67" s="557">
        <f t="shared" ca="1" si="298"/>
        <v>0</v>
      </c>
      <c r="RO67" s="557">
        <f t="shared" ca="1" si="298"/>
        <v>0</v>
      </c>
      <c r="RP67" s="557">
        <f t="shared" ca="1" si="298"/>
        <v>0</v>
      </c>
      <c r="RQ67" s="557">
        <f t="shared" ca="1" si="298"/>
        <v>0</v>
      </c>
      <c r="RR67" s="557">
        <f t="shared" ca="1" si="298"/>
        <v>0</v>
      </c>
      <c r="RS67" s="557">
        <f t="shared" ca="1" si="298"/>
        <v>0</v>
      </c>
      <c r="RT67" s="557">
        <f t="shared" ca="1" si="298"/>
        <v>0</v>
      </c>
      <c r="RU67" s="557">
        <f t="shared" ca="1" si="298"/>
        <v>0</v>
      </c>
      <c r="RV67" s="557">
        <f t="shared" ca="1" si="298"/>
        <v>0</v>
      </c>
      <c r="RW67" s="557">
        <f t="shared" ca="1" si="299"/>
        <v>0</v>
      </c>
      <c r="RX67" s="557">
        <f t="shared" ca="1" si="299"/>
        <v>0</v>
      </c>
      <c r="RY67" s="557">
        <f t="shared" ca="1" si="299"/>
        <v>0</v>
      </c>
      <c r="RZ67" s="557">
        <f t="shared" ca="1" si="299"/>
        <v>0</v>
      </c>
      <c r="SA67" s="557">
        <f t="shared" ca="1" si="299"/>
        <v>0</v>
      </c>
      <c r="SB67" s="557">
        <f t="shared" ca="1" si="299"/>
        <v>0</v>
      </c>
      <c r="SC67" s="557">
        <f t="shared" ca="1" si="299"/>
        <v>0</v>
      </c>
      <c r="SD67" s="557">
        <f t="shared" ca="1" si="299"/>
        <v>0</v>
      </c>
      <c r="SE67" s="557">
        <f t="shared" ca="1" si="299"/>
        <v>0</v>
      </c>
      <c r="SF67" s="557">
        <f t="shared" ca="1" si="299"/>
        <v>0</v>
      </c>
      <c r="SG67" s="557">
        <f t="shared" ca="1" si="300"/>
        <v>0</v>
      </c>
      <c r="SH67" s="557">
        <f t="shared" ca="1" si="300"/>
        <v>0</v>
      </c>
      <c r="SI67" s="557">
        <f t="shared" ca="1" si="300"/>
        <v>0</v>
      </c>
      <c r="SJ67" s="557">
        <f t="shared" ca="1" si="300"/>
        <v>0</v>
      </c>
      <c r="SK67" s="557">
        <f t="shared" ca="1" si="300"/>
        <v>0</v>
      </c>
      <c r="SL67" s="557">
        <f t="shared" ca="1" si="300"/>
        <v>0</v>
      </c>
      <c r="SM67" s="557">
        <f t="shared" ca="1" si="300"/>
        <v>0</v>
      </c>
      <c r="SN67" s="557">
        <f t="shared" ca="1" si="300"/>
        <v>0</v>
      </c>
      <c r="SO67" s="557">
        <f t="shared" ca="1" si="300"/>
        <v>0</v>
      </c>
      <c r="SP67" s="557">
        <f t="shared" ca="1" si="300"/>
        <v>0</v>
      </c>
      <c r="SQ67" s="557">
        <f t="shared" ca="1" si="301"/>
        <v>0</v>
      </c>
      <c r="SR67" s="557">
        <f t="shared" ca="1" si="301"/>
        <v>0</v>
      </c>
      <c r="SS67" s="557">
        <f t="shared" ca="1" si="301"/>
        <v>0</v>
      </c>
      <c r="ST67" s="557">
        <f t="shared" ca="1" si="301"/>
        <v>0</v>
      </c>
      <c r="SU67" s="557">
        <f t="shared" ca="1" si="301"/>
        <v>0</v>
      </c>
      <c r="SV67" s="557">
        <f t="shared" ca="1" si="301"/>
        <v>0</v>
      </c>
      <c r="SW67" s="557">
        <f t="shared" ca="1" si="301"/>
        <v>0</v>
      </c>
      <c r="SX67" s="557">
        <f t="shared" ca="1" si="301"/>
        <v>0</v>
      </c>
      <c r="SY67" s="557">
        <f t="shared" ca="1" si="301"/>
        <v>0</v>
      </c>
      <c r="SZ67" s="557">
        <f t="shared" ca="1" si="301"/>
        <v>0</v>
      </c>
      <c r="TA67" s="557">
        <f t="shared" ca="1" si="302"/>
        <v>0</v>
      </c>
      <c r="TB67" s="557">
        <f t="shared" ca="1" si="302"/>
        <v>0</v>
      </c>
      <c r="TC67" s="557">
        <f t="shared" ca="1" si="302"/>
        <v>0</v>
      </c>
      <c r="TD67" s="557">
        <f t="shared" ca="1" si="302"/>
        <v>0</v>
      </c>
      <c r="TE67" s="557">
        <f t="shared" ca="1" si="302"/>
        <v>0</v>
      </c>
      <c r="TF67" s="557">
        <f t="shared" ca="1" si="302"/>
        <v>0</v>
      </c>
      <c r="TG67" s="557">
        <f t="shared" ca="1" si="302"/>
        <v>0</v>
      </c>
      <c r="TH67" s="557">
        <f t="shared" ca="1" si="302"/>
        <v>0</v>
      </c>
      <c r="TI67" s="557">
        <f t="shared" ca="1" si="302"/>
        <v>0</v>
      </c>
      <c r="TJ67" s="557">
        <f t="shared" ca="1" si="302"/>
        <v>0</v>
      </c>
      <c r="TK67" s="557">
        <f t="shared" ca="1" si="303"/>
        <v>0</v>
      </c>
      <c r="TL67" s="557">
        <f t="shared" ca="1" si="303"/>
        <v>0</v>
      </c>
      <c r="TM67" s="557">
        <f t="shared" ca="1" si="303"/>
        <v>0</v>
      </c>
      <c r="TN67" s="557">
        <f t="shared" ca="1" si="303"/>
        <v>0</v>
      </c>
      <c r="TO67" s="557">
        <f t="shared" ca="1" si="303"/>
        <v>0</v>
      </c>
      <c r="TP67" s="557">
        <f t="shared" ca="1" si="303"/>
        <v>0</v>
      </c>
      <c r="TQ67" s="557">
        <f t="shared" ca="1" si="303"/>
        <v>0</v>
      </c>
      <c r="TR67" s="557">
        <f t="shared" ca="1" si="303"/>
        <v>0</v>
      </c>
      <c r="TS67" s="557">
        <f t="shared" ca="1" si="303"/>
        <v>0</v>
      </c>
      <c r="TT67" s="557">
        <f t="shared" ca="1" si="303"/>
        <v>0</v>
      </c>
      <c r="TU67" s="557">
        <f t="shared" ca="1" si="304"/>
        <v>0</v>
      </c>
      <c r="TV67" s="557">
        <f t="shared" ca="1" si="304"/>
        <v>0</v>
      </c>
      <c r="TW67" s="557">
        <f t="shared" ca="1" si="304"/>
        <v>0</v>
      </c>
      <c r="TX67" s="557">
        <f t="shared" ca="1" si="304"/>
        <v>0</v>
      </c>
      <c r="TY67" s="557">
        <f t="shared" ca="1" si="304"/>
        <v>0</v>
      </c>
      <c r="TZ67" s="557">
        <f t="shared" ca="1" si="304"/>
        <v>0</v>
      </c>
      <c r="UA67" s="557">
        <f t="shared" ca="1" si="304"/>
        <v>0</v>
      </c>
      <c r="UB67" s="557">
        <f t="shared" ca="1" si="304"/>
        <v>0</v>
      </c>
      <c r="UC67" s="557">
        <f t="shared" ca="1" si="304"/>
        <v>0</v>
      </c>
      <c r="UD67" s="557">
        <f t="shared" ca="1" si="304"/>
        <v>0</v>
      </c>
      <c r="UE67" s="557">
        <f t="shared" ca="1" si="305"/>
        <v>0</v>
      </c>
      <c r="UF67" s="557">
        <f t="shared" ca="1" si="305"/>
        <v>0</v>
      </c>
      <c r="UG67" s="557">
        <f t="shared" ca="1" si="305"/>
        <v>0</v>
      </c>
      <c r="UH67" s="557">
        <f t="shared" ca="1" si="305"/>
        <v>0</v>
      </c>
      <c r="UI67" s="557">
        <f t="shared" ca="1" si="305"/>
        <v>0</v>
      </c>
      <c r="UJ67" s="557">
        <f t="shared" ca="1" si="305"/>
        <v>0</v>
      </c>
      <c r="UK67" s="557">
        <f t="shared" ca="1" si="305"/>
        <v>0</v>
      </c>
      <c r="UL67" s="557">
        <f t="shared" ca="1" si="305"/>
        <v>0</v>
      </c>
      <c r="UM67" s="557">
        <f t="shared" ca="1" si="305"/>
        <v>0</v>
      </c>
      <c r="UN67" s="557">
        <f t="shared" ca="1" si="305"/>
        <v>0</v>
      </c>
      <c r="UO67" s="557">
        <f t="shared" ca="1" si="306"/>
        <v>0</v>
      </c>
      <c r="UP67" s="557">
        <f t="shared" ca="1" si="306"/>
        <v>0</v>
      </c>
      <c r="UQ67" s="557">
        <f t="shared" ca="1" si="306"/>
        <v>0</v>
      </c>
      <c r="UR67" s="557">
        <f t="shared" ca="1" si="306"/>
        <v>0</v>
      </c>
      <c r="US67" s="557">
        <f t="shared" ca="1" si="306"/>
        <v>0</v>
      </c>
      <c r="UT67" s="557">
        <f t="shared" ca="1" si="306"/>
        <v>0</v>
      </c>
      <c r="UU67" s="557">
        <f t="shared" ca="1" si="306"/>
        <v>0</v>
      </c>
      <c r="UV67" s="557">
        <f t="shared" ca="1" si="306"/>
        <v>0</v>
      </c>
      <c r="UW67" s="557">
        <f t="shared" ca="1" si="306"/>
        <v>0</v>
      </c>
      <c r="UX67" s="557">
        <f t="shared" ca="1" si="306"/>
        <v>0</v>
      </c>
      <c r="UY67" s="557">
        <f t="shared" ca="1" si="307"/>
        <v>0</v>
      </c>
      <c r="UZ67" s="557">
        <f t="shared" ca="1" si="307"/>
        <v>0</v>
      </c>
      <c r="VA67" s="557">
        <f t="shared" ca="1" si="307"/>
        <v>0</v>
      </c>
      <c r="VB67" s="557">
        <f t="shared" ca="1" si="307"/>
        <v>0</v>
      </c>
      <c r="VC67" s="557">
        <f t="shared" ca="1" si="307"/>
        <v>0</v>
      </c>
      <c r="VD67" s="557">
        <f t="shared" ca="1" si="307"/>
        <v>0</v>
      </c>
      <c r="VE67" s="557">
        <f t="shared" ca="1" si="307"/>
        <v>0</v>
      </c>
      <c r="VF67" s="557">
        <f t="shared" ca="1" si="307"/>
        <v>0</v>
      </c>
      <c r="VG67" s="557">
        <f t="shared" ca="1" si="307"/>
        <v>0</v>
      </c>
      <c r="VH67" s="557">
        <f t="shared" ca="1" si="307"/>
        <v>0</v>
      </c>
      <c r="VI67" s="557">
        <f t="shared" ca="1" si="307"/>
        <v>0</v>
      </c>
      <c r="VJ67" s="189">
        <f t="shared" ca="1" si="308"/>
        <v>0</v>
      </c>
      <c r="VK67" s="189">
        <f t="shared" ca="1" si="308"/>
        <v>0</v>
      </c>
      <c r="VL67" s="189">
        <f t="shared" ca="1" si="308"/>
        <v>0</v>
      </c>
      <c r="VM67" s="189">
        <f t="shared" ca="1" si="308"/>
        <v>0</v>
      </c>
      <c r="VN67" s="189">
        <f t="shared" ca="1" si="308"/>
        <v>0</v>
      </c>
      <c r="VO67" s="230">
        <f t="shared" ca="1" si="309"/>
        <v>0</v>
      </c>
      <c r="VP67" s="189">
        <f t="shared" ca="1" si="310"/>
        <v>0</v>
      </c>
      <c r="VQ67" s="189">
        <f t="shared" ca="1" si="310"/>
        <v>0</v>
      </c>
      <c r="VR67" s="189">
        <f t="shared" ca="1" si="310"/>
        <v>0</v>
      </c>
      <c r="VS67" s="189">
        <f t="shared" ca="1" si="310"/>
        <v>0</v>
      </c>
      <c r="VT67" s="189">
        <f t="shared" ca="1" si="310"/>
        <v>0</v>
      </c>
      <c r="VU67" s="230">
        <f t="shared" ca="1" si="311"/>
        <v>0</v>
      </c>
      <c r="VV67" s="231">
        <f t="shared" ca="1" si="312"/>
        <v>0</v>
      </c>
      <c r="VW67" s="231">
        <f t="shared" ca="1" si="312"/>
        <v>0</v>
      </c>
      <c r="VX67" s="231">
        <f t="shared" ca="1" si="312"/>
        <v>0</v>
      </c>
      <c r="VY67" s="231">
        <f t="shared" ca="1" si="312"/>
        <v>0</v>
      </c>
      <c r="VZ67" s="544">
        <f t="shared" ca="1" si="313"/>
        <v>0</v>
      </c>
      <c r="WA67" s="231">
        <f t="shared" ca="1" si="314"/>
        <v>0</v>
      </c>
      <c r="WB67" s="231">
        <f t="shared" ca="1" si="314"/>
        <v>0</v>
      </c>
      <c r="WC67" s="231">
        <f t="shared" ca="1" si="314"/>
        <v>0</v>
      </c>
      <c r="WD67" s="231">
        <f t="shared" ca="1" si="314"/>
        <v>0</v>
      </c>
      <c r="WE67" s="544">
        <f t="shared" ca="1" si="315"/>
        <v>0</v>
      </c>
      <c r="WF67" s="544">
        <f t="shared" ca="1" si="315"/>
        <v>0</v>
      </c>
      <c r="WG67" s="544">
        <f t="shared" ca="1" si="315"/>
        <v>0</v>
      </c>
      <c r="WH67" s="544">
        <f t="shared" ca="1" si="315"/>
        <v>0</v>
      </c>
      <c r="WI67" s="544">
        <f t="shared" ca="1" si="315"/>
        <v>0</v>
      </c>
      <c r="WJ67" s="544">
        <f t="shared" ca="1" si="315"/>
        <v>0</v>
      </c>
      <c r="WK67" s="544">
        <f t="shared" ca="1" si="315"/>
        <v>0</v>
      </c>
      <c r="WL67" s="535" cm="1">
        <f t="array" aca="1" ref="WL67" ca="1">INDEX(WL$13:WL66,$B67+1,1)</f>
        <v>0</v>
      </c>
      <c r="WM67" s="411">
        <f t="shared" ca="1" si="316"/>
        <v>19</v>
      </c>
      <c r="WN67" s="18"/>
      <c r="WO67" s="535" cm="1">
        <f t="array" aca="1" ref="WO67" ca="1">INDEX(WO$13:WO66,$B67+1,1)</f>
        <v>0</v>
      </c>
      <c r="WP67" s="411">
        <f t="shared" si="317"/>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18"/>
        <v>0</v>
      </c>
      <c r="XJ67" s="411" t="str">
        <f t="shared" ca="1" si="319"/>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49</v>
      </c>
      <c r="XO67" s="535" t="str" cm="1">
        <f t="array" aca="1" ref="XO67" ca="1">INDEX(XO$13:XO66,$B67+1,1)</f>
        <v>-</v>
      </c>
      <c r="XP67" s="411" t="str">
        <f t="shared" ca="1" si="320"/>
        <v>-</v>
      </c>
      <c r="XQ67" s="411" t="str">
        <f t="shared" ca="1" si="320"/>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21"/>
        <v>50</v>
      </c>
      <c r="YD67" s="411">
        <f t="shared" si="321"/>
        <v>50</v>
      </c>
      <c r="YE67" s="411">
        <f t="shared" si="321"/>
        <v>50</v>
      </c>
      <c r="YF67" s="411">
        <f t="shared" si="321"/>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18"/>
      <c r="YQ67" s="411">
        <f t="shared" ca="1" si="322"/>
        <v>1</v>
      </c>
      <c r="YR67" s="18"/>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43">
        <f t="shared" ca="1" si="323"/>
        <v>676</v>
      </c>
      <c r="ZB67" s="543">
        <f t="shared" ca="1" si="323"/>
        <v>710</v>
      </c>
      <c r="ZC67" s="543">
        <f t="shared" ca="1" si="323"/>
        <v>745</v>
      </c>
      <c r="ZD67" s="459">
        <f t="shared" ca="1" si="324"/>
        <v>518</v>
      </c>
      <c r="ZE67" s="459">
        <f t="shared" ca="1" si="324"/>
        <v>553</v>
      </c>
      <c r="ZF67" s="459">
        <f t="shared" ca="1" si="324"/>
        <v>588</v>
      </c>
      <c r="ZG67" s="459">
        <f t="shared" ca="1" si="325"/>
        <v>434</v>
      </c>
      <c r="ZH67" s="459">
        <f t="shared" ca="1" si="325"/>
        <v>469</v>
      </c>
      <c r="ZI67" s="459">
        <f t="shared" ca="1" si="325"/>
        <v>504</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cm="1">
        <f t="array" aca="1" ref="ZX67" ca="1">INDEX(ZX$13:ZX66,$B67+1,1)</f>
        <v>0</v>
      </c>
      <c r="ZY67" s="535" t="str" cm="1">
        <f t="array" aca="1" ref="ZY67" ca="1">INDEX(ZY$13:ZY66,$B67+1,1)</f>
        <v>-</v>
      </c>
      <c r="ZZ67" s="535" t="str" cm="1">
        <f t="array" aca="1" ref="ZZ67" ca="1">INDEX(ZZ$13:ZZ66,$B67+1,1)</f>
        <v>-</v>
      </c>
      <c r="AAA67" s="535" t="str" cm="1">
        <f t="array" aca="1" ref="AAA67" ca="1">INDEX(AAA$13:AAA66,$B67+1,1)</f>
        <v>-</v>
      </c>
      <c r="AAB67" s="535" t="str" cm="1">
        <f t="array" aca="1" ref="AAB67" ca="1">INDEX(AAB$13:AAB66,$B67+1,1)</f>
        <v>-</v>
      </c>
      <c r="AAC67" s="535" t="str" cm="1">
        <f t="array" aca="1" ref="AAC67" ca="1">INDEX(AAC$13:AAC66,$B67+1,1)</f>
        <v>-</v>
      </c>
      <c r="AAD67" s="535" cm="1">
        <f t="array" aca="1" ref="AAD67" ca="1">INDEX(AAD$13:AAD66,$B67+1,1)</f>
        <v>0</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1</v>
      </c>
      <c r="AAI67" s="535" cm="1">
        <f t="array" aca="1" ref="AAI67" ca="1">INDEX(AAI$13:AAI66,$B67+1,1)</f>
        <v>1</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18"/>
      <c r="AAX67" s="545" t="str">
        <f t="shared" ca="1" si="326"/>
        <v>-</v>
      </c>
      <c r="AAY67" s="545" t="str">
        <f t="shared" ca="1" si="326"/>
        <v>-</v>
      </c>
      <c r="AAZ67" s="545" t="str">
        <f t="shared" ca="1" si="326"/>
        <v>-</v>
      </c>
      <c r="ABA67" s="545" t="str">
        <f t="shared" ca="1" si="326"/>
        <v>-</v>
      </c>
      <c r="ABB67" s="545" t="str">
        <f t="shared" ca="1" si="326"/>
        <v>-</v>
      </c>
      <c r="ABC67" s="545" t="str">
        <f t="shared" ca="1" si="326"/>
        <v>-</v>
      </c>
      <c r="ABD67" s="545" t="str">
        <f t="shared" ca="1" si="326"/>
        <v>-</v>
      </c>
      <c r="ABE67" s="545" t="str">
        <f t="shared" ca="1" si="326"/>
        <v>-</v>
      </c>
      <c r="ABF67" s="545" t="str">
        <f t="shared" ca="1" si="326"/>
        <v>-</v>
      </c>
      <c r="ABG67" s="545" t="b">
        <f t="shared" ca="1" si="326"/>
        <v>1</v>
      </c>
      <c r="ABH67" s="545" t="str">
        <f t="shared" ca="1" si="327"/>
        <v>-</v>
      </c>
      <c r="ABI67" s="545" t="str">
        <f t="shared" ca="1" si="327"/>
        <v>-</v>
      </c>
      <c r="ABJ67" s="545" t="str">
        <f t="shared" ca="1" si="327"/>
        <v>-</v>
      </c>
      <c r="ABK67" s="545" t="str">
        <f t="shared" ca="1" si="327"/>
        <v>-</v>
      </c>
      <c r="ABL67" s="545" t="str">
        <f t="shared" ca="1" si="327"/>
        <v>-</v>
      </c>
      <c r="ABM67" s="545" t="str">
        <f t="shared" ca="1" si="327"/>
        <v>-</v>
      </c>
      <c r="ABN67" s="545" t="str">
        <f t="shared" ca="1" si="327"/>
        <v>-</v>
      </c>
      <c r="ABO67" s="545" t="str">
        <f t="shared" ca="1" si="327"/>
        <v>-</v>
      </c>
      <c r="ABP67" s="545" t="str">
        <f t="shared" ca="1" si="327"/>
        <v>-</v>
      </c>
      <c r="ABQ67" s="545" t="str">
        <f t="shared" ca="1" si="327"/>
        <v>-</v>
      </c>
      <c r="ABR67" s="545" t="str">
        <f t="shared" ca="1" si="328"/>
        <v>-</v>
      </c>
      <c r="ABS67" s="545" t="str">
        <f t="shared" ca="1" si="328"/>
        <v>-</v>
      </c>
      <c r="ABT67" s="545" t="str">
        <f t="shared" ca="1" si="328"/>
        <v>-</v>
      </c>
      <c r="ABU67" s="545" t="str">
        <f t="shared" ca="1" si="328"/>
        <v>-</v>
      </c>
      <c r="ABV67" s="545" t="str">
        <f t="shared" ca="1" si="328"/>
        <v>-</v>
      </c>
      <c r="ABW67" s="545" t="str">
        <f t="shared" ca="1" si="328"/>
        <v>-</v>
      </c>
      <c r="ABX67" s="545" t="str">
        <f t="shared" ca="1" si="328"/>
        <v>-</v>
      </c>
      <c r="ABY67" s="545" t="b">
        <f t="shared" ca="1" si="328"/>
        <v>1</v>
      </c>
      <c r="ABZ67" s="545" t="str">
        <f t="shared" ca="1" si="328"/>
        <v>-</v>
      </c>
      <c r="ACA67" s="545" t="str">
        <f t="shared" ca="1" si="328"/>
        <v>-</v>
      </c>
      <c r="ACB67" s="545" t="str">
        <f t="shared" ca="1" si="329"/>
        <v>-</v>
      </c>
      <c r="ACC67" s="545" t="str">
        <f t="shared" ca="1" si="329"/>
        <v>-</v>
      </c>
      <c r="ACD67" s="545" t="str">
        <f t="shared" ca="1" si="329"/>
        <v>-</v>
      </c>
      <c r="ACE67" s="545" t="str">
        <f t="shared" ca="1" si="329"/>
        <v>-</v>
      </c>
      <c r="ACF67" s="545" t="str">
        <f t="shared" ca="1" si="329"/>
        <v>-</v>
      </c>
      <c r="ACG67" s="545" t="str">
        <f t="shared" ca="1" si="329"/>
        <v>-</v>
      </c>
      <c r="ACH67" s="545" t="str">
        <f t="shared" ca="1" si="329"/>
        <v>-</v>
      </c>
      <c r="ACI67" s="545" t="str">
        <f t="shared" ca="1" si="329"/>
        <v>-</v>
      </c>
      <c r="ACJ67" s="545" t="str">
        <f t="shared" ca="1" si="329"/>
        <v>-</v>
      </c>
      <c r="ACK67" s="545" t="str">
        <f t="shared" ca="1" si="329"/>
        <v>-</v>
      </c>
      <c r="ACL67" s="545" t="str">
        <f t="shared" ca="1" si="330"/>
        <v>-</v>
      </c>
      <c r="ACM67" s="545" t="str">
        <f t="shared" ca="1" si="330"/>
        <v>-</v>
      </c>
      <c r="ACN67" s="545" t="str">
        <f t="shared" ca="1" si="330"/>
        <v>-</v>
      </c>
      <c r="ACO67" s="545" t="str">
        <f t="shared" ca="1" si="330"/>
        <v>-</v>
      </c>
      <c r="ACP67" s="545" t="str">
        <f t="shared" ca="1" si="330"/>
        <v>-</v>
      </c>
      <c r="ACQ67" s="545" t="b">
        <f t="shared" ca="1" si="330"/>
        <v>1</v>
      </c>
      <c r="ACR67" s="545" t="str">
        <f t="shared" ca="1" si="330"/>
        <v>-</v>
      </c>
      <c r="ACS67" s="545" t="str">
        <f t="shared" ca="1" si="330"/>
        <v>-</v>
      </c>
      <c r="ACT67" s="545" t="str">
        <f t="shared" ca="1" si="330"/>
        <v>-</v>
      </c>
      <c r="ACU67" s="545" t="str">
        <f t="shared" ca="1" si="330"/>
        <v>-</v>
      </c>
      <c r="ACV67" s="545" t="str">
        <f t="shared" ca="1" si="331"/>
        <v>-</v>
      </c>
      <c r="ACW67" s="545" t="str">
        <f t="shared" ca="1" si="331"/>
        <v>-</v>
      </c>
      <c r="ACX67" s="545" t="str">
        <f t="shared" ca="1" si="331"/>
        <v>-</v>
      </c>
      <c r="ACY67" s="545" t="str">
        <f t="shared" ca="1" si="331"/>
        <v>-</v>
      </c>
      <c r="ACZ67" s="545" t="str">
        <f t="shared" ca="1" si="331"/>
        <v>-</v>
      </c>
      <c r="ADA67" s="545" t="str">
        <f t="shared" ca="1" si="331"/>
        <v>-</v>
      </c>
      <c r="ADB67" s="545" t="str">
        <f t="shared" ca="1" si="331"/>
        <v>-</v>
      </c>
      <c r="ADC67" s="545" t="str">
        <f t="shared" ca="1" si="331"/>
        <v>-</v>
      </c>
      <c r="ADD67" s="545" t="str">
        <f t="shared" ca="1" si="331"/>
        <v>-</v>
      </c>
      <c r="ADE67" s="545" t="str">
        <f t="shared" ca="1" si="331"/>
        <v>-</v>
      </c>
      <c r="ADF67" s="545" t="str">
        <f t="shared" ca="1" si="332"/>
        <v>-</v>
      </c>
      <c r="ADG67" s="545" t="str">
        <f t="shared" ca="1" si="332"/>
        <v>-</v>
      </c>
      <c r="ADH67" s="545" t="str">
        <f t="shared" ca="1" si="332"/>
        <v>-</v>
      </c>
      <c r="ADI67" s="545" t="b">
        <f t="shared" ca="1" si="332"/>
        <v>1</v>
      </c>
      <c r="ADJ67" s="545" t="str">
        <f t="shared" ca="1" si="332"/>
        <v>-</v>
      </c>
      <c r="ADK67" s="545" t="str">
        <f t="shared" ca="1" si="332"/>
        <v>-</v>
      </c>
      <c r="ADL67" s="545" t="str">
        <f t="shared" ca="1" si="332"/>
        <v>-</v>
      </c>
      <c r="ADM67" s="545" t="str">
        <f t="shared" ca="1" si="332"/>
        <v>-</v>
      </c>
      <c r="ADN67" s="545" t="str">
        <f t="shared" ca="1" si="332"/>
        <v>-</v>
      </c>
      <c r="ADO67" s="545" t="str">
        <f t="shared" ca="1" si="332"/>
        <v>-</v>
      </c>
      <c r="ADP67" s="545" t="str">
        <f t="shared" ca="1" si="333"/>
        <v>-</v>
      </c>
      <c r="ADQ67" s="545" t="str">
        <f t="shared" ca="1" si="333"/>
        <v>-</v>
      </c>
      <c r="ADR67" s="545" t="str">
        <f t="shared" ca="1" si="333"/>
        <v>-</v>
      </c>
      <c r="ADS67" s="545" t="str">
        <f t="shared" ca="1" si="333"/>
        <v>-</v>
      </c>
      <c r="ADT67" s="545" t="str">
        <f t="shared" ca="1" si="333"/>
        <v>-</v>
      </c>
      <c r="ADU67" s="545" t="str">
        <f t="shared" ca="1" si="333"/>
        <v>-</v>
      </c>
      <c r="ADV67" s="545" t="str">
        <f t="shared" ca="1" si="333"/>
        <v>-</v>
      </c>
      <c r="ADW67" s="545" t="str">
        <f t="shared" ca="1" si="333"/>
        <v>-</v>
      </c>
      <c r="ADX67" s="545" t="str">
        <f t="shared" ca="1" si="333"/>
        <v>-</v>
      </c>
      <c r="ADY67" s="545" t="str">
        <f t="shared" ca="1" si="333"/>
        <v>-</v>
      </c>
      <c r="ADZ67" s="545" t="str">
        <f t="shared" ca="1" si="334"/>
        <v>-</v>
      </c>
      <c r="AEA67" s="545" t="b">
        <f t="shared" ca="1" si="334"/>
        <v>1</v>
      </c>
      <c r="AEB67" s="545" t="str">
        <f t="shared" ca="1" si="334"/>
        <v>-</v>
      </c>
      <c r="AEC67" s="545" t="str">
        <f t="shared" ca="1" si="334"/>
        <v>-</v>
      </c>
      <c r="AED67" s="545" t="str">
        <f t="shared" ca="1" si="334"/>
        <v>-</v>
      </c>
      <c r="AEE67" s="545" t="str">
        <f t="shared" ca="1" si="334"/>
        <v>-</v>
      </c>
      <c r="AEF67" s="545" t="str">
        <f t="shared" ca="1" si="334"/>
        <v>-</v>
      </c>
      <c r="AEG67" s="545" t="str">
        <f t="shared" ca="1" si="334"/>
        <v>-</v>
      </c>
      <c r="AEH67" s="545" t="str">
        <f t="shared" ca="1" si="334"/>
        <v>-</v>
      </c>
      <c r="AEI67" s="545" t="str">
        <f t="shared" ca="1" si="334"/>
        <v>-</v>
      </c>
      <c r="AEJ67" s="535" cm="1">
        <f t="array" aca="1" ref="AEJ67" ca="1">INDEX(AEJ$13:AEJ66,$B67+1,1)</f>
        <v>0</v>
      </c>
      <c r="AEK67" s="483">
        <v>0</v>
      </c>
    </row>
    <row r="68" spans="1:817" outlineLevel="2">
      <c r="A68" s="18">
        <f t="shared" si="222"/>
        <v>55</v>
      </c>
      <c r="B68" s="191">
        <f t="shared" ca="1" si="349"/>
        <v>51</v>
      </c>
      <c r="C68" s="458">
        <f t="shared" ca="1" si="226"/>
        <v>1200</v>
      </c>
      <c r="D68" s="119" t="str">
        <f t="shared" ca="1" si="227"/>
        <v>GSW</v>
      </c>
      <c r="E68" t="b">
        <v>1</v>
      </c>
      <c r="F68" t="b">
        <v>0</v>
      </c>
      <c r="G68" t="b">
        <f t="shared" si="228"/>
        <v>1</v>
      </c>
      <c r="H68" s="191">
        <f t="shared" ca="1" si="344"/>
        <v>4</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9"/>
        <v>2</v>
      </c>
      <c r="O68" s="230">
        <f t="shared" ca="1" si="229"/>
        <v>10</v>
      </c>
      <c r="P68" s="230">
        <f t="shared" ca="1" si="229"/>
        <v>2</v>
      </c>
      <c r="Q68" s="230">
        <f t="shared" ca="1" si="229"/>
        <v>1</v>
      </c>
      <c r="R68" s="230">
        <f t="shared" ca="1" si="229"/>
        <v>1</v>
      </c>
      <c r="S68" s="230">
        <f t="shared" ca="1" si="229"/>
        <v>1</v>
      </c>
      <c r="T68" s="411">
        <f t="shared" ca="1" si="230"/>
        <v>2</v>
      </c>
      <c r="U68" s="411">
        <f t="shared" ca="1" si="230"/>
        <v>2</v>
      </c>
      <c r="V68" s="411">
        <f t="shared" ca="1" si="231"/>
        <v>1</v>
      </c>
      <c r="W68" s="777" t="b">
        <f t="shared" ca="1" si="232"/>
        <v>0</v>
      </c>
      <c r="X68" s="777" t="b">
        <f t="shared" ca="1" si="232"/>
        <v>1</v>
      </c>
      <c r="Y68" s="777" t="b">
        <f t="shared" ca="1" si="232"/>
        <v>0</v>
      </c>
      <c r="Z68" s="796" t="b" cm="1">
        <f t="array" aca="1" ref="Z68" ca="1">INDEX(Z$13:Z67,$B68+1,1)</f>
        <v>0</v>
      </c>
      <c r="AA68" s="411">
        <f t="shared" ca="1" si="233"/>
        <v>4</v>
      </c>
      <c r="AB68" s="411">
        <f t="shared" ca="1" si="234"/>
        <v>4</v>
      </c>
      <c r="AC68" s="230">
        <f t="shared" ref="AC68:AH75" ca="1" si="353">INDEX(IF(IsSequential,_xlfn.SEQUENCE(nLevels,1,AC$60,sStep),AC$60:AC$63),MOD(INT($H68/cStep),nLevels)+1,1)</f>
        <v>4</v>
      </c>
      <c r="AD68" s="230">
        <f t="shared" ca="1" si="353"/>
        <v>5</v>
      </c>
      <c r="AE68" s="230">
        <f t="shared" ca="1" si="353"/>
        <v>4</v>
      </c>
      <c r="AF68" s="230">
        <f t="shared" ca="1" si="353"/>
        <v>4</v>
      </c>
      <c r="AG68" s="230">
        <f t="shared" ca="1" si="353"/>
        <v>0</v>
      </c>
      <c r="AH68" s="230">
        <f t="shared" ca="1" si="353"/>
        <v>0</v>
      </c>
      <c r="AI68" s="87">
        <f t="shared" ref="AI68:AI75" ca="1" si="354">INDEX(i.StdELMan,($L68-1)*12+($T68-1)*3+$N68,AI$7)</f>
        <v>2</v>
      </c>
      <c r="AJ68" s="87">
        <f ca="1">INDEX(CHOOSE($N68,DataAutumn!i.AdultDrys,DataWinter!i.AdultDrys,DataSpring!i.AdultDrys),1,$T68)</f>
        <v>1</v>
      </c>
      <c r="AK68" s="230">
        <f t="shared" ca="1" si="236"/>
        <v>2</v>
      </c>
      <c r="AL68" s="535" cm="1">
        <f t="array" aca="1" ref="AL68" ca="1">INDEX(AL$13:AL67,$B68+1,1)</f>
        <v>0</v>
      </c>
      <c r="AM68" s="535" cm="1">
        <f t="array" aca="1" ref="AM68" ca="1">INDEX(AM$13:AM67,$B68+1,1)</f>
        <v>2</v>
      </c>
      <c r="AN68" s="230">
        <f t="shared" ca="1" si="237"/>
        <v>0</v>
      </c>
      <c r="AO68" s="230">
        <f t="shared" ca="1" si="237"/>
        <v>0</v>
      </c>
      <c r="AP68" s="230">
        <f t="shared" ca="1" si="237"/>
        <v>0</v>
      </c>
      <c r="AQ68" s="111"/>
      <c r="AR68" s="111"/>
      <c r="AS68" s="230">
        <f t="shared" ca="1" si="238"/>
        <v>0</v>
      </c>
      <c r="AT68" s="230">
        <f t="shared" ca="1" si="238"/>
        <v>0</v>
      </c>
      <c r="AU68" s="111"/>
      <c r="AV68" s="111"/>
      <c r="AW68" s="111"/>
      <c r="AX68" s="111"/>
      <c r="AY68" s="111"/>
      <c r="AZ68" s="111"/>
      <c r="BA68" s="312" t="str">
        <f t="shared" ca="1" si="239"/>
        <v>TemplateEx 00004 SE GSW Past     MFM     TOLWin Scan2 GFS RR-20% GP100% WP100% MP100% EL090% Age276 FlkSt_Lmb_-5- LWJ4 LWCJ4 LWCP0 LW2tth0 Emptys_Retain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0"/>
        <v>1</v>
      </c>
      <c r="BO68" s="411" t="str">
        <f t="shared" ca="1" si="240"/>
        <v>-</v>
      </c>
      <c r="BP68" s="411" t="b">
        <f t="shared" ca="1" si="240"/>
        <v>0</v>
      </c>
      <c r="BQ68" s="411" t="str">
        <f t="shared" ca="1" si="240"/>
        <v>-</v>
      </c>
      <c r="BR68" s="411" t="str">
        <f t="shared" ca="1" si="240"/>
        <v>-</v>
      </c>
      <c r="BS68" s="411" t="str">
        <f t="shared" ca="1" si="240"/>
        <v>-</v>
      </c>
      <c r="BT68" s="411" t="str">
        <f t="shared" ca="1" si="240"/>
        <v>-</v>
      </c>
      <c r="BU68" s="411" t="str">
        <f t="shared" ca="1" si="240"/>
        <v>-</v>
      </c>
      <c r="BV68" s="411" t="str">
        <f t="shared" ca="1" si="240"/>
        <v>-</v>
      </c>
      <c r="BW68" s="411" t="str">
        <f t="shared" ca="1" si="240"/>
        <v>-</v>
      </c>
      <c r="BX68" s="411" t="str">
        <f t="shared" ca="1" si="240"/>
        <v>-</v>
      </c>
      <c r="BY68" s="411" t="str">
        <f t="shared" ca="1" si="240"/>
        <v>-</v>
      </c>
      <c r="BZ68" s="411" t="b">
        <f t="shared" ca="1" si="240"/>
        <v>0</v>
      </c>
      <c r="CA68" s="87">
        <f t="shared" ca="1" si="240"/>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1"/>
        <v>-</v>
      </c>
      <c r="CI68" s="411">
        <f t="shared" ca="1" si="242"/>
        <v>1</v>
      </c>
      <c r="CJ68" s="411">
        <f t="shared" ca="1" si="242"/>
        <v>1</v>
      </c>
      <c r="CK68" s="535" t="str" cm="1">
        <f t="array" aca="1" ref="CK68" ca="1">INDEX(CK$13:CK67,$B68+1,1)</f>
        <v>-</v>
      </c>
      <c r="CL68" s="535" t="str" cm="1">
        <f t="array" aca="1" ref="CL68" ca="1">INDEX(CL$13:CL67,$B68+1,1)</f>
        <v>-</v>
      </c>
      <c r="CM68" s="535" t="str" cm="1">
        <f t="array" aca="1" ref="CM68" ca="1">INDEX(CM$13:CM67,$B68+1,1)</f>
        <v>-</v>
      </c>
      <c r="CN68" s="411" t="str">
        <f t="shared" ca="1" si="243"/>
        <v>-</v>
      </c>
      <c r="CO68" s="411">
        <f t="shared" ca="1" si="244"/>
        <v>1</v>
      </c>
      <c r="CP68" s="411">
        <f t="shared" ca="1" si="244"/>
        <v>1</v>
      </c>
      <c r="CQ68" s="535" t="str" cm="1">
        <f t="array" aca="1" ref="CQ68" ca="1">INDEX(CQ$13:CQ67,$B68+1,1)</f>
        <v>-</v>
      </c>
      <c r="CR68" s="411" t="str">
        <f t="shared" ca="1" si="245"/>
        <v>-</v>
      </c>
      <c r="CS68" s="411">
        <f t="shared" ca="1" si="246"/>
        <v>1</v>
      </c>
      <c r="CT68" s="535" t="str" cm="1">
        <f t="array" aca="1" ref="CT68" ca="1">INDEX(CT$13:CT67,$B68+1,1)</f>
        <v>-</v>
      </c>
      <c r="CU68" s="535" t="str" cm="1">
        <f t="array" aca="1" ref="CU68" ca="1">INDEX(CU$13:CU67,$B68+1,1)</f>
        <v>-</v>
      </c>
      <c r="CV68" s="411">
        <f t="shared" ca="1" si="247"/>
        <v>1</v>
      </c>
      <c r="CW68" s="535" t="str" cm="1">
        <f t="array" aca="1" ref="CW68" ca="1">INDEX(CW$13:CW67,$B68+1,1)</f>
        <v>-</v>
      </c>
      <c r="CX68" s="411" t="str">
        <f t="shared" ca="1" si="248"/>
        <v>-</v>
      </c>
      <c r="CY68" s="411">
        <f t="shared" ca="1" si="249"/>
        <v>1</v>
      </c>
      <c r="CZ68" s="411">
        <f t="shared" ca="1" si="249"/>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5"/>
        <v>0</v>
      </c>
      <c r="DH68" s="804" cm="1">
        <f t="array" aca="1" ref="DH68" ca="1">VALUE(IFERROR(VALUE($K68),0) &amp; _xlfn.SWITCH($CD68,"-",4,$CD68) &amp; $L68 &amp; $T68 &amp; "00" &amp; $N68 &amp; $AK68 &amp; $R68 &amp; _xlfn.SWITCH($AM68,3,1,$AM68) &amp; _xlfn.SWITCH($M68,4,0,$M68) &amp; _xlfn.SWITCH($AD68,6,1,$AD68))</f>
        <v>142200221205</v>
      </c>
      <c r="DI68" s="535" cm="1">
        <f t="array" aca="1" ref="DI68" ca="1">INDEX(DI$13:DI67,$B68+1,1)</f>
        <v>1</v>
      </c>
      <c r="DJ68" s="535" cm="1">
        <f t="array" aca="1" ref="DJ68" ca="1">INDEX(DJ$13:DJ67,$B68+1,1)</f>
        <v>1</v>
      </c>
      <c r="DK68" s="411">
        <f t="shared" ca="1" si="250"/>
        <v>1</v>
      </c>
      <c r="DL68" s="411">
        <f t="shared" ca="1" si="250"/>
        <v>60</v>
      </c>
      <c r="DM68" s="411" t="str">
        <f t="shared" ca="1" si="250"/>
        <v>-</v>
      </c>
      <c r="DN68" s="411" t="str">
        <f t="shared" ca="1" si="250"/>
        <v>-</v>
      </c>
      <c r="DO68" s="411" t="str">
        <f t="shared" ca="1" si="250"/>
        <v>-</v>
      </c>
      <c r="DP68" s="411" t="str">
        <f t="shared" ca="1" si="250"/>
        <v>-</v>
      </c>
      <c r="DQ68" s="411" t="b">
        <f t="shared" ca="1" si="251"/>
        <v>0</v>
      </c>
      <c r="DR68" s="411" t="str">
        <f t="shared" ca="1" si="252"/>
        <v>-</v>
      </c>
      <c r="DS68" s="411" t="str">
        <f t="shared" ca="1" si="252"/>
        <v>-</v>
      </c>
      <c r="DT68" s="411" t="str">
        <f t="shared" ca="1" si="252"/>
        <v>-</v>
      </c>
      <c r="DU68" s="411" t="str">
        <f t="shared" ca="1" si="252"/>
        <v>-</v>
      </c>
      <c r="DV68" s="411">
        <f t="shared" ca="1" si="252"/>
        <v>0</v>
      </c>
      <c r="DW68" s="411">
        <f t="shared" ca="1" si="252"/>
        <v>0</v>
      </c>
      <c r="DX68" s="411" t="str">
        <f t="shared" ca="1" si="252"/>
        <v>-</v>
      </c>
      <c r="DY68" s="411" t="str">
        <f t="shared" ca="1" si="252"/>
        <v>-</v>
      </c>
      <c r="DZ68" s="411" t="str">
        <f t="shared" ca="1" si="252"/>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3"/>
        <v>999999</v>
      </c>
      <c r="EO68" s="782">
        <f t="shared" ca="1" si="253"/>
        <v>999999</v>
      </c>
      <c r="EP68" s="782">
        <f t="shared" ca="1" si="253"/>
        <v>0</v>
      </c>
      <c r="EQ68" s="800" t="str">
        <f t="shared" ca="1" si="336"/>
        <v>-</v>
      </c>
      <c r="ER68" s="800" t="str">
        <f t="shared" ca="1" si="254"/>
        <v>-</v>
      </c>
      <c r="ES68" s="801">
        <f t="shared" ca="1" si="255"/>
        <v>999999</v>
      </c>
      <c r="ET68" s="802" t="str">
        <f t="shared" ca="1" si="337"/>
        <v>-</v>
      </c>
      <c r="EU68" s="781">
        <f t="shared" ca="1" si="256"/>
        <v>0</v>
      </c>
      <c r="EV68" s="779">
        <f t="shared" ca="1" si="338"/>
        <v>999999</v>
      </c>
      <c r="EW68" s="780">
        <f t="shared" ca="1" si="339"/>
        <v>0</v>
      </c>
      <c r="EX68" s="727" cm="1">
        <f t="array" aca="1" ref="EX68" ca="1">INDEX(i.ELMated,$AB68+1,1)</f>
        <v>0.9</v>
      </c>
      <c r="EY68" s="728" cm="1">
        <f t="array" aca="1" ref="EY68" ca="1">INDEX(i.ELMatedEst,$AA68+1,$T68)</f>
        <v>0.9</v>
      </c>
      <c r="EZ68" s="535" t="str" cm="1">
        <f t="array" aca="1" ref="EZ68" ca="1">INDEX(EZ$13:EZ67,$B68+1,1)</f>
        <v>-</v>
      </c>
      <c r="FA68" s="535" t="str" cm="1">
        <f t="array" aca="1" ref="FA68" ca="1">INDEX(FA$13:FA67,$B68+1,1)</f>
        <v>-</v>
      </c>
      <c r="FB68" s="664">
        <f t="shared" ca="1" si="257"/>
        <v>-0.2</v>
      </c>
      <c r="FC68" s="666">
        <f t="shared" ca="1" si="258"/>
        <v>5.0000000000000001E-3</v>
      </c>
      <c r="FD68" s="191">
        <f t="shared" ca="1" si="345"/>
        <v>0.95</v>
      </c>
      <c r="FE68" s="667">
        <f t="shared" ca="1" si="259"/>
        <v>1.1999999999999997E-2</v>
      </c>
      <c r="FF68" s="667">
        <f ca="1">INDEX(CHOOSE($N68,DataAutumn!i.EL_PropnSold,DataWinter!i.EL_PropnSold,DataSpring!i.EL_PropnSold),$AI68,$T68)*INDEX(i.ELMatedEst,$AB68+1,$T68)*i.dAdultRR_ELPropSold
+INDEX(i.dryman,($AJ68-1)*4+$AI68,FF$7)</f>
        <v>0</v>
      </c>
      <c r="FG68" s="667">
        <f ca="1">INDEX(CHOOSE($N68,DataAutumn!i.EL_PropnSold,DataWinter!i.EL_PropnSold,DataSpring!i.EL_PropnSold),$AI68,$T68)*INDEX(i.ELMatedEst,$AB68+1,$T68)*i.dAdultRR_ELPropSold
+INDEX(i.dryman,($AJ68-1)*4+$AI68,FG$7)</f>
        <v>3.125E-2</v>
      </c>
      <c r="FH68" s="667">
        <f ca="1">INDEX(CHOOSE($N68,DataAutumn!i.EL_PropnSold,DataWinter!i.EL_PropnSold,DataSpring!i.EL_PropnSold),$AI68,$T68)*INDEX(i.ELMatedEst,$AB68+1,$T68)*i.dAdultRR_ELPropSold
+INDEX(i.dryman,($AJ68-1)*4+$AI68,FH$7)</f>
        <v>3.125E-2</v>
      </c>
      <c r="FI68" s="667">
        <f ca="1">INDEX(CHOOSE($N68,DataAutumn!i.EL_PropnSold,DataWinter!i.EL_PropnSold,DataSpring!i.EL_PropnSold),$AI68,$T68)*INDEX(i.ELMatedEst,$AB68+1,$T68)*i.dAdultRR_ELPropSold
+INDEX(i.dryman,($AJ68-1)*4+$AI68,FI$7)</f>
        <v>3.125E-2</v>
      </c>
      <c r="FJ68" s="668">
        <f ca="1">INDEX(CHOOSE($N68,DataAutumn!i.EL_PropnSold,DataWinter!i.EL_PropnSold,DataSpring!i.EL_PropnSold),$AI68,$T68)*INDEX(i.ELMatedEst,$AB68+1,$T68)*i.dAdultLSurv_ELPropSold</f>
        <v>0</v>
      </c>
      <c r="FK68" s="666" t="b">
        <f t="shared" ca="1" si="260"/>
        <v>0</v>
      </c>
      <c r="FL68" s="666" t="b">
        <f t="shared" ca="1" si="260"/>
        <v>0</v>
      </c>
      <c r="FM68" s="716" t="b">
        <f t="shared" ca="1" si="261"/>
        <v>0</v>
      </c>
      <c r="FN68" s="666" t="b">
        <f t="shared" ca="1" si="260"/>
        <v>0</v>
      </c>
      <c r="FO68" s="668">
        <f t="shared" ca="1" si="262"/>
        <v>1</v>
      </c>
      <c r="FP68" s="669">
        <f t="shared" ca="1" si="263"/>
        <v>0</v>
      </c>
      <c r="FQ68" s="670" t="b">
        <f t="shared" ca="1" si="264"/>
        <v>0</v>
      </c>
      <c r="FR68" s="665" t="b">
        <f t="shared" ca="1" si="265"/>
        <v>0</v>
      </c>
      <c r="FS68" s="411" t="b">
        <f t="shared" ca="1" si="265"/>
        <v>1</v>
      </c>
      <c r="FT68" s="411" t="b">
        <f t="shared" ca="1" si="265"/>
        <v>0</v>
      </c>
      <c r="FU68" s="87">
        <f t="shared" ca="1" si="266"/>
        <v>2</v>
      </c>
      <c r="FV68" s="87">
        <f t="shared" ca="1" si="266"/>
        <v>2</v>
      </c>
      <c r="FW68" s="411">
        <f t="shared" ca="1" si="267"/>
        <v>1</v>
      </c>
      <c r="FX68" s="411">
        <f t="shared" ca="1" si="268"/>
        <v>1</v>
      </c>
      <c r="FY68" s="411">
        <f t="shared" ca="1" si="268"/>
        <v>1</v>
      </c>
      <c r="FZ68" s="411">
        <f t="shared" ca="1" si="269"/>
        <v>1</v>
      </c>
      <c r="GA68" s="411">
        <f t="shared" ca="1" si="270"/>
        <v>0.35</v>
      </c>
      <c r="GB68" s="411" t="b">
        <f t="shared" ca="1" si="270"/>
        <v>1</v>
      </c>
      <c r="GC68" s="411" t="b">
        <f t="shared" ca="1" si="270"/>
        <v>0</v>
      </c>
      <c r="GD68" s="411" t="b">
        <f t="shared" ca="1" si="270"/>
        <v>0</v>
      </c>
      <c r="GE68" s="411" t="b">
        <f t="shared" ca="1" si="270"/>
        <v>0</v>
      </c>
      <c r="GF68" s="87">
        <f t="shared" ca="1" si="271"/>
        <v>1</v>
      </c>
      <c r="GG68" s="87">
        <f t="shared" ca="1" si="271"/>
        <v>1</v>
      </c>
      <c r="GH68" s="87">
        <f t="shared" ca="1" si="271"/>
        <v>1</v>
      </c>
      <c r="GI68" s="87">
        <f t="shared" ca="1" si="271"/>
        <v>1</v>
      </c>
      <c r="GJ68" s="87">
        <f t="shared" ca="1" si="271"/>
        <v>1</v>
      </c>
      <c r="GK68" s="87">
        <f t="shared" ca="1" si="271"/>
        <v>1</v>
      </c>
      <c r="GL68" s="87">
        <f t="shared" ca="1" si="271"/>
        <v>1</v>
      </c>
      <c r="GM68" s="87">
        <f t="shared" ca="1" si="271"/>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0"/>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2"/>
        <v>0</v>
      </c>
      <c r="HY68" s="727">
        <f t="shared" ca="1" si="272"/>
        <v>0</v>
      </c>
      <c r="HZ68" s="727">
        <f t="shared" ca="1" si="272"/>
        <v>0</v>
      </c>
      <c r="IA68" s="727">
        <f t="shared" ca="1" si="273"/>
        <v>0</v>
      </c>
      <c r="IB68" s="727">
        <f t="shared" ca="1" si="273"/>
        <v>0</v>
      </c>
      <c r="IC68" s="727">
        <f t="shared" ca="1" si="273"/>
        <v>0</v>
      </c>
      <c r="ID68" s="535" cm="1">
        <f t="array" aca="1" ref="ID68" ca="1">INDEX(ID$13:ID67,$B68+1,1)</f>
        <v>0</v>
      </c>
      <c r="IE68" s="727">
        <f t="shared" ca="1" si="274"/>
        <v>1</v>
      </c>
      <c r="IF68" s="727">
        <f t="shared" ca="1" si="274"/>
        <v>0</v>
      </c>
      <c r="IG68" s="727">
        <f t="shared" ca="1" si="274"/>
        <v>0</v>
      </c>
      <c r="IH68" s="727">
        <f t="shared" ca="1" si="274"/>
        <v>0</v>
      </c>
      <c r="II68" s="535" cm="1">
        <f t="array" aca="1" ref="II68" ca="1">INDEX(II$13:II67,$B68+1,1)</f>
        <v>0</v>
      </c>
      <c r="IJ68" s="727">
        <f t="shared" ca="1" si="274"/>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5">JE68</f>
        <v>0</v>
      </c>
      <c r="JG68" s="457">
        <f t="shared" ca="1" si="355"/>
        <v>0</v>
      </c>
      <c r="JH68" s="457">
        <f t="shared" ca="1" si="355"/>
        <v>0</v>
      </c>
      <c r="JI68" s="545" cm="1">
        <f t="array" aca="1" ref="JI68" ca="1">IF(AND($N68=JI$10,$AS68&lt;&gt;0),INDEX(i.LTWFeedLevels,$AS68,12),0)</f>
        <v>0</v>
      </c>
      <c r="JJ68" s="630" cm="1">
        <f t="array" aca="1" ref="JJ68" ca="1">IF(AND($N68=JJ$10,$AT68&lt;&gt;0),INDEX(i.LTWFeedLevels,$AT68,12),0)</f>
        <v>0</v>
      </c>
      <c r="JK68" s="457">
        <f t="shared" ref="JK68:JM68" ca="1" si="356">JJ68</f>
        <v>0</v>
      </c>
      <c r="JL68" s="457">
        <f t="shared" ca="1" si="356"/>
        <v>0</v>
      </c>
      <c r="JM68" s="457">
        <f t="shared" ca="1" si="356"/>
        <v>0</v>
      </c>
      <c r="JN68" s="545" cm="1">
        <f t="array" aca="1" ref="JN68" ca="1">IF(AND($N68=JN$10,$AS68&lt;&gt;0),INDEX(i.LTWFeedLevels,$AS68,12),0)</f>
        <v>0</v>
      </c>
      <c r="JO68" s="630" cm="1">
        <f t="array" aca="1" ref="JO68" ca="1">IF(AND($N68=JO$10,$AT68&lt;&gt;0),INDEX(i.LTWFeedLevels,$AT68,12),0)</f>
        <v>0</v>
      </c>
      <c r="JP68" s="457">
        <f t="shared" ref="JP68:JR68" ca="1" si="357">JO68</f>
        <v>0</v>
      </c>
      <c r="JQ68" s="457">
        <f t="shared" ca="1" si="357"/>
        <v>0</v>
      </c>
      <c r="JR68" s="457">
        <f t="shared" ca="1" si="357"/>
        <v>0</v>
      </c>
      <c r="JS68" s="189">
        <f t="shared" ca="1" si="278"/>
        <v>0</v>
      </c>
      <c r="JT68" s="189">
        <f t="shared" ca="1" si="278"/>
        <v>0</v>
      </c>
      <c r="JU68" s="189">
        <f t="shared" ca="1" si="278"/>
        <v>0</v>
      </c>
      <c r="JV68" s="189">
        <f t="shared" ca="1" si="278"/>
        <v>0</v>
      </c>
      <c r="JW68" s="189">
        <f t="shared" ca="1" si="278"/>
        <v>0</v>
      </c>
      <c r="JX68" s="189">
        <f t="shared" ca="1" si="278"/>
        <v>0</v>
      </c>
      <c r="JY68" s="189">
        <f t="shared" ca="1" si="278"/>
        <v>0</v>
      </c>
      <c r="JZ68" s="189">
        <f t="shared" ca="1" si="278"/>
        <v>0</v>
      </c>
      <c r="KA68" s="189">
        <f t="shared" ca="1" si="278"/>
        <v>0</v>
      </c>
      <c r="KB68" s="189">
        <f t="shared" ca="1" si="278"/>
        <v>0</v>
      </c>
      <c r="KC68" s="189">
        <f t="shared" ca="1" si="279"/>
        <v>0</v>
      </c>
      <c r="KD68" s="189">
        <f t="shared" ca="1" si="279"/>
        <v>0</v>
      </c>
      <c r="KE68" s="189">
        <f t="shared" ca="1" si="279"/>
        <v>0</v>
      </c>
      <c r="KF68" s="189">
        <f t="shared" ca="1" si="279"/>
        <v>0</v>
      </c>
      <c r="KG68" s="189">
        <f t="shared" ca="1" si="279"/>
        <v>0</v>
      </c>
      <c r="KH68" s="189">
        <f t="shared" ca="1" si="279"/>
        <v>0</v>
      </c>
      <c r="KI68" s="189">
        <f t="shared" ca="1" si="279"/>
        <v>0</v>
      </c>
      <c r="KJ68" s="189">
        <f t="shared" ca="1" si="279"/>
        <v>0</v>
      </c>
      <c r="KK68" s="189">
        <f t="shared" ca="1" si="279"/>
        <v>0</v>
      </c>
      <c r="KL68" s="189">
        <f t="shared" ca="1" si="279"/>
        <v>0</v>
      </c>
      <c r="KM68" s="189">
        <f t="shared" ca="1" si="280"/>
        <v>0</v>
      </c>
      <c r="KN68" s="189">
        <f t="shared" ca="1" si="280"/>
        <v>0</v>
      </c>
      <c r="KO68" s="189">
        <f t="shared" ca="1" si="280"/>
        <v>0</v>
      </c>
      <c r="KP68" s="189">
        <f t="shared" ca="1" si="280"/>
        <v>0</v>
      </c>
      <c r="KQ68" s="189">
        <f t="shared" ca="1" si="280"/>
        <v>0</v>
      </c>
      <c r="KR68" s="189">
        <f t="shared" ca="1" si="280"/>
        <v>0</v>
      </c>
      <c r="KS68" s="189">
        <f t="shared" ca="1" si="280"/>
        <v>0</v>
      </c>
      <c r="KT68" s="189">
        <f t="shared" ca="1" si="280"/>
        <v>0</v>
      </c>
      <c r="KU68" s="189">
        <f t="shared" ca="1" si="280"/>
        <v>0</v>
      </c>
      <c r="KV68" s="189">
        <f t="shared" ca="1" si="280"/>
        <v>0</v>
      </c>
      <c r="KW68" s="189">
        <f t="shared" ca="1" si="281"/>
        <v>0</v>
      </c>
      <c r="KX68" s="189">
        <f t="shared" ca="1" si="281"/>
        <v>0</v>
      </c>
      <c r="KY68" s="189">
        <f t="shared" ca="1" si="281"/>
        <v>0</v>
      </c>
      <c r="KZ68" s="189">
        <f t="shared" ca="1" si="281"/>
        <v>0</v>
      </c>
      <c r="LA68" s="189">
        <f t="shared" ca="1" si="281"/>
        <v>0</v>
      </c>
      <c r="LB68" s="189">
        <f t="shared" ca="1" si="281"/>
        <v>0</v>
      </c>
      <c r="LC68" s="189">
        <f t="shared" ca="1" si="281"/>
        <v>0</v>
      </c>
      <c r="LD68" s="189">
        <f t="shared" ca="1" si="281"/>
        <v>0</v>
      </c>
      <c r="LE68" s="189">
        <f t="shared" ca="1" si="281"/>
        <v>0</v>
      </c>
      <c r="LF68" s="189">
        <f t="shared" ca="1" si="281"/>
        <v>0</v>
      </c>
      <c r="LG68" s="189">
        <f t="shared" ca="1" si="282"/>
        <v>2</v>
      </c>
      <c r="LH68" s="189">
        <f t="shared" ca="1" si="282"/>
        <v>4</v>
      </c>
      <c r="LI68" s="189">
        <f t="shared" ca="1" si="282"/>
        <v>0</v>
      </c>
      <c r="LJ68" s="189">
        <f t="shared" ca="1" si="282"/>
        <v>0</v>
      </c>
      <c r="LK68" s="189">
        <f t="shared" ca="1" si="282"/>
        <v>0</v>
      </c>
      <c r="LL68" s="189">
        <f t="shared" ca="1" si="282"/>
        <v>0</v>
      </c>
      <c r="LM68" s="189">
        <f t="shared" ca="1" si="282"/>
        <v>0</v>
      </c>
      <c r="LN68" s="189">
        <f t="shared" ca="1" si="282"/>
        <v>0</v>
      </c>
      <c r="LO68" s="189">
        <f t="shared" ca="1" si="282"/>
        <v>0</v>
      </c>
      <c r="LP68" s="189">
        <f t="shared" ca="1" si="282"/>
        <v>0</v>
      </c>
      <c r="LQ68" s="189">
        <f t="shared" ca="1" si="283"/>
        <v>0</v>
      </c>
      <c r="LR68" s="189">
        <f t="shared" ca="1" si="283"/>
        <v>0</v>
      </c>
      <c r="LS68" s="189">
        <f t="shared" ca="1" si="283"/>
        <v>0</v>
      </c>
      <c r="LT68" s="189">
        <f t="shared" ca="1" si="283"/>
        <v>0</v>
      </c>
      <c r="LU68" s="189">
        <f t="shared" ca="1" si="283"/>
        <v>0</v>
      </c>
      <c r="LV68" s="189">
        <f t="shared" ca="1" si="283"/>
        <v>0</v>
      </c>
      <c r="LW68" s="189">
        <f t="shared" ca="1" si="283"/>
        <v>0</v>
      </c>
      <c r="LX68" s="189">
        <f t="shared" ca="1" si="283"/>
        <v>0</v>
      </c>
      <c r="LY68" s="189">
        <f t="shared" ca="1" si="283"/>
        <v>0</v>
      </c>
      <c r="LZ68" s="189">
        <f t="shared" ca="1" si="283"/>
        <v>0</v>
      </c>
      <c r="MA68" s="189">
        <f t="shared" ca="1" si="284"/>
        <v>0</v>
      </c>
      <c r="MB68" s="189">
        <f t="shared" ca="1" si="284"/>
        <v>0</v>
      </c>
      <c r="MC68" s="189">
        <f t="shared" ca="1" si="284"/>
        <v>0</v>
      </c>
      <c r="MD68" s="189">
        <f t="shared" ca="1" si="284"/>
        <v>0</v>
      </c>
      <c r="ME68" s="189">
        <f t="shared" ca="1" si="284"/>
        <v>0</v>
      </c>
      <c r="MF68" s="189">
        <f t="shared" ca="1" si="284"/>
        <v>0</v>
      </c>
      <c r="MG68" s="189">
        <f t="shared" ca="1" si="284"/>
        <v>0</v>
      </c>
      <c r="MH68" s="189">
        <f t="shared" ca="1" si="284"/>
        <v>0</v>
      </c>
      <c r="MI68" s="189">
        <f t="shared" ca="1" si="284"/>
        <v>0</v>
      </c>
      <c r="MJ68" s="189">
        <f t="shared" ca="1" si="284"/>
        <v>0</v>
      </c>
      <c r="MK68" s="189">
        <f t="shared" ca="1" si="284"/>
        <v>0</v>
      </c>
      <c r="ML68" s="189">
        <f t="shared" ca="1" si="284"/>
        <v>0</v>
      </c>
      <c r="MM68" s="557">
        <f t="shared" ca="1" si="285"/>
        <v>0</v>
      </c>
      <c r="MN68" s="557">
        <f t="shared" ca="1" si="285"/>
        <v>0</v>
      </c>
      <c r="MO68" s="557">
        <f t="shared" ca="1" si="285"/>
        <v>0</v>
      </c>
      <c r="MP68" s="557">
        <f t="shared" ca="1" si="285"/>
        <v>0</v>
      </c>
      <c r="MQ68" s="557">
        <f t="shared" ca="1" si="285"/>
        <v>0</v>
      </c>
      <c r="MR68" s="557">
        <f t="shared" ca="1" si="285"/>
        <v>0</v>
      </c>
      <c r="MS68" s="557">
        <f t="shared" ca="1" si="285"/>
        <v>0</v>
      </c>
      <c r="MT68" s="557">
        <f t="shared" ca="1" si="285"/>
        <v>0</v>
      </c>
      <c r="MU68" s="557">
        <f t="shared" ca="1" si="285"/>
        <v>0</v>
      </c>
      <c r="MV68" s="557">
        <f t="shared" ca="1" si="285"/>
        <v>0</v>
      </c>
      <c r="MW68" s="557">
        <f t="shared" ca="1" si="286"/>
        <v>0</v>
      </c>
      <c r="MX68" s="557">
        <f t="shared" ca="1" si="286"/>
        <v>0</v>
      </c>
      <c r="MY68" s="557">
        <f t="shared" ca="1" si="286"/>
        <v>0</v>
      </c>
      <c r="MZ68" s="557">
        <f t="shared" ca="1" si="286"/>
        <v>0</v>
      </c>
      <c r="NA68" s="557">
        <f t="shared" ca="1" si="286"/>
        <v>0</v>
      </c>
      <c r="NB68" s="557">
        <f t="shared" ca="1" si="286"/>
        <v>0</v>
      </c>
      <c r="NC68" s="557">
        <f t="shared" ca="1" si="286"/>
        <v>0</v>
      </c>
      <c r="ND68" s="557">
        <f t="shared" ca="1" si="286"/>
        <v>0</v>
      </c>
      <c r="NE68" s="557">
        <f t="shared" ca="1" si="286"/>
        <v>0</v>
      </c>
      <c r="NF68" s="557">
        <f t="shared" ca="1" si="286"/>
        <v>0</v>
      </c>
      <c r="NG68" s="557">
        <f t="shared" ca="1" si="287"/>
        <v>0</v>
      </c>
      <c r="NH68" s="557">
        <f t="shared" ca="1" si="287"/>
        <v>0</v>
      </c>
      <c r="NI68" s="557">
        <f t="shared" ca="1" si="287"/>
        <v>0</v>
      </c>
      <c r="NJ68" s="557">
        <f t="shared" ca="1" si="287"/>
        <v>0</v>
      </c>
      <c r="NK68" s="557">
        <f t="shared" ca="1" si="287"/>
        <v>0</v>
      </c>
      <c r="NL68" s="557">
        <f t="shared" ca="1" si="287"/>
        <v>0</v>
      </c>
      <c r="NM68" s="557">
        <f t="shared" ca="1" si="287"/>
        <v>0</v>
      </c>
      <c r="NN68" s="557">
        <f t="shared" ca="1" si="287"/>
        <v>0</v>
      </c>
      <c r="NO68" s="557">
        <f t="shared" ca="1" si="287"/>
        <v>0</v>
      </c>
      <c r="NP68" s="557">
        <f t="shared" ca="1" si="287"/>
        <v>0</v>
      </c>
      <c r="NQ68" s="557">
        <f t="shared" ca="1" si="288"/>
        <v>0</v>
      </c>
      <c r="NR68" s="557">
        <f t="shared" ca="1" si="288"/>
        <v>0</v>
      </c>
      <c r="NS68" s="557">
        <f t="shared" ca="1" si="288"/>
        <v>0</v>
      </c>
      <c r="NT68" s="557">
        <f t="shared" ca="1" si="288"/>
        <v>0</v>
      </c>
      <c r="NU68" s="557">
        <f t="shared" ca="1" si="288"/>
        <v>0</v>
      </c>
      <c r="NV68" s="557">
        <f t="shared" ca="1" si="288"/>
        <v>0</v>
      </c>
      <c r="NW68" s="557">
        <f t="shared" ca="1" si="288"/>
        <v>0</v>
      </c>
      <c r="NX68" s="557">
        <f t="shared" ca="1" si="288"/>
        <v>0</v>
      </c>
      <c r="NY68" s="557">
        <f t="shared" ca="1" si="288"/>
        <v>0</v>
      </c>
      <c r="NZ68" s="557">
        <f t="shared" ca="1" si="288"/>
        <v>0</v>
      </c>
      <c r="OA68" s="557">
        <f t="shared" ca="1" si="289"/>
        <v>0</v>
      </c>
      <c r="OB68" s="557">
        <f t="shared" ca="1" si="289"/>
        <v>0</v>
      </c>
      <c r="OC68" s="557">
        <f t="shared" ca="1" si="289"/>
        <v>0</v>
      </c>
      <c r="OD68" s="557">
        <f t="shared" ca="1" si="289"/>
        <v>0</v>
      </c>
      <c r="OE68" s="557">
        <f t="shared" ca="1" si="289"/>
        <v>0</v>
      </c>
      <c r="OF68" s="557">
        <f t="shared" ca="1" si="289"/>
        <v>0</v>
      </c>
      <c r="OG68" s="557">
        <f t="shared" ca="1" si="289"/>
        <v>0</v>
      </c>
      <c r="OH68" s="557">
        <f t="shared" ca="1" si="289"/>
        <v>0</v>
      </c>
      <c r="OI68" s="557">
        <f t="shared" ca="1" si="289"/>
        <v>0</v>
      </c>
      <c r="OJ68" s="557">
        <f t="shared" ca="1" si="289"/>
        <v>0</v>
      </c>
      <c r="OK68" s="557">
        <f t="shared" ca="1" si="290"/>
        <v>0</v>
      </c>
      <c r="OL68" s="557">
        <f t="shared" ca="1" si="290"/>
        <v>0</v>
      </c>
      <c r="OM68" s="557">
        <f t="shared" ca="1" si="290"/>
        <v>0</v>
      </c>
      <c r="ON68" s="557">
        <f t="shared" ca="1" si="290"/>
        <v>0</v>
      </c>
      <c r="OO68" s="557">
        <f t="shared" ca="1" si="290"/>
        <v>0</v>
      </c>
      <c r="OP68" s="557">
        <f t="shared" ca="1" si="290"/>
        <v>0</v>
      </c>
      <c r="OQ68" s="557">
        <f t="shared" ca="1" si="290"/>
        <v>0</v>
      </c>
      <c r="OR68" s="557">
        <f t="shared" ca="1" si="290"/>
        <v>0</v>
      </c>
      <c r="OS68" s="557">
        <f t="shared" ca="1" si="290"/>
        <v>0</v>
      </c>
      <c r="OT68" s="557">
        <f t="shared" ca="1" si="290"/>
        <v>0</v>
      </c>
      <c r="OU68" s="557">
        <f t="shared" ca="1" si="291"/>
        <v>0</v>
      </c>
      <c r="OV68" s="557">
        <f t="shared" ca="1" si="291"/>
        <v>0</v>
      </c>
      <c r="OW68" s="557">
        <f t="shared" ca="1" si="291"/>
        <v>0</v>
      </c>
      <c r="OX68" s="557">
        <f t="shared" ca="1" si="291"/>
        <v>0</v>
      </c>
      <c r="OY68" s="557">
        <f t="shared" ca="1" si="291"/>
        <v>0</v>
      </c>
      <c r="OZ68" s="557">
        <f t="shared" ca="1" si="291"/>
        <v>0</v>
      </c>
      <c r="PA68" s="557">
        <f t="shared" ca="1" si="291"/>
        <v>0</v>
      </c>
      <c r="PB68" s="557">
        <f t="shared" ca="1" si="291"/>
        <v>0</v>
      </c>
      <c r="PC68" s="557">
        <f t="shared" ca="1" si="291"/>
        <v>0</v>
      </c>
      <c r="PD68" s="557">
        <f t="shared" ca="1" si="291"/>
        <v>0</v>
      </c>
      <c r="PE68" s="557">
        <f t="shared" ca="1" si="292"/>
        <v>0</v>
      </c>
      <c r="PF68" s="557">
        <f t="shared" ca="1" si="292"/>
        <v>0</v>
      </c>
      <c r="PG68" s="557">
        <f t="shared" ca="1" si="292"/>
        <v>0</v>
      </c>
      <c r="PH68" s="557">
        <f t="shared" ca="1" si="292"/>
        <v>0</v>
      </c>
      <c r="PI68" s="557">
        <f t="shared" ca="1" si="292"/>
        <v>0</v>
      </c>
      <c r="PJ68" s="557">
        <f t="shared" ca="1" si="292"/>
        <v>0</v>
      </c>
      <c r="PK68" s="557">
        <f t="shared" ca="1" si="292"/>
        <v>0</v>
      </c>
      <c r="PL68" s="557">
        <f t="shared" ca="1" si="292"/>
        <v>0</v>
      </c>
      <c r="PM68" s="557">
        <f t="shared" ca="1" si="292"/>
        <v>0</v>
      </c>
      <c r="PN68" s="557">
        <f t="shared" ca="1" si="292"/>
        <v>0</v>
      </c>
      <c r="PO68" s="557">
        <f t="shared" ca="1" si="293"/>
        <v>0</v>
      </c>
      <c r="PP68" s="557">
        <f t="shared" ca="1" si="293"/>
        <v>0</v>
      </c>
      <c r="PQ68" s="557">
        <f t="shared" ca="1" si="293"/>
        <v>0</v>
      </c>
      <c r="PR68" s="557">
        <f t="shared" ca="1" si="293"/>
        <v>0</v>
      </c>
      <c r="PS68" s="557">
        <f t="shared" ca="1" si="293"/>
        <v>0</v>
      </c>
      <c r="PT68" s="557">
        <f t="shared" ca="1" si="293"/>
        <v>0</v>
      </c>
      <c r="PU68" s="557">
        <f t="shared" ca="1" si="293"/>
        <v>0</v>
      </c>
      <c r="PV68" s="557">
        <f t="shared" ca="1" si="293"/>
        <v>0</v>
      </c>
      <c r="PW68" s="557">
        <f t="shared" ca="1" si="293"/>
        <v>0</v>
      </c>
      <c r="PX68" s="557">
        <f t="shared" ca="1" si="293"/>
        <v>0</v>
      </c>
      <c r="PY68" s="557">
        <f t="shared" ca="1" si="294"/>
        <v>0</v>
      </c>
      <c r="PZ68" s="557">
        <f t="shared" ca="1" si="294"/>
        <v>0</v>
      </c>
      <c r="QA68" s="557">
        <f t="shared" ca="1" si="294"/>
        <v>0</v>
      </c>
      <c r="QB68" s="557">
        <f t="shared" ca="1" si="294"/>
        <v>0</v>
      </c>
      <c r="QC68" s="557">
        <f t="shared" ca="1" si="294"/>
        <v>0</v>
      </c>
      <c r="QD68" s="557">
        <f t="shared" ca="1" si="294"/>
        <v>0</v>
      </c>
      <c r="QE68" s="557">
        <f t="shared" ca="1" si="294"/>
        <v>0</v>
      </c>
      <c r="QF68" s="557">
        <f t="shared" ca="1" si="294"/>
        <v>0</v>
      </c>
      <c r="QG68" s="557">
        <f t="shared" ca="1" si="294"/>
        <v>0</v>
      </c>
      <c r="QH68" s="557">
        <f t="shared" ca="1" si="294"/>
        <v>0</v>
      </c>
      <c r="QI68" s="557">
        <f t="shared" ca="1" si="295"/>
        <v>0</v>
      </c>
      <c r="QJ68" s="557">
        <f t="shared" ca="1" si="295"/>
        <v>0</v>
      </c>
      <c r="QK68" s="557">
        <f t="shared" ca="1" si="295"/>
        <v>0</v>
      </c>
      <c r="QL68" s="557">
        <f t="shared" ca="1" si="295"/>
        <v>0</v>
      </c>
      <c r="QM68" s="557">
        <f t="shared" ca="1" si="295"/>
        <v>0</v>
      </c>
      <c r="QN68" s="557">
        <f t="shared" ca="1" si="295"/>
        <v>0</v>
      </c>
      <c r="QO68" s="557">
        <f t="shared" ca="1" si="295"/>
        <v>0</v>
      </c>
      <c r="QP68" s="557">
        <f t="shared" ca="1" si="295"/>
        <v>0</v>
      </c>
      <c r="QQ68" s="557">
        <f t="shared" ca="1" si="295"/>
        <v>0</v>
      </c>
      <c r="QR68" s="557">
        <f t="shared" ca="1" si="295"/>
        <v>0</v>
      </c>
      <c r="QS68" s="557">
        <f t="shared" ca="1" si="296"/>
        <v>0</v>
      </c>
      <c r="QT68" s="557">
        <f t="shared" ca="1" si="296"/>
        <v>0</v>
      </c>
      <c r="QU68" s="557">
        <f t="shared" ca="1" si="296"/>
        <v>0</v>
      </c>
      <c r="QV68" s="557">
        <f t="shared" ca="1" si="296"/>
        <v>0</v>
      </c>
      <c r="QW68" s="557">
        <f t="shared" ca="1" si="296"/>
        <v>0</v>
      </c>
      <c r="QX68" s="557">
        <f t="shared" ca="1" si="296"/>
        <v>0</v>
      </c>
      <c r="QY68" s="557">
        <f t="shared" ca="1" si="296"/>
        <v>0</v>
      </c>
      <c r="QZ68" s="557">
        <f t="shared" ca="1" si="296"/>
        <v>0</v>
      </c>
      <c r="RA68" s="557">
        <f t="shared" ca="1" si="296"/>
        <v>0</v>
      </c>
      <c r="RB68" s="557">
        <f t="shared" ca="1" si="296"/>
        <v>0</v>
      </c>
      <c r="RC68" s="557">
        <f t="shared" ca="1" si="297"/>
        <v>0</v>
      </c>
      <c r="RD68" s="557">
        <f t="shared" ca="1" si="297"/>
        <v>0</v>
      </c>
      <c r="RE68" s="557">
        <f t="shared" ca="1" si="297"/>
        <v>0</v>
      </c>
      <c r="RF68" s="557">
        <f t="shared" ca="1" si="297"/>
        <v>0</v>
      </c>
      <c r="RG68" s="557">
        <f t="shared" ca="1" si="297"/>
        <v>0</v>
      </c>
      <c r="RH68" s="557">
        <f t="shared" ca="1" si="297"/>
        <v>0</v>
      </c>
      <c r="RI68" s="557">
        <f t="shared" ca="1" si="297"/>
        <v>0</v>
      </c>
      <c r="RJ68" s="557">
        <f t="shared" ca="1" si="297"/>
        <v>0</v>
      </c>
      <c r="RK68" s="557">
        <f t="shared" ca="1" si="297"/>
        <v>0</v>
      </c>
      <c r="RL68" s="557">
        <f t="shared" ca="1" si="297"/>
        <v>0</v>
      </c>
      <c r="RM68" s="557">
        <f t="shared" ca="1" si="298"/>
        <v>0</v>
      </c>
      <c r="RN68" s="557">
        <f t="shared" ca="1" si="298"/>
        <v>0</v>
      </c>
      <c r="RO68" s="557">
        <f t="shared" ca="1" si="298"/>
        <v>0</v>
      </c>
      <c r="RP68" s="557">
        <f t="shared" ca="1" si="298"/>
        <v>0</v>
      </c>
      <c r="RQ68" s="557">
        <f t="shared" ca="1" si="298"/>
        <v>0</v>
      </c>
      <c r="RR68" s="557">
        <f t="shared" ca="1" si="298"/>
        <v>0</v>
      </c>
      <c r="RS68" s="557">
        <f t="shared" ca="1" si="298"/>
        <v>0</v>
      </c>
      <c r="RT68" s="557">
        <f t="shared" ca="1" si="298"/>
        <v>0</v>
      </c>
      <c r="RU68" s="557">
        <f t="shared" ca="1" si="298"/>
        <v>0</v>
      </c>
      <c r="RV68" s="557">
        <f t="shared" ca="1" si="298"/>
        <v>0</v>
      </c>
      <c r="RW68" s="557">
        <f t="shared" ca="1" si="299"/>
        <v>0</v>
      </c>
      <c r="RX68" s="557">
        <f t="shared" ca="1" si="299"/>
        <v>0</v>
      </c>
      <c r="RY68" s="557">
        <f t="shared" ca="1" si="299"/>
        <v>0</v>
      </c>
      <c r="RZ68" s="557">
        <f t="shared" ca="1" si="299"/>
        <v>0</v>
      </c>
      <c r="SA68" s="557">
        <f t="shared" ca="1" si="299"/>
        <v>0</v>
      </c>
      <c r="SB68" s="557">
        <f t="shared" ca="1" si="299"/>
        <v>0</v>
      </c>
      <c r="SC68" s="557">
        <f t="shared" ca="1" si="299"/>
        <v>0</v>
      </c>
      <c r="SD68" s="557">
        <f t="shared" ca="1" si="299"/>
        <v>0</v>
      </c>
      <c r="SE68" s="557">
        <f t="shared" ca="1" si="299"/>
        <v>0</v>
      </c>
      <c r="SF68" s="557">
        <f t="shared" ca="1" si="299"/>
        <v>0</v>
      </c>
      <c r="SG68" s="557">
        <f t="shared" ca="1" si="300"/>
        <v>0</v>
      </c>
      <c r="SH68" s="557">
        <f t="shared" ca="1" si="300"/>
        <v>0</v>
      </c>
      <c r="SI68" s="557">
        <f t="shared" ca="1" si="300"/>
        <v>0</v>
      </c>
      <c r="SJ68" s="557">
        <f t="shared" ca="1" si="300"/>
        <v>0</v>
      </c>
      <c r="SK68" s="557">
        <f t="shared" ca="1" si="300"/>
        <v>0</v>
      </c>
      <c r="SL68" s="557">
        <f t="shared" ca="1" si="300"/>
        <v>0</v>
      </c>
      <c r="SM68" s="557">
        <f t="shared" ca="1" si="300"/>
        <v>0</v>
      </c>
      <c r="SN68" s="557">
        <f t="shared" ca="1" si="300"/>
        <v>0</v>
      </c>
      <c r="SO68" s="557">
        <f t="shared" ca="1" si="300"/>
        <v>0</v>
      </c>
      <c r="SP68" s="557">
        <f t="shared" ca="1" si="300"/>
        <v>0</v>
      </c>
      <c r="SQ68" s="557">
        <f t="shared" ca="1" si="301"/>
        <v>0</v>
      </c>
      <c r="SR68" s="557">
        <f t="shared" ca="1" si="301"/>
        <v>0</v>
      </c>
      <c r="SS68" s="557">
        <f t="shared" ca="1" si="301"/>
        <v>0</v>
      </c>
      <c r="ST68" s="557">
        <f t="shared" ca="1" si="301"/>
        <v>0</v>
      </c>
      <c r="SU68" s="557">
        <f t="shared" ca="1" si="301"/>
        <v>0</v>
      </c>
      <c r="SV68" s="557">
        <f t="shared" ca="1" si="301"/>
        <v>0</v>
      </c>
      <c r="SW68" s="557">
        <f t="shared" ca="1" si="301"/>
        <v>0</v>
      </c>
      <c r="SX68" s="557">
        <f t="shared" ca="1" si="301"/>
        <v>0</v>
      </c>
      <c r="SY68" s="557">
        <f t="shared" ca="1" si="301"/>
        <v>0</v>
      </c>
      <c r="SZ68" s="557">
        <f t="shared" ca="1" si="301"/>
        <v>0</v>
      </c>
      <c r="TA68" s="557">
        <f t="shared" ca="1" si="302"/>
        <v>0</v>
      </c>
      <c r="TB68" s="557">
        <f t="shared" ca="1" si="302"/>
        <v>0</v>
      </c>
      <c r="TC68" s="557">
        <f t="shared" ca="1" si="302"/>
        <v>0</v>
      </c>
      <c r="TD68" s="557">
        <f t="shared" ca="1" si="302"/>
        <v>0</v>
      </c>
      <c r="TE68" s="557">
        <f t="shared" ca="1" si="302"/>
        <v>0</v>
      </c>
      <c r="TF68" s="557">
        <f t="shared" ca="1" si="302"/>
        <v>0</v>
      </c>
      <c r="TG68" s="557">
        <f t="shared" ca="1" si="302"/>
        <v>0</v>
      </c>
      <c r="TH68" s="557">
        <f t="shared" ca="1" si="302"/>
        <v>0</v>
      </c>
      <c r="TI68" s="557">
        <f t="shared" ca="1" si="302"/>
        <v>0</v>
      </c>
      <c r="TJ68" s="557">
        <f t="shared" ca="1" si="302"/>
        <v>0</v>
      </c>
      <c r="TK68" s="557">
        <f t="shared" ca="1" si="303"/>
        <v>0</v>
      </c>
      <c r="TL68" s="557">
        <f t="shared" ca="1" si="303"/>
        <v>0</v>
      </c>
      <c r="TM68" s="557">
        <f t="shared" ca="1" si="303"/>
        <v>0</v>
      </c>
      <c r="TN68" s="557">
        <f t="shared" ca="1" si="303"/>
        <v>0</v>
      </c>
      <c r="TO68" s="557">
        <f t="shared" ca="1" si="303"/>
        <v>0</v>
      </c>
      <c r="TP68" s="557">
        <f t="shared" ca="1" si="303"/>
        <v>0</v>
      </c>
      <c r="TQ68" s="557">
        <f t="shared" ca="1" si="303"/>
        <v>0</v>
      </c>
      <c r="TR68" s="557">
        <f t="shared" ca="1" si="303"/>
        <v>0</v>
      </c>
      <c r="TS68" s="557">
        <f t="shared" ca="1" si="303"/>
        <v>0</v>
      </c>
      <c r="TT68" s="557">
        <f t="shared" ca="1" si="303"/>
        <v>0</v>
      </c>
      <c r="TU68" s="557">
        <f t="shared" ca="1" si="304"/>
        <v>0</v>
      </c>
      <c r="TV68" s="557">
        <f t="shared" ca="1" si="304"/>
        <v>0</v>
      </c>
      <c r="TW68" s="557">
        <f t="shared" ca="1" si="304"/>
        <v>0</v>
      </c>
      <c r="TX68" s="557">
        <f t="shared" ca="1" si="304"/>
        <v>0</v>
      </c>
      <c r="TY68" s="557">
        <f t="shared" ca="1" si="304"/>
        <v>0</v>
      </c>
      <c r="TZ68" s="557">
        <f t="shared" ca="1" si="304"/>
        <v>0</v>
      </c>
      <c r="UA68" s="557">
        <f t="shared" ca="1" si="304"/>
        <v>0</v>
      </c>
      <c r="UB68" s="557">
        <f t="shared" ca="1" si="304"/>
        <v>0</v>
      </c>
      <c r="UC68" s="557">
        <f t="shared" ca="1" si="304"/>
        <v>0</v>
      </c>
      <c r="UD68" s="557">
        <f t="shared" ca="1" si="304"/>
        <v>0</v>
      </c>
      <c r="UE68" s="557">
        <f t="shared" ca="1" si="305"/>
        <v>0</v>
      </c>
      <c r="UF68" s="557">
        <f t="shared" ca="1" si="305"/>
        <v>0</v>
      </c>
      <c r="UG68" s="557">
        <f t="shared" ca="1" si="305"/>
        <v>0</v>
      </c>
      <c r="UH68" s="557">
        <f t="shared" ca="1" si="305"/>
        <v>0</v>
      </c>
      <c r="UI68" s="557">
        <f t="shared" ca="1" si="305"/>
        <v>0</v>
      </c>
      <c r="UJ68" s="557">
        <f t="shared" ca="1" si="305"/>
        <v>0</v>
      </c>
      <c r="UK68" s="557">
        <f t="shared" ca="1" si="305"/>
        <v>0</v>
      </c>
      <c r="UL68" s="557">
        <f t="shared" ca="1" si="305"/>
        <v>0</v>
      </c>
      <c r="UM68" s="557">
        <f t="shared" ca="1" si="305"/>
        <v>0</v>
      </c>
      <c r="UN68" s="557">
        <f t="shared" ca="1" si="305"/>
        <v>0</v>
      </c>
      <c r="UO68" s="557">
        <f t="shared" ca="1" si="306"/>
        <v>0</v>
      </c>
      <c r="UP68" s="557">
        <f t="shared" ca="1" si="306"/>
        <v>0</v>
      </c>
      <c r="UQ68" s="557">
        <f t="shared" ca="1" si="306"/>
        <v>0</v>
      </c>
      <c r="UR68" s="557">
        <f t="shared" ca="1" si="306"/>
        <v>0</v>
      </c>
      <c r="US68" s="557">
        <f t="shared" ca="1" si="306"/>
        <v>0</v>
      </c>
      <c r="UT68" s="557">
        <f t="shared" ca="1" si="306"/>
        <v>0</v>
      </c>
      <c r="UU68" s="557">
        <f t="shared" ca="1" si="306"/>
        <v>0</v>
      </c>
      <c r="UV68" s="557">
        <f t="shared" ca="1" si="306"/>
        <v>0</v>
      </c>
      <c r="UW68" s="557">
        <f t="shared" ca="1" si="306"/>
        <v>0</v>
      </c>
      <c r="UX68" s="557">
        <f t="shared" ca="1" si="306"/>
        <v>0</v>
      </c>
      <c r="UY68" s="557">
        <f t="shared" ca="1" si="307"/>
        <v>0</v>
      </c>
      <c r="UZ68" s="557">
        <f t="shared" ca="1" si="307"/>
        <v>0</v>
      </c>
      <c r="VA68" s="557">
        <f t="shared" ca="1" si="307"/>
        <v>0</v>
      </c>
      <c r="VB68" s="557">
        <f t="shared" ca="1" si="307"/>
        <v>0</v>
      </c>
      <c r="VC68" s="557">
        <f t="shared" ca="1" si="307"/>
        <v>0</v>
      </c>
      <c r="VD68" s="557">
        <f t="shared" ca="1" si="307"/>
        <v>0</v>
      </c>
      <c r="VE68" s="557">
        <f t="shared" ca="1" si="307"/>
        <v>0</v>
      </c>
      <c r="VF68" s="557">
        <f t="shared" ca="1" si="307"/>
        <v>0</v>
      </c>
      <c r="VG68" s="557">
        <f t="shared" ca="1" si="307"/>
        <v>0</v>
      </c>
      <c r="VH68" s="557">
        <f t="shared" ca="1" si="307"/>
        <v>0</v>
      </c>
      <c r="VI68" s="557">
        <f t="shared" ca="1" si="307"/>
        <v>0</v>
      </c>
      <c r="VJ68" s="189">
        <f t="shared" ca="1" si="308"/>
        <v>0</v>
      </c>
      <c r="VK68" s="189">
        <f t="shared" ca="1" si="308"/>
        <v>0</v>
      </c>
      <c r="VL68" s="189">
        <f t="shared" ca="1" si="308"/>
        <v>0</v>
      </c>
      <c r="VM68" s="189">
        <f t="shared" ca="1" si="308"/>
        <v>0</v>
      </c>
      <c r="VN68" s="189">
        <f t="shared" ca="1" si="308"/>
        <v>0</v>
      </c>
      <c r="VO68" s="230">
        <f t="shared" ca="1" si="309"/>
        <v>0</v>
      </c>
      <c r="VP68" s="189">
        <f t="shared" ca="1" si="310"/>
        <v>0</v>
      </c>
      <c r="VQ68" s="189">
        <f t="shared" ca="1" si="310"/>
        <v>0</v>
      </c>
      <c r="VR68" s="189">
        <f t="shared" ca="1" si="310"/>
        <v>0</v>
      </c>
      <c r="VS68" s="189">
        <f t="shared" ca="1" si="310"/>
        <v>0</v>
      </c>
      <c r="VT68" s="189">
        <f t="shared" ca="1" si="310"/>
        <v>0</v>
      </c>
      <c r="VU68" s="230">
        <f t="shared" ca="1" si="311"/>
        <v>0</v>
      </c>
      <c r="VV68" s="231">
        <f t="shared" ca="1" si="312"/>
        <v>0</v>
      </c>
      <c r="VW68" s="231">
        <f t="shared" ca="1" si="312"/>
        <v>0</v>
      </c>
      <c r="VX68" s="231">
        <f t="shared" ca="1" si="312"/>
        <v>0</v>
      </c>
      <c r="VY68" s="231">
        <f t="shared" ca="1" si="312"/>
        <v>0</v>
      </c>
      <c r="VZ68" s="544">
        <f t="shared" ca="1" si="313"/>
        <v>0</v>
      </c>
      <c r="WA68" s="231">
        <f t="shared" ca="1" si="314"/>
        <v>0</v>
      </c>
      <c r="WB68" s="231">
        <f t="shared" ca="1" si="314"/>
        <v>0</v>
      </c>
      <c r="WC68" s="231">
        <f t="shared" ca="1" si="314"/>
        <v>0</v>
      </c>
      <c r="WD68" s="231">
        <f t="shared" ca="1" si="314"/>
        <v>0</v>
      </c>
      <c r="WE68" s="544">
        <f t="shared" ca="1" si="315"/>
        <v>0</v>
      </c>
      <c r="WF68" s="544">
        <f t="shared" ca="1" si="315"/>
        <v>0</v>
      </c>
      <c r="WG68" s="544">
        <f t="shared" ca="1" si="315"/>
        <v>0</v>
      </c>
      <c r="WH68" s="544">
        <f t="shared" ca="1" si="315"/>
        <v>0</v>
      </c>
      <c r="WI68" s="544">
        <f t="shared" ca="1" si="315"/>
        <v>0</v>
      </c>
      <c r="WJ68" s="544">
        <f t="shared" ca="1" si="315"/>
        <v>0</v>
      </c>
      <c r="WK68" s="544">
        <f t="shared" ca="1" si="315"/>
        <v>0</v>
      </c>
      <c r="WL68" s="535" cm="1">
        <f t="array" aca="1" ref="WL68" ca="1">INDEX(WL$13:WL67,$B68+1,1)</f>
        <v>0</v>
      </c>
      <c r="WM68" s="411">
        <f t="shared" ca="1" si="316"/>
        <v>43</v>
      </c>
      <c r="WN68" s="18"/>
      <c r="WO68" s="535" cm="1">
        <f t="array" aca="1" ref="WO68" ca="1">INDEX(WO$13:WO67,$B68+1,1)</f>
        <v>0</v>
      </c>
      <c r="WP68" s="411">
        <f t="shared" si="317"/>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18"/>
        <v>0</v>
      </c>
      <c r="XJ68" s="411" t="str">
        <f t="shared" ca="1" si="319"/>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63</v>
      </c>
      <c r="XO68" s="535" t="str" cm="1">
        <f t="array" aca="1" ref="XO68" ca="1">INDEX(XO$13:XO67,$B68+1,1)</f>
        <v>-</v>
      </c>
      <c r="XP68" s="411" t="str">
        <f t="shared" ca="1" si="320"/>
        <v>-</v>
      </c>
      <c r="XQ68" s="411" t="str">
        <f t="shared" ca="1" si="320"/>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21"/>
        <v>50</v>
      </c>
      <c r="YD68" s="411">
        <f t="shared" si="321"/>
        <v>50</v>
      </c>
      <c r="YE68" s="411">
        <f t="shared" si="321"/>
        <v>50</v>
      </c>
      <c r="YF68" s="411">
        <f t="shared" si="321"/>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18"/>
      <c r="YQ68" s="411">
        <f t="shared" ca="1" si="322"/>
        <v>1</v>
      </c>
      <c r="YR68" s="18"/>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43">
        <f t="shared" ca="1" si="323"/>
        <v>683</v>
      </c>
      <c r="ZB68" s="543">
        <f t="shared" ca="1" si="323"/>
        <v>717</v>
      </c>
      <c r="ZC68" s="543">
        <f t="shared" ca="1" si="323"/>
        <v>752</v>
      </c>
      <c r="ZD68" s="459">
        <f t="shared" ca="1" si="324"/>
        <v>532</v>
      </c>
      <c r="ZE68" s="459">
        <f t="shared" ca="1" si="324"/>
        <v>567</v>
      </c>
      <c r="ZF68" s="459">
        <f t="shared" ca="1" si="324"/>
        <v>602</v>
      </c>
      <c r="ZG68" s="459">
        <f t="shared" ca="1" si="325"/>
        <v>448</v>
      </c>
      <c r="ZH68" s="459">
        <f t="shared" ca="1" si="325"/>
        <v>483</v>
      </c>
      <c r="ZI68" s="459">
        <f t="shared" ca="1" si="325"/>
        <v>518</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cm="1">
        <f t="array" aca="1" ref="ZX68" ca="1">INDEX(ZX$13:ZX67,$B68+1,1)</f>
        <v>0</v>
      </c>
      <c r="ZY68" s="535" t="str" cm="1">
        <f t="array" aca="1" ref="ZY68" ca="1">INDEX(ZY$13:ZY67,$B68+1,1)</f>
        <v>-</v>
      </c>
      <c r="ZZ68" s="535" t="str" cm="1">
        <f t="array" aca="1" ref="ZZ68" ca="1">INDEX(ZZ$13:ZZ67,$B68+1,1)</f>
        <v>-</v>
      </c>
      <c r="AAA68" s="535" t="str" cm="1">
        <f t="array" aca="1" ref="AAA68" ca="1">INDEX(AAA$13:AAA67,$B68+1,1)</f>
        <v>-</v>
      </c>
      <c r="AAB68" s="535" t="str" cm="1">
        <f t="array" aca="1" ref="AAB68" ca="1">INDEX(AAB$13:AAB67,$B68+1,1)</f>
        <v>-</v>
      </c>
      <c r="AAC68" s="535" t="str" cm="1">
        <f t="array" aca="1" ref="AAC68" ca="1">INDEX(AAC$13:AAC67,$B68+1,1)</f>
        <v>-</v>
      </c>
      <c r="AAD68" s="535" cm="1">
        <f t="array" aca="1" ref="AAD68" ca="1">INDEX(AAD$13:AAD67,$B68+1,1)</f>
        <v>0</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1</v>
      </c>
      <c r="AAI68" s="535" cm="1">
        <f t="array" aca="1" ref="AAI68" ca="1">INDEX(AAI$13:AAI67,$B68+1,1)</f>
        <v>1</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18"/>
      <c r="AAX68" s="545" t="str">
        <f t="shared" ca="1" si="326"/>
        <v>-</v>
      </c>
      <c r="AAY68" s="545" t="str">
        <f t="shared" ca="1" si="326"/>
        <v>-</v>
      </c>
      <c r="AAZ68" s="545" t="str">
        <f t="shared" ca="1" si="326"/>
        <v>-</v>
      </c>
      <c r="ABA68" s="545" t="str">
        <f t="shared" ca="1" si="326"/>
        <v>-</v>
      </c>
      <c r="ABB68" s="545" t="str">
        <f t="shared" ca="1" si="326"/>
        <v>-</v>
      </c>
      <c r="ABC68" s="545" t="str">
        <f t="shared" ca="1" si="326"/>
        <v>-</v>
      </c>
      <c r="ABD68" s="545" t="str">
        <f t="shared" ca="1" si="326"/>
        <v>-</v>
      </c>
      <c r="ABE68" s="545" t="str">
        <f t="shared" ca="1" si="326"/>
        <v>-</v>
      </c>
      <c r="ABF68" s="545" t="str">
        <f t="shared" ca="1" si="326"/>
        <v>-</v>
      </c>
      <c r="ABG68" s="545" t="str">
        <f t="shared" ca="1" si="326"/>
        <v>-</v>
      </c>
      <c r="ABH68" s="545" t="str">
        <f t="shared" ca="1" si="327"/>
        <v>-</v>
      </c>
      <c r="ABI68" s="545" t="str">
        <f t="shared" ca="1" si="327"/>
        <v>-</v>
      </c>
      <c r="ABJ68" s="545" t="str">
        <f t="shared" ca="1" si="327"/>
        <v>-</v>
      </c>
      <c r="ABK68" s="545" t="b">
        <f t="shared" ca="1" si="327"/>
        <v>1</v>
      </c>
      <c r="ABL68" s="545" t="str">
        <f t="shared" ca="1" si="327"/>
        <v>-</v>
      </c>
      <c r="ABM68" s="545" t="str">
        <f t="shared" ca="1" si="327"/>
        <v>-</v>
      </c>
      <c r="ABN68" s="545" t="str">
        <f t="shared" ca="1" si="327"/>
        <v>-</v>
      </c>
      <c r="ABO68" s="545" t="str">
        <f t="shared" ca="1" si="327"/>
        <v>-</v>
      </c>
      <c r="ABP68" s="545" t="str">
        <f t="shared" ca="1" si="327"/>
        <v>-</v>
      </c>
      <c r="ABQ68" s="545" t="str">
        <f t="shared" ca="1" si="327"/>
        <v>-</v>
      </c>
      <c r="ABR68" s="545" t="str">
        <f t="shared" ca="1" si="328"/>
        <v>-</v>
      </c>
      <c r="ABS68" s="545" t="str">
        <f t="shared" ca="1" si="328"/>
        <v>-</v>
      </c>
      <c r="ABT68" s="545" t="str">
        <f t="shared" ca="1" si="328"/>
        <v>-</v>
      </c>
      <c r="ABU68" s="545" t="str">
        <f t="shared" ca="1" si="328"/>
        <v>-</v>
      </c>
      <c r="ABV68" s="545" t="str">
        <f t="shared" ca="1" si="328"/>
        <v>-</v>
      </c>
      <c r="ABW68" s="545" t="str">
        <f t="shared" ca="1" si="328"/>
        <v>-</v>
      </c>
      <c r="ABX68" s="545" t="str">
        <f t="shared" ca="1" si="328"/>
        <v>-</v>
      </c>
      <c r="ABY68" s="545" t="str">
        <f t="shared" ca="1" si="328"/>
        <v>-</v>
      </c>
      <c r="ABZ68" s="545" t="str">
        <f t="shared" ca="1" si="328"/>
        <v>-</v>
      </c>
      <c r="ACA68" s="545" t="str">
        <f t="shared" ca="1" si="328"/>
        <v>-</v>
      </c>
      <c r="ACB68" s="545" t="str">
        <f t="shared" ca="1" si="329"/>
        <v>-</v>
      </c>
      <c r="ACC68" s="545" t="b">
        <f t="shared" ca="1" si="329"/>
        <v>1</v>
      </c>
      <c r="ACD68" s="545" t="str">
        <f t="shared" ca="1" si="329"/>
        <v>-</v>
      </c>
      <c r="ACE68" s="545" t="str">
        <f t="shared" ca="1" si="329"/>
        <v>-</v>
      </c>
      <c r="ACF68" s="545" t="str">
        <f t="shared" ca="1" si="329"/>
        <v>-</v>
      </c>
      <c r="ACG68" s="545" t="str">
        <f t="shared" ca="1" si="329"/>
        <v>-</v>
      </c>
      <c r="ACH68" s="545" t="str">
        <f t="shared" ca="1" si="329"/>
        <v>-</v>
      </c>
      <c r="ACI68" s="545" t="str">
        <f t="shared" ca="1" si="329"/>
        <v>-</v>
      </c>
      <c r="ACJ68" s="545" t="str">
        <f t="shared" ca="1" si="329"/>
        <v>-</v>
      </c>
      <c r="ACK68" s="545" t="str">
        <f t="shared" ca="1" si="329"/>
        <v>-</v>
      </c>
      <c r="ACL68" s="545" t="str">
        <f t="shared" ca="1" si="330"/>
        <v>-</v>
      </c>
      <c r="ACM68" s="545" t="str">
        <f t="shared" ca="1" si="330"/>
        <v>-</v>
      </c>
      <c r="ACN68" s="545" t="str">
        <f t="shared" ca="1" si="330"/>
        <v>-</v>
      </c>
      <c r="ACO68" s="545" t="str">
        <f t="shared" ca="1" si="330"/>
        <v>-</v>
      </c>
      <c r="ACP68" s="545" t="str">
        <f t="shared" ca="1" si="330"/>
        <v>-</v>
      </c>
      <c r="ACQ68" s="545" t="str">
        <f t="shared" ca="1" si="330"/>
        <v>-</v>
      </c>
      <c r="ACR68" s="545" t="str">
        <f t="shared" ca="1" si="330"/>
        <v>-</v>
      </c>
      <c r="ACS68" s="545" t="str">
        <f t="shared" ca="1" si="330"/>
        <v>-</v>
      </c>
      <c r="ACT68" s="545" t="str">
        <f t="shared" ca="1" si="330"/>
        <v>-</v>
      </c>
      <c r="ACU68" s="545" t="b">
        <f t="shared" ca="1" si="330"/>
        <v>1</v>
      </c>
      <c r="ACV68" s="545" t="str">
        <f t="shared" ca="1" si="331"/>
        <v>-</v>
      </c>
      <c r="ACW68" s="545" t="str">
        <f t="shared" ca="1" si="331"/>
        <v>-</v>
      </c>
      <c r="ACX68" s="545" t="str">
        <f t="shared" ca="1" si="331"/>
        <v>-</v>
      </c>
      <c r="ACY68" s="545" t="str">
        <f t="shared" ca="1" si="331"/>
        <v>-</v>
      </c>
      <c r="ACZ68" s="545" t="str">
        <f t="shared" ca="1" si="331"/>
        <v>-</v>
      </c>
      <c r="ADA68" s="545" t="str">
        <f t="shared" ca="1" si="331"/>
        <v>-</v>
      </c>
      <c r="ADB68" s="545" t="str">
        <f t="shared" ca="1" si="331"/>
        <v>-</v>
      </c>
      <c r="ADC68" s="545" t="str">
        <f t="shared" ca="1" si="331"/>
        <v>-</v>
      </c>
      <c r="ADD68" s="545" t="str">
        <f t="shared" ca="1" si="331"/>
        <v>-</v>
      </c>
      <c r="ADE68" s="545" t="str">
        <f t="shared" ca="1" si="331"/>
        <v>-</v>
      </c>
      <c r="ADF68" s="545" t="str">
        <f t="shared" ca="1" si="332"/>
        <v>-</v>
      </c>
      <c r="ADG68" s="545" t="str">
        <f t="shared" ca="1" si="332"/>
        <v>-</v>
      </c>
      <c r="ADH68" s="545" t="str">
        <f t="shared" ca="1" si="332"/>
        <v>-</v>
      </c>
      <c r="ADI68" s="545" t="str">
        <f t="shared" ca="1" si="332"/>
        <v>-</v>
      </c>
      <c r="ADJ68" s="545" t="str">
        <f t="shared" ca="1" si="332"/>
        <v>-</v>
      </c>
      <c r="ADK68" s="545" t="str">
        <f t="shared" ca="1" si="332"/>
        <v>-</v>
      </c>
      <c r="ADL68" s="545" t="str">
        <f t="shared" ca="1" si="332"/>
        <v>-</v>
      </c>
      <c r="ADM68" s="545" t="b">
        <f t="shared" ca="1" si="332"/>
        <v>1</v>
      </c>
      <c r="ADN68" s="545" t="str">
        <f t="shared" ca="1" si="332"/>
        <v>-</v>
      </c>
      <c r="ADO68" s="545" t="str">
        <f t="shared" ca="1" si="332"/>
        <v>-</v>
      </c>
      <c r="ADP68" s="545" t="str">
        <f t="shared" ca="1" si="333"/>
        <v>-</v>
      </c>
      <c r="ADQ68" s="545" t="str">
        <f t="shared" ca="1" si="333"/>
        <v>-</v>
      </c>
      <c r="ADR68" s="545" t="str">
        <f t="shared" ca="1" si="333"/>
        <v>-</v>
      </c>
      <c r="ADS68" s="545" t="str">
        <f t="shared" ca="1" si="333"/>
        <v>-</v>
      </c>
      <c r="ADT68" s="545" t="str">
        <f t="shared" ca="1" si="333"/>
        <v>-</v>
      </c>
      <c r="ADU68" s="545" t="str">
        <f t="shared" ca="1" si="333"/>
        <v>-</v>
      </c>
      <c r="ADV68" s="545" t="str">
        <f t="shared" ca="1" si="333"/>
        <v>-</v>
      </c>
      <c r="ADW68" s="545" t="str">
        <f t="shared" ca="1" si="333"/>
        <v>-</v>
      </c>
      <c r="ADX68" s="545" t="str">
        <f t="shared" ca="1" si="333"/>
        <v>-</v>
      </c>
      <c r="ADY68" s="545" t="str">
        <f t="shared" ca="1" si="333"/>
        <v>-</v>
      </c>
      <c r="ADZ68" s="545" t="str">
        <f t="shared" ca="1" si="334"/>
        <v>-</v>
      </c>
      <c r="AEA68" s="545" t="str">
        <f t="shared" ca="1" si="334"/>
        <v>-</v>
      </c>
      <c r="AEB68" s="545" t="str">
        <f t="shared" ca="1" si="334"/>
        <v>-</v>
      </c>
      <c r="AEC68" s="545" t="str">
        <f t="shared" ca="1" si="334"/>
        <v>-</v>
      </c>
      <c r="AED68" s="545" t="str">
        <f t="shared" ca="1" si="334"/>
        <v>-</v>
      </c>
      <c r="AEE68" s="545" t="b">
        <f t="shared" ca="1" si="334"/>
        <v>1</v>
      </c>
      <c r="AEF68" s="545" t="str">
        <f t="shared" ca="1" si="334"/>
        <v>-</v>
      </c>
      <c r="AEG68" s="545" t="str">
        <f t="shared" ca="1" si="334"/>
        <v>-</v>
      </c>
      <c r="AEH68" s="545" t="str">
        <f t="shared" ca="1" si="334"/>
        <v>-</v>
      </c>
      <c r="AEI68" s="545" t="str">
        <f t="shared" ca="1" si="334"/>
        <v>-</v>
      </c>
      <c r="AEJ68" s="535" cm="1">
        <f t="array" aca="1" ref="AEJ68" ca="1">INDEX(AEJ$13:AEJ67,$B68+1,1)</f>
        <v>0</v>
      </c>
      <c r="AEK68" s="483">
        <v>0</v>
      </c>
    </row>
    <row r="69" spans="1:817" outlineLevel="2">
      <c r="A69" s="18">
        <f t="shared" si="222"/>
        <v>56</v>
      </c>
      <c r="B69" s="191">
        <f t="shared" ca="1" si="349"/>
        <v>51</v>
      </c>
      <c r="C69" s="458">
        <f t="shared" ca="1" si="226"/>
        <v>1200</v>
      </c>
      <c r="D69" s="119" t="str">
        <f t="shared" ca="1" si="227"/>
        <v>GSW</v>
      </c>
      <c r="E69" t="b">
        <v>1</v>
      </c>
      <c r="F69" t="b">
        <v>0</v>
      </c>
      <c r="G69" t="b">
        <f t="shared" si="228"/>
        <v>1</v>
      </c>
      <c r="H69" s="191">
        <f t="shared" ca="1" si="344"/>
        <v>5</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9"/>
        <v>3</v>
      </c>
      <c r="O69" s="230">
        <f t="shared" ca="1" si="229"/>
        <v>11</v>
      </c>
      <c r="P69" s="230">
        <f t="shared" ca="1" si="229"/>
        <v>3</v>
      </c>
      <c r="Q69" s="230">
        <f t="shared" ca="1" si="229"/>
        <v>2</v>
      </c>
      <c r="R69" s="230">
        <f t="shared" ca="1" si="229"/>
        <v>2</v>
      </c>
      <c r="S69" s="230">
        <f t="shared" ca="1" si="229"/>
        <v>2</v>
      </c>
      <c r="T69" s="411">
        <f t="shared" ca="1" si="230"/>
        <v>2</v>
      </c>
      <c r="U69" s="411">
        <f t="shared" ca="1" si="230"/>
        <v>2</v>
      </c>
      <c r="V69" s="411">
        <f t="shared" ca="1" si="231"/>
        <v>1</v>
      </c>
      <c r="W69" s="777" t="b">
        <f t="shared" ca="1" si="232"/>
        <v>0</v>
      </c>
      <c r="X69" s="777" t="b">
        <f t="shared" ca="1" si="232"/>
        <v>0</v>
      </c>
      <c r="Y69" s="777" t="b">
        <f t="shared" ca="1" si="232"/>
        <v>1</v>
      </c>
      <c r="Z69" s="796" t="b" cm="1">
        <f t="array" aca="1" ref="Z69" ca="1">INDEX(Z$13:Z68,$B69+1,1)</f>
        <v>0</v>
      </c>
      <c r="AA69" s="411">
        <f t="shared" ca="1" si="233"/>
        <v>6</v>
      </c>
      <c r="AB69" s="411">
        <f t="shared" ca="1" si="234"/>
        <v>6</v>
      </c>
      <c r="AC69" s="230">
        <f t="shared" ca="1" si="353"/>
        <v>5</v>
      </c>
      <c r="AD69" s="230">
        <f t="shared" ca="1" si="353"/>
        <v>6</v>
      </c>
      <c r="AE69" s="230">
        <f t="shared" ca="1" si="353"/>
        <v>5</v>
      </c>
      <c r="AF69" s="230">
        <f t="shared" ca="1" si="353"/>
        <v>5</v>
      </c>
      <c r="AG69" s="230">
        <f t="shared" ca="1" si="353"/>
        <v>1</v>
      </c>
      <c r="AH69" s="230">
        <f t="shared" ca="1" si="353"/>
        <v>1</v>
      </c>
      <c r="AI69" s="87">
        <f t="shared" ca="1" si="354"/>
        <v>2</v>
      </c>
      <c r="AJ69" s="87">
        <f ca="1">INDEX(CHOOSE($N69,DataAutumn!i.AdultDrys,DataWinter!i.AdultDrys,DataSpring!i.AdultDrys),1,$T69)</f>
        <v>1</v>
      </c>
      <c r="AK69" s="230">
        <f t="shared" ca="1" si="236"/>
        <v>2</v>
      </c>
      <c r="AL69" s="535" cm="1">
        <f t="array" aca="1" ref="AL69" ca="1">INDEX(AL$13:AL68,$B69+1,1)</f>
        <v>0</v>
      </c>
      <c r="AM69" s="535" cm="1">
        <f t="array" aca="1" ref="AM69" ca="1">INDEX(AM$13:AM68,$B69+1,1)</f>
        <v>2</v>
      </c>
      <c r="AN69" s="230">
        <f t="shared" ca="1" si="237"/>
        <v>0</v>
      </c>
      <c r="AO69" s="230">
        <f t="shared" ca="1" si="237"/>
        <v>0</v>
      </c>
      <c r="AP69" s="230">
        <f t="shared" ca="1" si="237"/>
        <v>0</v>
      </c>
      <c r="AQ69" s="111"/>
      <c r="AR69" s="111"/>
      <c r="AS69" s="230">
        <f t="shared" ca="1" si="238"/>
        <v>0</v>
      </c>
      <c r="AT69" s="230">
        <f t="shared" ca="1" si="238"/>
        <v>0</v>
      </c>
      <c r="AU69" s="111"/>
      <c r="AV69" s="111"/>
      <c r="AW69" s="111"/>
      <c r="AX69" s="111"/>
      <c r="AY69" s="111"/>
      <c r="AZ69" s="111"/>
      <c r="BA69" s="312" t="str">
        <f t="shared" ca="1" si="239"/>
        <v>TemplateEx 00005 SE GSW Past     MFM     TOLSpr Scan2 GFS RR+16% GP 65% WP 75% MP 80% EL000% Age213 FlkSt_Lmb_--6 LWJ5 LWCJ5 LWCP1 LW2tth1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0"/>
        <v>1</v>
      </c>
      <c r="BO69" s="411" t="str">
        <f t="shared" ca="1" si="240"/>
        <v>-</v>
      </c>
      <c r="BP69" s="411" t="b">
        <f t="shared" ca="1" si="240"/>
        <v>0</v>
      </c>
      <c r="BQ69" s="411" t="str">
        <f t="shared" ca="1" si="240"/>
        <v>-</v>
      </c>
      <c r="BR69" s="411" t="str">
        <f t="shared" ca="1" si="240"/>
        <v>-</v>
      </c>
      <c r="BS69" s="411" t="str">
        <f t="shared" ca="1" si="240"/>
        <v>-</v>
      </c>
      <c r="BT69" s="411" t="str">
        <f t="shared" ca="1" si="240"/>
        <v>-</v>
      </c>
      <c r="BU69" s="411" t="str">
        <f t="shared" ca="1" si="240"/>
        <v>-</v>
      </c>
      <c r="BV69" s="411" t="str">
        <f t="shared" ca="1" si="240"/>
        <v>-</v>
      </c>
      <c r="BW69" s="411" t="str">
        <f t="shared" ca="1" si="240"/>
        <v>-</v>
      </c>
      <c r="BX69" s="411" t="str">
        <f t="shared" ca="1" si="240"/>
        <v>-</v>
      </c>
      <c r="BY69" s="411" t="str">
        <f t="shared" ca="1" si="240"/>
        <v>-</v>
      </c>
      <c r="BZ69" s="411" t="b">
        <f t="shared" ca="1" si="240"/>
        <v>0</v>
      </c>
      <c r="CA69" s="87">
        <f t="shared" ca="1" si="240"/>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1"/>
        <v>-</v>
      </c>
      <c r="CI69" s="411">
        <f t="shared" ca="1" si="242"/>
        <v>1</v>
      </c>
      <c r="CJ69" s="411">
        <f t="shared" ca="1" si="242"/>
        <v>1</v>
      </c>
      <c r="CK69" s="535" t="str" cm="1">
        <f t="array" aca="1" ref="CK69" ca="1">INDEX(CK$13:CK68,$B69+1,1)</f>
        <v>-</v>
      </c>
      <c r="CL69" s="535" t="str" cm="1">
        <f t="array" aca="1" ref="CL69" ca="1">INDEX(CL$13:CL68,$B69+1,1)</f>
        <v>-</v>
      </c>
      <c r="CM69" s="535" t="str" cm="1">
        <f t="array" aca="1" ref="CM69" ca="1">INDEX(CM$13:CM68,$B69+1,1)</f>
        <v>-</v>
      </c>
      <c r="CN69" s="411" t="str">
        <f t="shared" ca="1" si="243"/>
        <v>-</v>
      </c>
      <c r="CO69" s="411">
        <f t="shared" ca="1" si="244"/>
        <v>1</v>
      </c>
      <c r="CP69" s="411">
        <f t="shared" ca="1" si="244"/>
        <v>1</v>
      </c>
      <c r="CQ69" s="535" t="str" cm="1">
        <f t="array" aca="1" ref="CQ69" ca="1">INDEX(CQ$13:CQ68,$B69+1,1)</f>
        <v>-</v>
      </c>
      <c r="CR69" s="411" t="str">
        <f t="shared" ca="1" si="245"/>
        <v>-</v>
      </c>
      <c r="CS69" s="411">
        <f t="shared" ca="1" si="246"/>
        <v>1</v>
      </c>
      <c r="CT69" s="535" t="str" cm="1">
        <f t="array" aca="1" ref="CT69" ca="1">INDEX(CT$13:CT68,$B69+1,1)</f>
        <v>-</v>
      </c>
      <c r="CU69" s="535" t="str" cm="1">
        <f t="array" aca="1" ref="CU69" ca="1">INDEX(CU$13:CU68,$B69+1,1)</f>
        <v>-</v>
      </c>
      <c r="CV69" s="411">
        <f t="shared" ca="1" si="247"/>
        <v>1</v>
      </c>
      <c r="CW69" s="535" t="str" cm="1">
        <f t="array" aca="1" ref="CW69" ca="1">INDEX(CW$13:CW68,$B69+1,1)</f>
        <v>-</v>
      </c>
      <c r="CX69" s="411" t="str">
        <f t="shared" ca="1" si="248"/>
        <v>-</v>
      </c>
      <c r="CY69" s="411">
        <f t="shared" ca="1" si="249"/>
        <v>1</v>
      </c>
      <c r="CZ69" s="411">
        <f t="shared" ca="1" si="249"/>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5"/>
        <v>0</v>
      </c>
      <c r="DH69" s="804" cm="1">
        <f t="array" aca="1" ref="DH69" ca="1">VALUE(IFERROR(VALUE($K69),0) &amp; _xlfn.SWITCH($CD69,"-",4,$CD69) &amp; $L69 &amp; $T69 &amp; "00" &amp; $N69 &amp; $AK69 &amp; $R69 &amp; _xlfn.SWITCH($AM69,3,1,$AM69) &amp; _xlfn.SWITCH($M69,4,0,$M69) &amp; _xlfn.SWITCH($AD69,6,1,$AD69))</f>
        <v>142200322201</v>
      </c>
      <c r="DI69" s="535" cm="1">
        <f t="array" aca="1" ref="DI69" ca="1">INDEX(DI$13:DI68,$B69+1,1)</f>
        <v>1</v>
      </c>
      <c r="DJ69" s="535" cm="1">
        <f t="array" aca="1" ref="DJ69" ca="1">INDEX(DJ$13:DJ68,$B69+1,1)</f>
        <v>1</v>
      </c>
      <c r="DK69" s="411">
        <f t="shared" ca="1" si="250"/>
        <v>1</v>
      </c>
      <c r="DL69" s="411">
        <f t="shared" ca="1" si="250"/>
        <v>60</v>
      </c>
      <c r="DM69" s="411" t="str">
        <f t="shared" ca="1" si="250"/>
        <v>-</v>
      </c>
      <c r="DN69" s="411" t="str">
        <f t="shared" ca="1" si="250"/>
        <v>-</v>
      </c>
      <c r="DO69" s="411" t="str">
        <f t="shared" ca="1" si="250"/>
        <v>-</v>
      </c>
      <c r="DP69" s="411" t="str">
        <f t="shared" ca="1" si="250"/>
        <v>-</v>
      </c>
      <c r="DQ69" s="411" t="b">
        <f t="shared" ca="1" si="251"/>
        <v>0</v>
      </c>
      <c r="DR69" s="411" t="str">
        <f t="shared" ca="1" si="252"/>
        <v>-</v>
      </c>
      <c r="DS69" s="411" t="str">
        <f t="shared" ca="1" si="252"/>
        <v>-</v>
      </c>
      <c r="DT69" s="411" t="str">
        <f t="shared" ca="1" si="252"/>
        <v>-</v>
      </c>
      <c r="DU69" s="411" t="str">
        <f t="shared" ca="1" si="252"/>
        <v>-</v>
      </c>
      <c r="DV69" s="411">
        <f t="shared" ca="1" si="252"/>
        <v>0</v>
      </c>
      <c r="DW69" s="411">
        <f t="shared" ca="1" si="252"/>
        <v>0</v>
      </c>
      <c r="DX69" s="411" t="str">
        <f t="shared" ca="1" si="252"/>
        <v>-</v>
      </c>
      <c r="DY69" s="411" t="str">
        <f t="shared" ca="1" si="252"/>
        <v>-</v>
      </c>
      <c r="DZ69" s="411" t="str">
        <f t="shared" ca="1" si="252"/>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3"/>
        <v>999999</v>
      </c>
      <c r="EO69" s="782">
        <f t="shared" ca="1" si="253"/>
        <v>999999</v>
      </c>
      <c r="EP69" s="782">
        <f t="shared" ca="1" si="253"/>
        <v>0</v>
      </c>
      <c r="EQ69" s="800" t="str">
        <f t="shared" ca="1" si="336"/>
        <v>-</v>
      </c>
      <c r="ER69" s="800" t="str">
        <f t="shared" ca="1" si="254"/>
        <v>-</v>
      </c>
      <c r="ES69" s="801" t="str">
        <f t="shared" ca="1" si="255"/>
        <v>-</v>
      </c>
      <c r="ET69" s="802" t="str">
        <f t="shared" ca="1" si="337"/>
        <v>-</v>
      </c>
      <c r="EU69" s="781">
        <f t="shared" ca="1" si="256"/>
        <v>0</v>
      </c>
      <c r="EV69" s="779">
        <f t="shared" ca="1" si="338"/>
        <v>0</v>
      </c>
      <c r="EW69" s="780">
        <f t="shared" ca="1" si="339"/>
        <v>999999</v>
      </c>
      <c r="EX69" s="727" cm="1">
        <f t="array" aca="1" ref="EX69" ca="1">INDEX(i.ELMated,$AB69+1,1)</f>
        <v>0</v>
      </c>
      <c r="EY69" s="728" cm="1">
        <f t="array" aca="1" ref="EY69" ca="1">INDEX(i.ELMatedEst,$AA69+1,$T69)</f>
        <v>0</v>
      </c>
      <c r="EZ69" s="535" t="str" cm="1">
        <f t="array" aca="1" ref="EZ69" ca="1">INDEX(EZ$13:EZ68,$B69+1,1)</f>
        <v>-</v>
      </c>
      <c r="FA69" s="535" t="str" cm="1">
        <f t="array" aca="1" ref="FA69" ca="1">INDEX(FA$13:FA68,$B69+1,1)</f>
        <v>-</v>
      </c>
      <c r="FB69" s="664">
        <f t="shared" ca="1" si="257"/>
        <v>0.15</v>
      </c>
      <c r="FC69" s="666">
        <f t="shared" ca="1" si="258"/>
        <v>5.0000000000000001E-3</v>
      </c>
      <c r="FD69" s="191">
        <f t="shared" ca="1" si="345"/>
        <v>0.95</v>
      </c>
      <c r="FE69" s="667">
        <f t="shared" ca="1" si="259"/>
        <v>0.12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60"/>
        <v>0</v>
      </c>
      <c r="FL69" s="666" t="b">
        <f t="shared" ca="1" si="260"/>
        <v>0</v>
      </c>
      <c r="FM69" s="716" t="b">
        <f t="shared" ca="1" si="261"/>
        <v>0</v>
      </c>
      <c r="FN69" s="666" t="b">
        <f t="shared" ca="1" si="260"/>
        <v>0</v>
      </c>
      <c r="FO69" s="668">
        <f t="shared" ca="1" si="262"/>
        <v>1</v>
      </c>
      <c r="FP69" s="669">
        <f t="shared" ca="1" si="263"/>
        <v>0</v>
      </c>
      <c r="FQ69" s="670" t="b">
        <f t="shared" ca="1" si="264"/>
        <v>0</v>
      </c>
      <c r="FR69" s="665" t="b">
        <f t="shared" ca="1" si="265"/>
        <v>0</v>
      </c>
      <c r="FS69" s="411" t="b">
        <f t="shared" ca="1" si="265"/>
        <v>0</v>
      </c>
      <c r="FT69" s="411" t="b">
        <f t="shared" ca="1" si="265"/>
        <v>1</v>
      </c>
      <c r="FU69" s="87">
        <f t="shared" ca="1" si="266"/>
        <v>2</v>
      </c>
      <c r="FV69" s="87">
        <f t="shared" ca="1" si="266"/>
        <v>2</v>
      </c>
      <c r="FW69" s="411">
        <f t="shared" ca="1" si="267"/>
        <v>0.75</v>
      </c>
      <c r="FX69" s="411">
        <f t="shared" ca="1" si="268"/>
        <v>0.8</v>
      </c>
      <c r="FY69" s="411">
        <f t="shared" ca="1" si="268"/>
        <v>0.8</v>
      </c>
      <c r="FZ69" s="411">
        <f t="shared" ca="1" si="269"/>
        <v>0.65</v>
      </c>
      <c r="GA69" s="411">
        <f t="shared" ca="1" si="270"/>
        <v>0.35</v>
      </c>
      <c r="GB69" s="411" t="b">
        <f t="shared" ca="1" si="270"/>
        <v>1</v>
      </c>
      <c r="GC69" s="411" t="b">
        <f t="shared" ca="1" si="270"/>
        <v>0</v>
      </c>
      <c r="GD69" s="411" t="b">
        <f t="shared" ca="1" si="270"/>
        <v>0</v>
      </c>
      <c r="GE69" s="411" t="b">
        <f t="shared" ca="1" si="270"/>
        <v>0</v>
      </c>
      <c r="GF69" s="87">
        <f t="shared" ca="1" si="271"/>
        <v>1</v>
      </c>
      <c r="GG69" s="87">
        <f t="shared" ca="1" si="271"/>
        <v>1</v>
      </c>
      <c r="GH69" s="87">
        <f t="shared" ca="1" si="271"/>
        <v>1</v>
      </c>
      <c r="GI69" s="87">
        <f t="shared" ca="1" si="271"/>
        <v>1</v>
      </c>
      <c r="GJ69" s="87">
        <f t="shared" ca="1" si="271"/>
        <v>1</v>
      </c>
      <c r="GK69" s="87">
        <f t="shared" ca="1" si="271"/>
        <v>1</v>
      </c>
      <c r="GL69" s="87">
        <f t="shared" ca="1" si="271"/>
        <v>1</v>
      </c>
      <c r="GM69" s="87">
        <f t="shared" ca="1" si="271"/>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0"/>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2"/>
        <v>0</v>
      </c>
      <c r="HY69" s="727">
        <f t="shared" ca="1" si="272"/>
        <v>0</v>
      </c>
      <c r="HZ69" s="727">
        <f t="shared" ca="1" si="272"/>
        <v>0</v>
      </c>
      <c r="IA69" s="727">
        <f t="shared" ca="1" si="273"/>
        <v>0</v>
      </c>
      <c r="IB69" s="727">
        <f t="shared" ca="1" si="273"/>
        <v>0</v>
      </c>
      <c r="IC69" s="727">
        <f t="shared" ca="1" si="273"/>
        <v>0</v>
      </c>
      <c r="ID69" s="535" cm="1">
        <f t="array" aca="1" ref="ID69" ca="1">INDEX(ID$13:ID68,$B69+1,1)</f>
        <v>0</v>
      </c>
      <c r="IE69" s="727">
        <f t="shared" ca="1" si="274"/>
        <v>1</v>
      </c>
      <c r="IF69" s="727">
        <f t="shared" ca="1" si="274"/>
        <v>0</v>
      </c>
      <c r="IG69" s="727">
        <f t="shared" ca="1" si="274"/>
        <v>0</v>
      </c>
      <c r="IH69" s="727">
        <f t="shared" ca="1" si="274"/>
        <v>0</v>
      </c>
      <c r="II69" s="535" cm="1">
        <f t="array" aca="1" ref="II69" ca="1">INDEX(II$13:II68,$B69+1,1)</f>
        <v>0</v>
      </c>
      <c r="IJ69" s="727">
        <f t="shared" ca="1" si="274"/>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8">JE69</f>
        <v>0</v>
      </c>
      <c r="JG69" s="457">
        <f t="shared" ca="1" si="358"/>
        <v>0</v>
      </c>
      <c r="JH69" s="457">
        <f t="shared" ca="1" si="358"/>
        <v>0</v>
      </c>
      <c r="JI69" s="545" cm="1">
        <f t="array" aca="1" ref="JI69" ca="1">IF(AND($N69=JI$10,$AS69&lt;&gt;0),INDEX(i.LTWFeedLevels,$AS69,12),0)</f>
        <v>0</v>
      </c>
      <c r="JJ69" s="630" cm="1">
        <f t="array" aca="1" ref="JJ69" ca="1">IF(AND($N69=JJ$10,$AT69&lt;&gt;0),INDEX(i.LTWFeedLevels,$AT69,12),0)</f>
        <v>0</v>
      </c>
      <c r="JK69" s="457">
        <f t="shared" ref="JK69:JM69" ca="1" si="359">JJ69</f>
        <v>0</v>
      </c>
      <c r="JL69" s="457">
        <f t="shared" ca="1" si="359"/>
        <v>0</v>
      </c>
      <c r="JM69" s="457">
        <f t="shared" ca="1" si="359"/>
        <v>0</v>
      </c>
      <c r="JN69" s="545" cm="1">
        <f t="array" aca="1" ref="JN69" ca="1">IF(AND($N69=JN$10,$AS69&lt;&gt;0),INDEX(i.LTWFeedLevels,$AS69,12),0)</f>
        <v>0</v>
      </c>
      <c r="JO69" s="630" cm="1">
        <f t="array" aca="1" ref="JO69" ca="1">IF(AND($N69=JO$10,$AT69&lt;&gt;0),INDEX(i.LTWFeedLevels,$AT69,12),0)</f>
        <v>0</v>
      </c>
      <c r="JP69" s="457">
        <f t="shared" ref="JP69:JR69" ca="1" si="360">JO69</f>
        <v>0</v>
      </c>
      <c r="JQ69" s="457">
        <f t="shared" ca="1" si="360"/>
        <v>0</v>
      </c>
      <c r="JR69" s="457">
        <f t="shared" ca="1" si="360"/>
        <v>0</v>
      </c>
      <c r="JS69" s="189">
        <f t="shared" ca="1" si="278"/>
        <v>0</v>
      </c>
      <c r="JT69" s="189">
        <f t="shared" ca="1" si="278"/>
        <v>0</v>
      </c>
      <c r="JU69" s="189">
        <f t="shared" ca="1" si="278"/>
        <v>0</v>
      </c>
      <c r="JV69" s="189">
        <f t="shared" ca="1" si="278"/>
        <v>0</v>
      </c>
      <c r="JW69" s="189">
        <f t="shared" ca="1" si="278"/>
        <v>0</v>
      </c>
      <c r="JX69" s="189">
        <f t="shared" ca="1" si="278"/>
        <v>0</v>
      </c>
      <c r="JY69" s="189">
        <f t="shared" ca="1" si="278"/>
        <v>0</v>
      </c>
      <c r="JZ69" s="189">
        <f t="shared" ca="1" si="278"/>
        <v>0</v>
      </c>
      <c r="KA69" s="189">
        <f t="shared" ca="1" si="278"/>
        <v>0</v>
      </c>
      <c r="KB69" s="189">
        <f t="shared" ca="1" si="278"/>
        <v>0</v>
      </c>
      <c r="KC69" s="189">
        <f t="shared" ca="1" si="279"/>
        <v>0</v>
      </c>
      <c r="KD69" s="189">
        <f t="shared" ca="1" si="279"/>
        <v>0</v>
      </c>
      <c r="KE69" s="189">
        <f t="shared" ca="1" si="279"/>
        <v>0</v>
      </c>
      <c r="KF69" s="189">
        <f t="shared" ca="1" si="279"/>
        <v>0</v>
      </c>
      <c r="KG69" s="189">
        <f t="shared" ca="1" si="279"/>
        <v>0</v>
      </c>
      <c r="KH69" s="189">
        <f t="shared" ca="1" si="279"/>
        <v>0</v>
      </c>
      <c r="KI69" s="189">
        <f t="shared" ca="1" si="279"/>
        <v>0</v>
      </c>
      <c r="KJ69" s="189">
        <f t="shared" ca="1" si="279"/>
        <v>0</v>
      </c>
      <c r="KK69" s="189">
        <f t="shared" ca="1" si="279"/>
        <v>0</v>
      </c>
      <c r="KL69" s="189">
        <f t="shared" ca="1" si="279"/>
        <v>0</v>
      </c>
      <c r="KM69" s="189">
        <f t="shared" ca="1" si="280"/>
        <v>0</v>
      </c>
      <c r="KN69" s="189">
        <f t="shared" ca="1" si="280"/>
        <v>0</v>
      </c>
      <c r="KO69" s="189">
        <f t="shared" ca="1" si="280"/>
        <v>0</v>
      </c>
      <c r="KP69" s="189">
        <f t="shared" ca="1" si="280"/>
        <v>0</v>
      </c>
      <c r="KQ69" s="189">
        <f t="shared" ca="1" si="280"/>
        <v>0</v>
      </c>
      <c r="KR69" s="189">
        <f t="shared" ca="1" si="280"/>
        <v>0</v>
      </c>
      <c r="KS69" s="189">
        <f t="shared" ca="1" si="280"/>
        <v>0</v>
      </c>
      <c r="KT69" s="189">
        <f t="shared" ca="1" si="280"/>
        <v>0</v>
      </c>
      <c r="KU69" s="189">
        <f t="shared" ca="1" si="280"/>
        <v>0</v>
      </c>
      <c r="KV69" s="189">
        <f t="shared" ca="1" si="280"/>
        <v>0</v>
      </c>
      <c r="KW69" s="189">
        <f t="shared" ca="1" si="281"/>
        <v>0</v>
      </c>
      <c r="KX69" s="189">
        <f t="shared" ca="1" si="281"/>
        <v>0</v>
      </c>
      <c r="KY69" s="189">
        <f t="shared" ca="1" si="281"/>
        <v>0</v>
      </c>
      <c r="KZ69" s="189">
        <f t="shared" ca="1" si="281"/>
        <v>0</v>
      </c>
      <c r="LA69" s="189">
        <f t="shared" ca="1" si="281"/>
        <v>0</v>
      </c>
      <c r="LB69" s="189">
        <f t="shared" ca="1" si="281"/>
        <v>0</v>
      </c>
      <c r="LC69" s="189">
        <f t="shared" ca="1" si="281"/>
        <v>0</v>
      </c>
      <c r="LD69" s="189">
        <f t="shared" ca="1" si="281"/>
        <v>0</v>
      </c>
      <c r="LE69" s="189">
        <f t="shared" ca="1" si="281"/>
        <v>0</v>
      </c>
      <c r="LF69" s="189">
        <f t="shared" ca="1" si="281"/>
        <v>0</v>
      </c>
      <c r="LG69" s="189">
        <f t="shared" ca="1" si="282"/>
        <v>0</v>
      </c>
      <c r="LH69" s="189">
        <f t="shared" ca="1" si="282"/>
        <v>0</v>
      </c>
      <c r="LI69" s="189">
        <f t="shared" ca="1" si="282"/>
        <v>0</v>
      </c>
      <c r="LJ69" s="189">
        <f t="shared" ca="1" si="282"/>
        <v>0</v>
      </c>
      <c r="LK69" s="189">
        <f t="shared" ca="1" si="282"/>
        <v>0</v>
      </c>
      <c r="LL69" s="189">
        <f t="shared" ca="1" si="282"/>
        <v>0</v>
      </c>
      <c r="LM69" s="189">
        <f t="shared" ca="1" si="282"/>
        <v>0</v>
      </c>
      <c r="LN69" s="189">
        <f t="shared" ca="1" si="282"/>
        <v>0</v>
      </c>
      <c r="LO69" s="189">
        <f t="shared" ca="1" si="282"/>
        <v>0</v>
      </c>
      <c r="LP69" s="189">
        <f t="shared" ca="1" si="282"/>
        <v>0</v>
      </c>
      <c r="LQ69" s="189">
        <f t="shared" ca="1" si="283"/>
        <v>0</v>
      </c>
      <c r="LR69" s="189">
        <f t="shared" ca="1" si="283"/>
        <v>0</v>
      </c>
      <c r="LS69" s="189">
        <f t="shared" ca="1" si="283"/>
        <v>0</v>
      </c>
      <c r="LT69" s="189">
        <f t="shared" ca="1" si="283"/>
        <v>0</v>
      </c>
      <c r="LU69" s="189">
        <f t="shared" ca="1" si="283"/>
        <v>0</v>
      </c>
      <c r="LV69" s="189">
        <f t="shared" ca="1" si="283"/>
        <v>0</v>
      </c>
      <c r="LW69" s="189">
        <f t="shared" ca="1" si="283"/>
        <v>0</v>
      </c>
      <c r="LX69" s="189">
        <f t="shared" ca="1" si="283"/>
        <v>0</v>
      </c>
      <c r="LY69" s="189">
        <f t="shared" ca="1" si="283"/>
        <v>0</v>
      </c>
      <c r="LZ69" s="189">
        <f t="shared" ca="1" si="283"/>
        <v>0</v>
      </c>
      <c r="MA69" s="189">
        <f t="shared" ca="1" si="284"/>
        <v>0</v>
      </c>
      <c r="MB69" s="189">
        <f t="shared" ca="1" si="284"/>
        <v>0</v>
      </c>
      <c r="MC69" s="189">
        <f t="shared" ca="1" si="284"/>
        <v>0</v>
      </c>
      <c r="MD69" s="189">
        <f t="shared" ca="1" si="284"/>
        <v>0</v>
      </c>
      <c r="ME69" s="189">
        <f t="shared" ca="1" si="284"/>
        <v>0</v>
      </c>
      <c r="MF69" s="189">
        <f t="shared" ca="1" si="284"/>
        <v>0</v>
      </c>
      <c r="MG69" s="189">
        <f t="shared" ca="1" si="284"/>
        <v>0</v>
      </c>
      <c r="MH69" s="189">
        <f t="shared" ca="1" si="284"/>
        <v>0</v>
      </c>
      <c r="MI69" s="189">
        <f t="shared" ca="1" si="284"/>
        <v>4</v>
      </c>
      <c r="MJ69" s="189">
        <f t="shared" ca="1" si="284"/>
        <v>6</v>
      </c>
      <c r="MK69" s="189">
        <f t="shared" ca="1" si="284"/>
        <v>-1.5</v>
      </c>
      <c r="ML69" s="189">
        <f t="shared" ca="1" si="284"/>
        <v>-2</v>
      </c>
      <c r="MM69" s="557">
        <f t="shared" ca="1" si="285"/>
        <v>0</v>
      </c>
      <c r="MN69" s="557">
        <f t="shared" ca="1" si="285"/>
        <v>0</v>
      </c>
      <c r="MO69" s="557">
        <f t="shared" ca="1" si="285"/>
        <v>0</v>
      </c>
      <c r="MP69" s="557">
        <f t="shared" ca="1" si="285"/>
        <v>0</v>
      </c>
      <c r="MQ69" s="557">
        <f t="shared" ca="1" si="285"/>
        <v>0</v>
      </c>
      <c r="MR69" s="557">
        <f t="shared" ca="1" si="285"/>
        <v>0</v>
      </c>
      <c r="MS69" s="557">
        <f t="shared" ca="1" si="285"/>
        <v>0</v>
      </c>
      <c r="MT69" s="557">
        <f t="shared" ca="1" si="285"/>
        <v>0</v>
      </c>
      <c r="MU69" s="557">
        <f t="shared" ca="1" si="285"/>
        <v>0</v>
      </c>
      <c r="MV69" s="557">
        <f t="shared" ca="1" si="285"/>
        <v>0</v>
      </c>
      <c r="MW69" s="557">
        <f t="shared" ca="1" si="286"/>
        <v>0</v>
      </c>
      <c r="MX69" s="557">
        <f t="shared" ca="1" si="286"/>
        <v>0</v>
      </c>
      <c r="MY69" s="557">
        <f t="shared" ca="1" si="286"/>
        <v>0</v>
      </c>
      <c r="MZ69" s="557">
        <f t="shared" ca="1" si="286"/>
        <v>0</v>
      </c>
      <c r="NA69" s="557">
        <f t="shared" ca="1" si="286"/>
        <v>0</v>
      </c>
      <c r="NB69" s="557">
        <f t="shared" ca="1" si="286"/>
        <v>0</v>
      </c>
      <c r="NC69" s="557">
        <f t="shared" ca="1" si="286"/>
        <v>0</v>
      </c>
      <c r="ND69" s="557">
        <f t="shared" ca="1" si="286"/>
        <v>0</v>
      </c>
      <c r="NE69" s="557">
        <f t="shared" ca="1" si="286"/>
        <v>0</v>
      </c>
      <c r="NF69" s="557">
        <f t="shared" ca="1" si="286"/>
        <v>0</v>
      </c>
      <c r="NG69" s="557">
        <f t="shared" ca="1" si="287"/>
        <v>0</v>
      </c>
      <c r="NH69" s="557">
        <f t="shared" ca="1" si="287"/>
        <v>0</v>
      </c>
      <c r="NI69" s="557">
        <f t="shared" ca="1" si="287"/>
        <v>0</v>
      </c>
      <c r="NJ69" s="557">
        <f t="shared" ca="1" si="287"/>
        <v>0</v>
      </c>
      <c r="NK69" s="557">
        <f t="shared" ca="1" si="287"/>
        <v>0</v>
      </c>
      <c r="NL69" s="557">
        <f t="shared" ca="1" si="287"/>
        <v>0</v>
      </c>
      <c r="NM69" s="557">
        <f t="shared" ca="1" si="287"/>
        <v>0</v>
      </c>
      <c r="NN69" s="557">
        <f t="shared" ca="1" si="287"/>
        <v>0</v>
      </c>
      <c r="NO69" s="557">
        <f t="shared" ca="1" si="287"/>
        <v>0</v>
      </c>
      <c r="NP69" s="557">
        <f t="shared" ca="1" si="287"/>
        <v>0</v>
      </c>
      <c r="NQ69" s="557">
        <f t="shared" ca="1" si="288"/>
        <v>0</v>
      </c>
      <c r="NR69" s="557">
        <f t="shared" ca="1" si="288"/>
        <v>0</v>
      </c>
      <c r="NS69" s="557">
        <f t="shared" ca="1" si="288"/>
        <v>0</v>
      </c>
      <c r="NT69" s="557">
        <f t="shared" ca="1" si="288"/>
        <v>0</v>
      </c>
      <c r="NU69" s="557">
        <f t="shared" ca="1" si="288"/>
        <v>0</v>
      </c>
      <c r="NV69" s="557">
        <f t="shared" ca="1" si="288"/>
        <v>0</v>
      </c>
      <c r="NW69" s="557">
        <f t="shared" ca="1" si="288"/>
        <v>0</v>
      </c>
      <c r="NX69" s="557">
        <f t="shared" ca="1" si="288"/>
        <v>0</v>
      </c>
      <c r="NY69" s="557">
        <f t="shared" ca="1" si="288"/>
        <v>0</v>
      </c>
      <c r="NZ69" s="557">
        <f t="shared" ca="1" si="288"/>
        <v>0</v>
      </c>
      <c r="OA69" s="557">
        <f t="shared" ca="1" si="289"/>
        <v>0</v>
      </c>
      <c r="OB69" s="557">
        <f t="shared" ca="1" si="289"/>
        <v>0</v>
      </c>
      <c r="OC69" s="557">
        <f t="shared" ca="1" si="289"/>
        <v>0</v>
      </c>
      <c r="OD69" s="557">
        <f t="shared" ca="1" si="289"/>
        <v>0</v>
      </c>
      <c r="OE69" s="557">
        <f t="shared" ca="1" si="289"/>
        <v>0</v>
      </c>
      <c r="OF69" s="557">
        <f t="shared" ca="1" si="289"/>
        <v>0</v>
      </c>
      <c r="OG69" s="557">
        <f t="shared" ca="1" si="289"/>
        <v>0</v>
      </c>
      <c r="OH69" s="557">
        <f t="shared" ca="1" si="289"/>
        <v>0</v>
      </c>
      <c r="OI69" s="557">
        <f t="shared" ca="1" si="289"/>
        <v>0</v>
      </c>
      <c r="OJ69" s="557">
        <f t="shared" ca="1" si="289"/>
        <v>0</v>
      </c>
      <c r="OK69" s="557">
        <f t="shared" ca="1" si="290"/>
        <v>0</v>
      </c>
      <c r="OL69" s="557">
        <f t="shared" ca="1" si="290"/>
        <v>0</v>
      </c>
      <c r="OM69" s="557">
        <f t="shared" ca="1" si="290"/>
        <v>0</v>
      </c>
      <c r="ON69" s="557">
        <f t="shared" ca="1" si="290"/>
        <v>0</v>
      </c>
      <c r="OO69" s="557">
        <f t="shared" ca="1" si="290"/>
        <v>0</v>
      </c>
      <c r="OP69" s="557">
        <f t="shared" ca="1" si="290"/>
        <v>0</v>
      </c>
      <c r="OQ69" s="557">
        <f t="shared" ca="1" si="290"/>
        <v>0</v>
      </c>
      <c r="OR69" s="557">
        <f t="shared" ca="1" si="290"/>
        <v>0</v>
      </c>
      <c r="OS69" s="557">
        <f t="shared" ca="1" si="290"/>
        <v>0</v>
      </c>
      <c r="OT69" s="557">
        <f t="shared" ca="1" si="290"/>
        <v>0</v>
      </c>
      <c r="OU69" s="557">
        <f t="shared" ca="1" si="291"/>
        <v>0</v>
      </c>
      <c r="OV69" s="557">
        <f t="shared" ca="1" si="291"/>
        <v>0</v>
      </c>
      <c r="OW69" s="557">
        <f t="shared" ca="1" si="291"/>
        <v>0</v>
      </c>
      <c r="OX69" s="557">
        <f t="shared" ca="1" si="291"/>
        <v>0</v>
      </c>
      <c r="OY69" s="557">
        <f t="shared" ca="1" si="291"/>
        <v>0</v>
      </c>
      <c r="OZ69" s="557">
        <f t="shared" ca="1" si="291"/>
        <v>0</v>
      </c>
      <c r="PA69" s="557">
        <f t="shared" ca="1" si="291"/>
        <v>0</v>
      </c>
      <c r="PB69" s="557">
        <f t="shared" ca="1" si="291"/>
        <v>0</v>
      </c>
      <c r="PC69" s="557">
        <f t="shared" ca="1" si="291"/>
        <v>0</v>
      </c>
      <c r="PD69" s="557">
        <f t="shared" ca="1" si="291"/>
        <v>0</v>
      </c>
      <c r="PE69" s="557">
        <f t="shared" ca="1" si="292"/>
        <v>0</v>
      </c>
      <c r="PF69" s="557">
        <f t="shared" ca="1" si="292"/>
        <v>0</v>
      </c>
      <c r="PG69" s="557">
        <f t="shared" ca="1" si="292"/>
        <v>0</v>
      </c>
      <c r="PH69" s="557">
        <f t="shared" ca="1" si="292"/>
        <v>0</v>
      </c>
      <c r="PI69" s="557">
        <f t="shared" ca="1" si="292"/>
        <v>0</v>
      </c>
      <c r="PJ69" s="557">
        <f t="shared" ca="1" si="292"/>
        <v>0</v>
      </c>
      <c r="PK69" s="557">
        <f t="shared" ca="1" si="292"/>
        <v>0</v>
      </c>
      <c r="PL69" s="557">
        <f t="shared" ca="1" si="292"/>
        <v>0</v>
      </c>
      <c r="PM69" s="557">
        <f t="shared" ca="1" si="292"/>
        <v>0</v>
      </c>
      <c r="PN69" s="557">
        <f t="shared" ca="1" si="292"/>
        <v>0</v>
      </c>
      <c r="PO69" s="557">
        <f t="shared" ca="1" si="293"/>
        <v>0</v>
      </c>
      <c r="PP69" s="557">
        <f t="shared" ca="1" si="293"/>
        <v>0</v>
      </c>
      <c r="PQ69" s="557">
        <f t="shared" ca="1" si="293"/>
        <v>0</v>
      </c>
      <c r="PR69" s="557">
        <f t="shared" ca="1" si="293"/>
        <v>0</v>
      </c>
      <c r="PS69" s="557">
        <f t="shared" ca="1" si="293"/>
        <v>0</v>
      </c>
      <c r="PT69" s="557">
        <f t="shared" ca="1" si="293"/>
        <v>0</v>
      </c>
      <c r="PU69" s="557">
        <f t="shared" ca="1" si="293"/>
        <v>0</v>
      </c>
      <c r="PV69" s="557">
        <f t="shared" ca="1" si="293"/>
        <v>0</v>
      </c>
      <c r="PW69" s="557">
        <f t="shared" ca="1" si="293"/>
        <v>0</v>
      </c>
      <c r="PX69" s="557">
        <f t="shared" ca="1" si="293"/>
        <v>0</v>
      </c>
      <c r="PY69" s="557">
        <f t="shared" ca="1" si="294"/>
        <v>0</v>
      </c>
      <c r="PZ69" s="557">
        <f t="shared" ca="1" si="294"/>
        <v>0</v>
      </c>
      <c r="QA69" s="557">
        <f t="shared" ca="1" si="294"/>
        <v>0</v>
      </c>
      <c r="QB69" s="557">
        <f t="shared" ca="1" si="294"/>
        <v>0</v>
      </c>
      <c r="QC69" s="557">
        <f t="shared" ca="1" si="294"/>
        <v>0</v>
      </c>
      <c r="QD69" s="557">
        <f t="shared" ca="1" si="294"/>
        <v>0</v>
      </c>
      <c r="QE69" s="557">
        <f t="shared" ca="1" si="294"/>
        <v>0</v>
      </c>
      <c r="QF69" s="557">
        <f t="shared" ca="1" si="294"/>
        <v>0</v>
      </c>
      <c r="QG69" s="557">
        <f t="shared" ca="1" si="294"/>
        <v>0</v>
      </c>
      <c r="QH69" s="557">
        <f t="shared" ca="1" si="294"/>
        <v>0</v>
      </c>
      <c r="QI69" s="557">
        <f t="shared" ca="1" si="295"/>
        <v>0</v>
      </c>
      <c r="QJ69" s="557">
        <f t="shared" ca="1" si="295"/>
        <v>0</v>
      </c>
      <c r="QK69" s="557">
        <f t="shared" ca="1" si="295"/>
        <v>0</v>
      </c>
      <c r="QL69" s="557">
        <f t="shared" ca="1" si="295"/>
        <v>0</v>
      </c>
      <c r="QM69" s="557">
        <f t="shared" ca="1" si="295"/>
        <v>0</v>
      </c>
      <c r="QN69" s="557">
        <f t="shared" ca="1" si="295"/>
        <v>0</v>
      </c>
      <c r="QO69" s="557">
        <f t="shared" ca="1" si="295"/>
        <v>0</v>
      </c>
      <c r="QP69" s="557">
        <f t="shared" ca="1" si="295"/>
        <v>0</v>
      </c>
      <c r="QQ69" s="557">
        <f t="shared" ca="1" si="295"/>
        <v>0</v>
      </c>
      <c r="QR69" s="557">
        <f t="shared" ca="1" si="295"/>
        <v>0</v>
      </c>
      <c r="QS69" s="557">
        <f t="shared" ca="1" si="296"/>
        <v>0</v>
      </c>
      <c r="QT69" s="557">
        <f t="shared" ca="1" si="296"/>
        <v>0</v>
      </c>
      <c r="QU69" s="557">
        <f t="shared" ca="1" si="296"/>
        <v>0</v>
      </c>
      <c r="QV69" s="557">
        <f t="shared" ca="1" si="296"/>
        <v>0</v>
      </c>
      <c r="QW69" s="557">
        <f t="shared" ca="1" si="296"/>
        <v>0</v>
      </c>
      <c r="QX69" s="557">
        <f t="shared" ca="1" si="296"/>
        <v>0</v>
      </c>
      <c r="QY69" s="557">
        <f t="shared" ca="1" si="296"/>
        <v>0</v>
      </c>
      <c r="QZ69" s="557">
        <f t="shared" ca="1" si="296"/>
        <v>0</v>
      </c>
      <c r="RA69" s="557">
        <f t="shared" ca="1" si="296"/>
        <v>0</v>
      </c>
      <c r="RB69" s="557">
        <f t="shared" ca="1" si="296"/>
        <v>0</v>
      </c>
      <c r="RC69" s="557">
        <f t="shared" ca="1" si="297"/>
        <v>0</v>
      </c>
      <c r="RD69" s="557">
        <f t="shared" ca="1" si="297"/>
        <v>0</v>
      </c>
      <c r="RE69" s="557">
        <f t="shared" ca="1" si="297"/>
        <v>0</v>
      </c>
      <c r="RF69" s="557">
        <f t="shared" ca="1" si="297"/>
        <v>0</v>
      </c>
      <c r="RG69" s="557">
        <f t="shared" ca="1" si="297"/>
        <v>0</v>
      </c>
      <c r="RH69" s="557">
        <f t="shared" ca="1" si="297"/>
        <v>0</v>
      </c>
      <c r="RI69" s="557">
        <f t="shared" ca="1" si="297"/>
        <v>0</v>
      </c>
      <c r="RJ69" s="557">
        <f t="shared" ca="1" si="297"/>
        <v>0</v>
      </c>
      <c r="RK69" s="557">
        <f t="shared" ca="1" si="297"/>
        <v>0</v>
      </c>
      <c r="RL69" s="557">
        <f t="shared" ca="1" si="297"/>
        <v>0</v>
      </c>
      <c r="RM69" s="557">
        <f t="shared" ca="1" si="298"/>
        <v>0</v>
      </c>
      <c r="RN69" s="557">
        <f t="shared" ca="1" si="298"/>
        <v>0</v>
      </c>
      <c r="RO69" s="557">
        <f t="shared" ca="1" si="298"/>
        <v>0</v>
      </c>
      <c r="RP69" s="557">
        <f t="shared" ca="1" si="298"/>
        <v>0</v>
      </c>
      <c r="RQ69" s="557">
        <f t="shared" ca="1" si="298"/>
        <v>0</v>
      </c>
      <c r="RR69" s="557">
        <f t="shared" ca="1" si="298"/>
        <v>0</v>
      </c>
      <c r="RS69" s="557">
        <f t="shared" ca="1" si="298"/>
        <v>0</v>
      </c>
      <c r="RT69" s="557">
        <f t="shared" ca="1" si="298"/>
        <v>0</v>
      </c>
      <c r="RU69" s="557">
        <f t="shared" ca="1" si="298"/>
        <v>0</v>
      </c>
      <c r="RV69" s="557">
        <f t="shared" ca="1" si="298"/>
        <v>0</v>
      </c>
      <c r="RW69" s="557">
        <f t="shared" ca="1" si="299"/>
        <v>0</v>
      </c>
      <c r="RX69" s="557">
        <f t="shared" ca="1" si="299"/>
        <v>0</v>
      </c>
      <c r="RY69" s="557">
        <f t="shared" ca="1" si="299"/>
        <v>0</v>
      </c>
      <c r="RZ69" s="557">
        <f t="shared" ca="1" si="299"/>
        <v>0</v>
      </c>
      <c r="SA69" s="557">
        <f t="shared" ca="1" si="299"/>
        <v>0</v>
      </c>
      <c r="SB69" s="557">
        <f t="shared" ca="1" si="299"/>
        <v>0</v>
      </c>
      <c r="SC69" s="557">
        <f t="shared" ca="1" si="299"/>
        <v>0</v>
      </c>
      <c r="SD69" s="557">
        <f t="shared" ca="1" si="299"/>
        <v>0</v>
      </c>
      <c r="SE69" s="557">
        <f t="shared" ca="1" si="299"/>
        <v>0</v>
      </c>
      <c r="SF69" s="557">
        <f t="shared" ca="1" si="299"/>
        <v>0</v>
      </c>
      <c r="SG69" s="557">
        <f t="shared" ca="1" si="300"/>
        <v>0</v>
      </c>
      <c r="SH69" s="557">
        <f t="shared" ca="1" si="300"/>
        <v>0</v>
      </c>
      <c r="SI69" s="557">
        <f t="shared" ca="1" si="300"/>
        <v>0</v>
      </c>
      <c r="SJ69" s="557">
        <f t="shared" ca="1" si="300"/>
        <v>0</v>
      </c>
      <c r="SK69" s="557">
        <f t="shared" ca="1" si="300"/>
        <v>0</v>
      </c>
      <c r="SL69" s="557">
        <f t="shared" ca="1" si="300"/>
        <v>0</v>
      </c>
      <c r="SM69" s="557">
        <f t="shared" ca="1" si="300"/>
        <v>0</v>
      </c>
      <c r="SN69" s="557">
        <f t="shared" ca="1" si="300"/>
        <v>0</v>
      </c>
      <c r="SO69" s="557">
        <f t="shared" ca="1" si="300"/>
        <v>0</v>
      </c>
      <c r="SP69" s="557">
        <f t="shared" ca="1" si="300"/>
        <v>0</v>
      </c>
      <c r="SQ69" s="557">
        <f t="shared" ca="1" si="301"/>
        <v>0</v>
      </c>
      <c r="SR69" s="557">
        <f t="shared" ca="1" si="301"/>
        <v>0</v>
      </c>
      <c r="SS69" s="557">
        <f t="shared" ca="1" si="301"/>
        <v>0</v>
      </c>
      <c r="ST69" s="557">
        <f t="shared" ca="1" si="301"/>
        <v>0</v>
      </c>
      <c r="SU69" s="557">
        <f t="shared" ca="1" si="301"/>
        <v>0</v>
      </c>
      <c r="SV69" s="557">
        <f t="shared" ca="1" si="301"/>
        <v>0</v>
      </c>
      <c r="SW69" s="557">
        <f t="shared" ca="1" si="301"/>
        <v>0</v>
      </c>
      <c r="SX69" s="557">
        <f t="shared" ca="1" si="301"/>
        <v>0</v>
      </c>
      <c r="SY69" s="557">
        <f t="shared" ca="1" si="301"/>
        <v>0</v>
      </c>
      <c r="SZ69" s="557">
        <f t="shared" ca="1" si="301"/>
        <v>0</v>
      </c>
      <c r="TA69" s="557">
        <f t="shared" ca="1" si="302"/>
        <v>0</v>
      </c>
      <c r="TB69" s="557">
        <f t="shared" ca="1" si="302"/>
        <v>0</v>
      </c>
      <c r="TC69" s="557">
        <f t="shared" ca="1" si="302"/>
        <v>0</v>
      </c>
      <c r="TD69" s="557">
        <f t="shared" ca="1" si="302"/>
        <v>0</v>
      </c>
      <c r="TE69" s="557">
        <f t="shared" ca="1" si="302"/>
        <v>0</v>
      </c>
      <c r="TF69" s="557">
        <f t="shared" ca="1" si="302"/>
        <v>0</v>
      </c>
      <c r="TG69" s="557">
        <f t="shared" ca="1" si="302"/>
        <v>0</v>
      </c>
      <c r="TH69" s="557">
        <f t="shared" ca="1" si="302"/>
        <v>0</v>
      </c>
      <c r="TI69" s="557">
        <f t="shared" ca="1" si="302"/>
        <v>0</v>
      </c>
      <c r="TJ69" s="557">
        <f t="shared" ca="1" si="302"/>
        <v>0</v>
      </c>
      <c r="TK69" s="557">
        <f t="shared" ca="1" si="303"/>
        <v>0</v>
      </c>
      <c r="TL69" s="557">
        <f t="shared" ca="1" si="303"/>
        <v>0</v>
      </c>
      <c r="TM69" s="557">
        <f t="shared" ca="1" si="303"/>
        <v>0</v>
      </c>
      <c r="TN69" s="557">
        <f t="shared" ca="1" si="303"/>
        <v>0</v>
      </c>
      <c r="TO69" s="557">
        <f t="shared" ca="1" si="303"/>
        <v>0</v>
      </c>
      <c r="TP69" s="557">
        <f t="shared" ca="1" si="303"/>
        <v>0</v>
      </c>
      <c r="TQ69" s="557">
        <f t="shared" ca="1" si="303"/>
        <v>0</v>
      </c>
      <c r="TR69" s="557">
        <f t="shared" ca="1" si="303"/>
        <v>0</v>
      </c>
      <c r="TS69" s="557">
        <f t="shared" ca="1" si="303"/>
        <v>0</v>
      </c>
      <c r="TT69" s="557">
        <f t="shared" ca="1" si="303"/>
        <v>0</v>
      </c>
      <c r="TU69" s="557">
        <f t="shared" ca="1" si="304"/>
        <v>0</v>
      </c>
      <c r="TV69" s="557">
        <f t="shared" ca="1" si="304"/>
        <v>0</v>
      </c>
      <c r="TW69" s="557">
        <f t="shared" ca="1" si="304"/>
        <v>0</v>
      </c>
      <c r="TX69" s="557">
        <f t="shared" ca="1" si="304"/>
        <v>0</v>
      </c>
      <c r="TY69" s="557">
        <f t="shared" ca="1" si="304"/>
        <v>0</v>
      </c>
      <c r="TZ69" s="557">
        <f t="shared" ca="1" si="304"/>
        <v>0</v>
      </c>
      <c r="UA69" s="557">
        <f t="shared" ca="1" si="304"/>
        <v>0</v>
      </c>
      <c r="UB69" s="557">
        <f t="shared" ca="1" si="304"/>
        <v>0</v>
      </c>
      <c r="UC69" s="557">
        <f t="shared" ca="1" si="304"/>
        <v>0</v>
      </c>
      <c r="UD69" s="557">
        <f t="shared" ca="1" si="304"/>
        <v>0</v>
      </c>
      <c r="UE69" s="557">
        <f t="shared" ca="1" si="305"/>
        <v>0</v>
      </c>
      <c r="UF69" s="557">
        <f t="shared" ca="1" si="305"/>
        <v>0</v>
      </c>
      <c r="UG69" s="557">
        <f t="shared" ca="1" si="305"/>
        <v>0</v>
      </c>
      <c r="UH69" s="557">
        <f t="shared" ca="1" si="305"/>
        <v>0</v>
      </c>
      <c r="UI69" s="557">
        <f t="shared" ca="1" si="305"/>
        <v>0</v>
      </c>
      <c r="UJ69" s="557">
        <f t="shared" ca="1" si="305"/>
        <v>0</v>
      </c>
      <c r="UK69" s="557">
        <f t="shared" ca="1" si="305"/>
        <v>0</v>
      </c>
      <c r="UL69" s="557">
        <f t="shared" ca="1" si="305"/>
        <v>0</v>
      </c>
      <c r="UM69" s="557">
        <f t="shared" ca="1" si="305"/>
        <v>0</v>
      </c>
      <c r="UN69" s="557">
        <f t="shared" ca="1" si="305"/>
        <v>0</v>
      </c>
      <c r="UO69" s="557">
        <f t="shared" ca="1" si="306"/>
        <v>0</v>
      </c>
      <c r="UP69" s="557">
        <f t="shared" ca="1" si="306"/>
        <v>0</v>
      </c>
      <c r="UQ69" s="557">
        <f t="shared" ca="1" si="306"/>
        <v>0</v>
      </c>
      <c r="UR69" s="557">
        <f t="shared" ca="1" si="306"/>
        <v>0</v>
      </c>
      <c r="US69" s="557">
        <f t="shared" ca="1" si="306"/>
        <v>0</v>
      </c>
      <c r="UT69" s="557">
        <f t="shared" ca="1" si="306"/>
        <v>0</v>
      </c>
      <c r="UU69" s="557">
        <f t="shared" ca="1" si="306"/>
        <v>0</v>
      </c>
      <c r="UV69" s="557">
        <f t="shared" ca="1" si="306"/>
        <v>0</v>
      </c>
      <c r="UW69" s="557">
        <f t="shared" ca="1" si="306"/>
        <v>0</v>
      </c>
      <c r="UX69" s="557">
        <f t="shared" ca="1" si="306"/>
        <v>0</v>
      </c>
      <c r="UY69" s="557">
        <f t="shared" ca="1" si="307"/>
        <v>0</v>
      </c>
      <c r="UZ69" s="557">
        <f t="shared" ca="1" si="307"/>
        <v>0</v>
      </c>
      <c r="VA69" s="557">
        <f t="shared" ca="1" si="307"/>
        <v>0</v>
      </c>
      <c r="VB69" s="557">
        <f t="shared" ca="1" si="307"/>
        <v>0</v>
      </c>
      <c r="VC69" s="557">
        <f t="shared" ca="1" si="307"/>
        <v>0</v>
      </c>
      <c r="VD69" s="557">
        <f t="shared" ca="1" si="307"/>
        <v>0</v>
      </c>
      <c r="VE69" s="557">
        <f t="shared" ca="1" si="307"/>
        <v>0</v>
      </c>
      <c r="VF69" s="557">
        <f t="shared" ca="1" si="307"/>
        <v>0</v>
      </c>
      <c r="VG69" s="557">
        <f t="shared" ca="1" si="307"/>
        <v>0</v>
      </c>
      <c r="VH69" s="557">
        <f t="shared" ca="1" si="307"/>
        <v>0</v>
      </c>
      <c r="VI69" s="557">
        <f t="shared" ca="1" si="307"/>
        <v>0</v>
      </c>
      <c r="VJ69" s="189">
        <f t="shared" ca="1" si="308"/>
        <v>0</v>
      </c>
      <c r="VK69" s="189">
        <f t="shared" ca="1" si="308"/>
        <v>0</v>
      </c>
      <c r="VL69" s="189">
        <f t="shared" ca="1" si="308"/>
        <v>0</v>
      </c>
      <c r="VM69" s="189">
        <f t="shared" ca="1" si="308"/>
        <v>0</v>
      </c>
      <c r="VN69" s="189">
        <f t="shared" ca="1" si="308"/>
        <v>0</v>
      </c>
      <c r="VO69" s="230">
        <f t="shared" ca="1" si="309"/>
        <v>0</v>
      </c>
      <c r="VP69" s="189">
        <f t="shared" ca="1" si="310"/>
        <v>0</v>
      </c>
      <c r="VQ69" s="189">
        <f t="shared" ca="1" si="310"/>
        <v>0</v>
      </c>
      <c r="VR69" s="189">
        <f t="shared" ca="1" si="310"/>
        <v>0</v>
      </c>
      <c r="VS69" s="189">
        <f t="shared" ca="1" si="310"/>
        <v>0</v>
      </c>
      <c r="VT69" s="189">
        <f t="shared" ca="1" si="310"/>
        <v>0</v>
      </c>
      <c r="VU69" s="230">
        <f t="shared" ca="1" si="311"/>
        <v>0</v>
      </c>
      <c r="VV69" s="231">
        <f t="shared" ca="1" si="312"/>
        <v>0</v>
      </c>
      <c r="VW69" s="231">
        <f t="shared" ca="1" si="312"/>
        <v>0</v>
      </c>
      <c r="VX69" s="231">
        <f t="shared" ca="1" si="312"/>
        <v>0</v>
      </c>
      <c r="VY69" s="231">
        <f t="shared" ca="1" si="312"/>
        <v>0</v>
      </c>
      <c r="VZ69" s="544">
        <f t="shared" ca="1" si="313"/>
        <v>0</v>
      </c>
      <c r="WA69" s="231">
        <f t="shared" ca="1" si="314"/>
        <v>0</v>
      </c>
      <c r="WB69" s="231">
        <f t="shared" ca="1" si="314"/>
        <v>0</v>
      </c>
      <c r="WC69" s="231">
        <f t="shared" ca="1" si="314"/>
        <v>0</v>
      </c>
      <c r="WD69" s="231">
        <f t="shared" ca="1" si="314"/>
        <v>0</v>
      </c>
      <c r="WE69" s="544">
        <f t="shared" ca="1" si="315"/>
        <v>0</v>
      </c>
      <c r="WF69" s="544">
        <f t="shared" ca="1" si="315"/>
        <v>0</v>
      </c>
      <c r="WG69" s="544">
        <f t="shared" ca="1" si="315"/>
        <v>0</v>
      </c>
      <c r="WH69" s="544">
        <f t="shared" ca="1" si="315"/>
        <v>0</v>
      </c>
      <c r="WI69" s="544">
        <f t="shared" ca="1" si="315"/>
        <v>0</v>
      </c>
      <c r="WJ69" s="544">
        <f t="shared" ca="1" si="315"/>
        <v>0</v>
      </c>
      <c r="WK69" s="544">
        <f t="shared" ca="1" si="315"/>
        <v>0</v>
      </c>
      <c r="WL69" s="535" cm="1">
        <f t="array" aca="1" ref="WL69" ca="1">INDEX(WL$13:WL68,$B69+1,1)</f>
        <v>0</v>
      </c>
      <c r="WM69" s="411">
        <f t="shared" ca="1" si="316"/>
        <v>67</v>
      </c>
      <c r="WN69" s="18"/>
      <c r="WO69" s="535" cm="1">
        <f t="array" aca="1" ref="WO69" ca="1">INDEX(WO$13:WO68,$B69+1,1)</f>
        <v>0</v>
      </c>
      <c r="WP69" s="411">
        <f t="shared" si="317"/>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18"/>
        <v>0</v>
      </c>
      <c r="XJ69" s="411" t="str">
        <f t="shared" ca="1" si="319"/>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0</v>
      </c>
      <c r="XO69" s="535" t="str" cm="1">
        <f t="array" aca="1" ref="XO69" ca="1">INDEX(XO$13:XO68,$B69+1,1)</f>
        <v>-</v>
      </c>
      <c r="XP69" s="411" t="str">
        <f t="shared" ca="1" si="320"/>
        <v>-</v>
      </c>
      <c r="XQ69" s="411" t="str">
        <f t="shared" ca="1" si="320"/>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21"/>
        <v>50</v>
      </c>
      <c r="YD69" s="411">
        <f t="shared" si="321"/>
        <v>50</v>
      </c>
      <c r="YE69" s="411">
        <f t="shared" si="321"/>
        <v>50</v>
      </c>
      <c r="YF69" s="411">
        <f t="shared" si="321"/>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18"/>
      <c r="YQ69" s="411">
        <f t="shared" ca="1" si="322"/>
        <v>1</v>
      </c>
      <c r="YR69" s="18"/>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43">
        <f t="shared" ca="1" si="323"/>
        <v>652</v>
      </c>
      <c r="ZB69" s="543">
        <f t="shared" ca="1" si="323"/>
        <v>686</v>
      </c>
      <c r="ZC69" s="543">
        <f t="shared" ca="1" si="323"/>
        <v>721</v>
      </c>
      <c r="ZD69" s="459">
        <f t="shared" ca="1" si="324"/>
        <v>469</v>
      </c>
      <c r="ZE69" s="459">
        <f t="shared" ca="1" si="324"/>
        <v>504</v>
      </c>
      <c r="ZF69" s="459">
        <f t="shared" ca="1" si="324"/>
        <v>539</v>
      </c>
      <c r="ZG69" s="459">
        <f t="shared" ca="1" si="325"/>
        <v>385</v>
      </c>
      <c r="ZH69" s="459">
        <f t="shared" ca="1" si="325"/>
        <v>420</v>
      </c>
      <c r="ZI69" s="459">
        <f t="shared" ca="1" si="325"/>
        <v>455</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cm="1">
        <f t="array" aca="1" ref="ZX69" ca="1">INDEX(ZX$13:ZX68,$B69+1,1)</f>
        <v>0</v>
      </c>
      <c r="ZY69" s="535" t="str" cm="1">
        <f t="array" aca="1" ref="ZY69" ca="1">INDEX(ZY$13:ZY68,$B69+1,1)</f>
        <v>-</v>
      </c>
      <c r="ZZ69" s="535" t="str" cm="1">
        <f t="array" aca="1" ref="ZZ69" ca="1">INDEX(ZZ$13:ZZ68,$B69+1,1)</f>
        <v>-</v>
      </c>
      <c r="AAA69" s="535" t="str" cm="1">
        <f t="array" aca="1" ref="AAA69" ca="1">INDEX(AAA$13:AAA68,$B69+1,1)</f>
        <v>-</v>
      </c>
      <c r="AAB69" s="535" t="str" cm="1">
        <f t="array" aca="1" ref="AAB69" ca="1">INDEX(AAB$13:AAB68,$B69+1,1)</f>
        <v>-</v>
      </c>
      <c r="AAC69" s="535" t="str" cm="1">
        <f t="array" aca="1" ref="AAC69" ca="1">INDEX(AAC$13:AAC68,$B69+1,1)</f>
        <v>-</v>
      </c>
      <c r="AAD69" s="535" cm="1">
        <f t="array" aca="1" ref="AAD69" ca="1">INDEX(AAD$13:AAD68,$B69+1,1)</f>
        <v>0</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1</v>
      </c>
      <c r="AAI69" s="535" cm="1">
        <f t="array" aca="1" ref="AAI69" ca="1">INDEX(AAI$13:AAI68,$B69+1,1)</f>
        <v>1</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18"/>
      <c r="AAX69" s="545" t="str">
        <f t="shared" ca="1" si="326"/>
        <v>-</v>
      </c>
      <c r="AAY69" s="545" t="str">
        <f t="shared" ca="1" si="326"/>
        <v>-</v>
      </c>
      <c r="AAZ69" s="545" t="str">
        <f t="shared" ca="1" si="326"/>
        <v>-</v>
      </c>
      <c r="ABA69" s="545" t="str">
        <f t="shared" ca="1" si="326"/>
        <v>-</v>
      </c>
      <c r="ABB69" s="545" t="str">
        <f t="shared" ca="1" si="326"/>
        <v>-</v>
      </c>
      <c r="ABC69" s="545" t="str">
        <f t="shared" ca="1" si="326"/>
        <v>-</v>
      </c>
      <c r="ABD69" s="545" t="str">
        <f t="shared" ca="1" si="326"/>
        <v>-</v>
      </c>
      <c r="ABE69" s="545" t="str">
        <f t="shared" ca="1" si="326"/>
        <v>-</v>
      </c>
      <c r="ABF69" s="545" t="str">
        <f t="shared" ca="1" si="326"/>
        <v>-</v>
      </c>
      <c r="ABG69" s="545" t="str">
        <f t="shared" ca="1" si="326"/>
        <v>-</v>
      </c>
      <c r="ABH69" s="545" t="str">
        <f t="shared" ca="1" si="327"/>
        <v>-</v>
      </c>
      <c r="ABI69" s="545" t="str">
        <f t="shared" ca="1" si="327"/>
        <v>-</v>
      </c>
      <c r="ABJ69" s="545" t="str">
        <f t="shared" ca="1" si="327"/>
        <v>-</v>
      </c>
      <c r="ABK69" s="545" t="str">
        <f t="shared" ca="1" si="327"/>
        <v>-</v>
      </c>
      <c r="ABL69" s="545" t="str">
        <f t="shared" ca="1" si="327"/>
        <v>-</v>
      </c>
      <c r="ABM69" s="545" t="str">
        <f t="shared" ca="1" si="327"/>
        <v>-</v>
      </c>
      <c r="ABN69" s="545" t="str">
        <f t="shared" ca="1" si="327"/>
        <v>-</v>
      </c>
      <c r="ABO69" s="545" t="b">
        <f t="shared" ca="1" si="327"/>
        <v>1</v>
      </c>
      <c r="ABP69" s="545" t="str">
        <f t="shared" ca="1" si="327"/>
        <v>-</v>
      </c>
      <c r="ABQ69" s="545" t="str">
        <f t="shared" ca="1" si="327"/>
        <v>-</v>
      </c>
      <c r="ABR69" s="545" t="str">
        <f t="shared" ca="1" si="328"/>
        <v>-</v>
      </c>
      <c r="ABS69" s="545" t="str">
        <f t="shared" ca="1" si="328"/>
        <v>-</v>
      </c>
      <c r="ABT69" s="545" t="str">
        <f t="shared" ca="1" si="328"/>
        <v>-</v>
      </c>
      <c r="ABU69" s="545" t="str">
        <f t="shared" ca="1" si="328"/>
        <v>-</v>
      </c>
      <c r="ABV69" s="545" t="str">
        <f t="shared" ca="1" si="328"/>
        <v>-</v>
      </c>
      <c r="ABW69" s="545" t="str">
        <f t="shared" ca="1" si="328"/>
        <v>-</v>
      </c>
      <c r="ABX69" s="545" t="str">
        <f t="shared" ca="1" si="328"/>
        <v>-</v>
      </c>
      <c r="ABY69" s="545" t="str">
        <f t="shared" ca="1" si="328"/>
        <v>-</v>
      </c>
      <c r="ABZ69" s="545" t="str">
        <f t="shared" ca="1" si="328"/>
        <v>-</v>
      </c>
      <c r="ACA69" s="545" t="str">
        <f t="shared" ca="1" si="328"/>
        <v>-</v>
      </c>
      <c r="ACB69" s="545" t="str">
        <f t="shared" ca="1" si="329"/>
        <v>-</v>
      </c>
      <c r="ACC69" s="545" t="str">
        <f t="shared" ca="1" si="329"/>
        <v>-</v>
      </c>
      <c r="ACD69" s="545" t="str">
        <f t="shared" ca="1" si="329"/>
        <v>-</v>
      </c>
      <c r="ACE69" s="545" t="str">
        <f t="shared" ca="1" si="329"/>
        <v>-</v>
      </c>
      <c r="ACF69" s="545" t="str">
        <f t="shared" ca="1" si="329"/>
        <v>-</v>
      </c>
      <c r="ACG69" s="545" t="b">
        <f t="shared" ca="1" si="329"/>
        <v>1</v>
      </c>
      <c r="ACH69" s="545" t="str">
        <f t="shared" ca="1" si="329"/>
        <v>-</v>
      </c>
      <c r="ACI69" s="545" t="str">
        <f t="shared" ca="1" si="329"/>
        <v>-</v>
      </c>
      <c r="ACJ69" s="545" t="str">
        <f t="shared" ca="1" si="329"/>
        <v>-</v>
      </c>
      <c r="ACK69" s="545" t="str">
        <f t="shared" ca="1" si="329"/>
        <v>-</v>
      </c>
      <c r="ACL69" s="545" t="str">
        <f t="shared" ca="1" si="330"/>
        <v>-</v>
      </c>
      <c r="ACM69" s="545" t="str">
        <f t="shared" ca="1" si="330"/>
        <v>-</v>
      </c>
      <c r="ACN69" s="545" t="str">
        <f t="shared" ca="1" si="330"/>
        <v>-</v>
      </c>
      <c r="ACO69" s="545" t="str">
        <f t="shared" ca="1" si="330"/>
        <v>-</v>
      </c>
      <c r="ACP69" s="545" t="str">
        <f t="shared" ca="1" si="330"/>
        <v>-</v>
      </c>
      <c r="ACQ69" s="545" t="str">
        <f t="shared" ca="1" si="330"/>
        <v>-</v>
      </c>
      <c r="ACR69" s="545" t="str">
        <f t="shared" ca="1" si="330"/>
        <v>-</v>
      </c>
      <c r="ACS69" s="545" t="str">
        <f t="shared" ca="1" si="330"/>
        <v>-</v>
      </c>
      <c r="ACT69" s="545" t="str">
        <f t="shared" ca="1" si="330"/>
        <v>-</v>
      </c>
      <c r="ACU69" s="545" t="str">
        <f t="shared" ca="1" si="330"/>
        <v>-</v>
      </c>
      <c r="ACV69" s="545" t="str">
        <f t="shared" ca="1" si="331"/>
        <v>-</v>
      </c>
      <c r="ACW69" s="545" t="str">
        <f t="shared" ca="1" si="331"/>
        <v>-</v>
      </c>
      <c r="ACX69" s="545" t="str">
        <f t="shared" ca="1" si="331"/>
        <v>-</v>
      </c>
      <c r="ACY69" s="545" t="b">
        <f t="shared" ca="1" si="331"/>
        <v>1</v>
      </c>
      <c r="ACZ69" s="545" t="str">
        <f t="shared" ca="1" si="331"/>
        <v>-</v>
      </c>
      <c r="ADA69" s="545" t="str">
        <f t="shared" ca="1" si="331"/>
        <v>-</v>
      </c>
      <c r="ADB69" s="545" t="str">
        <f t="shared" ca="1" si="331"/>
        <v>-</v>
      </c>
      <c r="ADC69" s="545" t="str">
        <f t="shared" ca="1" si="331"/>
        <v>-</v>
      </c>
      <c r="ADD69" s="545" t="str">
        <f t="shared" ca="1" si="331"/>
        <v>-</v>
      </c>
      <c r="ADE69" s="545" t="str">
        <f t="shared" ca="1" si="331"/>
        <v>-</v>
      </c>
      <c r="ADF69" s="545" t="str">
        <f t="shared" ca="1" si="332"/>
        <v>-</v>
      </c>
      <c r="ADG69" s="545" t="str">
        <f t="shared" ca="1" si="332"/>
        <v>-</v>
      </c>
      <c r="ADH69" s="545" t="str">
        <f t="shared" ca="1" si="332"/>
        <v>-</v>
      </c>
      <c r="ADI69" s="545" t="str">
        <f t="shared" ca="1" si="332"/>
        <v>-</v>
      </c>
      <c r="ADJ69" s="545" t="str">
        <f t="shared" ca="1" si="332"/>
        <v>-</v>
      </c>
      <c r="ADK69" s="545" t="str">
        <f t="shared" ca="1" si="332"/>
        <v>-</v>
      </c>
      <c r="ADL69" s="545" t="str">
        <f t="shared" ca="1" si="332"/>
        <v>-</v>
      </c>
      <c r="ADM69" s="545" t="str">
        <f t="shared" ca="1" si="332"/>
        <v>-</v>
      </c>
      <c r="ADN69" s="545" t="str">
        <f t="shared" ca="1" si="332"/>
        <v>-</v>
      </c>
      <c r="ADO69" s="545" t="str">
        <f t="shared" ca="1" si="332"/>
        <v>-</v>
      </c>
      <c r="ADP69" s="545" t="str">
        <f t="shared" ca="1" si="333"/>
        <v>-</v>
      </c>
      <c r="ADQ69" s="545" t="b">
        <f t="shared" ca="1" si="333"/>
        <v>1</v>
      </c>
      <c r="ADR69" s="545" t="str">
        <f t="shared" ca="1" si="333"/>
        <v>-</v>
      </c>
      <c r="ADS69" s="545" t="str">
        <f t="shared" ca="1" si="333"/>
        <v>-</v>
      </c>
      <c r="ADT69" s="545" t="str">
        <f t="shared" ca="1" si="333"/>
        <v>-</v>
      </c>
      <c r="ADU69" s="545" t="str">
        <f t="shared" ca="1" si="333"/>
        <v>-</v>
      </c>
      <c r="ADV69" s="545" t="str">
        <f t="shared" ca="1" si="333"/>
        <v>-</v>
      </c>
      <c r="ADW69" s="545" t="str">
        <f t="shared" ca="1" si="333"/>
        <v>-</v>
      </c>
      <c r="ADX69" s="545" t="str">
        <f t="shared" ca="1" si="333"/>
        <v>-</v>
      </c>
      <c r="ADY69" s="545" t="str">
        <f t="shared" ca="1" si="333"/>
        <v>-</v>
      </c>
      <c r="ADZ69" s="545" t="str">
        <f t="shared" ca="1" si="334"/>
        <v>-</v>
      </c>
      <c r="AEA69" s="545" t="str">
        <f t="shared" ca="1" si="334"/>
        <v>-</v>
      </c>
      <c r="AEB69" s="545" t="str">
        <f t="shared" ca="1" si="334"/>
        <v>-</v>
      </c>
      <c r="AEC69" s="545" t="str">
        <f t="shared" ca="1" si="334"/>
        <v>-</v>
      </c>
      <c r="AED69" s="545" t="str">
        <f t="shared" ca="1" si="334"/>
        <v>-</v>
      </c>
      <c r="AEE69" s="545" t="str">
        <f t="shared" ca="1" si="334"/>
        <v>-</v>
      </c>
      <c r="AEF69" s="545" t="str">
        <f t="shared" ca="1" si="334"/>
        <v>-</v>
      </c>
      <c r="AEG69" s="545" t="str">
        <f t="shared" ca="1" si="334"/>
        <v>-</v>
      </c>
      <c r="AEH69" s="545" t="str">
        <f t="shared" ca="1" si="334"/>
        <v>-</v>
      </c>
      <c r="AEI69" s="545" t="b">
        <f t="shared" ca="1" si="334"/>
        <v>1</v>
      </c>
      <c r="AEJ69" s="535" cm="1">
        <f t="array" aca="1" ref="AEJ69" ca="1">INDEX(AEJ$13:AEJ68,$B69+1,1)</f>
        <v>0</v>
      </c>
      <c r="AEK69" s="483">
        <v>0</v>
      </c>
    </row>
    <row r="70" spans="1:817" outlineLevel="2">
      <c r="A70" s="18">
        <f t="shared" si="222"/>
        <v>57</v>
      </c>
      <c r="B70" s="191">
        <f t="shared" ca="1" si="349"/>
        <v>51</v>
      </c>
      <c r="C70" s="458">
        <f t="shared" ca="1" si="226"/>
        <v>1200</v>
      </c>
      <c r="D70" s="119" t="str">
        <f t="shared" ca="1" si="227"/>
        <v>GSW</v>
      </c>
      <c r="E70" t="b">
        <v>1</v>
      </c>
      <c r="F70" t="b">
        <v>0</v>
      </c>
      <c r="G70" t="b">
        <f t="shared" si="228"/>
        <v>1</v>
      </c>
      <c r="H70" s="191">
        <f t="shared" ca="1" si="344"/>
        <v>6</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9"/>
        <v>1</v>
      </c>
      <c r="O70" s="230">
        <f t="shared" ca="1" si="229"/>
        <v>12</v>
      </c>
      <c r="P70" s="230">
        <f t="shared" ca="1" si="229"/>
        <v>1</v>
      </c>
      <c r="Q70" s="230">
        <f t="shared" ca="1" si="229"/>
        <v>3</v>
      </c>
      <c r="R70" s="230">
        <f t="shared" ca="1" si="229"/>
        <v>3</v>
      </c>
      <c r="S70" s="230">
        <f t="shared" ca="1" si="229"/>
        <v>3</v>
      </c>
      <c r="T70" s="411">
        <f t="shared" ca="1" si="230"/>
        <v>2</v>
      </c>
      <c r="U70" s="411">
        <f t="shared" ca="1" si="230"/>
        <v>2</v>
      </c>
      <c r="V70" s="411">
        <f t="shared" ca="1" si="231"/>
        <v>2</v>
      </c>
      <c r="W70" s="777" t="b">
        <f t="shared" ca="1" si="232"/>
        <v>0</v>
      </c>
      <c r="X70" s="777" t="b">
        <f t="shared" ca="1" si="232"/>
        <v>1</v>
      </c>
      <c r="Y70" s="777" t="b">
        <f t="shared" ca="1" si="232"/>
        <v>0</v>
      </c>
      <c r="Z70" s="796" t="b" cm="1">
        <f t="array" aca="1" ref="Z70" ca="1">INDEX(Z$13:Z69,$B70+1,1)</f>
        <v>0</v>
      </c>
      <c r="AA70" s="411">
        <f t="shared" ca="1" si="233"/>
        <v>6</v>
      </c>
      <c r="AB70" s="411">
        <f t="shared" ca="1" si="234"/>
        <v>6</v>
      </c>
      <c r="AC70" s="230">
        <f t="shared" ca="1" si="353"/>
        <v>6</v>
      </c>
      <c r="AD70" s="230">
        <f t="shared" ca="1" si="353"/>
        <v>1</v>
      </c>
      <c r="AE70" s="230">
        <f t="shared" ca="1" si="353"/>
        <v>0</v>
      </c>
      <c r="AF70" s="230">
        <f t="shared" ca="1" si="353"/>
        <v>0</v>
      </c>
      <c r="AG70" s="230">
        <f t="shared" ca="1" si="353"/>
        <v>2</v>
      </c>
      <c r="AH70" s="230">
        <f t="shared" ca="1" si="353"/>
        <v>2</v>
      </c>
      <c r="AI70" s="87">
        <f t="shared" ca="1" si="354"/>
        <v>2</v>
      </c>
      <c r="AJ70" s="87">
        <f ca="1">INDEX(CHOOSE($N70,DataAutumn!i.AdultDrys,DataWinter!i.AdultDrys,DataSpring!i.AdultDrys),1,$T70)</f>
        <v>1</v>
      </c>
      <c r="AK70" s="230">
        <f t="shared" ca="1" si="236"/>
        <v>2</v>
      </c>
      <c r="AL70" s="535" cm="1">
        <f t="array" aca="1" ref="AL70" ca="1">INDEX(AL$13:AL69,$B70+1,1)</f>
        <v>0</v>
      </c>
      <c r="AM70" s="535" cm="1">
        <f t="array" aca="1" ref="AM70" ca="1">INDEX(AM$13:AM69,$B70+1,1)</f>
        <v>2</v>
      </c>
      <c r="AN70" s="230">
        <f t="shared" ca="1" si="237"/>
        <v>0</v>
      </c>
      <c r="AO70" s="230">
        <f t="shared" ca="1" si="237"/>
        <v>0</v>
      </c>
      <c r="AP70" s="230">
        <f t="shared" ca="1" si="237"/>
        <v>0</v>
      </c>
      <c r="AQ70" s="111"/>
      <c r="AR70" s="111"/>
      <c r="AS70" s="230">
        <f t="shared" ca="1" si="238"/>
        <v>0</v>
      </c>
      <c r="AT70" s="230">
        <f t="shared" ca="1" si="238"/>
        <v>0</v>
      </c>
      <c r="AU70" s="111"/>
      <c r="AV70" s="111"/>
      <c r="AW70" s="111"/>
      <c r="AX70" s="111"/>
      <c r="AY70" s="111"/>
      <c r="AZ70" s="111"/>
      <c r="BA70" s="312" t="str">
        <f t="shared" ca="1" si="239"/>
        <v>TemplateEx 00006 SE GSW Past     MFM     TOLAut Scan2 GFS RR+01% GP135% WP125% MP140% EL000% Age213 FlkSt_Hgt_-5- LWJ0 LWCJ0 LWCP2 LW2tth2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0"/>
        <v>1</v>
      </c>
      <c r="BO70" s="411" t="str">
        <f t="shared" ca="1" si="240"/>
        <v>-</v>
      </c>
      <c r="BP70" s="411" t="b">
        <f t="shared" ca="1" si="240"/>
        <v>0</v>
      </c>
      <c r="BQ70" s="411" t="str">
        <f t="shared" ca="1" si="240"/>
        <v>-</v>
      </c>
      <c r="BR70" s="411" t="str">
        <f t="shared" ca="1" si="240"/>
        <v>-</v>
      </c>
      <c r="BS70" s="411" t="str">
        <f t="shared" ca="1" si="240"/>
        <v>-</v>
      </c>
      <c r="BT70" s="411" t="str">
        <f t="shared" ca="1" si="240"/>
        <v>-</v>
      </c>
      <c r="BU70" s="411" t="str">
        <f t="shared" ca="1" si="240"/>
        <v>-</v>
      </c>
      <c r="BV70" s="411" t="str">
        <f t="shared" ca="1" si="240"/>
        <v>-</v>
      </c>
      <c r="BW70" s="411" t="str">
        <f t="shared" ca="1" si="240"/>
        <v>-</v>
      </c>
      <c r="BX70" s="411" t="str">
        <f t="shared" ca="1" si="240"/>
        <v>-</v>
      </c>
      <c r="BY70" s="411" t="str">
        <f t="shared" ca="1" si="240"/>
        <v>-</v>
      </c>
      <c r="BZ70" s="411" t="b">
        <f t="shared" ca="1" si="240"/>
        <v>0</v>
      </c>
      <c r="CA70" s="87">
        <f t="shared" ca="1" si="240"/>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1"/>
        <v>-</v>
      </c>
      <c r="CI70" s="411">
        <f t="shared" ca="1" si="242"/>
        <v>1</v>
      </c>
      <c r="CJ70" s="411">
        <f t="shared" ca="1" si="242"/>
        <v>1</v>
      </c>
      <c r="CK70" s="535" t="str" cm="1">
        <f t="array" aca="1" ref="CK70" ca="1">INDEX(CK$13:CK69,$B70+1,1)</f>
        <v>-</v>
      </c>
      <c r="CL70" s="535" t="str" cm="1">
        <f t="array" aca="1" ref="CL70" ca="1">INDEX(CL$13:CL69,$B70+1,1)</f>
        <v>-</v>
      </c>
      <c r="CM70" s="535" t="str" cm="1">
        <f t="array" aca="1" ref="CM70" ca="1">INDEX(CM$13:CM69,$B70+1,1)</f>
        <v>-</v>
      </c>
      <c r="CN70" s="411" t="str">
        <f t="shared" ca="1" si="243"/>
        <v>-</v>
      </c>
      <c r="CO70" s="411">
        <f t="shared" ca="1" si="244"/>
        <v>1</v>
      </c>
      <c r="CP70" s="411">
        <f t="shared" ca="1" si="244"/>
        <v>1</v>
      </c>
      <c r="CQ70" s="535" t="str" cm="1">
        <f t="array" aca="1" ref="CQ70" ca="1">INDEX(CQ$13:CQ69,$B70+1,1)</f>
        <v>-</v>
      </c>
      <c r="CR70" s="411" t="str">
        <f t="shared" ca="1" si="245"/>
        <v>-</v>
      </c>
      <c r="CS70" s="411">
        <f t="shared" ca="1" si="246"/>
        <v>1</v>
      </c>
      <c r="CT70" s="535" t="str" cm="1">
        <f t="array" aca="1" ref="CT70" ca="1">INDEX(CT$13:CT69,$B70+1,1)</f>
        <v>-</v>
      </c>
      <c r="CU70" s="535" t="str" cm="1">
        <f t="array" aca="1" ref="CU70" ca="1">INDEX(CU$13:CU69,$B70+1,1)</f>
        <v>-</v>
      </c>
      <c r="CV70" s="411">
        <f t="shared" ca="1" si="247"/>
        <v>1</v>
      </c>
      <c r="CW70" s="535" t="str" cm="1">
        <f t="array" aca="1" ref="CW70" ca="1">INDEX(CW$13:CW69,$B70+1,1)</f>
        <v>-</v>
      </c>
      <c r="CX70" s="411" t="str">
        <f t="shared" ca="1" si="248"/>
        <v>-</v>
      </c>
      <c r="CY70" s="411">
        <f t="shared" ca="1" si="249"/>
        <v>1</v>
      </c>
      <c r="CZ70" s="411">
        <f t="shared" ca="1" si="249"/>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5"/>
        <v>0</v>
      </c>
      <c r="DH70" s="804" cm="1">
        <f t="array" aca="1" ref="DH70" ca="1">VALUE(IFERROR(VALUE($K70),0) &amp; _xlfn.SWITCH($CD70,"-",4,$CD70) &amp; $L70 &amp; $T70 &amp; "00" &amp; $N70 &amp; $AK70 &amp; $R70 &amp; _xlfn.SWITCH($AM70,3,1,$AM70) &amp; _xlfn.SWITCH($M70,4,0,$M70) &amp; _xlfn.SWITCH($AD70,6,1,$AD70))</f>
        <v>142200123201</v>
      </c>
      <c r="DI70" s="535" cm="1">
        <f t="array" aca="1" ref="DI70" ca="1">INDEX(DI$13:DI69,$B70+1,1)</f>
        <v>1</v>
      </c>
      <c r="DJ70" s="535" cm="1">
        <f t="array" aca="1" ref="DJ70" ca="1">INDEX(DJ$13:DJ69,$B70+1,1)</f>
        <v>1</v>
      </c>
      <c r="DK70" s="411">
        <f t="shared" ca="1" si="250"/>
        <v>1</v>
      </c>
      <c r="DL70" s="411">
        <f t="shared" ca="1" si="250"/>
        <v>60</v>
      </c>
      <c r="DM70" s="411" t="str">
        <f t="shared" ca="1" si="250"/>
        <v>-</v>
      </c>
      <c r="DN70" s="411" t="str">
        <f t="shared" ca="1" si="250"/>
        <v>-</v>
      </c>
      <c r="DO70" s="411" t="str">
        <f t="shared" ca="1" si="250"/>
        <v>-</v>
      </c>
      <c r="DP70" s="411" t="str">
        <f t="shared" ca="1" si="250"/>
        <v>-</v>
      </c>
      <c r="DQ70" s="411" t="b">
        <f t="shared" ca="1" si="251"/>
        <v>0</v>
      </c>
      <c r="DR70" s="411" t="str">
        <f t="shared" ca="1" si="252"/>
        <v>-</v>
      </c>
      <c r="DS70" s="411" t="str">
        <f t="shared" ca="1" si="252"/>
        <v>-</v>
      </c>
      <c r="DT70" s="411" t="str">
        <f t="shared" ca="1" si="252"/>
        <v>-</v>
      </c>
      <c r="DU70" s="411" t="str">
        <f t="shared" ca="1" si="252"/>
        <v>-</v>
      </c>
      <c r="DV70" s="411">
        <f t="shared" ca="1" si="252"/>
        <v>500</v>
      </c>
      <c r="DW70" s="411">
        <f t="shared" ca="1" si="252"/>
        <v>500</v>
      </c>
      <c r="DX70" s="411" t="str">
        <f t="shared" ca="1" si="252"/>
        <v>-</v>
      </c>
      <c r="DY70" s="411" t="str">
        <f t="shared" ca="1" si="252"/>
        <v>-</v>
      </c>
      <c r="DZ70" s="411" t="str">
        <f t="shared" ca="1" si="252"/>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3"/>
        <v>0</v>
      </c>
      <c r="EO70" s="782">
        <f t="shared" ca="1" si="253"/>
        <v>0</v>
      </c>
      <c r="EP70" s="782">
        <f t="shared" ca="1" si="253"/>
        <v>999999</v>
      </c>
      <c r="EQ70" s="800" t="str">
        <f t="shared" ca="1" si="336"/>
        <v>-</v>
      </c>
      <c r="ER70" s="800" t="str">
        <f t="shared" ca="1" si="254"/>
        <v>-</v>
      </c>
      <c r="ES70" s="801" t="str">
        <f t="shared" ca="1" si="255"/>
        <v>-</v>
      </c>
      <c r="ET70" s="802" t="str">
        <f t="shared" ca="1" si="337"/>
        <v>-</v>
      </c>
      <c r="EU70" s="781">
        <f t="shared" ca="1" si="256"/>
        <v>0</v>
      </c>
      <c r="EV70" s="779">
        <f t="shared" ca="1" si="338"/>
        <v>999999</v>
      </c>
      <c r="EW70" s="780">
        <f t="shared" ca="1" si="339"/>
        <v>0</v>
      </c>
      <c r="EX70" s="727" cm="1">
        <f t="array" aca="1" ref="EX70" ca="1">INDEX(i.ELMated,$AB70+1,1)</f>
        <v>0</v>
      </c>
      <c r="EY70" s="728" cm="1">
        <f t="array" aca="1" ref="EY70" ca="1">INDEX(i.ELMatedEst,$AA70+1,$T70)</f>
        <v>0</v>
      </c>
      <c r="EZ70" s="535" t="str" cm="1">
        <f t="array" aca="1" ref="EZ70" ca="1">INDEX(EZ$13:EZ69,$B70+1,1)</f>
        <v>-</v>
      </c>
      <c r="FA70" s="535" t="str" cm="1">
        <f t="array" aca="1" ref="FA70" ca="1">INDEX(FA$13:FA69,$B70+1,1)</f>
        <v>-</v>
      </c>
      <c r="FB70" s="664">
        <f t="shared" ca="1" si="257"/>
        <v>0</v>
      </c>
      <c r="FC70" s="666">
        <f t="shared" ca="1" si="258"/>
        <v>5.0000000000000001E-3</v>
      </c>
      <c r="FD70" s="191">
        <f t="shared" ca="1" si="345"/>
        <v>0.95</v>
      </c>
      <c r="FE70" s="667">
        <f t="shared" ca="1" si="259"/>
        <v>0.12</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60"/>
        <v>0</v>
      </c>
      <c r="FL70" s="666" t="b">
        <f t="shared" ca="1" si="260"/>
        <v>0</v>
      </c>
      <c r="FM70" s="716" t="b">
        <f t="shared" ca="1" si="261"/>
        <v>1</v>
      </c>
      <c r="FN70" s="666" t="b">
        <f t="shared" ca="1" si="260"/>
        <v>0</v>
      </c>
      <c r="FO70" s="668">
        <f t="shared" ca="1" si="262"/>
        <v>1</v>
      </c>
      <c r="FP70" s="669">
        <f t="shared" ca="1" si="263"/>
        <v>0</v>
      </c>
      <c r="FQ70" s="670" t="b">
        <f t="shared" ca="1" si="264"/>
        <v>0</v>
      </c>
      <c r="FR70" s="665" t="b">
        <f t="shared" ca="1" si="265"/>
        <v>1</v>
      </c>
      <c r="FS70" s="411" t="b">
        <f t="shared" ca="1" si="265"/>
        <v>0</v>
      </c>
      <c r="FT70" s="411" t="b">
        <f t="shared" ca="1" si="265"/>
        <v>0</v>
      </c>
      <c r="FU70" s="87">
        <f t="shared" ca="1" si="266"/>
        <v>2</v>
      </c>
      <c r="FV70" s="87">
        <f t="shared" ca="1" si="266"/>
        <v>2</v>
      </c>
      <c r="FW70" s="411">
        <f t="shared" ca="1" si="267"/>
        <v>1.25</v>
      </c>
      <c r="FX70" s="411">
        <f t="shared" ca="1" si="268"/>
        <v>1.4</v>
      </c>
      <c r="FY70" s="411">
        <f t="shared" ca="1" si="268"/>
        <v>1.4</v>
      </c>
      <c r="FZ70" s="411">
        <f t="shared" ca="1" si="269"/>
        <v>1.35</v>
      </c>
      <c r="GA70" s="411">
        <f t="shared" ca="1" si="270"/>
        <v>0.35</v>
      </c>
      <c r="GB70" s="411" t="b">
        <f t="shared" ca="1" si="270"/>
        <v>1</v>
      </c>
      <c r="GC70" s="411" t="b">
        <f t="shared" ca="1" si="270"/>
        <v>0</v>
      </c>
      <c r="GD70" s="411" t="b">
        <f t="shared" ca="1" si="270"/>
        <v>0</v>
      </c>
      <c r="GE70" s="411" t="b">
        <f t="shared" ca="1" si="270"/>
        <v>0</v>
      </c>
      <c r="GF70" s="87">
        <f t="shared" ca="1" si="271"/>
        <v>1</v>
      </c>
      <c r="GG70" s="87">
        <f t="shared" ca="1" si="271"/>
        <v>1</v>
      </c>
      <c r="GH70" s="87">
        <f t="shared" ca="1" si="271"/>
        <v>1</v>
      </c>
      <c r="GI70" s="87">
        <f t="shared" ca="1" si="271"/>
        <v>1</v>
      </c>
      <c r="GJ70" s="87">
        <f t="shared" ca="1" si="271"/>
        <v>1</v>
      </c>
      <c r="GK70" s="87">
        <f t="shared" ca="1" si="271"/>
        <v>1</v>
      </c>
      <c r="GL70" s="87">
        <f t="shared" ca="1" si="271"/>
        <v>1</v>
      </c>
      <c r="GM70" s="87">
        <f t="shared" ca="1" si="271"/>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0"/>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2"/>
        <v>0</v>
      </c>
      <c r="HY70" s="727">
        <f t="shared" ca="1" si="272"/>
        <v>0</v>
      </c>
      <c r="HZ70" s="727">
        <f t="shared" ca="1" si="272"/>
        <v>0</v>
      </c>
      <c r="IA70" s="727">
        <f t="shared" ca="1" si="273"/>
        <v>0</v>
      </c>
      <c r="IB70" s="727">
        <f t="shared" ca="1" si="273"/>
        <v>0</v>
      </c>
      <c r="IC70" s="727">
        <f t="shared" ca="1" si="273"/>
        <v>0</v>
      </c>
      <c r="ID70" s="535" cm="1">
        <f t="array" aca="1" ref="ID70" ca="1">INDEX(ID$13:ID69,$B70+1,1)</f>
        <v>0</v>
      </c>
      <c r="IE70" s="727">
        <f t="shared" ca="1" si="274"/>
        <v>1</v>
      </c>
      <c r="IF70" s="727">
        <f t="shared" ca="1" si="274"/>
        <v>0</v>
      </c>
      <c r="IG70" s="727">
        <f t="shared" ca="1" si="274"/>
        <v>0</v>
      </c>
      <c r="IH70" s="727">
        <f t="shared" ca="1" si="274"/>
        <v>0</v>
      </c>
      <c r="II70" s="535" cm="1">
        <f t="array" aca="1" ref="II70" ca="1">INDEX(II$13:II69,$B70+1,1)</f>
        <v>0</v>
      </c>
      <c r="IJ70" s="727">
        <f t="shared" ca="1" si="274"/>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1">JE70</f>
        <v>0</v>
      </c>
      <c r="JG70" s="457">
        <f t="shared" ca="1" si="361"/>
        <v>0</v>
      </c>
      <c r="JH70" s="457">
        <f t="shared" ca="1" si="361"/>
        <v>0</v>
      </c>
      <c r="JI70" s="545" cm="1">
        <f t="array" aca="1" ref="JI70" ca="1">IF(AND($N70=JI$10,$AS70&lt;&gt;0),INDEX(i.LTWFeedLevels,$AS70,12),0)</f>
        <v>0</v>
      </c>
      <c r="JJ70" s="630" cm="1">
        <f t="array" aca="1" ref="JJ70" ca="1">IF(AND($N70=JJ$10,$AT70&lt;&gt;0),INDEX(i.LTWFeedLevels,$AT70,12),0)</f>
        <v>0</v>
      </c>
      <c r="JK70" s="457">
        <f t="shared" ref="JK70:JM70" ca="1" si="362">JJ70</f>
        <v>0</v>
      </c>
      <c r="JL70" s="457">
        <f t="shared" ca="1" si="362"/>
        <v>0</v>
      </c>
      <c r="JM70" s="457">
        <f t="shared" ca="1" si="362"/>
        <v>0</v>
      </c>
      <c r="JN70" s="545" cm="1">
        <f t="array" aca="1" ref="JN70" ca="1">IF(AND($N70=JN$10,$AS70&lt;&gt;0),INDEX(i.LTWFeedLevels,$AS70,12),0)</f>
        <v>0</v>
      </c>
      <c r="JO70" s="630" cm="1">
        <f t="array" aca="1" ref="JO70" ca="1">IF(AND($N70=JO$10,$AT70&lt;&gt;0),INDEX(i.LTWFeedLevels,$AT70,12),0)</f>
        <v>0</v>
      </c>
      <c r="JP70" s="457">
        <f t="shared" ref="JP70:JR70" ca="1" si="363">JO70</f>
        <v>0</v>
      </c>
      <c r="JQ70" s="457">
        <f t="shared" ca="1" si="363"/>
        <v>0</v>
      </c>
      <c r="JR70" s="457">
        <f t="shared" ca="1" si="363"/>
        <v>0</v>
      </c>
      <c r="JS70" s="189">
        <f t="shared" ca="1" si="278"/>
        <v>0</v>
      </c>
      <c r="JT70" s="189">
        <f t="shared" ca="1" si="278"/>
        <v>0</v>
      </c>
      <c r="JU70" s="189">
        <f t="shared" ca="1" si="278"/>
        <v>2</v>
      </c>
      <c r="JV70" s="189">
        <f t="shared" ca="1" si="278"/>
        <v>-4</v>
      </c>
      <c r="JW70" s="189">
        <f t="shared" ca="1" si="278"/>
        <v>0</v>
      </c>
      <c r="JX70" s="189">
        <f t="shared" ca="1" si="278"/>
        <v>0</v>
      </c>
      <c r="JY70" s="189">
        <f t="shared" ca="1" si="278"/>
        <v>0</v>
      </c>
      <c r="JZ70" s="189">
        <f t="shared" ca="1" si="278"/>
        <v>0</v>
      </c>
      <c r="KA70" s="189">
        <f t="shared" ca="1" si="278"/>
        <v>0</v>
      </c>
      <c r="KB70" s="189">
        <f t="shared" ca="1" si="278"/>
        <v>0</v>
      </c>
      <c r="KC70" s="189">
        <f t="shared" ca="1" si="279"/>
        <v>0</v>
      </c>
      <c r="KD70" s="189">
        <f t="shared" ca="1" si="279"/>
        <v>0</v>
      </c>
      <c r="KE70" s="189">
        <f t="shared" ca="1" si="279"/>
        <v>0</v>
      </c>
      <c r="KF70" s="189">
        <f t="shared" ca="1" si="279"/>
        <v>0</v>
      </c>
      <c r="KG70" s="189">
        <f t="shared" ca="1" si="279"/>
        <v>0</v>
      </c>
      <c r="KH70" s="189">
        <f t="shared" ca="1" si="279"/>
        <v>0</v>
      </c>
      <c r="KI70" s="189">
        <f t="shared" ca="1" si="279"/>
        <v>0</v>
      </c>
      <c r="KJ70" s="189">
        <f t="shared" ca="1" si="279"/>
        <v>0</v>
      </c>
      <c r="KK70" s="189">
        <f t="shared" ca="1" si="279"/>
        <v>0</v>
      </c>
      <c r="KL70" s="189">
        <f t="shared" ca="1" si="279"/>
        <v>0</v>
      </c>
      <c r="KM70" s="189">
        <f t="shared" ca="1" si="280"/>
        <v>0</v>
      </c>
      <c r="KN70" s="189">
        <f t="shared" ca="1" si="280"/>
        <v>0</v>
      </c>
      <c r="KO70" s="189">
        <f t="shared" ca="1" si="280"/>
        <v>0</v>
      </c>
      <c r="KP70" s="189">
        <f t="shared" ca="1" si="280"/>
        <v>0</v>
      </c>
      <c r="KQ70" s="189">
        <f t="shared" ca="1" si="280"/>
        <v>0</v>
      </c>
      <c r="KR70" s="189">
        <f t="shared" ca="1" si="280"/>
        <v>0</v>
      </c>
      <c r="KS70" s="189">
        <f t="shared" ca="1" si="280"/>
        <v>0</v>
      </c>
      <c r="KT70" s="189">
        <f t="shared" ca="1" si="280"/>
        <v>0</v>
      </c>
      <c r="KU70" s="189">
        <f t="shared" ca="1" si="280"/>
        <v>0</v>
      </c>
      <c r="KV70" s="189">
        <f t="shared" ca="1" si="280"/>
        <v>0</v>
      </c>
      <c r="KW70" s="189">
        <f t="shared" ca="1" si="281"/>
        <v>0</v>
      </c>
      <c r="KX70" s="189">
        <f t="shared" ca="1" si="281"/>
        <v>0</v>
      </c>
      <c r="KY70" s="189">
        <f t="shared" ca="1" si="281"/>
        <v>0</v>
      </c>
      <c r="KZ70" s="189">
        <f t="shared" ca="1" si="281"/>
        <v>0</v>
      </c>
      <c r="LA70" s="189">
        <f t="shared" ca="1" si="281"/>
        <v>0</v>
      </c>
      <c r="LB70" s="189">
        <f t="shared" ca="1" si="281"/>
        <v>0</v>
      </c>
      <c r="LC70" s="189">
        <f t="shared" ca="1" si="281"/>
        <v>0</v>
      </c>
      <c r="LD70" s="189">
        <f t="shared" ca="1" si="281"/>
        <v>0</v>
      </c>
      <c r="LE70" s="189">
        <f t="shared" ca="1" si="281"/>
        <v>0</v>
      </c>
      <c r="LF70" s="189">
        <f t="shared" ca="1" si="281"/>
        <v>0</v>
      </c>
      <c r="LG70" s="189">
        <f t="shared" ca="1" si="282"/>
        <v>0</v>
      </c>
      <c r="LH70" s="189">
        <f t="shared" ca="1" si="282"/>
        <v>0</v>
      </c>
      <c r="LI70" s="189">
        <f t="shared" ca="1" si="282"/>
        <v>0</v>
      </c>
      <c r="LJ70" s="189">
        <f t="shared" ca="1" si="282"/>
        <v>0</v>
      </c>
      <c r="LK70" s="189">
        <f t="shared" ca="1" si="282"/>
        <v>0</v>
      </c>
      <c r="LL70" s="189">
        <f t="shared" ca="1" si="282"/>
        <v>0</v>
      </c>
      <c r="LM70" s="189">
        <f t="shared" ca="1" si="282"/>
        <v>0</v>
      </c>
      <c r="LN70" s="189">
        <f t="shared" ca="1" si="282"/>
        <v>0</v>
      </c>
      <c r="LO70" s="189">
        <f t="shared" ca="1" si="282"/>
        <v>0</v>
      </c>
      <c r="LP70" s="189">
        <f t="shared" ca="1" si="282"/>
        <v>0</v>
      </c>
      <c r="LQ70" s="189">
        <f t="shared" ca="1" si="283"/>
        <v>0</v>
      </c>
      <c r="LR70" s="189">
        <f t="shared" ca="1" si="283"/>
        <v>0</v>
      </c>
      <c r="LS70" s="189">
        <f t="shared" ca="1" si="283"/>
        <v>0</v>
      </c>
      <c r="LT70" s="189">
        <f t="shared" ca="1" si="283"/>
        <v>0</v>
      </c>
      <c r="LU70" s="189">
        <f t="shared" ca="1" si="283"/>
        <v>0</v>
      </c>
      <c r="LV70" s="189">
        <f t="shared" ca="1" si="283"/>
        <v>0</v>
      </c>
      <c r="LW70" s="189">
        <f t="shared" ca="1" si="283"/>
        <v>0</v>
      </c>
      <c r="LX70" s="189">
        <f t="shared" ca="1" si="283"/>
        <v>0</v>
      </c>
      <c r="LY70" s="189">
        <f t="shared" ca="1" si="283"/>
        <v>0</v>
      </c>
      <c r="LZ70" s="189">
        <f t="shared" ca="1" si="283"/>
        <v>0</v>
      </c>
      <c r="MA70" s="189">
        <f t="shared" ca="1" si="284"/>
        <v>0</v>
      </c>
      <c r="MB70" s="189">
        <f t="shared" ca="1" si="284"/>
        <v>0</v>
      </c>
      <c r="MC70" s="189">
        <f t="shared" ca="1" si="284"/>
        <v>0</v>
      </c>
      <c r="MD70" s="189">
        <f t="shared" ca="1" si="284"/>
        <v>0</v>
      </c>
      <c r="ME70" s="189">
        <f t="shared" ca="1" si="284"/>
        <v>0</v>
      </c>
      <c r="MF70" s="189">
        <f t="shared" ca="1" si="284"/>
        <v>0</v>
      </c>
      <c r="MG70" s="189">
        <f t="shared" ca="1" si="284"/>
        <v>0</v>
      </c>
      <c r="MH70" s="189">
        <f t="shared" ca="1" si="284"/>
        <v>0</v>
      </c>
      <c r="MI70" s="189">
        <f t="shared" ca="1" si="284"/>
        <v>0</v>
      </c>
      <c r="MJ70" s="189">
        <f t="shared" ca="1" si="284"/>
        <v>0</v>
      </c>
      <c r="MK70" s="189">
        <f t="shared" ca="1" si="284"/>
        <v>0</v>
      </c>
      <c r="ML70" s="189">
        <f t="shared" ca="1" si="284"/>
        <v>0</v>
      </c>
      <c r="MM70" s="557">
        <f t="shared" ca="1" si="285"/>
        <v>0</v>
      </c>
      <c r="MN70" s="557">
        <f t="shared" ca="1" si="285"/>
        <v>0</v>
      </c>
      <c r="MO70" s="557">
        <f t="shared" ca="1" si="285"/>
        <v>0</v>
      </c>
      <c r="MP70" s="557">
        <f t="shared" ca="1" si="285"/>
        <v>0</v>
      </c>
      <c r="MQ70" s="557">
        <f t="shared" ca="1" si="285"/>
        <v>0</v>
      </c>
      <c r="MR70" s="557">
        <f t="shared" ca="1" si="285"/>
        <v>0</v>
      </c>
      <c r="MS70" s="557">
        <f t="shared" ca="1" si="285"/>
        <v>0</v>
      </c>
      <c r="MT70" s="557">
        <f t="shared" ca="1" si="285"/>
        <v>0</v>
      </c>
      <c r="MU70" s="557">
        <f t="shared" ca="1" si="285"/>
        <v>0</v>
      </c>
      <c r="MV70" s="557">
        <f t="shared" ca="1" si="285"/>
        <v>0</v>
      </c>
      <c r="MW70" s="557">
        <f t="shared" ca="1" si="286"/>
        <v>0</v>
      </c>
      <c r="MX70" s="557">
        <f t="shared" ca="1" si="286"/>
        <v>0</v>
      </c>
      <c r="MY70" s="557">
        <f t="shared" ca="1" si="286"/>
        <v>0</v>
      </c>
      <c r="MZ70" s="557">
        <f t="shared" ca="1" si="286"/>
        <v>0</v>
      </c>
      <c r="NA70" s="557">
        <f t="shared" ca="1" si="286"/>
        <v>0</v>
      </c>
      <c r="NB70" s="557">
        <f t="shared" ca="1" si="286"/>
        <v>0</v>
      </c>
      <c r="NC70" s="557">
        <f t="shared" ca="1" si="286"/>
        <v>0</v>
      </c>
      <c r="ND70" s="557">
        <f t="shared" ca="1" si="286"/>
        <v>0</v>
      </c>
      <c r="NE70" s="557">
        <f t="shared" ca="1" si="286"/>
        <v>0</v>
      </c>
      <c r="NF70" s="557">
        <f t="shared" ca="1" si="286"/>
        <v>0</v>
      </c>
      <c r="NG70" s="557">
        <f t="shared" ca="1" si="287"/>
        <v>0</v>
      </c>
      <c r="NH70" s="557">
        <f t="shared" ca="1" si="287"/>
        <v>0</v>
      </c>
      <c r="NI70" s="557">
        <f t="shared" ca="1" si="287"/>
        <v>0</v>
      </c>
      <c r="NJ70" s="557">
        <f t="shared" ca="1" si="287"/>
        <v>0</v>
      </c>
      <c r="NK70" s="557">
        <f t="shared" ca="1" si="287"/>
        <v>0</v>
      </c>
      <c r="NL70" s="557">
        <f t="shared" ca="1" si="287"/>
        <v>0</v>
      </c>
      <c r="NM70" s="557">
        <f t="shared" ca="1" si="287"/>
        <v>0</v>
      </c>
      <c r="NN70" s="557">
        <f t="shared" ca="1" si="287"/>
        <v>0</v>
      </c>
      <c r="NO70" s="557">
        <f t="shared" ca="1" si="287"/>
        <v>0</v>
      </c>
      <c r="NP70" s="557">
        <f t="shared" ca="1" si="287"/>
        <v>0</v>
      </c>
      <c r="NQ70" s="557">
        <f t="shared" ca="1" si="288"/>
        <v>0</v>
      </c>
      <c r="NR70" s="557">
        <f t="shared" ca="1" si="288"/>
        <v>0</v>
      </c>
      <c r="NS70" s="557">
        <f t="shared" ca="1" si="288"/>
        <v>0</v>
      </c>
      <c r="NT70" s="557">
        <f t="shared" ca="1" si="288"/>
        <v>0</v>
      </c>
      <c r="NU70" s="557">
        <f t="shared" ca="1" si="288"/>
        <v>0</v>
      </c>
      <c r="NV70" s="557">
        <f t="shared" ca="1" si="288"/>
        <v>0</v>
      </c>
      <c r="NW70" s="557">
        <f t="shared" ca="1" si="288"/>
        <v>0</v>
      </c>
      <c r="NX70" s="557">
        <f t="shared" ca="1" si="288"/>
        <v>0</v>
      </c>
      <c r="NY70" s="557">
        <f t="shared" ca="1" si="288"/>
        <v>0</v>
      </c>
      <c r="NZ70" s="557">
        <f t="shared" ca="1" si="288"/>
        <v>0</v>
      </c>
      <c r="OA70" s="557">
        <f t="shared" ca="1" si="289"/>
        <v>0</v>
      </c>
      <c r="OB70" s="557">
        <f t="shared" ca="1" si="289"/>
        <v>0</v>
      </c>
      <c r="OC70" s="557">
        <f t="shared" ca="1" si="289"/>
        <v>0</v>
      </c>
      <c r="OD70" s="557">
        <f t="shared" ca="1" si="289"/>
        <v>0</v>
      </c>
      <c r="OE70" s="557">
        <f t="shared" ca="1" si="289"/>
        <v>0</v>
      </c>
      <c r="OF70" s="557">
        <f t="shared" ca="1" si="289"/>
        <v>0</v>
      </c>
      <c r="OG70" s="557">
        <f t="shared" ca="1" si="289"/>
        <v>0</v>
      </c>
      <c r="OH70" s="557">
        <f t="shared" ca="1" si="289"/>
        <v>0</v>
      </c>
      <c r="OI70" s="557">
        <f t="shared" ca="1" si="289"/>
        <v>0</v>
      </c>
      <c r="OJ70" s="557">
        <f t="shared" ca="1" si="289"/>
        <v>0</v>
      </c>
      <c r="OK70" s="557">
        <f t="shared" ca="1" si="290"/>
        <v>0</v>
      </c>
      <c r="OL70" s="557">
        <f t="shared" ca="1" si="290"/>
        <v>0</v>
      </c>
      <c r="OM70" s="557">
        <f t="shared" ca="1" si="290"/>
        <v>0</v>
      </c>
      <c r="ON70" s="557">
        <f t="shared" ca="1" si="290"/>
        <v>0</v>
      </c>
      <c r="OO70" s="557">
        <f t="shared" ca="1" si="290"/>
        <v>0</v>
      </c>
      <c r="OP70" s="557">
        <f t="shared" ca="1" si="290"/>
        <v>0</v>
      </c>
      <c r="OQ70" s="557">
        <f t="shared" ca="1" si="290"/>
        <v>0</v>
      </c>
      <c r="OR70" s="557">
        <f t="shared" ca="1" si="290"/>
        <v>0</v>
      </c>
      <c r="OS70" s="557">
        <f t="shared" ca="1" si="290"/>
        <v>0</v>
      </c>
      <c r="OT70" s="557">
        <f t="shared" ca="1" si="290"/>
        <v>0</v>
      </c>
      <c r="OU70" s="557">
        <f t="shared" ca="1" si="291"/>
        <v>0</v>
      </c>
      <c r="OV70" s="557">
        <f t="shared" ca="1" si="291"/>
        <v>0</v>
      </c>
      <c r="OW70" s="557">
        <f t="shared" ca="1" si="291"/>
        <v>0</v>
      </c>
      <c r="OX70" s="557">
        <f t="shared" ca="1" si="291"/>
        <v>0</v>
      </c>
      <c r="OY70" s="557">
        <f t="shared" ca="1" si="291"/>
        <v>0</v>
      </c>
      <c r="OZ70" s="557">
        <f t="shared" ca="1" si="291"/>
        <v>0</v>
      </c>
      <c r="PA70" s="557">
        <f t="shared" ca="1" si="291"/>
        <v>0</v>
      </c>
      <c r="PB70" s="557">
        <f t="shared" ca="1" si="291"/>
        <v>0</v>
      </c>
      <c r="PC70" s="557">
        <f t="shared" ca="1" si="291"/>
        <v>0</v>
      </c>
      <c r="PD70" s="557">
        <f t="shared" ca="1" si="291"/>
        <v>0</v>
      </c>
      <c r="PE70" s="557">
        <f t="shared" ca="1" si="292"/>
        <v>0</v>
      </c>
      <c r="PF70" s="557">
        <f t="shared" ca="1" si="292"/>
        <v>0</v>
      </c>
      <c r="PG70" s="557">
        <f t="shared" ca="1" si="292"/>
        <v>0</v>
      </c>
      <c r="PH70" s="557">
        <f t="shared" ca="1" si="292"/>
        <v>0</v>
      </c>
      <c r="PI70" s="557">
        <f t="shared" ca="1" si="292"/>
        <v>0</v>
      </c>
      <c r="PJ70" s="557">
        <f t="shared" ca="1" si="292"/>
        <v>0</v>
      </c>
      <c r="PK70" s="557">
        <f t="shared" ca="1" si="292"/>
        <v>0</v>
      </c>
      <c r="PL70" s="557">
        <f t="shared" ca="1" si="292"/>
        <v>0</v>
      </c>
      <c r="PM70" s="557">
        <f t="shared" ca="1" si="292"/>
        <v>0</v>
      </c>
      <c r="PN70" s="557">
        <f t="shared" ca="1" si="292"/>
        <v>0</v>
      </c>
      <c r="PO70" s="557">
        <f t="shared" ca="1" si="293"/>
        <v>0</v>
      </c>
      <c r="PP70" s="557">
        <f t="shared" ca="1" si="293"/>
        <v>0</v>
      </c>
      <c r="PQ70" s="557">
        <f t="shared" ca="1" si="293"/>
        <v>0</v>
      </c>
      <c r="PR70" s="557">
        <f t="shared" ca="1" si="293"/>
        <v>0</v>
      </c>
      <c r="PS70" s="557">
        <f t="shared" ca="1" si="293"/>
        <v>0</v>
      </c>
      <c r="PT70" s="557">
        <f t="shared" ca="1" si="293"/>
        <v>0</v>
      </c>
      <c r="PU70" s="557">
        <f t="shared" ca="1" si="293"/>
        <v>0</v>
      </c>
      <c r="PV70" s="557">
        <f t="shared" ca="1" si="293"/>
        <v>0</v>
      </c>
      <c r="PW70" s="557">
        <f t="shared" ca="1" si="293"/>
        <v>0</v>
      </c>
      <c r="PX70" s="557">
        <f t="shared" ca="1" si="293"/>
        <v>0</v>
      </c>
      <c r="PY70" s="557">
        <f t="shared" ca="1" si="294"/>
        <v>0</v>
      </c>
      <c r="PZ70" s="557">
        <f t="shared" ca="1" si="294"/>
        <v>0</v>
      </c>
      <c r="QA70" s="557">
        <f t="shared" ca="1" si="294"/>
        <v>0</v>
      </c>
      <c r="QB70" s="557">
        <f t="shared" ca="1" si="294"/>
        <v>0</v>
      </c>
      <c r="QC70" s="557">
        <f t="shared" ca="1" si="294"/>
        <v>0</v>
      </c>
      <c r="QD70" s="557">
        <f t="shared" ca="1" si="294"/>
        <v>0</v>
      </c>
      <c r="QE70" s="557">
        <f t="shared" ca="1" si="294"/>
        <v>0</v>
      </c>
      <c r="QF70" s="557">
        <f t="shared" ca="1" si="294"/>
        <v>0</v>
      </c>
      <c r="QG70" s="557">
        <f t="shared" ca="1" si="294"/>
        <v>0</v>
      </c>
      <c r="QH70" s="557">
        <f t="shared" ca="1" si="294"/>
        <v>0</v>
      </c>
      <c r="QI70" s="557">
        <f t="shared" ca="1" si="295"/>
        <v>0</v>
      </c>
      <c r="QJ70" s="557">
        <f t="shared" ca="1" si="295"/>
        <v>0</v>
      </c>
      <c r="QK70" s="557">
        <f t="shared" ca="1" si="295"/>
        <v>0</v>
      </c>
      <c r="QL70" s="557">
        <f t="shared" ca="1" si="295"/>
        <v>0</v>
      </c>
      <c r="QM70" s="557">
        <f t="shared" ca="1" si="295"/>
        <v>0</v>
      </c>
      <c r="QN70" s="557">
        <f t="shared" ca="1" si="295"/>
        <v>0</v>
      </c>
      <c r="QO70" s="557">
        <f t="shared" ca="1" si="295"/>
        <v>0</v>
      </c>
      <c r="QP70" s="557">
        <f t="shared" ca="1" si="295"/>
        <v>0</v>
      </c>
      <c r="QQ70" s="557">
        <f t="shared" ca="1" si="295"/>
        <v>0</v>
      </c>
      <c r="QR70" s="557">
        <f t="shared" ca="1" si="295"/>
        <v>0</v>
      </c>
      <c r="QS70" s="557">
        <f t="shared" ca="1" si="296"/>
        <v>0</v>
      </c>
      <c r="QT70" s="557">
        <f t="shared" ca="1" si="296"/>
        <v>0</v>
      </c>
      <c r="QU70" s="557">
        <f t="shared" ca="1" si="296"/>
        <v>0</v>
      </c>
      <c r="QV70" s="557">
        <f t="shared" ca="1" si="296"/>
        <v>0</v>
      </c>
      <c r="QW70" s="557">
        <f t="shared" ca="1" si="296"/>
        <v>0</v>
      </c>
      <c r="QX70" s="557">
        <f t="shared" ca="1" si="296"/>
        <v>0</v>
      </c>
      <c r="QY70" s="557">
        <f t="shared" ca="1" si="296"/>
        <v>0</v>
      </c>
      <c r="QZ70" s="557">
        <f t="shared" ca="1" si="296"/>
        <v>0</v>
      </c>
      <c r="RA70" s="557">
        <f t="shared" ca="1" si="296"/>
        <v>0</v>
      </c>
      <c r="RB70" s="557">
        <f t="shared" ca="1" si="296"/>
        <v>0</v>
      </c>
      <c r="RC70" s="557">
        <f t="shared" ca="1" si="297"/>
        <v>0</v>
      </c>
      <c r="RD70" s="557">
        <f t="shared" ca="1" si="297"/>
        <v>0</v>
      </c>
      <c r="RE70" s="557">
        <f t="shared" ca="1" si="297"/>
        <v>0</v>
      </c>
      <c r="RF70" s="557">
        <f t="shared" ca="1" si="297"/>
        <v>0</v>
      </c>
      <c r="RG70" s="557">
        <f t="shared" ca="1" si="297"/>
        <v>0</v>
      </c>
      <c r="RH70" s="557">
        <f t="shared" ca="1" si="297"/>
        <v>0</v>
      </c>
      <c r="RI70" s="557">
        <f t="shared" ca="1" si="297"/>
        <v>0</v>
      </c>
      <c r="RJ70" s="557">
        <f t="shared" ca="1" si="297"/>
        <v>0</v>
      </c>
      <c r="RK70" s="557">
        <f t="shared" ca="1" si="297"/>
        <v>0</v>
      </c>
      <c r="RL70" s="557">
        <f t="shared" ca="1" si="297"/>
        <v>0</v>
      </c>
      <c r="RM70" s="557">
        <f t="shared" ca="1" si="298"/>
        <v>0</v>
      </c>
      <c r="RN70" s="557">
        <f t="shared" ca="1" si="298"/>
        <v>0</v>
      </c>
      <c r="RO70" s="557">
        <f t="shared" ca="1" si="298"/>
        <v>0</v>
      </c>
      <c r="RP70" s="557">
        <f t="shared" ca="1" si="298"/>
        <v>0</v>
      </c>
      <c r="RQ70" s="557">
        <f t="shared" ca="1" si="298"/>
        <v>0</v>
      </c>
      <c r="RR70" s="557">
        <f t="shared" ca="1" si="298"/>
        <v>0</v>
      </c>
      <c r="RS70" s="557">
        <f t="shared" ca="1" si="298"/>
        <v>0</v>
      </c>
      <c r="RT70" s="557">
        <f t="shared" ca="1" si="298"/>
        <v>0</v>
      </c>
      <c r="RU70" s="557">
        <f t="shared" ca="1" si="298"/>
        <v>0</v>
      </c>
      <c r="RV70" s="557">
        <f t="shared" ca="1" si="298"/>
        <v>0</v>
      </c>
      <c r="RW70" s="557">
        <f t="shared" ca="1" si="299"/>
        <v>0</v>
      </c>
      <c r="RX70" s="557">
        <f t="shared" ca="1" si="299"/>
        <v>0</v>
      </c>
      <c r="RY70" s="557">
        <f t="shared" ca="1" si="299"/>
        <v>0</v>
      </c>
      <c r="RZ70" s="557">
        <f t="shared" ca="1" si="299"/>
        <v>0</v>
      </c>
      <c r="SA70" s="557">
        <f t="shared" ca="1" si="299"/>
        <v>0</v>
      </c>
      <c r="SB70" s="557">
        <f t="shared" ca="1" si="299"/>
        <v>0</v>
      </c>
      <c r="SC70" s="557">
        <f t="shared" ca="1" si="299"/>
        <v>0</v>
      </c>
      <c r="SD70" s="557">
        <f t="shared" ca="1" si="299"/>
        <v>0</v>
      </c>
      <c r="SE70" s="557">
        <f t="shared" ca="1" si="299"/>
        <v>0</v>
      </c>
      <c r="SF70" s="557">
        <f t="shared" ca="1" si="299"/>
        <v>0</v>
      </c>
      <c r="SG70" s="557">
        <f t="shared" ca="1" si="300"/>
        <v>0</v>
      </c>
      <c r="SH70" s="557">
        <f t="shared" ca="1" si="300"/>
        <v>0</v>
      </c>
      <c r="SI70" s="557">
        <f t="shared" ca="1" si="300"/>
        <v>0</v>
      </c>
      <c r="SJ70" s="557">
        <f t="shared" ca="1" si="300"/>
        <v>0</v>
      </c>
      <c r="SK70" s="557">
        <f t="shared" ca="1" si="300"/>
        <v>0</v>
      </c>
      <c r="SL70" s="557">
        <f t="shared" ca="1" si="300"/>
        <v>0</v>
      </c>
      <c r="SM70" s="557">
        <f t="shared" ca="1" si="300"/>
        <v>0</v>
      </c>
      <c r="SN70" s="557">
        <f t="shared" ca="1" si="300"/>
        <v>0</v>
      </c>
      <c r="SO70" s="557">
        <f t="shared" ca="1" si="300"/>
        <v>0</v>
      </c>
      <c r="SP70" s="557">
        <f t="shared" ca="1" si="300"/>
        <v>0</v>
      </c>
      <c r="SQ70" s="557">
        <f t="shared" ca="1" si="301"/>
        <v>0</v>
      </c>
      <c r="SR70" s="557">
        <f t="shared" ca="1" si="301"/>
        <v>0</v>
      </c>
      <c r="SS70" s="557">
        <f t="shared" ca="1" si="301"/>
        <v>0</v>
      </c>
      <c r="ST70" s="557">
        <f t="shared" ca="1" si="301"/>
        <v>0</v>
      </c>
      <c r="SU70" s="557">
        <f t="shared" ca="1" si="301"/>
        <v>0</v>
      </c>
      <c r="SV70" s="557">
        <f t="shared" ca="1" si="301"/>
        <v>0</v>
      </c>
      <c r="SW70" s="557">
        <f t="shared" ca="1" si="301"/>
        <v>0</v>
      </c>
      <c r="SX70" s="557">
        <f t="shared" ca="1" si="301"/>
        <v>0</v>
      </c>
      <c r="SY70" s="557">
        <f t="shared" ca="1" si="301"/>
        <v>0</v>
      </c>
      <c r="SZ70" s="557">
        <f t="shared" ca="1" si="301"/>
        <v>0</v>
      </c>
      <c r="TA70" s="557">
        <f t="shared" ca="1" si="302"/>
        <v>0</v>
      </c>
      <c r="TB70" s="557">
        <f t="shared" ca="1" si="302"/>
        <v>0</v>
      </c>
      <c r="TC70" s="557">
        <f t="shared" ca="1" si="302"/>
        <v>0</v>
      </c>
      <c r="TD70" s="557">
        <f t="shared" ca="1" si="302"/>
        <v>0</v>
      </c>
      <c r="TE70" s="557">
        <f t="shared" ca="1" si="302"/>
        <v>0</v>
      </c>
      <c r="TF70" s="557">
        <f t="shared" ca="1" si="302"/>
        <v>0</v>
      </c>
      <c r="TG70" s="557">
        <f t="shared" ca="1" si="302"/>
        <v>0</v>
      </c>
      <c r="TH70" s="557">
        <f t="shared" ca="1" si="302"/>
        <v>0</v>
      </c>
      <c r="TI70" s="557">
        <f t="shared" ca="1" si="302"/>
        <v>0</v>
      </c>
      <c r="TJ70" s="557">
        <f t="shared" ca="1" si="302"/>
        <v>0</v>
      </c>
      <c r="TK70" s="557">
        <f t="shared" ca="1" si="303"/>
        <v>0</v>
      </c>
      <c r="TL70" s="557">
        <f t="shared" ca="1" si="303"/>
        <v>0</v>
      </c>
      <c r="TM70" s="557">
        <f t="shared" ca="1" si="303"/>
        <v>0</v>
      </c>
      <c r="TN70" s="557">
        <f t="shared" ca="1" si="303"/>
        <v>0</v>
      </c>
      <c r="TO70" s="557">
        <f t="shared" ca="1" si="303"/>
        <v>0</v>
      </c>
      <c r="TP70" s="557">
        <f t="shared" ca="1" si="303"/>
        <v>0</v>
      </c>
      <c r="TQ70" s="557">
        <f t="shared" ca="1" si="303"/>
        <v>0</v>
      </c>
      <c r="TR70" s="557">
        <f t="shared" ca="1" si="303"/>
        <v>0</v>
      </c>
      <c r="TS70" s="557">
        <f t="shared" ca="1" si="303"/>
        <v>0</v>
      </c>
      <c r="TT70" s="557">
        <f t="shared" ca="1" si="303"/>
        <v>0</v>
      </c>
      <c r="TU70" s="557">
        <f t="shared" ca="1" si="304"/>
        <v>0</v>
      </c>
      <c r="TV70" s="557">
        <f t="shared" ca="1" si="304"/>
        <v>0</v>
      </c>
      <c r="TW70" s="557">
        <f t="shared" ca="1" si="304"/>
        <v>0</v>
      </c>
      <c r="TX70" s="557">
        <f t="shared" ca="1" si="304"/>
        <v>0</v>
      </c>
      <c r="TY70" s="557">
        <f t="shared" ca="1" si="304"/>
        <v>0</v>
      </c>
      <c r="TZ70" s="557">
        <f t="shared" ca="1" si="304"/>
        <v>0</v>
      </c>
      <c r="UA70" s="557">
        <f t="shared" ca="1" si="304"/>
        <v>0</v>
      </c>
      <c r="UB70" s="557">
        <f t="shared" ca="1" si="304"/>
        <v>0</v>
      </c>
      <c r="UC70" s="557">
        <f t="shared" ca="1" si="304"/>
        <v>0</v>
      </c>
      <c r="UD70" s="557">
        <f t="shared" ca="1" si="304"/>
        <v>0</v>
      </c>
      <c r="UE70" s="557">
        <f t="shared" ca="1" si="305"/>
        <v>0</v>
      </c>
      <c r="UF70" s="557">
        <f t="shared" ca="1" si="305"/>
        <v>0</v>
      </c>
      <c r="UG70" s="557">
        <f t="shared" ca="1" si="305"/>
        <v>0</v>
      </c>
      <c r="UH70" s="557">
        <f t="shared" ca="1" si="305"/>
        <v>0</v>
      </c>
      <c r="UI70" s="557">
        <f t="shared" ca="1" si="305"/>
        <v>0</v>
      </c>
      <c r="UJ70" s="557">
        <f t="shared" ca="1" si="305"/>
        <v>0</v>
      </c>
      <c r="UK70" s="557">
        <f t="shared" ca="1" si="305"/>
        <v>0</v>
      </c>
      <c r="UL70" s="557">
        <f t="shared" ca="1" si="305"/>
        <v>0</v>
      </c>
      <c r="UM70" s="557">
        <f t="shared" ca="1" si="305"/>
        <v>0</v>
      </c>
      <c r="UN70" s="557">
        <f t="shared" ca="1" si="305"/>
        <v>0</v>
      </c>
      <c r="UO70" s="557">
        <f t="shared" ca="1" si="306"/>
        <v>0</v>
      </c>
      <c r="UP70" s="557">
        <f t="shared" ca="1" si="306"/>
        <v>0</v>
      </c>
      <c r="UQ70" s="557">
        <f t="shared" ca="1" si="306"/>
        <v>0</v>
      </c>
      <c r="UR70" s="557">
        <f t="shared" ca="1" si="306"/>
        <v>0</v>
      </c>
      <c r="US70" s="557">
        <f t="shared" ca="1" si="306"/>
        <v>0</v>
      </c>
      <c r="UT70" s="557">
        <f t="shared" ca="1" si="306"/>
        <v>0</v>
      </c>
      <c r="UU70" s="557">
        <f t="shared" ca="1" si="306"/>
        <v>0</v>
      </c>
      <c r="UV70" s="557">
        <f t="shared" ca="1" si="306"/>
        <v>0</v>
      </c>
      <c r="UW70" s="557">
        <f t="shared" ca="1" si="306"/>
        <v>0</v>
      </c>
      <c r="UX70" s="557">
        <f t="shared" ca="1" si="306"/>
        <v>0</v>
      </c>
      <c r="UY70" s="557">
        <f t="shared" ca="1" si="307"/>
        <v>0</v>
      </c>
      <c r="UZ70" s="557">
        <f t="shared" ca="1" si="307"/>
        <v>0</v>
      </c>
      <c r="VA70" s="557">
        <f t="shared" ca="1" si="307"/>
        <v>0</v>
      </c>
      <c r="VB70" s="557">
        <f t="shared" ca="1" si="307"/>
        <v>0</v>
      </c>
      <c r="VC70" s="557">
        <f t="shared" ca="1" si="307"/>
        <v>0</v>
      </c>
      <c r="VD70" s="557">
        <f t="shared" ca="1" si="307"/>
        <v>0</v>
      </c>
      <c r="VE70" s="557">
        <f t="shared" ca="1" si="307"/>
        <v>0</v>
      </c>
      <c r="VF70" s="557">
        <f t="shared" ca="1" si="307"/>
        <v>0</v>
      </c>
      <c r="VG70" s="557">
        <f t="shared" ca="1" si="307"/>
        <v>0</v>
      </c>
      <c r="VH70" s="557">
        <f t="shared" ca="1" si="307"/>
        <v>0</v>
      </c>
      <c r="VI70" s="557">
        <f t="shared" ca="1" si="307"/>
        <v>0</v>
      </c>
      <c r="VJ70" s="189">
        <f t="shared" ca="1" si="308"/>
        <v>0</v>
      </c>
      <c r="VK70" s="189">
        <f t="shared" ca="1" si="308"/>
        <v>0</v>
      </c>
      <c r="VL70" s="189">
        <f t="shared" ca="1" si="308"/>
        <v>0</v>
      </c>
      <c r="VM70" s="189">
        <f t="shared" ca="1" si="308"/>
        <v>0</v>
      </c>
      <c r="VN70" s="189">
        <f t="shared" ca="1" si="308"/>
        <v>0</v>
      </c>
      <c r="VO70" s="230">
        <f t="shared" ca="1" si="309"/>
        <v>0</v>
      </c>
      <c r="VP70" s="189">
        <f t="shared" ca="1" si="310"/>
        <v>0</v>
      </c>
      <c r="VQ70" s="189">
        <f t="shared" ca="1" si="310"/>
        <v>0</v>
      </c>
      <c r="VR70" s="189">
        <f t="shared" ca="1" si="310"/>
        <v>0</v>
      </c>
      <c r="VS70" s="189">
        <f t="shared" ca="1" si="310"/>
        <v>0</v>
      </c>
      <c r="VT70" s="189">
        <f t="shared" ca="1" si="310"/>
        <v>0</v>
      </c>
      <c r="VU70" s="230">
        <f t="shared" ca="1" si="311"/>
        <v>0</v>
      </c>
      <c r="VV70" s="231">
        <f t="shared" ca="1" si="312"/>
        <v>0</v>
      </c>
      <c r="VW70" s="231">
        <f t="shared" ca="1" si="312"/>
        <v>0</v>
      </c>
      <c r="VX70" s="231">
        <f t="shared" ca="1" si="312"/>
        <v>0</v>
      </c>
      <c r="VY70" s="231">
        <f t="shared" ca="1" si="312"/>
        <v>0</v>
      </c>
      <c r="VZ70" s="544">
        <f t="shared" ca="1" si="313"/>
        <v>0</v>
      </c>
      <c r="WA70" s="231">
        <f t="shared" ca="1" si="314"/>
        <v>0</v>
      </c>
      <c r="WB70" s="231">
        <f t="shared" ca="1" si="314"/>
        <v>0</v>
      </c>
      <c r="WC70" s="231">
        <f t="shared" ca="1" si="314"/>
        <v>0</v>
      </c>
      <c r="WD70" s="231">
        <f t="shared" ca="1" si="314"/>
        <v>0</v>
      </c>
      <c r="WE70" s="544">
        <f t="shared" ca="1" si="315"/>
        <v>0</v>
      </c>
      <c r="WF70" s="544">
        <f t="shared" ca="1" si="315"/>
        <v>0</v>
      </c>
      <c r="WG70" s="544">
        <f t="shared" ca="1" si="315"/>
        <v>0</v>
      </c>
      <c r="WH70" s="544">
        <f t="shared" ca="1" si="315"/>
        <v>0</v>
      </c>
      <c r="WI70" s="544">
        <f t="shared" ca="1" si="315"/>
        <v>0</v>
      </c>
      <c r="WJ70" s="544">
        <f t="shared" ca="1" si="315"/>
        <v>0</v>
      </c>
      <c r="WK70" s="544">
        <f t="shared" ca="1" si="315"/>
        <v>0</v>
      </c>
      <c r="WL70" s="535" cm="1">
        <f t="array" aca="1" ref="WL70" ca="1">INDEX(WL$13:WL69,$B70+1,1)</f>
        <v>0</v>
      </c>
      <c r="WM70" s="411">
        <f t="shared" ca="1" si="316"/>
        <v>19</v>
      </c>
      <c r="WN70" s="18"/>
      <c r="WO70" s="535" cm="1">
        <f t="array" aca="1" ref="WO70" ca="1">INDEX(WO$13:WO69,$B70+1,1)</f>
        <v>0</v>
      </c>
      <c r="WP70" s="411">
        <f t="shared" si="317"/>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18"/>
        <v>0</v>
      </c>
      <c r="XJ70" s="411" t="str">
        <f t="shared" ca="1" si="319"/>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0</v>
      </c>
      <c r="XO70" s="535" t="str" cm="1">
        <f t="array" aca="1" ref="XO70" ca="1">INDEX(XO$13:XO69,$B70+1,1)</f>
        <v>-</v>
      </c>
      <c r="XP70" s="411" t="str">
        <f t="shared" ca="1" si="320"/>
        <v>-</v>
      </c>
      <c r="XQ70" s="411" t="str">
        <f t="shared" ca="1" si="320"/>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21"/>
        <v>50</v>
      </c>
      <c r="YD70" s="411">
        <f t="shared" si="321"/>
        <v>50</v>
      </c>
      <c r="YE70" s="411">
        <f t="shared" si="321"/>
        <v>50</v>
      </c>
      <c r="YF70" s="411">
        <f t="shared" si="321"/>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18"/>
      <c r="YQ70" s="411">
        <f t="shared" ca="1" si="322"/>
        <v>1</v>
      </c>
      <c r="YR70" s="18"/>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43">
        <f t="shared" ca="1" si="323"/>
        <v>652</v>
      </c>
      <c r="ZB70" s="543">
        <f t="shared" ca="1" si="323"/>
        <v>686</v>
      </c>
      <c r="ZC70" s="543">
        <f t="shared" ca="1" si="323"/>
        <v>721</v>
      </c>
      <c r="ZD70" s="459">
        <f t="shared" ca="1" si="324"/>
        <v>469</v>
      </c>
      <c r="ZE70" s="459">
        <f t="shared" ca="1" si="324"/>
        <v>504</v>
      </c>
      <c r="ZF70" s="459">
        <f t="shared" ca="1" si="324"/>
        <v>539</v>
      </c>
      <c r="ZG70" s="459">
        <f t="shared" ca="1" si="325"/>
        <v>385</v>
      </c>
      <c r="ZH70" s="459">
        <f t="shared" ca="1" si="325"/>
        <v>420</v>
      </c>
      <c r="ZI70" s="459">
        <f t="shared" ca="1" si="325"/>
        <v>455</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cm="1">
        <f t="array" aca="1" ref="ZX70" ca="1">INDEX(ZX$13:ZX69,$B70+1,1)</f>
        <v>0</v>
      </c>
      <c r="ZY70" s="535" t="str" cm="1">
        <f t="array" aca="1" ref="ZY70" ca="1">INDEX(ZY$13:ZY69,$B70+1,1)</f>
        <v>-</v>
      </c>
      <c r="ZZ70" s="535" t="str" cm="1">
        <f t="array" aca="1" ref="ZZ70" ca="1">INDEX(ZZ$13:ZZ69,$B70+1,1)</f>
        <v>-</v>
      </c>
      <c r="AAA70" s="535" t="str" cm="1">
        <f t="array" aca="1" ref="AAA70" ca="1">INDEX(AAA$13:AAA69,$B70+1,1)</f>
        <v>-</v>
      </c>
      <c r="AAB70" s="535" t="str" cm="1">
        <f t="array" aca="1" ref="AAB70" ca="1">INDEX(AAB$13:AAB69,$B70+1,1)</f>
        <v>-</v>
      </c>
      <c r="AAC70" s="535" t="str" cm="1">
        <f t="array" aca="1" ref="AAC70" ca="1">INDEX(AAC$13:AAC69,$B70+1,1)</f>
        <v>-</v>
      </c>
      <c r="AAD70" s="535" cm="1">
        <f t="array" aca="1" ref="AAD70" ca="1">INDEX(AAD$13:AAD69,$B70+1,1)</f>
        <v>0</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1</v>
      </c>
      <c r="AAI70" s="535" cm="1">
        <f t="array" aca="1" ref="AAI70" ca="1">INDEX(AAI$13:AAI69,$B70+1,1)</f>
        <v>1</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18"/>
      <c r="AAX70" s="545" t="b">
        <f t="shared" ca="1" si="326"/>
        <v>1</v>
      </c>
      <c r="AAY70" s="545" t="str">
        <f t="shared" ca="1" si="326"/>
        <v>-</v>
      </c>
      <c r="AAZ70" s="545" t="str">
        <f t="shared" ca="1" si="326"/>
        <v>-</v>
      </c>
      <c r="ABA70" s="545" t="str">
        <f t="shared" ca="1" si="326"/>
        <v>-</v>
      </c>
      <c r="ABB70" s="545" t="str">
        <f t="shared" ca="1" si="326"/>
        <v>-</v>
      </c>
      <c r="ABC70" s="545" t="str">
        <f t="shared" ca="1" si="326"/>
        <v>-</v>
      </c>
      <c r="ABD70" s="545" t="str">
        <f t="shared" ca="1" si="326"/>
        <v>-</v>
      </c>
      <c r="ABE70" s="545" t="str">
        <f t="shared" ca="1" si="326"/>
        <v>-</v>
      </c>
      <c r="ABF70" s="545" t="str">
        <f t="shared" ca="1" si="326"/>
        <v>-</v>
      </c>
      <c r="ABG70" s="545" t="str">
        <f t="shared" ca="1" si="326"/>
        <v>-</v>
      </c>
      <c r="ABH70" s="545" t="str">
        <f t="shared" ca="1" si="327"/>
        <v>-</v>
      </c>
      <c r="ABI70" s="545" t="str">
        <f t="shared" ca="1" si="327"/>
        <v>-</v>
      </c>
      <c r="ABJ70" s="545" t="str">
        <f t="shared" ca="1" si="327"/>
        <v>-</v>
      </c>
      <c r="ABK70" s="545" t="str">
        <f t="shared" ca="1" si="327"/>
        <v>-</v>
      </c>
      <c r="ABL70" s="545" t="str">
        <f t="shared" ca="1" si="327"/>
        <v>-</v>
      </c>
      <c r="ABM70" s="545" t="str">
        <f t="shared" ca="1" si="327"/>
        <v>-</v>
      </c>
      <c r="ABN70" s="545" t="str">
        <f t="shared" ca="1" si="327"/>
        <v>-</v>
      </c>
      <c r="ABO70" s="545" t="str">
        <f t="shared" ca="1" si="327"/>
        <v>-</v>
      </c>
      <c r="ABP70" s="545" t="b">
        <f t="shared" ca="1" si="327"/>
        <v>1</v>
      </c>
      <c r="ABQ70" s="545" t="str">
        <f t="shared" ca="1" si="327"/>
        <v>-</v>
      </c>
      <c r="ABR70" s="545" t="str">
        <f t="shared" ca="1" si="328"/>
        <v>-</v>
      </c>
      <c r="ABS70" s="545" t="str">
        <f t="shared" ca="1" si="328"/>
        <v>-</v>
      </c>
      <c r="ABT70" s="545" t="str">
        <f t="shared" ca="1" si="328"/>
        <v>-</v>
      </c>
      <c r="ABU70" s="545" t="str">
        <f t="shared" ca="1" si="328"/>
        <v>-</v>
      </c>
      <c r="ABV70" s="545" t="str">
        <f t="shared" ca="1" si="328"/>
        <v>-</v>
      </c>
      <c r="ABW70" s="545" t="str">
        <f t="shared" ca="1" si="328"/>
        <v>-</v>
      </c>
      <c r="ABX70" s="545" t="str">
        <f t="shared" ca="1" si="328"/>
        <v>-</v>
      </c>
      <c r="ABY70" s="545" t="str">
        <f t="shared" ca="1" si="328"/>
        <v>-</v>
      </c>
      <c r="ABZ70" s="545" t="str">
        <f t="shared" ca="1" si="328"/>
        <v>-</v>
      </c>
      <c r="ACA70" s="545" t="str">
        <f t="shared" ca="1" si="328"/>
        <v>-</v>
      </c>
      <c r="ACB70" s="545" t="str">
        <f t="shared" ca="1" si="329"/>
        <v>-</v>
      </c>
      <c r="ACC70" s="545" t="str">
        <f t="shared" ca="1" si="329"/>
        <v>-</v>
      </c>
      <c r="ACD70" s="545" t="str">
        <f t="shared" ca="1" si="329"/>
        <v>-</v>
      </c>
      <c r="ACE70" s="545" t="str">
        <f t="shared" ca="1" si="329"/>
        <v>-</v>
      </c>
      <c r="ACF70" s="545" t="str">
        <f t="shared" ca="1" si="329"/>
        <v>-</v>
      </c>
      <c r="ACG70" s="545" t="str">
        <f t="shared" ca="1" si="329"/>
        <v>-</v>
      </c>
      <c r="ACH70" s="545" t="b">
        <f t="shared" ca="1" si="329"/>
        <v>1</v>
      </c>
      <c r="ACI70" s="545" t="str">
        <f t="shared" ca="1" si="329"/>
        <v>-</v>
      </c>
      <c r="ACJ70" s="545" t="str">
        <f t="shared" ca="1" si="329"/>
        <v>-</v>
      </c>
      <c r="ACK70" s="545" t="str">
        <f t="shared" ca="1" si="329"/>
        <v>-</v>
      </c>
      <c r="ACL70" s="545" t="str">
        <f t="shared" ca="1" si="330"/>
        <v>-</v>
      </c>
      <c r="ACM70" s="545" t="str">
        <f t="shared" ca="1" si="330"/>
        <v>-</v>
      </c>
      <c r="ACN70" s="545" t="str">
        <f t="shared" ca="1" si="330"/>
        <v>-</v>
      </c>
      <c r="ACO70" s="545" t="str">
        <f t="shared" ca="1" si="330"/>
        <v>-</v>
      </c>
      <c r="ACP70" s="545" t="str">
        <f t="shared" ca="1" si="330"/>
        <v>-</v>
      </c>
      <c r="ACQ70" s="545" t="str">
        <f t="shared" ca="1" si="330"/>
        <v>-</v>
      </c>
      <c r="ACR70" s="545" t="str">
        <f t="shared" ca="1" si="330"/>
        <v>-</v>
      </c>
      <c r="ACS70" s="545" t="str">
        <f t="shared" ca="1" si="330"/>
        <v>-</v>
      </c>
      <c r="ACT70" s="545" t="str">
        <f t="shared" ca="1" si="330"/>
        <v>-</v>
      </c>
      <c r="ACU70" s="545" t="str">
        <f t="shared" ca="1" si="330"/>
        <v>-</v>
      </c>
      <c r="ACV70" s="545" t="str">
        <f t="shared" ca="1" si="331"/>
        <v>-</v>
      </c>
      <c r="ACW70" s="545" t="str">
        <f t="shared" ca="1" si="331"/>
        <v>-</v>
      </c>
      <c r="ACX70" s="545" t="str">
        <f t="shared" ca="1" si="331"/>
        <v>-</v>
      </c>
      <c r="ACY70" s="545" t="str">
        <f t="shared" ca="1" si="331"/>
        <v>-</v>
      </c>
      <c r="ACZ70" s="545" t="b">
        <f t="shared" ca="1" si="331"/>
        <v>1</v>
      </c>
      <c r="ADA70" s="545" t="str">
        <f t="shared" ca="1" si="331"/>
        <v>-</v>
      </c>
      <c r="ADB70" s="545" t="str">
        <f t="shared" ca="1" si="331"/>
        <v>-</v>
      </c>
      <c r="ADC70" s="545" t="str">
        <f t="shared" ca="1" si="331"/>
        <v>-</v>
      </c>
      <c r="ADD70" s="545" t="str">
        <f t="shared" ca="1" si="331"/>
        <v>-</v>
      </c>
      <c r="ADE70" s="545" t="str">
        <f t="shared" ca="1" si="331"/>
        <v>-</v>
      </c>
      <c r="ADF70" s="545" t="str">
        <f t="shared" ca="1" si="332"/>
        <v>-</v>
      </c>
      <c r="ADG70" s="545" t="str">
        <f t="shared" ca="1" si="332"/>
        <v>-</v>
      </c>
      <c r="ADH70" s="545" t="str">
        <f t="shared" ca="1" si="332"/>
        <v>-</v>
      </c>
      <c r="ADI70" s="545" t="str">
        <f t="shared" ca="1" si="332"/>
        <v>-</v>
      </c>
      <c r="ADJ70" s="545" t="str">
        <f t="shared" ca="1" si="332"/>
        <v>-</v>
      </c>
      <c r="ADK70" s="545" t="str">
        <f t="shared" ca="1" si="332"/>
        <v>-</v>
      </c>
      <c r="ADL70" s="545" t="str">
        <f t="shared" ca="1" si="332"/>
        <v>-</v>
      </c>
      <c r="ADM70" s="545" t="str">
        <f t="shared" ca="1" si="332"/>
        <v>-</v>
      </c>
      <c r="ADN70" s="545" t="str">
        <f t="shared" ca="1" si="332"/>
        <v>-</v>
      </c>
      <c r="ADO70" s="545" t="str">
        <f t="shared" ca="1" si="332"/>
        <v>-</v>
      </c>
      <c r="ADP70" s="545" t="str">
        <f t="shared" ca="1" si="333"/>
        <v>-</v>
      </c>
      <c r="ADQ70" s="545" t="str">
        <f t="shared" ca="1" si="333"/>
        <v>-</v>
      </c>
      <c r="ADR70" s="545" t="b">
        <f t="shared" ca="1" si="333"/>
        <v>1</v>
      </c>
      <c r="ADS70" s="545" t="str">
        <f t="shared" ca="1" si="333"/>
        <v>-</v>
      </c>
      <c r="ADT70" s="545" t="str">
        <f t="shared" ca="1" si="333"/>
        <v>-</v>
      </c>
      <c r="ADU70" s="545" t="str">
        <f t="shared" ca="1" si="333"/>
        <v>-</v>
      </c>
      <c r="ADV70" s="545" t="str">
        <f t="shared" ca="1" si="333"/>
        <v>-</v>
      </c>
      <c r="ADW70" s="545" t="str">
        <f t="shared" ca="1" si="333"/>
        <v>-</v>
      </c>
      <c r="ADX70" s="545" t="str">
        <f t="shared" ca="1" si="333"/>
        <v>-</v>
      </c>
      <c r="ADY70" s="545" t="str">
        <f t="shared" ca="1" si="333"/>
        <v>-</v>
      </c>
      <c r="ADZ70" s="545" t="str">
        <f t="shared" ca="1" si="334"/>
        <v>-</v>
      </c>
      <c r="AEA70" s="545" t="str">
        <f t="shared" ca="1" si="334"/>
        <v>-</v>
      </c>
      <c r="AEB70" s="545" t="str">
        <f t="shared" ca="1" si="334"/>
        <v>-</v>
      </c>
      <c r="AEC70" s="545" t="str">
        <f t="shared" ca="1" si="334"/>
        <v>-</v>
      </c>
      <c r="AED70" s="545" t="str">
        <f t="shared" ca="1" si="334"/>
        <v>-</v>
      </c>
      <c r="AEE70" s="545" t="str">
        <f t="shared" ca="1" si="334"/>
        <v>-</v>
      </c>
      <c r="AEF70" s="545" t="str">
        <f t="shared" ca="1" si="334"/>
        <v>-</v>
      </c>
      <c r="AEG70" s="545" t="str">
        <f t="shared" ca="1" si="334"/>
        <v>-</v>
      </c>
      <c r="AEH70" s="545" t="str">
        <f t="shared" ca="1" si="334"/>
        <v>-</v>
      </c>
      <c r="AEI70" s="545" t="str">
        <f t="shared" ca="1" si="334"/>
        <v>-</v>
      </c>
      <c r="AEJ70" s="535" cm="1">
        <f t="array" aca="1" ref="AEJ70" ca="1">INDEX(AEJ$13:AEJ69,$B70+1,1)</f>
        <v>0</v>
      </c>
      <c r="AEK70" s="483">
        <v>0</v>
      </c>
    </row>
    <row r="71" spans="1:817" outlineLevel="2">
      <c r="A71" s="18">
        <f t="shared" si="222"/>
        <v>58</v>
      </c>
      <c r="B71" s="191">
        <f t="shared" ca="1" si="349"/>
        <v>51</v>
      </c>
      <c r="C71" s="458">
        <f t="shared" ca="1" si="226"/>
        <v>1200</v>
      </c>
      <c r="D71" s="119" t="str">
        <f t="shared" ca="1" si="227"/>
        <v>GSW</v>
      </c>
      <c r="E71" t="b">
        <v>1</v>
      </c>
      <c r="F71" t="b">
        <v>0</v>
      </c>
      <c r="G71" t="b">
        <f t="shared" si="228"/>
        <v>1</v>
      </c>
      <c r="H71" s="191">
        <f t="shared" ca="1" si="344"/>
        <v>7</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9"/>
        <v>2</v>
      </c>
      <c r="O71" s="230">
        <f t="shared" ca="1" si="229"/>
        <v>13</v>
      </c>
      <c r="P71" s="230">
        <f t="shared" ca="1" si="229"/>
        <v>2</v>
      </c>
      <c r="Q71" s="230">
        <f t="shared" ca="1" si="229"/>
        <v>4</v>
      </c>
      <c r="R71" s="230">
        <f t="shared" ca="1" si="229"/>
        <v>4</v>
      </c>
      <c r="S71" s="230">
        <f t="shared" ca="1" si="229"/>
        <v>4</v>
      </c>
      <c r="T71" s="411">
        <f t="shared" ca="1" si="230"/>
        <v>2</v>
      </c>
      <c r="U71" s="411">
        <f t="shared" ca="1" si="230"/>
        <v>2</v>
      </c>
      <c r="V71" s="411">
        <f t="shared" ca="1" si="231"/>
        <v>2</v>
      </c>
      <c r="W71" s="777" t="b">
        <f t="shared" ca="1" si="232"/>
        <v>0</v>
      </c>
      <c r="X71" s="777" t="b">
        <f t="shared" ca="1" si="232"/>
        <v>0</v>
      </c>
      <c r="Y71" s="777" t="b">
        <f t="shared" ca="1" si="232"/>
        <v>1</v>
      </c>
      <c r="Z71" s="796" t="b" cm="1">
        <f t="array" aca="1" ref="Z71" ca="1">INDEX(Z$13:Z70,$B71+1,1)</f>
        <v>0</v>
      </c>
      <c r="AA71" s="411">
        <f t="shared" ca="1" si="233"/>
        <v>0</v>
      </c>
      <c r="AB71" s="411">
        <f t="shared" ca="1" si="234"/>
        <v>0</v>
      </c>
      <c r="AC71" s="230">
        <f t="shared" ca="1" si="353"/>
        <v>0</v>
      </c>
      <c r="AD71" s="230">
        <f t="shared" ca="1" si="353"/>
        <v>2</v>
      </c>
      <c r="AE71" s="230">
        <f t="shared" ca="1" si="353"/>
        <v>1</v>
      </c>
      <c r="AF71" s="230">
        <f t="shared" ca="1" si="353"/>
        <v>1</v>
      </c>
      <c r="AG71" s="230">
        <f t="shared" ca="1" si="353"/>
        <v>3</v>
      </c>
      <c r="AH71" s="230">
        <f t="shared" ca="1" si="353"/>
        <v>3</v>
      </c>
      <c r="AI71" s="87">
        <f t="shared" ca="1" si="354"/>
        <v>2</v>
      </c>
      <c r="AJ71" s="87">
        <f ca="1">INDEX(CHOOSE($N71,DataAutumn!i.AdultDrys,DataWinter!i.AdultDrys,DataSpring!i.AdultDrys),1,$T71)</f>
        <v>1</v>
      </c>
      <c r="AK71" s="230">
        <f t="shared" ca="1" si="236"/>
        <v>2</v>
      </c>
      <c r="AL71" s="535" cm="1">
        <f t="array" aca="1" ref="AL71" ca="1">INDEX(AL$13:AL70,$B71+1,1)</f>
        <v>0</v>
      </c>
      <c r="AM71" s="535" cm="1">
        <f t="array" aca="1" ref="AM71" ca="1">INDEX(AM$13:AM70,$B71+1,1)</f>
        <v>2</v>
      </c>
      <c r="AN71" s="230">
        <f t="shared" ca="1" si="237"/>
        <v>0</v>
      </c>
      <c r="AO71" s="230">
        <f t="shared" ca="1" si="237"/>
        <v>0</v>
      </c>
      <c r="AP71" s="230">
        <f t="shared" ca="1" si="237"/>
        <v>0</v>
      </c>
      <c r="AQ71" s="111"/>
      <c r="AR71" s="111"/>
      <c r="AS71" s="230">
        <f t="shared" ca="1" si="238"/>
        <v>0</v>
      </c>
      <c r="AT71" s="230">
        <f t="shared" ca="1" si="238"/>
        <v>0</v>
      </c>
      <c r="AU71" s="111"/>
      <c r="AV71" s="111"/>
      <c r="AW71" s="111"/>
      <c r="AX71" s="111"/>
      <c r="AY71" s="111"/>
      <c r="AZ71" s="111"/>
      <c r="BA71" s="312" t="str">
        <f t="shared" ca="1" si="239"/>
        <v>TemplateEx 00007 SE GSW Past     MFM     TOLWin Scan2 GFS RR-20% GP170% WP150% MP180% EL_Opt Age227 FlkSt_Hgt_--6 LWJ1 LWCJ1 LWCP3 LW2tth3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0"/>
        <v>1</v>
      </c>
      <c r="BO71" s="411" t="str">
        <f t="shared" ca="1" si="240"/>
        <v>-</v>
      </c>
      <c r="BP71" s="411" t="b">
        <f t="shared" ca="1" si="240"/>
        <v>0</v>
      </c>
      <c r="BQ71" s="411" t="str">
        <f t="shared" ca="1" si="240"/>
        <v>-</v>
      </c>
      <c r="BR71" s="411" t="str">
        <f t="shared" ca="1" si="240"/>
        <v>-</v>
      </c>
      <c r="BS71" s="411" t="str">
        <f t="shared" ca="1" si="240"/>
        <v>-</v>
      </c>
      <c r="BT71" s="411" t="str">
        <f t="shared" ca="1" si="240"/>
        <v>-</v>
      </c>
      <c r="BU71" s="411" t="str">
        <f t="shared" ca="1" si="240"/>
        <v>-</v>
      </c>
      <c r="BV71" s="411" t="str">
        <f t="shared" ca="1" si="240"/>
        <v>-</v>
      </c>
      <c r="BW71" s="411" t="str">
        <f t="shared" ca="1" si="240"/>
        <v>-</v>
      </c>
      <c r="BX71" s="411" t="str">
        <f t="shared" ca="1" si="240"/>
        <v>-</v>
      </c>
      <c r="BY71" s="411" t="str">
        <f t="shared" ca="1" si="240"/>
        <v>-</v>
      </c>
      <c r="BZ71" s="411" t="b">
        <f t="shared" ca="1" si="240"/>
        <v>0</v>
      </c>
      <c r="CA71" s="87">
        <f t="shared" ca="1" si="240"/>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1"/>
        <v>-</v>
      </c>
      <c r="CI71" s="411">
        <f t="shared" ca="1" si="242"/>
        <v>1</v>
      </c>
      <c r="CJ71" s="411">
        <f t="shared" ca="1" si="242"/>
        <v>1</v>
      </c>
      <c r="CK71" s="535" t="str" cm="1">
        <f t="array" aca="1" ref="CK71" ca="1">INDEX(CK$13:CK70,$B71+1,1)</f>
        <v>-</v>
      </c>
      <c r="CL71" s="535" t="str" cm="1">
        <f t="array" aca="1" ref="CL71" ca="1">INDEX(CL$13:CL70,$B71+1,1)</f>
        <v>-</v>
      </c>
      <c r="CM71" s="535" t="str" cm="1">
        <f t="array" aca="1" ref="CM71" ca="1">INDEX(CM$13:CM70,$B71+1,1)</f>
        <v>-</v>
      </c>
      <c r="CN71" s="411" t="str">
        <f t="shared" ca="1" si="243"/>
        <v>-</v>
      </c>
      <c r="CO71" s="411">
        <f t="shared" ca="1" si="244"/>
        <v>1</v>
      </c>
      <c r="CP71" s="411">
        <f t="shared" ca="1" si="244"/>
        <v>1</v>
      </c>
      <c r="CQ71" s="535" t="str" cm="1">
        <f t="array" aca="1" ref="CQ71" ca="1">INDEX(CQ$13:CQ70,$B71+1,1)</f>
        <v>-</v>
      </c>
      <c r="CR71" s="411" t="str">
        <f t="shared" ca="1" si="245"/>
        <v>-</v>
      </c>
      <c r="CS71" s="411">
        <f t="shared" ca="1" si="246"/>
        <v>1</v>
      </c>
      <c r="CT71" s="535" t="str" cm="1">
        <f t="array" aca="1" ref="CT71" ca="1">INDEX(CT$13:CT70,$B71+1,1)</f>
        <v>-</v>
      </c>
      <c r="CU71" s="535" t="str" cm="1">
        <f t="array" aca="1" ref="CU71" ca="1">INDEX(CU$13:CU70,$B71+1,1)</f>
        <v>-</v>
      </c>
      <c r="CV71" s="411">
        <f t="shared" ca="1" si="247"/>
        <v>1</v>
      </c>
      <c r="CW71" s="535" t="str" cm="1">
        <f t="array" aca="1" ref="CW71" ca="1">INDEX(CW$13:CW70,$B71+1,1)</f>
        <v>-</v>
      </c>
      <c r="CX71" s="411" t="str">
        <f t="shared" ca="1" si="248"/>
        <v>-</v>
      </c>
      <c r="CY71" s="411">
        <f t="shared" ca="1" si="249"/>
        <v>1</v>
      </c>
      <c r="CZ71" s="411">
        <f t="shared" ca="1" si="249"/>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5"/>
        <v>0</v>
      </c>
      <c r="DH71" s="804" cm="1">
        <f t="array" aca="1" ref="DH71" ca="1">VALUE(IFERROR(VALUE($K71),0) &amp; _xlfn.SWITCH($CD71,"-",4,$CD71) &amp; $L71 &amp; $T71 &amp; "00" &amp; $N71 &amp; $AK71 &amp; $R71 &amp; _xlfn.SWITCH($AM71,3,1,$AM71) &amp; _xlfn.SWITCH($M71,4,0,$M71) &amp; _xlfn.SWITCH($AD71,6,1,$AD71))</f>
        <v>142200224202</v>
      </c>
      <c r="DI71" s="535" cm="1">
        <f t="array" aca="1" ref="DI71" ca="1">INDEX(DI$13:DI70,$B71+1,1)</f>
        <v>1</v>
      </c>
      <c r="DJ71" s="535" cm="1">
        <f t="array" aca="1" ref="DJ71" ca="1">INDEX(DJ$13:DJ70,$B71+1,1)</f>
        <v>1</v>
      </c>
      <c r="DK71" s="411">
        <f t="shared" ca="1" si="250"/>
        <v>1</v>
      </c>
      <c r="DL71" s="411">
        <f t="shared" ca="1" si="250"/>
        <v>60</v>
      </c>
      <c r="DM71" s="411" t="str">
        <f t="shared" ca="1" si="250"/>
        <v>-</v>
      </c>
      <c r="DN71" s="411" t="str">
        <f t="shared" ca="1" si="250"/>
        <v>-</v>
      </c>
      <c r="DO71" s="411" t="str">
        <f t="shared" ca="1" si="250"/>
        <v>-</v>
      </c>
      <c r="DP71" s="411" t="str">
        <f t="shared" ca="1" si="250"/>
        <v>-</v>
      </c>
      <c r="DQ71" s="411" t="b">
        <f t="shared" ca="1" si="251"/>
        <v>0</v>
      </c>
      <c r="DR71" s="411" t="str">
        <f t="shared" ca="1" si="252"/>
        <v>-</v>
      </c>
      <c r="DS71" s="411" t="str">
        <f t="shared" ca="1" si="252"/>
        <v>-</v>
      </c>
      <c r="DT71" s="411" t="str">
        <f t="shared" ca="1" si="252"/>
        <v>-</v>
      </c>
      <c r="DU71" s="411" t="str">
        <f t="shared" ca="1" si="252"/>
        <v>-</v>
      </c>
      <c r="DV71" s="411">
        <f t="shared" ca="1" si="252"/>
        <v>500</v>
      </c>
      <c r="DW71" s="411">
        <f t="shared" ca="1" si="252"/>
        <v>500</v>
      </c>
      <c r="DX71" s="411" t="str">
        <f t="shared" ca="1" si="252"/>
        <v>-</v>
      </c>
      <c r="DY71" s="411" t="str">
        <f t="shared" ca="1" si="252"/>
        <v>-</v>
      </c>
      <c r="DZ71" s="411" t="str">
        <f t="shared" ca="1" si="252"/>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3"/>
        <v>0</v>
      </c>
      <c r="EO71" s="782">
        <f t="shared" ca="1" si="253"/>
        <v>0</v>
      </c>
      <c r="EP71" s="782">
        <f t="shared" ca="1" si="253"/>
        <v>999999</v>
      </c>
      <c r="EQ71" s="800" t="str">
        <f t="shared" ca="1" si="336"/>
        <v>-</v>
      </c>
      <c r="ER71" s="800" t="str">
        <f t="shared" ca="1" si="254"/>
        <v>-</v>
      </c>
      <c r="ES71" s="801">
        <f t="shared" ca="1" si="255"/>
        <v>999999</v>
      </c>
      <c r="ET71" s="802" t="str">
        <f t="shared" ca="1" si="337"/>
        <v>-</v>
      </c>
      <c r="EU71" s="781">
        <f t="shared" ca="1" si="256"/>
        <v>0</v>
      </c>
      <c r="EV71" s="779">
        <f t="shared" ca="1" si="338"/>
        <v>0</v>
      </c>
      <c r="EW71" s="780">
        <f t="shared" ca="1" si="339"/>
        <v>999999</v>
      </c>
      <c r="EX71" s="727" t="str" cm="1">
        <f t="array" aca="1" ref="EX71" ca="1">INDEX(i.ELMated,$AB71+1,1)</f>
        <v>-</v>
      </c>
      <c r="EY71" s="728" cm="1">
        <f t="array" aca="1" ref="EY71" ca="1">INDEX(i.ELMatedEst,$AA71+1,$T71)</f>
        <v>0.5</v>
      </c>
      <c r="EZ71" s="535" t="str" cm="1">
        <f t="array" aca="1" ref="EZ71" ca="1">INDEX(EZ$13:EZ70,$B71+1,1)</f>
        <v>-</v>
      </c>
      <c r="FA71" s="535" t="str" cm="1">
        <f t="array" aca="1" ref="FA71" ca="1">INDEX(FA$13:FA70,$B71+1,1)</f>
        <v>-</v>
      </c>
      <c r="FB71" s="664">
        <f t="shared" ca="1" si="257"/>
        <v>-0.2</v>
      </c>
      <c r="FC71" s="666">
        <f t="shared" ca="1" si="258"/>
        <v>5.0000000000000001E-3</v>
      </c>
      <c r="FD71" s="191">
        <f t="shared" ca="1" si="345"/>
        <v>0.95</v>
      </c>
      <c r="FE71" s="667">
        <f t="shared" ca="1" si="259"/>
        <v>0.06</v>
      </c>
      <c r="FF71" s="667">
        <f ca="1">INDEX(CHOOSE($N71,DataAutumn!i.EL_PropnSold,DataWinter!i.EL_PropnSold,DataSpring!i.EL_PropnSold),$AI71,$T71)*INDEX(i.ELMatedEst,$AB71+1,$T71)*i.dAdultRR_ELPropSold
+INDEX(i.dryman,($AJ71-1)*4+$AI71,FF$7)</f>
        <v>0</v>
      </c>
      <c r="FG71" s="667">
        <f ca="1">INDEX(CHOOSE($N71,DataAutumn!i.EL_PropnSold,DataWinter!i.EL_PropnSold,DataSpring!i.EL_PropnSold),$AI71,$T71)*INDEX(i.ELMatedEst,$AB71+1,$T71)*i.dAdultRR_ELPropSold
+INDEX(i.dryman,($AJ71-1)*4+$AI71,FG$7)</f>
        <v>3.125E-2</v>
      </c>
      <c r="FH71" s="667">
        <f ca="1">INDEX(CHOOSE($N71,DataAutumn!i.EL_PropnSold,DataWinter!i.EL_PropnSold,DataSpring!i.EL_PropnSold),$AI71,$T71)*INDEX(i.ELMatedEst,$AB71+1,$T71)*i.dAdultRR_ELPropSold
+INDEX(i.dryman,($AJ71-1)*4+$AI71,FH$7)</f>
        <v>3.125E-2</v>
      </c>
      <c r="FI71" s="667">
        <f ca="1">INDEX(CHOOSE($N71,DataAutumn!i.EL_PropnSold,DataWinter!i.EL_PropnSold,DataSpring!i.EL_PropnSold),$AI71,$T71)*INDEX(i.ELMatedEst,$AB71+1,$T71)*i.dAdultRR_ELPropSold
+INDEX(i.dryman,($AJ71-1)*4+$AI71,FI$7)</f>
        <v>3.125E-2</v>
      </c>
      <c r="FJ71" s="668">
        <f ca="1">INDEX(CHOOSE($N71,DataAutumn!i.EL_PropnSold,DataWinter!i.EL_PropnSold,DataSpring!i.EL_PropnSold),$AI71,$T71)*INDEX(i.ELMatedEst,$AB71+1,$T71)*i.dAdultLSurv_ELPropSold</f>
        <v>0</v>
      </c>
      <c r="FK71" s="666" t="b">
        <f t="shared" ca="1" si="260"/>
        <v>0</v>
      </c>
      <c r="FL71" s="666" t="b">
        <f t="shared" ca="1" si="260"/>
        <v>0</v>
      </c>
      <c r="FM71" s="716" t="b">
        <f t="shared" ca="1" si="261"/>
        <v>1</v>
      </c>
      <c r="FN71" s="666" t="b">
        <f t="shared" ca="1" si="260"/>
        <v>0</v>
      </c>
      <c r="FO71" s="668">
        <f t="shared" ca="1" si="262"/>
        <v>1</v>
      </c>
      <c r="FP71" s="669">
        <f t="shared" ca="1" si="263"/>
        <v>0</v>
      </c>
      <c r="FQ71" s="670" t="b">
        <f t="shared" ca="1" si="264"/>
        <v>0</v>
      </c>
      <c r="FR71" s="665" t="b">
        <f t="shared" ca="1" si="265"/>
        <v>0</v>
      </c>
      <c r="FS71" s="411" t="b">
        <f t="shared" ca="1" si="265"/>
        <v>1</v>
      </c>
      <c r="FT71" s="411" t="b">
        <f t="shared" ca="1" si="265"/>
        <v>0</v>
      </c>
      <c r="FU71" s="87">
        <f t="shared" ca="1" si="266"/>
        <v>2</v>
      </c>
      <c r="FV71" s="87">
        <f t="shared" ca="1" si="266"/>
        <v>2</v>
      </c>
      <c r="FW71" s="411">
        <f t="shared" ca="1" si="267"/>
        <v>1.5</v>
      </c>
      <c r="FX71" s="411">
        <f t="shared" ca="1" si="268"/>
        <v>1.8</v>
      </c>
      <c r="FY71" s="411">
        <f t="shared" ca="1" si="268"/>
        <v>1.8</v>
      </c>
      <c r="FZ71" s="411">
        <f t="shared" ca="1" si="269"/>
        <v>1.7</v>
      </c>
      <c r="GA71" s="411">
        <f t="shared" ca="1" si="270"/>
        <v>0.35</v>
      </c>
      <c r="GB71" s="411" t="b">
        <f t="shared" ca="1" si="270"/>
        <v>1</v>
      </c>
      <c r="GC71" s="411" t="b">
        <f t="shared" ca="1" si="270"/>
        <v>0</v>
      </c>
      <c r="GD71" s="411" t="b">
        <f t="shared" ca="1" si="270"/>
        <v>0</v>
      </c>
      <c r="GE71" s="411" t="b">
        <f t="shared" ca="1" si="270"/>
        <v>0</v>
      </c>
      <c r="GF71" s="87">
        <f t="shared" ca="1" si="271"/>
        <v>1</v>
      </c>
      <c r="GG71" s="87">
        <f t="shared" ca="1" si="271"/>
        <v>1</v>
      </c>
      <c r="GH71" s="87">
        <f t="shared" ca="1" si="271"/>
        <v>1</v>
      </c>
      <c r="GI71" s="87">
        <f t="shared" ca="1" si="271"/>
        <v>1</v>
      </c>
      <c r="GJ71" s="87">
        <f t="shared" ca="1" si="271"/>
        <v>1</v>
      </c>
      <c r="GK71" s="87">
        <f t="shared" ca="1" si="271"/>
        <v>1</v>
      </c>
      <c r="GL71" s="87">
        <f t="shared" ca="1" si="271"/>
        <v>1</v>
      </c>
      <c r="GM71" s="87">
        <f t="shared" ca="1" si="271"/>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0"/>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2"/>
        <v>0</v>
      </c>
      <c r="HY71" s="727">
        <f t="shared" ca="1" si="272"/>
        <v>0</v>
      </c>
      <c r="HZ71" s="727">
        <f t="shared" ca="1" si="272"/>
        <v>0</v>
      </c>
      <c r="IA71" s="727">
        <f t="shared" ca="1" si="273"/>
        <v>0</v>
      </c>
      <c r="IB71" s="727">
        <f t="shared" ca="1" si="273"/>
        <v>0</v>
      </c>
      <c r="IC71" s="727">
        <f t="shared" ca="1" si="273"/>
        <v>0</v>
      </c>
      <c r="ID71" s="535" cm="1">
        <f t="array" aca="1" ref="ID71" ca="1">INDEX(ID$13:ID70,$B71+1,1)</f>
        <v>0</v>
      </c>
      <c r="IE71" s="727">
        <f t="shared" ca="1" si="274"/>
        <v>1</v>
      </c>
      <c r="IF71" s="727">
        <f t="shared" ca="1" si="274"/>
        <v>0</v>
      </c>
      <c r="IG71" s="727">
        <f t="shared" ca="1" si="274"/>
        <v>0</v>
      </c>
      <c r="IH71" s="727">
        <f t="shared" ca="1" si="274"/>
        <v>0</v>
      </c>
      <c r="II71" s="535" cm="1">
        <f t="array" aca="1" ref="II71" ca="1">INDEX(II$13:II70,$B71+1,1)</f>
        <v>0</v>
      </c>
      <c r="IJ71" s="727">
        <f t="shared" ca="1" si="274"/>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4">JE71</f>
        <v>0</v>
      </c>
      <c r="JG71" s="457">
        <f t="shared" ca="1" si="364"/>
        <v>0</v>
      </c>
      <c r="JH71" s="457">
        <f t="shared" ca="1" si="364"/>
        <v>0</v>
      </c>
      <c r="JI71" s="545" cm="1">
        <f t="array" aca="1" ref="JI71" ca="1">IF(AND($N71=JI$10,$AS71&lt;&gt;0),INDEX(i.LTWFeedLevels,$AS71,12),0)</f>
        <v>0</v>
      </c>
      <c r="JJ71" s="630" cm="1">
        <f t="array" aca="1" ref="JJ71" ca="1">IF(AND($N71=JJ$10,$AT71&lt;&gt;0),INDEX(i.LTWFeedLevels,$AT71,12),0)</f>
        <v>0</v>
      </c>
      <c r="JK71" s="457">
        <f t="shared" ref="JK71:JM71" ca="1" si="365">JJ71</f>
        <v>0</v>
      </c>
      <c r="JL71" s="457">
        <f t="shared" ca="1" si="365"/>
        <v>0</v>
      </c>
      <c r="JM71" s="457">
        <f t="shared" ca="1" si="365"/>
        <v>0</v>
      </c>
      <c r="JN71" s="545" cm="1">
        <f t="array" aca="1" ref="JN71" ca="1">IF(AND($N71=JN$10,$AS71&lt;&gt;0),INDEX(i.LTWFeedLevels,$AS71,12),0)</f>
        <v>0</v>
      </c>
      <c r="JO71" s="630" cm="1">
        <f t="array" aca="1" ref="JO71" ca="1">IF(AND($N71=JO$10,$AT71&lt;&gt;0),INDEX(i.LTWFeedLevels,$AT71,12),0)</f>
        <v>0</v>
      </c>
      <c r="JP71" s="457">
        <f t="shared" ref="JP71:JR71" ca="1" si="366">JO71</f>
        <v>0</v>
      </c>
      <c r="JQ71" s="457">
        <f t="shared" ca="1" si="366"/>
        <v>0</v>
      </c>
      <c r="JR71" s="457">
        <f t="shared" ca="1" si="366"/>
        <v>0</v>
      </c>
      <c r="JS71" s="189">
        <f t="shared" ca="1" si="278"/>
        <v>0</v>
      </c>
      <c r="JT71" s="189">
        <f t="shared" ca="1" si="278"/>
        <v>0</v>
      </c>
      <c r="JU71" s="189">
        <f t="shared" ca="1" si="278"/>
        <v>0</v>
      </c>
      <c r="JV71" s="189">
        <f t="shared" ca="1" si="278"/>
        <v>0</v>
      </c>
      <c r="JW71" s="189">
        <f t="shared" ca="1" si="278"/>
        <v>0</v>
      </c>
      <c r="JX71" s="189">
        <f t="shared" ca="1" si="278"/>
        <v>0</v>
      </c>
      <c r="JY71" s="189">
        <f t="shared" ca="1" si="278"/>
        <v>0</v>
      </c>
      <c r="JZ71" s="189">
        <f t="shared" ca="1" si="278"/>
        <v>0</v>
      </c>
      <c r="KA71" s="189">
        <f t="shared" ca="1" si="278"/>
        <v>0</v>
      </c>
      <c r="KB71" s="189">
        <f t="shared" ca="1" si="278"/>
        <v>0</v>
      </c>
      <c r="KC71" s="189">
        <f t="shared" ca="1" si="279"/>
        <v>0</v>
      </c>
      <c r="KD71" s="189">
        <f t="shared" ca="1" si="279"/>
        <v>0</v>
      </c>
      <c r="KE71" s="189">
        <f t="shared" ca="1" si="279"/>
        <v>0</v>
      </c>
      <c r="KF71" s="189">
        <f t="shared" ca="1" si="279"/>
        <v>0</v>
      </c>
      <c r="KG71" s="189">
        <f t="shared" ca="1" si="279"/>
        <v>0</v>
      </c>
      <c r="KH71" s="189">
        <f t="shared" ca="1" si="279"/>
        <v>0</v>
      </c>
      <c r="KI71" s="189">
        <f t="shared" ca="1" si="279"/>
        <v>0</v>
      </c>
      <c r="KJ71" s="189">
        <f t="shared" ca="1" si="279"/>
        <v>0</v>
      </c>
      <c r="KK71" s="189">
        <f t="shared" ca="1" si="279"/>
        <v>0</v>
      </c>
      <c r="KL71" s="189">
        <f t="shared" ca="1" si="279"/>
        <v>0</v>
      </c>
      <c r="KM71" s="189">
        <f t="shared" ca="1" si="280"/>
        <v>0</v>
      </c>
      <c r="KN71" s="189">
        <f t="shared" ca="1" si="280"/>
        <v>0</v>
      </c>
      <c r="KO71" s="189">
        <f t="shared" ca="1" si="280"/>
        <v>0</v>
      </c>
      <c r="KP71" s="189">
        <f t="shared" ca="1" si="280"/>
        <v>0</v>
      </c>
      <c r="KQ71" s="189">
        <f t="shared" ca="1" si="280"/>
        <v>0</v>
      </c>
      <c r="KR71" s="189">
        <f t="shared" ca="1" si="280"/>
        <v>0</v>
      </c>
      <c r="KS71" s="189">
        <f t="shared" ca="1" si="280"/>
        <v>0</v>
      </c>
      <c r="KT71" s="189">
        <f t="shared" ca="1" si="280"/>
        <v>0</v>
      </c>
      <c r="KU71" s="189">
        <f t="shared" ca="1" si="280"/>
        <v>-1</v>
      </c>
      <c r="KV71" s="189">
        <f t="shared" ca="1" si="280"/>
        <v>-2</v>
      </c>
      <c r="KW71" s="189">
        <f t="shared" ca="1" si="281"/>
        <v>5</v>
      </c>
      <c r="KX71" s="189">
        <f t="shared" ca="1" si="281"/>
        <v>3</v>
      </c>
      <c r="KY71" s="189">
        <f t="shared" ca="1" si="281"/>
        <v>0</v>
      </c>
      <c r="KZ71" s="189">
        <f t="shared" ca="1" si="281"/>
        <v>0</v>
      </c>
      <c r="LA71" s="189">
        <f t="shared" ca="1" si="281"/>
        <v>0</v>
      </c>
      <c r="LB71" s="189">
        <f t="shared" ca="1" si="281"/>
        <v>0</v>
      </c>
      <c r="LC71" s="189">
        <f t="shared" ca="1" si="281"/>
        <v>0</v>
      </c>
      <c r="LD71" s="189">
        <f t="shared" ca="1" si="281"/>
        <v>0</v>
      </c>
      <c r="LE71" s="189">
        <f t="shared" ca="1" si="281"/>
        <v>0</v>
      </c>
      <c r="LF71" s="189">
        <f t="shared" ca="1" si="281"/>
        <v>0</v>
      </c>
      <c r="LG71" s="189">
        <f t="shared" ca="1" si="282"/>
        <v>0</v>
      </c>
      <c r="LH71" s="189">
        <f t="shared" ca="1" si="282"/>
        <v>0</v>
      </c>
      <c r="LI71" s="189">
        <f t="shared" ca="1" si="282"/>
        <v>0</v>
      </c>
      <c r="LJ71" s="189">
        <f t="shared" ca="1" si="282"/>
        <v>0</v>
      </c>
      <c r="LK71" s="189">
        <f t="shared" ca="1" si="282"/>
        <v>0</v>
      </c>
      <c r="LL71" s="189">
        <f t="shared" ca="1" si="282"/>
        <v>0</v>
      </c>
      <c r="LM71" s="189">
        <f t="shared" ca="1" si="282"/>
        <v>0</v>
      </c>
      <c r="LN71" s="189">
        <f t="shared" ca="1" si="282"/>
        <v>0</v>
      </c>
      <c r="LO71" s="189">
        <f t="shared" ca="1" si="282"/>
        <v>0</v>
      </c>
      <c r="LP71" s="189">
        <f t="shared" ca="1" si="282"/>
        <v>0</v>
      </c>
      <c r="LQ71" s="189">
        <f t="shared" ca="1" si="283"/>
        <v>0</v>
      </c>
      <c r="LR71" s="189">
        <f t="shared" ca="1" si="283"/>
        <v>0</v>
      </c>
      <c r="LS71" s="189">
        <f t="shared" ca="1" si="283"/>
        <v>0</v>
      </c>
      <c r="LT71" s="189">
        <f t="shared" ca="1" si="283"/>
        <v>0</v>
      </c>
      <c r="LU71" s="189">
        <f t="shared" ca="1" si="283"/>
        <v>0</v>
      </c>
      <c r="LV71" s="189">
        <f t="shared" ca="1" si="283"/>
        <v>0</v>
      </c>
      <c r="LW71" s="189">
        <f t="shared" ca="1" si="283"/>
        <v>0</v>
      </c>
      <c r="LX71" s="189">
        <f t="shared" ca="1" si="283"/>
        <v>0</v>
      </c>
      <c r="LY71" s="189">
        <f t="shared" ca="1" si="283"/>
        <v>0</v>
      </c>
      <c r="LZ71" s="189">
        <f t="shared" ca="1" si="283"/>
        <v>0</v>
      </c>
      <c r="MA71" s="189">
        <f t="shared" ca="1" si="284"/>
        <v>0</v>
      </c>
      <c r="MB71" s="189">
        <f t="shared" ca="1" si="284"/>
        <v>0</v>
      </c>
      <c r="MC71" s="189">
        <f t="shared" ca="1" si="284"/>
        <v>0</v>
      </c>
      <c r="MD71" s="189">
        <f t="shared" ca="1" si="284"/>
        <v>0</v>
      </c>
      <c r="ME71" s="189">
        <f t="shared" ca="1" si="284"/>
        <v>0</v>
      </c>
      <c r="MF71" s="189">
        <f t="shared" ca="1" si="284"/>
        <v>0</v>
      </c>
      <c r="MG71" s="189">
        <f t="shared" ca="1" si="284"/>
        <v>0</v>
      </c>
      <c r="MH71" s="189">
        <f t="shared" ca="1" si="284"/>
        <v>0</v>
      </c>
      <c r="MI71" s="189">
        <f t="shared" ca="1" si="284"/>
        <v>0</v>
      </c>
      <c r="MJ71" s="189">
        <f t="shared" ca="1" si="284"/>
        <v>0</v>
      </c>
      <c r="MK71" s="189">
        <f t="shared" ca="1" si="284"/>
        <v>0</v>
      </c>
      <c r="ML71" s="189">
        <f t="shared" ca="1" si="284"/>
        <v>0</v>
      </c>
      <c r="MM71" s="557">
        <f t="shared" ca="1" si="285"/>
        <v>0</v>
      </c>
      <c r="MN71" s="557">
        <f t="shared" ca="1" si="285"/>
        <v>0</v>
      </c>
      <c r="MO71" s="557">
        <f t="shared" ca="1" si="285"/>
        <v>0</v>
      </c>
      <c r="MP71" s="557">
        <f t="shared" ca="1" si="285"/>
        <v>0</v>
      </c>
      <c r="MQ71" s="557">
        <f t="shared" ca="1" si="285"/>
        <v>0</v>
      </c>
      <c r="MR71" s="557">
        <f t="shared" ca="1" si="285"/>
        <v>0</v>
      </c>
      <c r="MS71" s="557">
        <f t="shared" ca="1" si="285"/>
        <v>0</v>
      </c>
      <c r="MT71" s="557">
        <f t="shared" ca="1" si="285"/>
        <v>0</v>
      </c>
      <c r="MU71" s="557">
        <f t="shared" ca="1" si="285"/>
        <v>0</v>
      </c>
      <c r="MV71" s="557">
        <f t="shared" ca="1" si="285"/>
        <v>0</v>
      </c>
      <c r="MW71" s="557">
        <f t="shared" ca="1" si="286"/>
        <v>0</v>
      </c>
      <c r="MX71" s="557">
        <f t="shared" ca="1" si="286"/>
        <v>0</v>
      </c>
      <c r="MY71" s="557">
        <f t="shared" ca="1" si="286"/>
        <v>0</v>
      </c>
      <c r="MZ71" s="557">
        <f t="shared" ca="1" si="286"/>
        <v>0</v>
      </c>
      <c r="NA71" s="557">
        <f t="shared" ca="1" si="286"/>
        <v>0</v>
      </c>
      <c r="NB71" s="557">
        <f t="shared" ca="1" si="286"/>
        <v>0</v>
      </c>
      <c r="NC71" s="557">
        <f t="shared" ca="1" si="286"/>
        <v>0</v>
      </c>
      <c r="ND71" s="557">
        <f t="shared" ca="1" si="286"/>
        <v>0</v>
      </c>
      <c r="NE71" s="557">
        <f t="shared" ca="1" si="286"/>
        <v>0</v>
      </c>
      <c r="NF71" s="557">
        <f t="shared" ca="1" si="286"/>
        <v>0</v>
      </c>
      <c r="NG71" s="557">
        <f t="shared" ca="1" si="287"/>
        <v>0</v>
      </c>
      <c r="NH71" s="557">
        <f t="shared" ca="1" si="287"/>
        <v>0</v>
      </c>
      <c r="NI71" s="557">
        <f t="shared" ca="1" si="287"/>
        <v>0</v>
      </c>
      <c r="NJ71" s="557">
        <f t="shared" ca="1" si="287"/>
        <v>0</v>
      </c>
      <c r="NK71" s="557">
        <f t="shared" ca="1" si="287"/>
        <v>0</v>
      </c>
      <c r="NL71" s="557">
        <f t="shared" ca="1" si="287"/>
        <v>0</v>
      </c>
      <c r="NM71" s="557">
        <f t="shared" ca="1" si="287"/>
        <v>0</v>
      </c>
      <c r="NN71" s="557">
        <f t="shared" ca="1" si="287"/>
        <v>0</v>
      </c>
      <c r="NO71" s="557">
        <f t="shared" ca="1" si="287"/>
        <v>0</v>
      </c>
      <c r="NP71" s="557">
        <f t="shared" ca="1" si="287"/>
        <v>0</v>
      </c>
      <c r="NQ71" s="557">
        <f t="shared" ca="1" si="288"/>
        <v>0</v>
      </c>
      <c r="NR71" s="557">
        <f t="shared" ca="1" si="288"/>
        <v>0</v>
      </c>
      <c r="NS71" s="557">
        <f t="shared" ca="1" si="288"/>
        <v>0</v>
      </c>
      <c r="NT71" s="557">
        <f t="shared" ca="1" si="288"/>
        <v>0</v>
      </c>
      <c r="NU71" s="557">
        <f t="shared" ca="1" si="288"/>
        <v>0</v>
      </c>
      <c r="NV71" s="557">
        <f t="shared" ca="1" si="288"/>
        <v>0</v>
      </c>
      <c r="NW71" s="557">
        <f t="shared" ca="1" si="288"/>
        <v>0</v>
      </c>
      <c r="NX71" s="557">
        <f t="shared" ca="1" si="288"/>
        <v>0</v>
      </c>
      <c r="NY71" s="557">
        <f t="shared" ca="1" si="288"/>
        <v>0</v>
      </c>
      <c r="NZ71" s="557">
        <f t="shared" ca="1" si="288"/>
        <v>0</v>
      </c>
      <c r="OA71" s="557">
        <f t="shared" ca="1" si="289"/>
        <v>0</v>
      </c>
      <c r="OB71" s="557">
        <f t="shared" ca="1" si="289"/>
        <v>0</v>
      </c>
      <c r="OC71" s="557">
        <f t="shared" ca="1" si="289"/>
        <v>0</v>
      </c>
      <c r="OD71" s="557">
        <f t="shared" ca="1" si="289"/>
        <v>0</v>
      </c>
      <c r="OE71" s="557">
        <f t="shared" ca="1" si="289"/>
        <v>0</v>
      </c>
      <c r="OF71" s="557">
        <f t="shared" ca="1" si="289"/>
        <v>0</v>
      </c>
      <c r="OG71" s="557">
        <f t="shared" ca="1" si="289"/>
        <v>0</v>
      </c>
      <c r="OH71" s="557">
        <f t="shared" ca="1" si="289"/>
        <v>0</v>
      </c>
      <c r="OI71" s="557">
        <f t="shared" ca="1" si="289"/>
        <v>0</v>
      </c>
      <c r="OJ71" s="557">
        <f t="shared" ca="1" si="289"/>
        <v>0</v>
      </c>
      <c r="OK71" s="557">
        <f t="shared" ca="1" si="290"/>
        <v>0</v>
      </c>
      <c r="OL71" s="557">
        <f t="shared" ca="1" si="290"/>
        <v>0</v>
      </c>
      <c r="OM71" s="557">
        <f t="shared" ca="1" si="290"/>
        <v>0</v>
      </c>
      <c r="ON71" s="557">
        <f t="shared" ca="1" si="290"/>
        <v>0</v>
      </c>
      <c r="OO71" s="557">
        <f t="shared" ca="1" si="290"/>
        <v>0</v>
      </c>
      <c r="OP71" s="557">
        <f t="shared" ca="1" si="290"/>
        <v>0</v>
      </c>
      <c r="OQ71" s="557">
        <f t="shared" ca="1" si="290"/>
        <v>0</v>
      </c>
      <c r="OR71" s="557">
        <f t="shared" ca="1" si="290"/>
        <v>0</v>
      </c>
      <c r="OS71" s="557">
        <f t="shared" ca="1" si="290"/>
        <v>0</v>
      </c>
      <c r="OT71" s="557">
        <f t="shared" ca="1" si="290"/>
        <v>0</v>
      </c>
      <c r="OU71" s="557">
        <f t="shared" ca="1" si="291"/>
        <v>0</v>
      </c>
      <c r="OV71" s="557">
        <f t="shared" ca="1" si="291"/>
        <v>0</v>
      </c>
      <c r="OW71" s="557">
        <f t="shared" ca="1" si="291"/>
        <v>0</v>
      </c>
      <c r="OX71" s="557">
        <f t="shared" ca="1" si="291"/>
        <v>0</v>
      </c>
      <c r="OY71" s="557">
        <f t="shared" ca="1" si="291"/>
        <v>0</v>
      </c>
      <c r="OZ71" s="557">
        <f t="shared" ca="1" si="291"/>
        <v>0</v>
      </c>
      <c r="PA71" s="557">
        <f t="shared" ca="1" si="291"/>
        <v>0</v>
      </c>
      <c r="PB71" s="557">
        <f t="shared" ca="1" si="291"/>
        <v>0</v>
      </c>
      <c r="PC71" s="557">
        <f t="shared" ca="1" si="291"/>
        <v>0</v>
      </c>
      <c r="PD71" s="557">
        <f t="shared" ca="1" si="291"/>
        <v>0</v>
      </c>
      <c r="PE71" s="557">
        <f t="shared" ca="1" si="292"/>
        <v>0</v>
      </c>
      <c r="PF71" s="557">
        <f t="shared" ca="1" si="292"/>
        <v>0</v>
      </c>
      <c r="PG71" s="557">
        <f t="shared" ca="1" si="292"/>
        <v>0</v>
      </c>
      <c r="PH71" s="557">
        <f t="shared" ca="1" si="292"/>
        <v>0</v>
      </c>
      <c r="PI71" s="557">
        <f t="shared" ca="1" si="292"/>
        <v>0</v>
      </c>
      <c r="PJ71" s="557">
        <f t="shared" ca="1" si="292"/>
        <v>0</v>
      </c>
      <c r="PK71" s="557">
        <f t="shared" ca="1" si="292"/>
        <v>0</v>
      </c>
      <c r="PL71" s="557">
        <f t="shared" ca="1" si="292"/>
        <v>0</v>
      </c>
      <c r="PM71" s="557">
        <f t="shared" ca="1" si="292"/>
        <v>0</v>
      </c>
      <c r="PN71" s="557">
        <f t="shared" ca="1" si="292"/>
        <v>0</v>
      </c>
      <c r="PO71" s="557">
        <f t="shared" ca="1" si="293"/>
        <v>0</v>
      </c>
      <c r="PP71" s="557">
        <f t="shared" ca="1" si="293"/>
        <v>0</v>
      </c>
      <c r="PQ71" s="557">
        <f t="shared" ca="1" si="293"/>
        <v>0</v>
      </c>
      <c r="PR71" s="557">
        <f t="shared" ca="1" si="293"/>
        <v>0</v>
      </c>
      <c r="PS71" s="557">
        <f t="shared" ca="1" si="293"/>
        <v>0</v>
      </c>
      <c r="PT71" s="557">
        <f t="shared" ca="1" si="293"/>
        <v>0</v>
      </c>
      <c r="PU71" s="557">
        <f t="shared" ca="1" si="293"/>
        <v>0</v>
      </c>
      <c r="PV71" s="557">
        <f t="shared" ca="1" si="293"/>
        <v>0</v>
      </c>
      <c r="PW71" s="557">
        <f t="shared" ca="1" si="293"/>
        <v>0</v>
      </c>
      <c r="PX71" s="557">
        <f t="shared" ca="1" si="293"/>
        <v>0</v>
      </c>
      <c r="PY71" s="557">
        <f t="shared" ca="1" si="294"/>
        <v>0</v>
      </c>
      <c r="PZ71" s="557">
        <f t="shared" ca="1" si="294"/>
        <v>0</v>
      </c>
      <c r="QA71" s="557">
        <f t="shared" ca="1" si="294"/>
        <v>0</v>
      </c>
      <c r="QB71" s="557">
        <f t="shared" ca="1" si="294"/>
        <v>0</v>
      </c>
      <c r="QC71" s="557">
        <f t="shared" ca="1" si="294"/>
        <v>0</v>
      </c>
      <c r="QD71" s="557">
        <f t="shared" ca="1" si="294"/>
        <v>0</v>
      </c>
      <c r="QE71" s="557">
        <f t="shared" ca="1" si="294"/>
        <v>0</v>
      </c>
      <c r="QF71" s="557">
        <f t="shared" ca="1" si="294"/>
        <v>0</v>
      </c>
      <c r="QG71" s="557">
        <f t="shared" ca="1" si="294"/>
        <v>0</v>
      </c>
      <c r="QH71" s="557">
        <f t="shared" ca="1" si="294"/>
        <v>0</v>
      </c>
      <c r="QI71" s="557">
        <f t="shared" ca="1" si="295"/>
        <v>0</v>
      </c>
      <c r="QJ71" s="557">
        <f t="shared" ca="1" si="295"/>
        <v>0</v>
      </c>
      <c r="QK71" s="557">
        <f t="shared" ca="1" si="295"/>
        <v>0</v>
      </c>
      <c r="QL71" s="557">
        <f t="shared" ca="1" si="295"/>
        <v>0</v>
      </c>
      <c r="QM71" s="557">
        <f t="shared" ca="1" si="295"/>
        <v>0</v>
      </c>
      <c r="QN71" s="557">
        <f t="shared" ca="1" si="295"/>
        <v>0</v>
      </c>
      <c r="QO71" s="557">
        <f t="shared" ca="1" si="295"/>
        <v>0</v>
      </c>
      <c r="QP71" s="557">
        <f t="shared" ca="1" si="295"/>
        <v>0</v>
      </c>
      <c r="QQ71" s="557">
        <f t="shared" ca="1" si="295"/>
        <v>0</v>
      </c>
      <c r="QR71" s="557">
        <f t="shared" ca="1" si="295"/>
        <v>0</v>
      </c>
      <c r="QS71" s="557">
        <f t="shared" ca="1" si="296"/>
        <v>0</v>
      </c>
      <c r="QT71" s="557">
        <f t="shared" ca="1" si="296"/>
        <v>0</v>
      </c>
      <c r="QU71" s="557">
        <f t="shared" ca="1" si="296"/>
        <v>0</v>
      </c>
      <c r="QV71" s="557">
        <f t="shared" ca="1" si="296"/>
        <v>0</v>
      </c>
      <c r="QW71" s="557">
        <f t="shared" ca="1" si="296"/>
        <v>0</v>
      </c>
      <c r="QX71" s="557">
        <f t="shared" ca="1" si="296"/>
        <v>0</v>
      </c>
      <c r="QY71" s="557">
        <f t="shared" ca="1" si="296"/>
        <v>0</v>
      </c>
      <c r="QZ71" s="557">
        <f t="shared" ca="1" si="296"/>
        <v>0</v>
      </c>
      <c r="RA71" s="557">
        <f t="shared" ca="1" si="296"/>
        <v>0</v>
      </c>
      <c r="RB71" s="557">
        <f t="shared" ca="1" si="296"/>
        <v>0</v>
      </c>
      <c r="RC71" s="557">
        <f t="shared" ca="1" si="297"/>
        <v>0</v>
      </c>
      <c r="RD71" s="557">
        <f t="shared" ca="1" si="297"/>
        <v>0</v>
      </c>
      <c r="RE71" s="557">
        <f t="shared" ca="1" si="297"/>
        <v>0</v>
      </c>
      <c r="RF71" s="557">
        <f t="shared" ca="1" si="297"/>
        <v>0</v>
      </c>
      <c r="RG71" s="557">
        <f t="shared" ca="1" si="297"/>
        <v>0</v>
      </c>
      <c r="RH71" s="557">
        <f t="shared" ca="1" si="297"/>
        <v>0</v>
      </c>
      <c r="RI71" s="557">
        <f t="shared" ca="1" si="297"/>
        <v>0</v>
      </c>
      <c r="RJ71" s="557">
        <f t="shared" ca="1" si="297"/>
        <v>0</v>
      </c>
      <c r="RK71" s="557">
        <f t="shared" ca="1" si="297"/>
        <v>0</v>
      </c>
      <c r="RL71" s="557">
        <f t="shared" ca="1" si="297"/>
        <v>0</v>
      </c>
      <c r="RM71" s="557">
        <f t="shared" ca="1" si="298"/>
        <v>0</v>
      </c>
      <c r="RN71" s="557">
        <f t="shared" ca="1" si="298"/>
        <v>0</v>
      </c>
      <c r="RO71" s="557">
        <f t="shared" ca="1" si="298"/>
        <v>0</v>
      </c>
      <c r="RP71" s="557">
        <f t="shared" ca="1" si="298"/>
        <v>0</v>
      </c>
      <c r="RQ71" s="557">
        <f t="shared" ca="1" si="298"/>
        <v>0</v>
      </c>
      <c r="RR71" s="557">
        <f t="shared" ca="1" si="298"/>
        <v>0</v>
      </c>
      <c r="RS71" s="557">
        <f t="shared" ca="1" si="298"/>
        <v>0</v>
      </c>
      <c r="RT71" s="557">
        <f t="shared" ca="1" si="298"/>
        <v>0</v>
      </c>
      <c r="RU71" s="557">
        <f t="shared" ca="1" si="298"/>
        <v>0</v>
      </c>
      <c r="RV71" s="557">
        <f t="shared" ca="1" si="298"/>
        <v>0</v>
      </c>
      <c r="RW71" s="557">
        <f t="shared" ca="1" si="299"/>
        <v>0</v>
      </c>
      <c r="RX71" s="557">
        <f t="shared" ca="1" si="299"/>
        <v>0</v>
      </c>
      <c r="RY71" s="557">
        <f t="shared" ca="1" si="299"/>
        <v>0</v>
      </c>
      <c r="RZ71" s="557">
        <f t="shared" ca="1" si="299"/>
        <v>0</v>
      </c>
      <c r="SA71" s="557">
        <f t="shared" ca="1" si="299"/>
        <v>0</v>
      </c>
      <c r="SB71" s="557">
        <f t="shared" ca="1" si="299"/>
        <v>0</v>
      </c>
      <c r="SC71" s="557">
        <f t="shared" ca="1" si="299"/>
        <v>0</v>
      </c>
      <c r="SD71" s="557">
        <f t="shared" ca="1" si="299"/>
        <v>0</v>
      </c>
      <c r="SE71" s="557">
        <f t="shared" ca="1" si="299"/>
        <v>0</v>
      </c>
      <c r="SF71" s="557">
        <f t="shared" ca="1" si="299"/>
        <v>0</v>
      </c>
      <c r="SG71" s="557">
        <f t="shared" ca="1" si="300"/>
        <v>0</v>
      </c>
      <c r="SH71" s="557">
        <f t="shared" ca="1" si="300"/>
        <v>0</v>
      </c>
      <c r="SI71" s="557">
        <f t="shared" ca="1" si="300"/>
        <v>0</v>
      </c>
      <c r="SJ71" s="557">
        <f t="shared" ca="1" si="300"/>
        <v>0</v>
      </c>
      <c r="SK71" s="557">
        <f t="shared" ca="1" si="300"/>
        <v>0</v>
      </c>
      <c r="SL71" s="557">
        <f t="shared" ca="1" si="300"/>
        <v>0</v>
      </c>
      <c r="SM71" s="557">
        <f t="shared" ca="1" si="300"/>
        <v>0</v>
      </c>
      <c r="SN71" s="557">
        <f t="shared" ca="1" si="300"/>
        <v>0</v>
      </c>
      <c r="SO71" s="557">
        <f t="shared" ca="1" si="300"/>
        <v>0</v>
      </c>
      <c r="SP71" s="557">
        <f t="shared" ca="1" si="300"/>
        <v>0</v>
      </c>
      <c r="SQ71" s="557">
        <f t="shared" ca="1" si="301"/>
        <v>0</v>
      </c>
      <c r="SR71" s="557">
        <f t="shared" ca="1" si="301"/>
        <v>0</v>
      </c>
      <c r="SS71" s="557">
        <f t="shared" ca="1" si="301"/>
        <v>0</v>
      </c>
      <c r="ST71" s="557">
        <f t="shared" ca="1" si="301"/>
        <v>0</v>
      </c>
      <c r="SU71" s="557">
        <f t="shared" ca="1" si="301"/>
        <v>0</v>
      </c>
      <c r="SV71" s="557">
        <f t="shared" ca="1" si="301"/>
        <v>0</v>
      </c>
      <c r="SW71" s="557">
        <f t="shared" ca="1" si="301"/>
        <v>0</v>
      </c>
      <c r="SX71" s="557">
        <f t="shared" ca="1" si="301"/>
        <v>0</v>
      </c>
      <c r="SY71" s="557">
        <f t="shared" ca="1" si="301"/>
        <v>0</v>
      </c>
      <c r="SZ71" s="557">
        <f t="shared" ca="1" si="301"/>
        <v>0</v>
      </c>
      <c r="TA71" s="557">
        <f t="shared" ca="1" si="302"/>
        <v>0</v>
      </c>
      <c r="TB71" s="557">
        <f t="shared" ca="1" si="302"/>
        <v>0</v>
      </c>
      <c r="TC71" s="557">
        <f t="shared" ca="1" si="302"/>
        <v>0</v>
      </c>
      <c r="TD71" s="557">
        <f t="shared" ca="1" si="302"/>
        <v>0</v>
      </c>
      <c r="TE71" s="557">
        <f t="shared" ca="1" si="302"/>
        <v>0</v>
      </c>
      <c r="TF71" s="557">
        <f t="shared" ca="1" si="302"/>
        <v>0</v>
      </c>
      <c r="TG71" s="557">
        <f t="shared" ca="1" si="302"/>
        <v>0</v>
      </c>
      <c r="TH71" s="557">
        <f t="shared" ca="1" si="302"/>
        <v>0</v>
      </c>
      <c r="TI71" s="557">
        <f t="shared" ca="1" si="302"/>
        <v>0</v>
      </c>
      <c r="TJ71" s="557">
        <f t="shared" ca="1" si="302"/>
        <v>0</v>
      </c>
      <c r="TK71" s="557">
        <f t="shared" ca="1" si="303"/>
        <v>0</v>
      </c>
      <c r="TL71" s="557">
        <f t="shared" ca="1" si="303"/>
        <v>0</v>
      </c>
      <c r="TM71" s="557">
        <f t="shared" ca="1" si="303"/>
        <v>0</v>
      </c>
      <c r="TN71" s="557">
        <f t="shared" ca="1" si="303"/>
        <v>0</v>
      </c>
      <c r="TO71" s="557">
        <f t="shared" ca="1" si="303"/>
        <v>0</v>
      </c>
      <c r="TP71" s="557">
        <f t="shared" ca="1" si="303"/>
        <v>0</v>
      </c>
      <c r="TQ71" s="557">
        <f t="shared" ca="1" si="303"/>
        <v>0</v>
      </c>
      <c r="TR71" s="557">
        <f t="shared" ca="1" si="303"/>
        <v>0</v>
      </c>
      <c r="TS71" s="557">
        <f t="shared" ca="1" si="303"/>
        <v>0</v>
      </c>
      <c r="TT71" s="557">
        <f t="shared" ca="1" si="303"/>
        <v>0</v>
      </c>
      <c r="TU71" s="557">
        <f t="shared" ca="1" si="304"/>
        <v>0</v>
      </c>
      <c r="TV71" s="557">
        <f t="shared" ca="1" si="304"/>
        <v>0</v>
      </c>
      <c r="TW71" s="557">
        <f t="shared" ca="1" si="304"/>
        <v>0</v>
      </c>
      <c r="TX71" s="557">
        <f t="shared" ca="1" si="304"/>
        <v>0</v>
      </c>
      <c r="TY71" s="557">
        <f t="shared" ca="1" si="304"/>
        <v>0</v>
      </c>
      <c r="TZ71" s="557">
        <f t="shared" ca="1" si="304"/>
        <v>0</v>
      </c>
      <c r="UA71" s="557">
        <f t="shared" ca="1" si="304"/>
        <v>0</v>
      </c>
      <c r="UB71" s="557">
        <f t="shared" ca="1" si="304"/>
        <v>0</v>
      </c>
      <c r="UC71" s="557">
        <f t="shared" ca="1" si="304"/>
        <v>0</v>
      </c>
      <c r="UD71" s="557">
        <f t="shared" ca="1" si="304"/>
        <v>0</v>
      </c>
      <c r="UE71" s="557">
        <f t="shared" ca="1" si="305"/>
        <v>0</v>
      </c>
      <c r="UF71" s="557">
        <f t="shared" ca="1" si="305"/>
        <v>0</v>
      </c>
      <c r="UG71" s="557">
        <f t="shared" ca="1" si="305"/>
        <v>0</v>
      </c>
      <c r="UH71" s="557">
        <f t="shared" ca="1" si="305"/>
        <v>0</v>
      </c>
      <c r="UI71" s="557">
        <f t="shared" ca="1" si="305"/>
        <v>0</v>
      </c>
      <c r="UJ71" s="557">
        <f t="shared" ca="1" si="305"/>
        <v>0</v>
      </c>
      <c r="UK71" s="557">
        <f t="shared" ca="1" si="305"/>
        <v>0</v>
      </c>
      <c r="UL71" s="557">
        <f t="shared" ca="1" si="305"/>
        <v>0</v>
      </c>
      <c r="UM71" s="557">
        <f t="shared" ca="1" si="305"/>
        <v>0</v>
      </c>
      <c r="UN71" s="557">
        <f t="shared" ca="1" si="305"/>
        <v>0</v>
      </c>
      <c r="UO71" s="557">
        <f t="shared" ca="1" si="306"/>
        <v>0</v>
      </c>
      <c r="UP71" s="557">
        <f t="shared" ca="1" si="306"/>
        <v>0</v>
      </c>
      <c r="UQ71" s="557">
        <f t="shared" ca="1" si="306"/>
        <v>0</v>
      </c>
      <c r="UR71" s="557">
        <f t="shared" ca="1" si="306"/>
        <v>0</v>
      </c>
      <c r="US71" s="557">
        <f t="shared" ca="1" si="306"/>
        <v>0</v>
      </c>
      <c r="UT71" s="557">
        <f t="shared" ca="1" si="306"/>
        <v>0</v>
      </c>
      <c r="UU71" s="557">
        <f t="shared" ca="1" si="306"/>
        <v>0</v>
      </c>
      <c r="UV71" s="557">
        <f t="shared" ca="1" si="306"/>
        <v>0</v>
      </c>
      <c r="UW71" s="557">
        <f t="shared" ca="1" si="306"/>
        <v>0</v>
      </c>
      <c r="UX71" s="557">
        <f t="shared" ca="1" si="306"/>
        <v>0</v>
      </c>
      <c r="UY71" s="557">
        <f t="shared" ca="1" si="307"/>
        <v>0</v>
      </c>
      <c r="UZ71" s="557">
        <f t="shared" ca="1" si="307"/>
        <v>0</v>
      </c>
      <c r="VA71" s="557">
        <f t="shared" ca="1" si="307"/>
        <v>0</v>
      </c>
      <c r="VB71" s="557">
        <f t="shared" ca="1" si="307"/>
        <v>0</v>
      </c>
      <c r="VC71" s="557">
        <f t="shared" ca="1" si="307"/>
        <v>0</v>
      </c>
      <c r="VD71" s="557">
        <f t="shared" ca="1" si="307"/>
        <v>0</v>
      </c>
      <c r="VE71" s="557">
        <f t="shared" ca="1" si="307"/>
        <v>0</v>
      </c>
      <c r="VF71" s="557">
        <f t="shared" ca="1" si="307"/>
        <v>0</v>
      </c>
      <c r="VG71" s="557">
        <f t="shared" ca="1" si="307"/>
        <v>0</v>
      </c>
      <c r="VH71" s="557">
        <f t="shared" ca="1" si="307"/>
        <v>0</v>
      </c>
      <c r="VI71" s="557">
        <f t="shared" ca="1" si="307"/>
        <v>0</v>
      </c>
      <c r="VJ71" s="189">
        <f t="shared" ca="1" si="308"/>
        <v>0</v>
      </c>
      <c r="VK71" s="189">
        <f t="shared" ca="1" si="308"/>
        <v>0</v>
      </c>
      <c r="VL71" s="189">
        <f t="shared" ca="1" si="308"/>
        <v>0</v>
      </c>
      <c r="VM71" s="189">
        <f t="shared" ca="1" si="308"/>
        <v>0</v>
      </c>
      <c r="VN71" s="189">
        <f t="shared" ca="1" si="308"/>
        <v>0</v>
      </c>
      <c r="VO71" s="230">
        <f t="shared" ca="1" si="309"/>
        <v>0</v>
      </c>
      <c r="VP71" s="189">
        <f t="shared" ca="1" si="310"/>
        <v>0</v>
      </c>
      <c r="VQ71" s="189">
        <f t="shared" ca="1" si="310"/>
        <v>0</v>
      </c>
      <c r="VR71" s="189">
        <f t="shared" ca="1" si="310"/>
        <v>0</v>
      </c>
      <c r="VS71" s="189">
        <f t="shared" ca="1" si="310"/>
        <v>0</v>
      </c>
      <c r="VT71" s="189">
        <f t="shared" ca="1" si="310"/>
        <v>0</v>
      </c>
      <c r="VU71" s="230">
        <f t="shared" ca="1" si="311"/>
        <v>0</v>
      </c>
      <c r="VV71" s="231">
        <f t="shared" ca="1" si="312"/>
        <v>0</v>
      </c>
      <c r="VW71" s="231">
        <f t="shared" ca="1" si="312"/>
        <v>0</v>
      </c>
      <c r="VX71" s="231">
        <f t="shared" ca="1" si="312"/>
        <v>0</v>
      </c>
      <c r="VY71" s="231">
        <f t="shared" ca="1" si="312"/>
        <v>0</v>
      </c>
      <c r="VZ71" s="544">
        <f t="shared" ca="1" si="313"/>
        <v>0</v>
      </c>
      <c r="WA71" s="231">
        <f t="shared" ca="1" si="314"/>
        <v>0</v>
      </c>
      <c r="WB71" s="231">
        <f t="shared" ca="1" si="314"/>
        <v>0</v>
      </c>
      <c r="WC71" s="231">
        <f t="shared" ca="1" si="314"/>
        <v>0</v>
      </c>
      <c r="WD71" s="231">
        <f t="shared" ca="1" si="314"/>
        <v>0</v>
      </c>
      <c r="WE71" s="544">
        <f t="shared" ca="1" si="315"/>
        <v>0</v>
      </c>
      <c r="WF71" s="544">
        <f t="shared" ca="1" si="315"/>
        <v>0</v>
      </c>
      <c r="WG71" s="544">
        <f t="shared" ca="1" si="315"/>
        <v>0</v>
      </c>
      <c r="WH71" s="544">
        <f t="shared" ca="1" si="315"/>
        <v>0</v>
      </c>
      <c r="WI71" s="544">
        <f t="shared" ca="1" si="315"/>
        <v>0</v>
      </c>
      <c r="WJ71" s="544">
        <f t="shared" ca="1" si="315"/>
        <v>0</v>
      </c>
      <c r="WK71" s="544">
        <f t="shared" ca="1" si="315"/>
        <v>0</v>
      </c>
      <c r="WL71" s="535" cm="1">
        <f t="array" aca="1" ref="WL71" ca="1">INDEX(WL$13:WL70,$B71+1,1)</f>
        <v>0</v>
      </c>
      <c r="WM71" s="411">
        <f t="shared" ca="1" si="316"/>
        <v>43</v>
      </c>
      <c r="WN71" s="18"/>
      <c r="WO71" s="535" cm="1">
        <f t="array" aca="1" ref="WO71" ca="1">INDEX(WO$13:WO70,$B71+1,1)</f>
        <v>0</v>
      </c>
      <c r="WP71" s="411">
        <f t="shared" si="317"/>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18"/>
        <v>0</v>
      </c>
      <c r="XJ71" s="411" t="str">
        <f t="shared" ca="1" si="319"/>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14</v>
      </c>
      <c r="XO71" s="535" t="str" cm="1">
        <f t="array" aca="1" ref="XO71" ca="1">INDEX(XO$13:XO70,$B71+1,1)</f>
        <v>-</v>
      </c>
      <c r="XP71" s="411" t="str">
        <f t="shared" ca="1" si="320"/>
        <v>-</v>
      </c>
      <c r="XQ71" s="411" t="str">
        <f t="shared" ca="1" si="320"/>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21"/>
        <v>50</v>
      </c>
      <c r="YD71" s="411">
        <f t="shared" si="321"/>
        <v>50</v>
      </c>
      <c r="YE71" s="411">
        <f t="shared" si="321"/>
        <v>50</v>
      </c>
      <c r="YF71" s="411">
        <f t="shared" si="321"/>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18"/>
      <c r="YQ71" s="411">
        <f t="shared" ca="1" si="322"/>
        <v>1</v>
      </c>
      <c r="YR71" s="18"/>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43">
        <f t="shared" ca="1" si="323"/>
        <v>659</v>
      </c>
      <c r="ZB71" s="543">
        <f t="shared" ca="1" si="323"/>
        <v>693</v>
      </c>
      <c r="ZC71" s="543">
        <f t="shared" ca="1" si="323"/>
        <v>728</v>
      </c>
      <c r="ZD71" s="459">
        <f t="shared" ca="1" si="324"/>
        <v>483</v>
      </c>
      <c r="ZE71" s="459">
        <f t="shared" ca="1" si="324"/>
        <v>518</v>
      </c>
      <c r="ZF71" s="459">
        <f t="shared" ca="1" si="324"/>
        <v>553</v>
      </c>
      <c r="ZG71" s="459">
        <f t="shared" ca="1" si="325"/>
        <v>399</v>
      </c>
      <c r="ZH71" s="459">
        <f t="shared" ca="1" si="325"/>
        <v>434</v>
      </c>
      <c r="ZI71" s="459">
        <f t="shared" ca="1" si="325"/>
        <v>469</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cm="1">
        <f t="array" aca="1" ref="ZX71" ca="1">INDEX(ZX$13:ZX70,$B71+1,1)</f>
        <v>0</v>
      </c>
      <c r="ZY71" s="535" t="str" cm="1">
        <f t="array" aca="1" ref="ZY71" ca="1">INDEX(ZY$13:ZY70,$B71+1,1)</f>
        <v>-</v>
      </c>
      <c r="ZZ71" s="535" t="str" cm="1">
        <f t="array" aca="1" ref="ZZ71" ca="1">INDEX(ZZ$13:ZZ70,$B71+1,1)</f>
        <v>-</v>
      </c>
      <c r="AAA71" s="535" t="str" cm="1">
        <f t="array" aca="1" ref="AAA71" ca="1">INDEX(AAA$13:AAA70,$B71+1,1)</f>
        <v>-</v>
      </c>
      <c r="AAB71" s="535" t="str" cm="1">
        <f t="array" aca="1" ref="AAB71" ca="1">INDEX(AAB$13:AAB70,$B71+1,1)</f>
        <v>-</v>
      </c>
      <c r="AAC71" s="535" t="str" cm="1">
        <f t="array" aca="1" ref="AAC71" ca="1">INDEX(AAC$13:AAC70,$B71+1,1)</f>
        <v>-</v>
      </c>
      <c r="AAD71" s="535" cm="1">
        <f t="array" aca="1" ref="AAD71" ca="1">INDEX(AAD$13:AAD70,$B71+1,1)</f>
        <v>0</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1</v>
      </c>
      <c r="AAI71" s="535" cm="1">
        <f t="array" aca="1" ref="AAI71" ca="1">INDEX(AAI$13:AAI70,$B71+1,1)</f>
        <v>1</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18"/>
      <c r="AAX71" s="545" t="str">
        <f t="shared" ca="1" si="326"/>
        <v>-</v>
      </c>
      <c r="AAY71" s="545" t="str">
        <f t="shared" ca="1" si="326"/>
        <v>-</v>
      </c>
      <c r="AAZ71" s="545" t="str">
        <f t="shared" ca="1" si="326"/>
        <v>-</v>
      </c>
      <c r="ABA71" s="545" t="str">
        <f t="shared" ca="1" si="326"/>
        <v>-</v>
      </c>
      <c r="ABB71" s="545" t="b">
        <f t="shared" ca="1" si="326"/>
        <v>1</v>
      </c>
      <c r="ABC71" s="545" t="str">
        <f t="shared" ca="1" si="326"/>
        <v>-</v>
      </c>
      <c r="ABD71" s="545" t="str">
        <f t="shared" ca="1" si="326"/>
        <v>-</v>
      </c>
      <c r="ABE71" s="545" t="str">
        <f t="shared" ca="1" si="326"/>
        <v>-</v>
      </c>
      <c r="ABF71" s="545" t="str">
        <f t="shared" ca="1" si="326"/>
        <v>-</v>
      </c>
      <c r="ABG71" s="545" t="str">
        <f t="shared" ca="1" si="326"/>
        <v>-</v>
      </c>
      <c r="ABH71" s="545" t="str">
        <f t="shared" ca="1" si="327"/>
        <v>-</v>
      </c>
      <c r="ABI71" s="545" t="str">
        <f t="shared" ca="1" si="327"/>
        <v>-</v>
      </c>
      <c r="ABJ71" s="545" t="str">
        <f t="shared" ca="1" si="327"/>
        <v>-</v>
      </c>
      <c r="ABK71" s="545" t="str">
        <f t="shared" ca="1" si="327"/>
        <v>-</v>
      </c>
      <c r="ABL71" s="545" t="str">
        <f t="shared" ca="1" si="327"/>
        <v>-</v>
      </c>
      <c r="ABM71" s="545" t="str">
        <f t="shared" ca="1" si="327"/>
        <v>-</v>
      </c>
      <c r="ABN71" s="545" t="str">
        <f t="shared" ca="1" si="327"/>
        <v>-</v>
      </c>
      <c r="ABO71" s="545" t="str">
        <f t="shared" ca="1" si="327"/>
        <v>-</v>
      </c>
      <c r="ABP71" s="545" t="str">
        <f t="shared" ca="1" si="327"/>
        <v>-</v>
      </c>
      <c r="ABQ71" s="545" t="str">
        <f t="shared" ca="1" si="327"/>
        <v>-</v>
      </c>
      <c r="ABR71" s="545" t="str">
        <f t="shared" ca="1" si="328"/>
        <v>-</v>
      </c>
      <c r="ABS71" s="545" t="str">
        <f t="shared" ca="1" si="328"/>
        <v>-</v>
      </c>
      <c r="ABT71" s="545" t="b">
        <f t="shared" ca="1" si="328"/>
        <v>1</v>
      </c>
      <c r="ABU71" s="545" t="str">
        <f t="shared" ca="1" si="328"/>
        <v>-</v>
      </c>
      <c r="ABV71" s="545" t="str">
        <f t="shared" ca="1" si="328"/>
        <v>-</v>
      </c>
      <c r="ABW71" s="545" t="str">
        <f t="shared" ca="1" si="328"/>
        <v>-</v>
      </c>
      <c r="ABX71" s="545" t="str">
        <f t="shared" ca="1" si="328"/>
        <v>-</v>
      </c>
      <c r="ABY71" s="545" t="str">
        <f t="shared" ca="1" si="328"/>
        <v>-</v>
      </c>
      <c r="ABZ71" s="545" t="str">
        <f t="shared" ca="1" si="328"/>
        <v>-</v>
      </c>
      <c r="ACA71" s="545" t="str">
        <f t="shared" ca="1" si="328"/>
        <v>-</v>
      </c>
      <c r="ACB71" s="545" t="str">
        <f t="shared" ca="1" si="329"/>
        <v>-</v>
      </c>
      <c r="ACC71" s="545" t="str">
        <f t="shared" ca="1" si="329"/>
        <v>-</v>
      </c>
      <c r="ACD71" s="545" t="str">
        <f t="shared" ca="1" si="329"/>
        <v>-</v>
      </c>
      <c r="ACE71" s="545" t="str">
        <f t="shared" ca="1" si="329"/>
        <v>-</v>
      </c>
      <c r="ACF71" s="545" t="str">
        <f t="shared" ca="1" si="329"/>
        <v>-</v>
      </c>
      <c r="ACG71" s="545" t="str">
        <f t="shared" ca="1" si="329"/>
        <v>-</v>
      </c>
      <c r="ACH71" s="545" t="str">
        <f t="shared" ca="1" si="329"/>
        <v>-</v>
      </c>
      <c r="ACI71" s="545" t="str">
        <f t="shared" ca="1" si="329"/>
        <v>-</v>
      </c>
      <c r="ACJ71" s="545" t="str">
        <f t="shared" ca="1" si="329"/>
        <v>-</v>
      </c>
      <c r="ACK71" s="545" t="str">
        <f t="shared" ca="1" si="329"/>
        <v>-</v>
      </c>
      <c r="ACL71" s="545" t="b">
        <f t="shared" ca="1" si="330"/>
        <v>1</v>
      </c>
      <c r="ACM71" s="545" t="str">
        <f t="shared" ca="1" si="330"/>
        <v>-</v>
      </c>
      <c r="ACN71" s="545" t="str">
        <f t="shared" ca="1" si="330"/>
        <v>-</v>
      </c>
      <c r="ACO71" s="545" t="str">
        <f t="shared" ca="1" si="330"/>
        <v>-</v>
      </c>
      <c r="ACP71" s="545" t="str">
        <f t="shared" ca="1" si="330"/>
        <v>-</v>
      </c>
      <c r="ACQ71" s="545" t="str">
        <f t="shared" ca="1" si="330"/>
        <v>-</v>
      </c>
      <c r="ACR71" s="545" t="str">
        <f t="shared" ca="1" si="330"/>
        <v>-</v>
      </c>
      <c r="ACS71" s="545" t="str">
        <f t="shared" ca="1" si="330"/>
        <v>-</v>
      </c>
      <c r="ACT71" s="545" t="str">
        <f t="shared" ca="1" si="330"/>
        <v>-</v>
      </c>
      <c r="ACU71" s="545" t="str">
        <f t="shared" ca="1" si="330"/>
        <v>-</v>
      </c>
      <c r="ACV71" s="545" t="str">
        <f t="shared" ca="1" si="331"/>
        <v>-</v>
      </c>
      <c r="ACW71" s="545" t="str">
        <f t="shared" ca="1" si="331"/>
        <v>-</v>
      </c>
      <c r="ACX71" s="545" t="str">
        <f t="shared" ca="1" si="331"/>
        <v>-</v>
      </c>
      <c r="ACY71" s="545" t="str">
        <f t="shared" ca="1" si="331"/>
        <v>-</v>
      </c>
      <c r="ACZ71" s="545" t="str">
        <f t="shared" ca="1" si="331"/>
        <v>-</v>
      </c>
      <c r="ADA71" s="545" t="str">
        <f t="shared" ca="1" si="331"/>
        <v>-</v>
      </c>
      <c r="ADB71" s="545" t="str">
        <f t="shared" ca="1" si="331"/>
        <v>-</v>
      </c>
      <c r="ADC71" s="545" t="str">
        <f t="shared" ca="1" si="331"/>
        <v>-</v>
      </c>
      <c r="ADD71" s="545" t="b">
        <f t="shared" ca="1" si="331"/>
        <v>1</v>
      </c>
      <c r="ADE71" s="545" t="str">
        <f t="shared" ca="1" si="331"/>
        <v>-</v>
      </c>
      <c r="ADF71" s="545" t="str">
        <f t="shared" ca="1" si="332"/>
        <v>-</v>
      </c>
      <c r="ADG71" s="545" t="str">
        <f t="shared" ca="1" si="332"/>
        <v>-</v>
      </c>
      <c r="ADH71" s="545" t="str">
        <f t="shared" ca="1" si="332"/>
        <v>-</v>
      </c>
      <c r="ADI71" s="545" t="str">
        <f t="shared" ca="1" si="332"/>
        <v>-</v>
      </c>
      <c r="ADJ71" s="545" t="str">
        <f t="shared" ca="1" si="332"/>
        <v>-</v>
      </c>
      <c r="ADK71" s="545" t="str">
        <f t="shared" ca="1" si="332"/>
        <v>-</v>
      </c>
      <c r="ADL71" s="545" t="str">
        <f t="shared" ca="1" si="332"/>
        <v>-</v>
      </c>
      <c r="ADM71" s="545" t="str">
        <f t="shared" ca="1" si="332"/>
        <v>-</v>
      </c>
      <c r="ADN71" s="545" t="str">
        <f t="shared" ca="1" si="332"/>
        <v>-</v>
      </c>
      <c r="ADO71" s="545" t="str">
        <f t="shared" ca="1" si="332"/>
        <v>-</v>
      </c>
      <c r="ADP71" s="545" t="str">
        <f t="shared" ca="1" si="333"/>
        <v>-</v>
      </c>
      <c r="ADQ71" s="545" t="str">
        <f t="shared" ca="1" si="333"/>
        <v>-</v>
      </c>
      <c r="ADR71" s="545" t="str">
        <f t="shared" ca="1" si="333"/>
        <v>-</v>
      </c>
      <c r="ADS71" s="545" t="str">
        <f t="shared" ca="1" si="333"/>
        <v>-</v>
      </c>
      <c r="ADT71" s="545" t="str">
        <f t="shared" ca="1" si="333"/>
        <v>-</v>
      </c>
      <c r="ADU71" s="545" t="str">
        <f t="shared" ca="1" si="333"/>
        <v>-</v>
      </c>
      <c r="ADV71" s="545" t="b">
        <f t="shared" ca="1" si="333"/>
        <v>1</v>
      </c>
      <c r="ADW71" s="545" t="str">
        <f t="shared" ca="1" si="333"/>
        <v>-</v>
      </c>
      <c r="ADX71" s="545" t="str">
        <f t="shared" ca="1" si="333"/>
        <v>-</v>
      </c>
      <c r="ADY71" s="545" t="str">
        <f t="shared" ca="1" si="333"/>
        <v>-</v>
      </c>
      <c r="ADZ71" s="545" t="str">
        <f t="shared" ca="1" si="334"/>
        <v>-</v>
      </c>
      <c r="AEA71" s="545" t="str">
        <f t="shared" ca="1" si="334"/>
        <v>-</v>
      </c>
      <c r="AEB71" s="545" t="str">
        <f t="shared" ca="1" si="334"/>
        <v>-</v>
      </c>
      <c r="AEC71" s="545" t="str">
        <f t="shared" ca="1" si="334"/>
        <v>-</v>
      </c>
      <c r="AED71" s="545" t="str">
        <f t="shared" ca="1" si="334"/>
        <v>-</v>
      </c>
      <c r="AEE71" s="545" t="str">
        <f t="shared" ca="1" si="334"/>
        <v>-</v>
      </c>
      <c r="AEF71" s="545" t="str">
        <f t="shared" ca="1" si="334"/>
        <v>-</v>
      </c>
      <c r="AEG71" s="545" t="str">
        <f t="shared" ca="1" si="334"/>
        <v>-</v>
      </c>
      <c r="AEH71" s="545" t="str">
        <f t="shared" ca="1" si="334"/>
        <v>-</v>
      </c>
      <c r="AEI71" s="545" t="str">
        <f t="shared" ca="1" si="334"/>
        <v>-</v>
      </c>
      <c r="AEJ71" s="535" cm="1">
        <f t="array" aca="1" ref="AEJ71" ca="1">INDEX(AEJ$13:AEJ70,$B71+1,1)</f>
        <v>0</v>
      </c>
      <c r="AEK71" s="483">
        <v>0</v>
      </c>
    </row>
    <row r="72" spans="1:817" outlineLevel="2">
      <c r="A72" s="18">
        <f t="shared" si="222"/>
        <v>59</v>
      </c>
      <c r="B72" s="191">
        <f t="shared" ca="1" si="349"/>
        <v>51</v>
      </c>
      <c r="C72" s="458">
        <f t="shared" ca="1" si="226"/>
        <v>1200</v>
      </c>
      <c r="D72" s="119" t="str">
        <f t="shared" ca="1" si="227"/>
        <v>GSW</v>
      </c>
      <c r="E72" t="b">
        <v>1</v>
      </c>
      <c r="F72" t="b">
        <v>0</v>
      </c>
      <c r="G72" t="b">
        <f t="shared" si="228"/>
        <v>1</v>
      </c>
      <c r="H72" s="191">
        <f t="shared" ca="1" si="344"/>
        <v>8</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9"/>
        <v>3</v>
      </c>
      <c r="O72" s="230">
        <f t="shared" ca="1" si="229"/>
        <v>14</v>
      </c>
      <c r="P72" s="230">
        <f t="shared" ca="1" si="229"/>
        <v>3</v>
      </c>
      <c r="Q72" s="230">
        <f t="shared" ca="1" si="229"/>
        <v>1</v>
      </c>
      <c r="R72" s="230">
        <f t="shared" ca="1" si="229"/>
        <v>1</v>
      </c>
      <c r="S72" s="230">
        <f t="shared" ca="1" si="229"/>
        <v>1</v>
      </c>
      <c r="T72" s="411">
        <f t="shared" ca="1" si="230"/>
        <v>4</v>
      </c>
      <c r="U72" s="411">
        <f t="shared" ca="1" si="230"/>
        <v>3</v>
      </c>
      <c r="V72" s="411">
        <f t="shared" ca="1" si="231"/>
        <v>1</v>
      </c>
      <c r="W72" s="777" t="b">
        <f t="shared" ca="1" si="232"/>
        <v>0</v>
      </c>
      <c r="X72" s="777" t="b">
        <f t="shared" ca="1" si="232"/>
        <v>1</v>
      </c>
      <c r="Y72" s="777" t="b">
        <f t="shared" ca="1" si="232"/>
        <v>0</v>
      </c>
      <c r="Z72" s="796" t="b" cm="1">
        <f t="array" aca="1" ref="Z72" ca="1">INDEX(Z$13:Z71,$B72+1,1)</f>
        <v>0</v>
      </c>
      <c r="AA72" s="411">
        <f t="shared" ca="1" si="233"/>
        <v>1</v>
      </c>
      <c r="AB72" s="411">
        <f t="shared" ca="1" si="234"/>
        <v>1</v>
      </c>
      <c r="AC72" s="230">
        <f t="shared" ca="1" si="353"/>
        <v>1</v>
      </c>
      <c r="AD72" s="230">
        <f t="shared" ca="1" si="353"/>
        <v>3</v>
      </c>
      <c r="AE72" s="230">
        <f t="shared" ca="1" si="353"/>
        <v>2</v>
      </c>
      <c r="AF72" s="230">
        <f t="shared" ca="1" si="353"/>
        <v>2</v>
      </c>
      <c r="AG72" s="230">
        <f t="shared" ca="1" si="353"/>
        <v>0</v>
      </c>
      <c r="AH72" s="230">
        <f t="shared" ca="1" si="353"/>
        <v>0</v>
      </c>
      <c r="AI72" s="87">
        <f t="shared" ca="1" si="354"/>
        <v>3</v>
      </c>
      <c r="AJ72" s="87">
        <f ca="1">INDEX(CHOOSE($N72,DataAutumn!i.AdultDrys,DataWinter!i.AdultDrys,DataSpring!i.AdultDrys),1,$T72)</f>
        <v>3</v>
      </c>
      <c r="AK72" s="230">
        <f t="shared" ca="1" si="236"/>
        <v>2</v>
      </c>
      <c r="AL72" s="535" cm="1">
        <f t="array" aca="1" ref="AL72" ca="1">INDEX(AL$13:AL71,$B72+1,1)</f>
        <v>0</v>
      </c>
      <c r="AM72" s="535" cm="1">
        <f t="array" aca="1" ref="AM72" ca="1">INDEX(AM$13:AM71,$B72+1,1)</f>
        <v>2</v>
      </c>
      <c r="AN72" s="230">
        <f t="shared" ca="1" si="237"/>
        <v>0</v>
      </c>
      <c r="AO72" s="230">
        <f t="shared" ca="1" si="237"/>
        <v>0</v>
      </c>
      <c r="AP72" s="230">
        <f t="shared" ca="1" si="237"/>
        <v>0</v>
      </c>
      <c r="AQ72" s="111"/>
      <c r="AR72" s="111"/>
      <c r="AS72" s="230">
        <f t="shared" ca="1" si="238"/>
        <v>0</v>
      </c>
      <c r="AT72" s="230">
        <f t="shared" ca="1" si="238"/>
        <v>0</v>
      </c>
      <c r="AU72" s="111"/>
      <c r="AV72" s="111"/>
      <c r="AW72" s="111"/>
      <c r="AX72" s="111"/>
      <c r="AY72" s="111"/>
      <c r="AZ72" s="111"/>
      <c r="BA72" s="312" t="str">
        <f t="shared" ca="1" si="239"/>
        <v>TemplateEx 00008 SE GSW Past     Mat     TOLSpr Scan2 GFS RR+16% GP100% WP100% MP100% EL030% Age248 FlkSt_Lmb_-5- LWJ2 LWCJ2 LWCP0 LW2tth0 Emptys_Sell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0"/>
        <v>1</v>
      </c>
      <c r="BO72" s="411" t="str">
        <f t="shared" ca="1" si="240"/>
        <v>-</v>
      </c>
      <c r="BP72" s="411" t="b">
        <f t="shared" ca="1" si="240"/>
        <v>0</v>
      </c>
      <c r="BQ72" s="411" t="str">
        <f t="shared" ca="1" si="240"/>
        <v>-</v>
      </c>
      <c r="BR72" s="411" t="str">
        <f t="shared" ca="1" si="240"/>
        <v>-</v>
      </c>
      <c r="BS72" s="411" t="str">
        <f t="shared" ca="1" si="240"/>
        <v>-</v>
      </c>
      <c r="BT72" s="411" t="str">
        <f t="shared" ca="1" si="240"/>
        <v>-</v>
      </c>
      <c r="BU72" s="411" t="str">
        <f t="shared" ca="1" si="240"/>
        <v>-</v>
      </c>
      <c r="BV72" s="411" t="str">
        <f t="shared" ca="1" si="240"/>
        <v>-</v>
      </c>
      <c r="BW72" s="411" t="str">
        <f t="shared" ca="1" si="240"/>
        <v>-</v>
      </c>
      <c r="BX72" s="411" t="str">
        <f t="shared" ca="1" si="240"/>
        <v>-</v>
      </c>
      <c r="BY72" s="411" t="str">
        <f t="shared" ca="1" si="240"/>
        <v>-</v>
      </c>
      <c r="BZ72" s="411" t="b">
        <f t="shared" ca="1" si="240"/>
        <v>0</v>
      </c>
      <c r="CA72" s="87">
        <f t="shared" ca="1" si="240"/>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f t="shared" ca="1" si="241"/>
        <v>1</v>
      </c>
      <c r="CI72" s="411">
        <f t="shared" ca="1" si="242"/>
        <v>1</v>
      </c>
      <c r="CJ72" s="411">
        <f t="shared" ca="1" si="242"/>
        <v>1</v>
      </c>
      <c r="CK72" s="535" t="str" cm="1">
        <f t="array" aca="1" ref="CK72" ca="1">INDEX(CK$13:CK71,$B72+1,1)</f>
        <v>-</v>
      </c>
      <c r="CL72" s="535" t="str" cm="1">
        <f t="array" aca="1" ref="CL72" ca="1">INDEX(CL$13:CL71,$B72+1,1)</f>
        <v>-</v>
      </c>
      <c r="CM72" s="535" t="str" cm="1">
        <f t="array" aca="1" ref="CM72" ca="1">INDEX(CM$13:CM71,$B72+1,1)</f>
        <v>-</v>
      </c>
      <c r="CN72" s="411">
        <f t="shared" ca="1" si="243"/>
        <v>1</v>
      </c>
      <c r="CO72" s="411">
        <f t="shared" ca="1" si="244"/>
        <v>1</v>
      </c>
      <c r="CP72" s="411">
        <f t="shared" ca="1" si="244"/>
        <v>1</v>
      </c>
      <c r="CQ72" s="535" t="str" cm="1">
        <f t="array" aca="1" ref="CQ72" ca="1">INDEX(CQ$13:CQ71,$B72+1,1)</f>
        <v>-</v>
      </c>
      <c r="CR72" s="411">
        <f t="shared" ca="1" si="245"/>
        <v>1</v>
      </c>
      <c r="CS72" s="411">
        <f t="shared" ca="1" si="246"/>
        <v>1</v>
      </c>
      <c r="CT72" s="535" t="str" cm="1">
        <f t="array" aca="1" ref="CT72" ca="1">INDEX(CT$13:CT71,$B72+1,1)</f>
        <v>-</v>
      </c>
      <c r="CU72" s="535" t="str" cm="1">
        <f t="array" aca="1" ref="CU72" ca="1">INDEX(CU$13:CU71,$B72+1,1)</f>
        <v>-</v>
      </c>
      <c r="CV72" s="411">
        <f t="shared" ca="1" si="247"/>
        <v>1</v>
      </c>
      <c r="CW72" s="535" t="str" cm="1">
        <f t="array" aca="1" ref="CW72" ca="1">INDEX(CW$13:CW71,$B72+1,1)</f>
        <v>-</v>
      </c>
      <c r="CX72" s="411">
        <f t="shared" ca="1" si="248"/>
        <v>1</v>
      </c>
      <c r="CY72" s="411">
        <f t="shared" ca="1" si="249"/>
        <v>1</v>
      </c>
      <c r="CZ72" s="411">
        <f t="shared" ca="1" si="249"/>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5"/>
        <v>0</v>
      </c>
      <c r="DH72" s="804" cm="1">
        <f t="array" aca="1" ref="DH72" ca="1">VALUE(IFERROR(VALUE($K72),0) &amp; _xlfn.SWITCH($CD72,"-",4,$CD72) &amp; $L72 &amp; $T72 &amp; "00" &amp; $N72 &amp; $AK72 &amp; $R72 &amp; _xlfn.SWITCH($AM72,3,1,$AM72) &amp; _xlfn.SWITCH($M72,4,0,$M72) &amp; _xlfn.SWITCH($AD72,6,1,$AD72))</f>
        <v>142400321203</v>
      </c>
      <c r="DI72" s="535" cm="1">
        <f t="array" aca="1" ref="DI72" ca="1">INDEX(DI$13:DI71,$B72+1,1)</f>
        <v>1</v>
      </c>
      <c r="DJ72" s="535" cm="1">
        <f t="array" aca="1" ref="DJ72" ca="1">INDEX(DJ$13:DJ71,$B72+1,1)</f>
        <v>1</v>
      </c>
      <c r="DK72" s="411">
        <f t="shared" ca="1" si="250"/>
        <v>7</v>
      </c>
      <c r="DL72" s="411">
        <f t="shared" ca="1" si="250"/>
        <v>70</v>
      </c>
      <c r="DM72" s="411" t="str">
        <f t="shared" ca="1" si="250"/>
        <v>-</v>
      </c>
      <c r="DN72" s="411" t="str">
        <f t="shared" ca="1" si="250"/>
        <v>-</v>
      </c>
      <c r="DO72" s="411" t="str">
        <f t="shared" ca="1" si="250"/>
        <v>-</v>
      </c>
      <c r="DP72" s="411" t="str">
        <f t="shared" ca="1" si="250"/>
        <v>-</v>
      </c>
      <c r="DQ72" s="411" t="b">
        <f t="shared" ca="1" si="251"/>
        <v>0</v>
      </c>
      <c r="DR72" s="411" t="str">
        <f t="shared" ca="1" si="252"/>
        <v>-</v>
      </c>
      <c r="DS72" s="411" t="str">
        <f t="shared" ca="1" si="252"/>
        <v>-</v>
      </c>
      <c r="DT72" s="411" t="str">
        <f t="shared" ca="1" si="252"/>
        <v>-</v>
      </c>
      <c r="DU72" s="411" t="str">
        <f t="shared" ca="1" si="252"/>
        <v>-</v>
      </c>
      <c r="DV72" s="411">
        <f t="shared" ca="1" si="252"/>
        <v>0</v>
      </c>
      <c r="DW72" s="411">
        <f t="shared" ca="1" si="252"/>
        <v>0</v>
      </c>
      <c r="DX72" s="411" t="str">
        <f t="shared" ca="1" si="252"/>
        <v>-</v>
      </c>
      <c r="DY72" s="411" t="str">
        <f t="shared" ca="1" si="252"/>
        <v>-</v>
      </c>
      <c r="DZ72" s="411" t="str">
        <f t="shared" ca="1" si="252"/>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3"/>
        <v>999999</v>
      </c>
      <c r="EO72" s="782">
        <f t="shared" ca="1" si="253"/>
        <v>999999</v>
      </c>
      <c r="EP72" s="782">
        <f t="shared" ca="1" si="253"/>
        <v>0</v>
      </c>
      <c r="EQ72" s="800">
        <f t="shared" ca="1" si="336"/>
        <v>999999</v>
      </c>
      <c r="ER72" s="800">
        <f t="shared" ca="1" si="254"/>
        <v>999999</v>
      </c>
      <c r="ES72" s="801">
        <f t="shared" ca="1" si="255"/>
        <v>999999</v>
      </c>
      <c r="ET72" s="802" t="str">
        <f t="shared" ca="1" si="337"/>
        <v>-</v>
      </c>
      <c r="EU72" s="781">
        <f t="shared" ca="1" si="256"/>
        <v>0</v>
      </c>
      <c r="EV72" s="779">
        <f t="shared" ca="1" si="338"/>
        <v>999999</v>
      </c>
      <c r="EW72" s="780">
        <f t="shared" ca="1" si="339"/>
        <v>0</v>
      </c>
      <c r="EX72" s="727" cm="1">
        <f t="array" aca="1" ref="EX72" ca="1">INDEX(i.ELMated,$AB72+1,1)</f>
        <v>0.3</v>
      </c>
      <c r="EY72" s="728" cm="1">
        <f t="array" aca="1" ref="EY72" ca="1">INDEX(i.ELMatedEst,$AA72+1,$T72)</f>
        <v>0.3</v>
      </c>
      <c r="EZ72" s="535" t="str" cm="1">
        <f t="array" aca="1" ref="EZ72" ca="1">INDEX(EZ$13:EZ71,$B72+1,1)</f>
        <v>-</v>
      </c>
      <c r="FA72" s="535" t="str" cm="1">
        <f t="array" aca="1" ref="FA72" ca="1">INDEX(FA$13:FA71,$B72+1,1)</f>
        <v>-</v>
      </c>
      <c r="FB72" s="664">
        <f t="shared" ca="1" si="257"/>
        <v>0.15</v>
      </c>
      <c r="FC72" s="666">
        <f t="shared" ca="1" si="258"/>
        <v>1.2500000000000001E-2</v>
      </c>
      <c r="FD72" s="191">
        <f t="shared" ca="1" si="345"/>
        <v>0.95</v>
      </c>
      <c r="FE72" s="667">
        <f t="shared" ca="1" si="259"/>
        <v>8.3999999999999991E-2</v>
      </c>
      <c r="FF72" s="667">
        <f ca="1">INDEX(CHOOSE($N72,DataAutumn!i.EL_PropnSold,DataWinter!i.EL_PropnSold,DataSpring!i.EL_PropnSold),$AI72,$T72)*INDEX(i.ELMatedEst,$AB72+1,$T72)*i.dAdultRR_ELPropSold
+INDEX(i.dryman,($AJ72-1)*4+$AI72,FF$7)</f>
        <v>8.879999999999999E-3</v>
      </c>
      <c r="FG72" s="667">
        <f ca="1">INDEX(CHOOSE($N72,DataAutumn!i.EL_PropnSold,DataWinter!i.EL_PropnSold,DataSpring!i.EL_PropnSold),$AI72,$T72)*INDEX(i.ELMatedEst,$AB72+1,$T72)*i.dAdultRR_ELPropSold
+INDEX(i.dryman,($AJ72-1)*4+$AI72,FG$7)</f>
        <v>7.1379999999999999E-2</v>
      </c>
      <c r="FH72" s="667">
        <f ca="1">INDEX(CHOOSE($N72,DataAutumn!i.EL_PropnSold,DataWinter!i.EL_PropnSold,DataSpring!i.EL_PropnSold),$AI72,$T72)*INDEX(i.ELMatedEst,$AB72+1,$T72)*i.dAdultRR_ELPropSold
+INDEX(i.dryman,($AJ72-1)*4+$AI72,FH$7)</f>
        <v>7.1379999999999999E-2</v>
      </c>
      <c r="FI72" s="667">
        <f ca="1">INDEX(CHOOSE($N72,DataAutumn!i.EL_PropnSold,DataWinter!i.EL_PropnSold,DataSpring!i.EL_PropnSold),$AI72,$T72)*INDEX(i.ELMatedEst,$AB72+1,$T72)*i.dAdultRR_ELPropSold
+INDEX(i.dryman,($AJ72-1)*4+$AI72,FI$7)</f>
        <v>7.1379999999999999E-2</v>
      </c>
      <c r="FJ72" s="668">
        <f ca="1">INDEX(CHOOSE($N72,DataAutumn!i.EL_PropnSold,DataWinter!i.EL_PropnSold,DataSpring!i.EL_PropnSold),$AI72,$T72)*INDEX(i.ELMatedEst,$AB72+1,$T72)*i.dAdultLSurv_ELPropSold</f>
        <v>-1.92E-3</v>
      </c>
      <c r="FK72" s="666" t="b">
        <f t="shared" ca="1" si="260"/>
        <v>1</v>
      </c>
      <c r="FL72" s="666" t="b">
        <f t="shared" ca="1" si="260"/>
        <v>1</v>
      </c>
      <c r="FM72" s="716" t="b">
        <f t="shared" ca="1" si="261"/>
        <v>0</v>
      </c>
      <c r="FN72" s="666" t="b">
        <f t="shared" ca="1" si="260"/>
        <v>0</v>
      </c>
      <c r="FO72" s="668">
        <f t="shared" ca="1" si="262"/>
        <v>0</v>
      </c>
      <c r="FP72" s="669">
        <f t="shared" ca="1" si="263"/>
        <v>0</v>
      </c>
      <c r="FQ72" s="670" t="b">
        <f t="shared" ca="1" si="264"/>
        <v>0</v>
      </c>
      <c r="FR72" s="665" t="b">
        <f t="shared" ca="1" si="265"/>
        <v>0</v>
      </c>
      <c r="FS72" s="411" t="b">
        <f t="shared" ca="1" si="265"/>
        <v>0</v>
      </c>
      <c r="FT72" s="411" t="b">
        <f t="shared" ca="1" si="265"/>
        <v>1</v>
      </c>
      <c r="FU72" s="87">
        <f t="shared" ca="1" si="266"/>
        <v>2</v>
      </c>
      <c r="FV72" s="87">
        <f t="shared" ca="1" si="266"/>
        <v>2</v>
      </c>
      <c r="FW72" s="411">
        <f t="shared" ca="1" si="267"/>
        <v>1</v>
      </c>
      <c r="FX72" s="411">
        <f t="shared" ca="1" si="268"/>
        <v>1</v>
      </c>
      <c r="FY72" s="411">
        <f t="shared" ca="1" si="268"/>
        <v>1</v>
      </c>
      <c r="FZ72" s="411">
        <f t="shared" ca="1" si="269"/>
        <v>1</v>
      </c>
      <c r="GA72" s="411">
        <f t="shared" ca="1" si="270"/>
        <v>0.35</v>
      </c>
      <c r="GB72" s="411" t="b">
        <f t="shared" ca="1" si="270"/>
        <v>1</v>
      </c>
      <c r="GC72" s="411" t="b">
        <f t="shared" ca="1" si="270"/>
        <v>0</v>
      </c>
      <c r="GD72" s="411" t="b">
        <f t="shared" ca="1" si="270"/>
        <v>0</v>
      </c>
      <c r="GE72" s="411" t="b">
        <f t="shared" ca="1" si="270"/>
        <v>0</v>
      </c>
      <c r="GF72" s="87">
        <f t="shared" ca="1" si="271"/>
        <v>1</v>
      </c>
      <c r="GG72" s="87">
        <f t="shared" ca="1" si="271"/>
        <v>1</v>
      </c>
      <c r="GH72" s="87">
        <f t="shared" ca="1" si="271"/>
        <v>1</v>
      </c>
      <c r="GI72" s="87">
        <f t="shared" ca="1" si="271"/>
        <v>1</v>
      </c>
      <c r="GJ72" s="87">
        <f t="shared" ca="1" si="271"/>
        <v>1</v>
      </c>
      <c r="GK72" s="87">
        <f t="shared" ca="1" si="271"/>
        <v>1</v>
      </c>
      <c r="GL72" s="87">
        <f t="shared" ca="1" si="271"/>
        <v>1</v>
      </c>
      <c r="GM72" s="87">
        <f t="shared" ca="1" si="271"/>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0"/>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2"/>
        <v>0</v>
      </c>
      <c r="HY72" s="727">
        <f t="shared" ca="1" si="272"/>
        <v>0</v>
      </c>
      <c r="HZ72" s="727">
        <f t="shared" ca="1" si="272"/>
        <v>0</v>
      </c>
      <c r="IA72" s="727">
        <f t="shared" ca="1" si="273"/>
        <v>0</v>
      </c>
      <c r="IB72" s="727">
        <f t="shared" ca="1" si="273"/>
        <v>0</v>
      </c>
      <c r="IC72" s="727">
        <f t="shared" ca="1" si="273"/>
        <v>0</v>
      </c>
      <c r="ID72" s="535" cm="1">
        <f t="array" aca="1" ref="ID72" ca="1">INDEX(ID$13:ID71,$B72+1,1)</f>
        <v>0</v>
      </c>
      <c r="IE72" s="727">
        <f t="shared" ca="1" si="274"/>
        <v>1</v>
      </c>
      <c r="IF72" s="727">
        <f t="shared" ca="1" si="274"/>
        <v>0</v>
      </c>
      <c r="IG72" s="727">
        <f t="shared" ca="1" si="274"/>
        <v>0</v>
      </c>
      <c r="IH72" s="727">
        <f t="shared" ca="1" si="274"/>
        <v>0</v>
      </c>
      <c r="II72" s="535" cm="1">
        <f t="array" aca="1" ref="II72" ca="1">INDEX(II$13:II71,$B72+1,1)</f>
        <v>0</v>
      </c>
      <c r="IJ72" s="727">
        <f t="shared" ca="1" si="274"/>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7">JE72</f>
        <v>0</v>
      </c>
      <c r="JG72" s="457">
        <f t="shared" ca="1" si="367"/>
        <v>0</v>
      </c>
      <c r="JH72" s="457">
        <f t="shared" ca="1" si="367"/>
        <v>0</v>
      </c>
      <c r="JI72" s="545" cm="1">
        <f t="array" aca="1" ref="JI72" ca="1">IF(AND($N72=JI$10,$AS72&lt;&gt;0),INDEX(i.LTWFeedLevels,$AS72,12),0)</f>
        <v>0</v>
      </c>
      <c r="JJ72" s="630" cm="1">
        <f t="array" aca="1" ref="JJ72" ca="1">IF(AND($N72=JJ$10,$AT72&lt;&gt;0),INDEX(i.LTWFeedLevels,$AT72,12),0)</f>
        <v>0</v>
      </c>
      <c r="JK72" s="457">
        <f t="shared" ref="JK72:JM72" ca="1" si="368">JJ72</f>
        <v>0</v>
      </c>
      <c r="JL72" s="457">
        <f t="shared" ca="1" si="368"/>
        <v>0</v>
      </c>
      <c r="JM72" s="457">
        <f t="shared" ca="1" si="368"/>
        <v>0</v>
      </c>
      <c r="JN72" s="545" cm="1">
        <f t="array" aca="1" ref="JN72" ca="1">IF(AND($N72=JN$10,$AS72&lt;&gt;0),INDEX(i.LTWFeedLevels,$AS72,12),0)</f>
        <v>0</v>
      </c>
      <c r="JO72" s="630" cm="1">
        <f t="array" aca="1" ref="JO72" ca="1">IF(AND($N72=JO$10,$AT72&lt;&gt;0),INDEX(i.LTWFeedLevels,$AT72,12),0)</f>
        <v>0</v>
      </c>
      <c r="JP72" s="457">
        <f t="shared" ref="JP72:JR72" ca="1" si="369">JO72</f>
        <v>0</v>
      </c>
      <c r="JQ72" s="457">
        <f t="shared" ca="1" si="369"/>
        <v>0</v>
      </c>
      <c r="JR72" s="457">
        <f t="shared" ca="1" si="369"/>
        <v>0</v>
      </c>
      <c r="JS72" s="189">
        <f t="shared" ca="1" si="278"/>
        <v>0</v>
      </c>
      <c r="JT72" s="189">
        <f t="shared" ca="1" si="278"/>
        <v>0</v>
      </c>
      <c r="JU72" s="189">
        <f t="shared" ca="1" si="278"/>
        <v>0</v>
      </c>
      <c r="JV72" s="189">
        <f t="shared" ca="1" si="278"/>
        <v>0</v>
      </c>
      <c r="JW72" s="189">
        <f t="shared" ca="1" si="278"/>
        <v>0</v>
      </c>
      <c r="JX72" s="189">
        <f t="shared" ca="1" si="278"/>
        <v>0</v>
      </c>
      <c r="JY72" s="189">
        <f t="shared" ca="1" si="278"/>
        <v>0</v>
      </c>
      <c r="JZ72" s="189">
        <f t="shared" ca="1" si="278"/>
        <v>0</v>
      </c>
      <c r="KA72" s="189">
        <f t="shared" ca="1" si="278"/>
        <v>0</v>
      </c>
      <c r="KB72" s="189">
        <f t="shared" ca="1" si="278"/>
        <v>0</v>
      </c>
      <c r="KC72" s="189">
        <f t="shared" ca="1" si="279"/>
        <v>0</v>
      </c>
      <c r="KD72" s="189">
        <f t="shared" ca="1" si="279"/>
        <v>0</v>
      </c>
      <c r="KE72" s="189">
        <f t="shared" ca="1" si="279"/>
        <v>0</v>
      </c>
      <c r="KF72" s="189">
        <f t="shared" ca="1" si="279"/>
        <v>0</v>
      </c>
      <c r="KG72" s="189">
        <f t="shared" ca="1" si="279"/>
        <v>0</v>
      </c>
      <c r="KH72" s="189">
        <f t="shared" ca="1" si="279"/>
        <v>0</v>
      </c>
      <c r="KI72" s="189">
        <f t="shared" ca="1" si="279"/>
        <v>0</v>
      </c>
      <c r="KJ72" s="189">
        <f t="shared" ca="1" si="279"/>
        <v>0</v>
      </c>
      <c r="KK72" s="189">
        <f t="shared" ca="1" si="279"/>
        <v>0</v>
      </c>
      <c r="KL72" s="189">
        <f t="shared" ca="1" si="279"/>
        <v>0</v>
      </c>
      <c r="KM72" s="189">
        <f t="shared" ca="1" si="280"/>
        <v>0</v>
      </c>
      <c r="KN72" s="189">
        <f t="shared" ca="1" si="280"/>
        <v>0</v>
      </c>
      <c r="KO72" s="189">
        <f t="shared" ca="1" si="280"/>
        <v>0</v>
      </c>
      <c r="KP72" s="189">
        <f t="shared" ca="1" si="280"/>
        <v>0</v>
      </c>
      <c r="KQ72" s="189">
        <f t="shared" ca="1" si="280"/>
        <v>0</v>
      </c>
      <c r="KR72" s="189">
        <f t="shared" ca="1" si="280"/>
        <v>0</v>
      </c>
      <c r="KS72" s="189">
        <f t="shared" ca="1" si="280"/>
        <v>0</v>
      </c>
      <c r="KT72" s="189">
        <f t="shared" ca="1" si="280"/>
        <v>0</v>
      </c>
      <c r="KU72" s="189">
        <f t="shared" ca="1" si="280"/>
        <v>0</v>
      </c>
      <c r="KV72" s="189">
        <f t="shared" ca="1" si="280"/>
        <v>0</v>
      </c>
      <c r="KW72" s="189">
        <f t="shared" ca="1" si="281"/>
        <v>0</v>
      </c>
      <c r="KX72" s="189">
        <f t="shared" ca="1" si="281"/>
        <v>0</v>
      </c>
      <c r="KY72" s="189">
        <f t="shared" ca="1" si="281"/>
        <v>0</v>
      </c>
      <c r="KZ72" s="189">
        <f t="shared" ca="1" si="281"/>
        <v>0</v>
      </c>
      <c r="LA72" s="189">
        <f t="shared" ca="1" si="281"/>
        <v>0</v>
      </c>
      <c r="LB72" s="189">
        <f t="shared" ca="1" si="281"/>
        <v>0</v>
      </c>
      <c r="LC72" s="189">
        <f t="shared" ca="1" si="281"/>
        <v>0</v>
      </c>
      <c r="LD72" s="189">
        <f t="shared" ca="1" si="281"/>
        <v>0</v>
      </c>
      <c r="LE72" s="189">
        <f t="shared" ca="1" si="281"/>
        <v>0</v>
      </c>
      <c r="LF72" s="189">
        <f t="shared" ca="1" si="281"/>
        <v>0</v>
      </c>
      <c r="LG72" s="189">
        <f t="shared" ca="1" si="282"/>
        <v>0</v>
      </c>
      <c r="LH72" s="189">
        <f t="shared" ca="1" si="282"/>
        <v>0</v>
      </c>
      <c r="LI72" s="189">
        <f t="shared" ca="1" si="282"/>
        <v>0</v>
      </c>
      <c r="LJ72" s="189">
        <f t="shared" ca="1" si="282"/>
        <v>0</v>
      </c>
      <c r="LK72" s="189">
        <f t="shared" ca="1" si="282"/>
        <v>0</v>
      </c>
      <c r="LL72" s="189">
        <f t="shared" ca="1" si="282"/>
        <v>0</v>
      </c>
      <c r="LM72" s="189">
        <f t="shared" ca="1" si="282"/>
        <v>0</v>
      </c>
      <c r="LN72" s="189">
        <f t="shared" ca="1" si="282"/>
        <v>0</v>
      </c>
      <c r="LO72" s="189">
        <f t="shared" ca="1" si="282"/>
        <v>0</v>
      </c>
      <c r="LP72" s="189">
        <f t="shared" ca="1" si="282"/>
        <v>0</v>
      </c>
      <c r="LQ72" s="189">
        <f t="shared" ca="1" si="283"/>
        <v>0</v>
      </c>
      <c r="LR72" s="189">
        <f t="shared" ca="1" si="283"/>
        <v>0</v>
      </c>
      <c r="LS72" s="189">
        <f t="shared" ca="1" si="283"/>
        <v>0</v>
      </c>
      <c r="LT72" s="189">
        <f t="shared" ca="1" si="283"/>
        <v>0</v>
      </c>
      <c r="LU72" s="189">
        <f t="shared" ca="1" si="283"/>
        <v>0</v>
      </c>
      <c r="LV72" s="189">
        <f t="shared" ca="1" si="283"/>
        <v>0</v>
      </c>
      <c r="LW72" s="189">
        <f t="shared" ca="1" si="283"/>
        <v>-3</v>
      </c>
      <c r="LX72" s="189">
        <f t="shared" ca="1" si="283"/>
        <v>-4</v>
      </c>
      <c r="LY72" s="189">
        <f t="shared" ca="1" si="283"/>
        <v>0</v>
      </c>
      <c r="LZ72" s="189">
        <f t="shared" ca="1" si="283"/>
        <v>0</v>
      </c>
      <c r="MA72" s="189">
        <f t="shared" ca="1" si="284"/>
        <v>0</v>
      </c>
      <c r="MB72" s="189">
        <f t="shared" ca="1" si="284"/>
        <v>0</v>
      </c>
      <c r="MC72" s="189">
        <f t="shared" ca="1" si="284"/>
        <v>0</v>
      </c>
      <c r="MD72" s="189">
        <f t="shared" ca="1" si="284"/>
        <v>0</v>
      </c>
      <c r="ME72" s="189">
        <f t="shared" ca="1" si="284"/>
        <v>0</v>
      </c>
      <c r="MF72" s="189">
        <f t="shared" ca="1" si="284"/>
        <v>0</v>
      </c>
      <c r="MG72" s="189">
        <f t="shared" ca="1" si="284"/>
        <v>0</v>
      </c>
      <c r="MH72" s="189">
        <f t="shared" ca="1" si="284"/>
        <v>0</v>
      </c>
      <c r="MI72" s="189">
        <f t="shared" ca="1" si="284"/>
        <v>0</v>
      </c>
      <c r="MJ72" s="189">
        <f t="shared" ca="1" si="284"/>
        <v>0</v>
      </c>
      <c r="MK72" s="189">
        <f t="shared" ca="1" si="284"/>
        <v>0</v>
      </c>
      <c r="ML72" s="189">
        <f t="shared" ca="1" si="284"/>
        <v>0</v>
      </c>
      <c r="MM72" s="557">
        <f t="shared" ca="1" si="285"/>
        <v>0</v>
      </c>
      <c r="MN72" s="557">
        <f t="shared" ca="1" si="285"/>
        <v>0</v>
      </c>
      <c r="MO72" s="557">
        <f t="shared" ca="1" si="285"/>
        <v>0</v>
      </c>
      <c r="MP72" s="557">
        <f t="shared" ca="1" si="285"/>
        <v>0</v>
      </c>
      <c r="MQ72" s="557">
        <f t="shared" ca="1" si="285"/>
        <v>0</v>
      </c>
      <c r="MR72" s="557">
        <f t="shared" ca="1" si="285"/>
        <v>0</v>
      </c>
      <c r="MS72" s="557">
        <f t="shared" ca="1" si="285"/>
        <v>0</v>
      </c>
      <c r="MT72" s="557">
        <f t="shared" ca="1" si="285"/>
        <v>0</v>
      </c>
      <c r="MU72" s="557">
        <f t="shared" ca="1" si="285"/>
        <v>0</v>
      </c>
      <c r="MV72" s="557">
        <f t="shared" ca="1" si="285"/>
        <v>0</v>
      </c>
      <c r="MW72" s="557">
        <f t="shared" ca="1" si="286"/>
        <v>0</v>
      </c>
      <c r="MX72" s="557">
        <f t="shared" ca="1" si="286"/>
        <v>0</v>
      </c>
      <c r="MY72" s="557">
        <f t="shared" ca="1" si="286"/>
        <v>0</v>
      </c>
      <c r="MZ72" s="557">
        <f t="shared" ca="1" si="286"/>
        <v>0</v>
      </c>
      <c r="NA72" s="557">
        <f t="shared" ca="1" si="286"/>
        <v>0</v>
      </c>
      <c r="NB72" s="557">
        <f t="shared" ca="1" si="286"/>
        <v>0</v>
      </c>
      <c r="NC72" s="557">
        <f t="shared" ca="1" si="286"/>
        <v>0</v>
      </c>
      <c r="ND72" s="557">
        <f t="shared" ca="1" si="286"/>
        <v>0</v>
      </c>
      <c r="NE72" s="557">
        <f t="shared" ca="1" si="286"/>
        <v>0</v>
      </c>
      <c r="NF72" s="557">
        <f t="shared" ca="1" si="286"/>
        <v>0</v>
      </c>
      <c r="NG72" s="557">
        <f t="shared" ca="1" si="287"/>
        <v>0</v>
      </c>
      <c r="NH72" s="557">
        <f t="shared" ca="1" si="287"/>
        <v>0</v>
      </c>
      <c r="NI72" s="557">
        <f t="shared" ca="1" si="287"/>
        <v>0</v>
      </c>
      <c r="NJ72" s="557">
        <f t="shared" ca="1" si="287"/>
        <v>0</v>
      </c>
      <c r="NK72" s="557">
        <f t="shared" ca="1" si="287"/>
        <v>0</v>
      </c>
      <c r="NL72" s="557">
        <f t="shared" ca="1" si="287"/>
        <v>0</v>
      </c>
      <c r="NM72" s="557">
        <f t="shared" ca="1" si="287"/>
        <v>0</v>
      </c>
      <c r="NN72" s="557">
        <f t="shared" ca="1" si="287"/>
        <v>0</v>
      </c>
      <c r="NO72" s="557">
        <f t="shared" ca="1" si="287"/>
        <v>0</v>
      </c>
      <c r="NP72" s="557">
        <f t="shared" ca="1" si="287"/>
        <v>0</v>
      </c>
      <c r="NQ72" s="557">
        <f t="shared" ca="1" si="288"/>
        <v>0</v>
      </c>
      <c r="NR72" s="557">
        <f t="shared" ca="1" si="288"/>
        <v>0</v>
      </c>
      <c r="NS72" s="557">
        <f t="shared" ca="1" si="288"/>
        <v>0</v>
      </c>
      <c r="NT72" s="557">
        <f t="shared" ca="1" si="288"/>
        <v>0</v>
      </c>
      <c r="NU72" s="557">
        <f t="shared" ca="1" si="288"/>
        <v>0</v>
      </c>
      <c r="NV72" s="557">
        <f t="shared" ca="1" si="288"/>
        <v>0</v>
      </c>
      <c r="NW72" s="557">
        <f t="shared" ca="1" si="288"/>
        <v>0</v>
      </c>
      <c r="NX72" s="557">
        <f t="shared" ca="1" si="288"/>
        <v>0</v>
      </c>
      <c r="NY72" s="557">
        <f t="shared" ca="1" si="288"/>
        <v>0</v>
      </c>
      <c r="NZ72" s="557">
        <f t="shared" ca="1" si="288"/>
        <v>0</v>
      </c>
      <c r="OA72" s="557">
        <f t="shared" ca="1" si="289"/>
        <v>0</v>
      </c>
      <c r="OB72" s="557">
        <f t="shared" ca="1" si="289"/>
        <v>0</v>
      </c>
      <c r="OC72" s="557">
        <f t="shared" ca="1" si="289"/>
        <v>0</v>
      </c>
      <c r="OD72" s="557">
        <f t="shared" ca="1" si="289"/>
        <v>0</v>
      </c>
      <c r="OE72" s="557">
        <f t="shared" ca="1" si="289"/>
        <v>0</v>
      </c>
      <c r="OF72" s="557">
        <f t="shared" ca="1" si="289"/>
        <v>0</v>
      </c>
      <c r="OG72" s="557">
        <f t="shared" ca="1" si="289"/>
        <v>0</v>
      </c>
      <c r="OH72" s="557">
        <f t="shared" ca="1" si="289"/>
        <v>0</v>
      </c>
      <c r="OI72" s="557">
        <f t="shared" ca="1" si="289"/>
        <v>0</v>
      </c>
      <c r="OJ72" s="557">
        <f t="shared" ca="1" si="289"/>
        <v>0</v>
      </c>
      <c r="OK72" s="557">
        <f t="shared" ca="1" si="290"/>
        <v>0</v>
      </c>
      <c r="OL72" s="557">
        <f t="shared" ca="1" si="290"/>
        <v>0</v>
      </c>
      <c r="OM72" s="557">
        <f t="shared" ca="1" si="290"/>
        <v>0</v>
      </c>
      <c r="ON72" s="557">
        <f t="shared" ca="1" si="290"/>
        <v>0</v>
      </c>
      <c r="OO72" s="557">
        <f t="shared" ca="1" si="290"/>
        <v>0</v>
      </c>
      <c r="OP72" s="557">
        <f t="shared" ca="1" si="290"/>
        <v>0</v>
      </c>
      <c r="OQ72" s="557">
        <f t="shared" ca="1" si="290"/>
        <v>0</v>
      </c>
      <c r="OR72" s="557">
        <f t="shared" ca="1" si="290"/>
        <v>0</v>
      </c>
      <c r="OS72" s="557">
        <f t="shared" ca="1" si="290"/>
        <v>0</v>
      </c>
      <c r="OT72" s="557">
        <f t="shared" ca="1" si="290"/>
        <v>0</v>
      </c>
      <c r="OU72" s="557">
        <f t="shared" ca="1" si="291"/>
        <v>0</v>
      </c>
      <c r="OV72" s="557">
        <f t="shared" ca="1" si="291"/>
        <v>0</v>
      </c>
      <c r="OW72" s="557">
        <f t="shared" ca="1" si="291"/>
        <v>0</v>
      </c>
      <c r="OX72" s="557">
        <f t="shared" ca="1" si="291"/>
        <v>0</v>
      </c>
      <c r="OY72" s="557">
        <f t="shared" ca="1" si="291"/>
        <v>0</v>
      </c>
      <c r="OZ72" s="557">
        <f t="shared" ca="1" si="291"/>
        <v>0</v>
      </c>
      <c r="PA72" s="557">
        <f t="shared" ca="1" si="291"/>
        <v>0</v>
      </c>
      <c r="PB72" s="557">
        <f t="shared" ca="1" si="291"/>
        <v>0</v>
      </c>
      <c r="PC72" s="557">
        <f t="shared" ca="1" si="291"/>
        <v>0</v>
      </c>
      <c r="PD72" s="557">
        <f t="shared" ca="1" si="291"/>
        <v>0</v>
      </c>
      <c r="PE72" s="557">
        <f t="shared" ca="1" si="292"/>
        <v>0</v>
      </c>
      <c r="PF72" s="557">
        <f t="shared" ca="1" si="292"/>
        <v>0</v>
      </c>
      <c r="PG72" s="557">
        <f t="shared" ca="1" si="292"/>
        <v>0</v>
      </c>
      <c r="PH72" s="557">
        <f t="shared" ca="1" si="292"/>
        <v>0</v>
      </c>
      <c r="PI72" s="557">
        <f t="shared" ca="1" si="292"/>
        <v>0</v>
      </c>
      <c r="PJ72" s="557">
        <f t="shared" ca="1" si="292"/>
        <v>0</v>
      </c>
      <c r="PK72" s="557">
        <f t="shared" ca="1" si="292"/>
        <v>0</v>
      </c>
      <c r="PL72" s="557">
        <f t="shared" ca="1" si="292"/>
        <v>0</v>
      </c>
      <c r="PM72" s="557">
        <f t="shared" ca="1" si="292"/>
        <v>0</v>
      </c>
      <c r="PN72" s="557">
        <f t="shared" ca="1" si="292"/>
        <v>0</v>
      </c>
      <c r="PO72" s="557">
        <f t="shared" ca="1" si="293"/>
        <v>0</v>
      </c>
      <c r="PP72" s="557">
        <f t="shared" ca="1" si="293"/>
        <v>0</v>
      </c>
      <c r="PQ72" s="557">
        <f t="shared" ca="1" si="293"/>
        <v>0</v>
      </c>
      <c r="PR72" s="557">
        <f t="shared" ca="1" si="293"/>
        <v>0</v>
      </c>
      <c r="PS72" s="557">
        <f t="shared" ca="1" si="293"/>
        <v>0</v>
      </c>
      <c r="PT72" s="557">
        <f t="shared" ca="1" si="293"/>
        <v>0</v>
      </c>
      <c r="PU72" s="557">
        <f t="shared" ca="1" si="293"/>
        <v>0</v>
      </c>
      <c r="PV72" s="557">
        <f t="shared" ca="1" si="293"/>
        <v>0</v>
      </c>
      <c r="PW72" s="557">
        <f t="shared" ca="1" si="293"/>
        <v>0</v>
      </c>
      <c r="PX72" s="557">
        <f t="shared" ca="1" si="293"/>
        <v>0</v>
      </c>
      <c r="PY72" s="557">
        <f t="shared" ca="1" si="294"/>
        <v>0</v>
      </c>
      <c r="PZ72" s="557">
        <f t="shared" ca="1" si="294"/>
        <v>0</v>
      </c>
      <c r="QA72" s="557">
        <f t="shared" ca="1" si="294"/>
        <v>0</v>
      </c>
      <c r="QB72" s="557">
        <f t="shared" ca="1" si="294"/>
        <v>0</v>
      </c>
      <c r="QC72" s="557">
        <f t="shared" ca="1" si="294"/>
        <v>0</v>
      </c>
      <c r="QD72" s="557">
        <f t="shared" ca="1" si="294"/>
        <v>0</v>
      </c>
      <c r="QE72" s="557">
        <f t="shared" ca="1" si="294"/>
        <v>0</v>
      </c>
      <c r="QF72" s="557">
        <f t="shared" ca="1" si="294"/>
        <v>0</v>
      </c>
      <c r="QG72" s="557">
        <f t="shared" ca="1" si="294"/>
        <v>0</v>
      </c>
      <c r="QH72" s="557">
        <f t="shared" ca="1" si="294"/>
        <v>0</v>
      </c>
      <c r="QI72" s="557">
        <f t="shared" ca="1" si="295"/>
        <v>0</v>
      </c>
      <c r="QJ72" s="557">
        <f t="shared" ca="1" si="295"/>
        <v>0</v>
      </c>
      <c r="QK72" s="557">
        <f t="shared" ca="1" si="295"/>
        <v>0</v>
      </c>
      <c r="QL72" s="557">
        <f t="shared" ca="1" si="295"/>
        <v>0</v>
      </c>
      <c r="QM72" s="557">
        <f t="shared" ca="1" si="295"/>
        <v>0</v>
      </c>
      <c r="QN72" s="557">
        <f t="shared" ca="1" si="295"/>
        <v>0</v>
      </c>
      <c r="QO72" s="557">
        <f t="shared" ca="1" si="295"/>
        <v>0</v>
      </c>
      <c r="QP72" s="557">
        <f t="shared" ca="1" si="295"/>
        <v>0</v>
      </c>
      <c r="QQ72" s="557">
        <f t="shared" ca="1" si="295"/>
        <v>0</v>
      </c>
      <c r="QR72" s="557">
        <f t="shared" ca="1" si="295"/>
        <v>0</v>
      </c>
      <c r="QS72" s="557">
        <f t="shared" ca="1" si="296"/>
        <v>0</v>
      </c>
      <c r="QT72" s="557">
        <f t="shared" ca="1" si="296"/>
        <v>0</v>
      </c>
      <c r="QU72" s="557">
        <f t="shared" ca="1" si="296"/>
        <v>0</v>
      </c>
      <c r="QV72" s="557">
        <f t="shared" ca="1" si="296"/>
        <v>0</v>
      </c>
      <c r="QW72" s="557">
        <f t="shared" ca="1" si="296"/>
        <v>0</v>
      </c>
      <c r="QX72" s="557">
        <f t="shared" ca="1" si="296"/>
        <v>0</v>
      </c>
      <c r="QY72" s="557">
        <f t="shared" ca="1" si="296"/>
        <v>0</v>
      </c>
      <c r="QZ72" s="557">
        <f t="shared" ca="1" si="296"/>
        <v>0</v>
      </c>
      <c r="RA72" s="557">
        <f t="shared" ca="1" si="296"/>
        <v>0</v>
      </c>
      <c r="RB72" s="557">
        <f t="shared" ca="1" si="296"/>
        <v>0</v>
      </c>
      <c r="RC72" s="557">
        <f t="shared" ca="1" si="297"/>
        <v>0</v>
      </c>
      <c r="RD72" s="557">
        <f t="shared" ca="1" si="297"/>
        <v>0</v>
      </c>
      <c r="RE72" s="557">
        <f t="shared" ca="1" si="297"/>
        <v>0</v>
      </c>
      <c r="RF72" s="557">
        <f t="shared" ca="1" si="297"/>
        <v>0</v>
      </c>
      <c r="RG72" s="557">
        <f t="shared" ca="1" si="297"/>
        <v>0</v>
      </c>
      <c r="RH72" s="557">
        <f t="shared" ca="1" si="297"/>
        <v>0</v>
      </c>
      <c r="RI72" s="557">
        <f t="shared" ca="1" si="297"/>
        <v>0</v>
      </c>
      <c r="RJ72" s="557">
        <f t="shared" ca="1" si="297"/>
        <v>0</v>
      </c>
      <c r="RK72" s="557">
        <f t="shared" ca="1" si="297"/>
        <v>0</v>
      </c>
      <c r="RL72" s="557">
        <f t="shared" ca="1" si="297"/>
        <v>0</v>
      </c>
      <c r="RM72" s="557">
        <f t="shared" ca="1" si="298"/>
        <v>0</v>
      </c>
      <c r="RN72" s="557">
        <f t="shared" ca="1" si="298"/>
        <v>0</v>
      </c>
      <c r="RO72" s="557">
        <f t="shared" ca="1" si="298"/>
        <v>0</v>
      </c>
      <c r="RP72" s="557">
        <f t="shared" ca="1" si="298"/>
        <v>0</v>
      </c>
      <c r="RQ72" s="557">
        <f t="shared" ca="1" si="298"/>
        <v>0</v>
      </c>
      <c r="RR72" s="557">
        <f t="shared" ca="1" si="298"/>
        <v>0</v>
      </c>
      <c r="RS72" s="557">
        <f t="shared" ca="1" si="298"/>
        <v>0</v>
      </c>
      <c r="RT72" s="557">
        <f t="shared" ca="1" si="298"/>
        <v>0</v>
      </c>
      <c r="RU72" s="557">
        <f t="shared" ca="1" si="298"/>
        <v>0</v>
      </c>
      <c r="RV72" s="557">
        <f t="shared" ca="1" si="298"/>
        <v>0</v>
      </c>
      <c r="RW72" s="557">
        <f t="shared" ca="1" si="299"/>
        <v>0</v>
      </c>
      <c r="RX72" s="557">
        <f t="shared" ca="1" si="299"/>
        <v>0</v>
      </c>
      <c r="RY72" s="557">
        <f t="shared" ca="1" si="299"/>
        <v>0</v>
      </c>
      <c r="RZ72" s="557">
        <f t="shared" ca="1" si="299"/>
        <v>0</v>
      </c>
      <c r="SA72" s="557">
        <f t="shared" ca="1" si="299"/>
        <v>0</v>
      </c>
      <c r="SB72" s="557">
        <f t="shared" ca="1" si="299"/>
        <v>0</v>
      </c>
      <c r="SC72" s="557">
        <f t="shared" ca="1" si="299"/>
        <v>0</v>
      </c>
      <c r="SD72" s="557">
        <f t="shared" ca="1" si="299"/>
        <v>0</v>
      </c>
      <c r="SE72" s="557">
        <f t="shared" ca="1" si="299"/>
        <v>0</v>
      </c>
      <c r="SF72" s="557">
        <f t="shared" ca="1" si="299"/>
        <v>0</v>
      </c>
      <c r="SG72" s="557">
        <f t="shared" ca="1" si="300"/>
        <v>0</v>
      </c>
      <c r="SH72" s="557">
        <f t="shared" ca="1" si="300"/>
        <v>0</v>
      </c>
      <c r="SI72" s="557">
        <f t="shared" ca="1" si="300"/>
        <v>0</v>
      </c>
      <c r="SJ72" s="557">
        <f t="shared" ca="1" si="300"/>
        <v>0</v>
      </c>
      <c r="SK72" s="557">
        <f t="shared" ca="1" si="300"/>
        <v>0</v>
      </c>
      <c r="SL72" s="557">
        <f t="shared" ca="1" si="300"/>
        <v>0</v>
      </c>
      <c r="SM72" s="557">
        <f t="shared" ca="1" si="300"/>
        <v>0</v>
      </c>
      <c r="SN72" s="557">
        <f t="shared" ca="1" si="300"/>
        <v>0</v>
      </c>
      <c r="SO72" s="557">
        <f t="shared" ca="1" si="300"/>
        <v>0</v>
      </c>
      <c r="SP72" s="557">
        <f t="shared" ca="1" si="300"/>
        <v>0</v>
      </c>
      <c r="SQ72" s="557">
        <f t="shared" ca="1" si="301"/>
        <v>0</v>
      </c>
      <c r="SR72" s="557">
        <f t="shared" ca="1" si="301"/>
        <v>0</v>
      </c>
      <c r="SS72" s="557">
        <f t="shared" ca="1" si="301"/>
        <v>0</v>
      </c>
      <c r="ST72" s="557">
        <f t="shared" ca="1" si="301"/>
        <v>0</v>
      </c>
      <c r="SU72" s="557">
        <f t="shared" ca="1" si="301"/>
        <v>0</v>
      </c>
      <c r="SV72" s="557">
        <f t="shared" ca="1" si="301"/>
        <v>0</v>
      </c>
      <c r="SW72" s="557">
        <f t="shared" ca="1" si="301"/>
        <v>0</v>
      </c>
      <c r="SX72" s="557">
        <f t="shared" ca="1" si="301"/>
        <v>0</v>
      </c>
      <c r="SY72" s="557">
        <f t="shared" ca="1" si="301"/>
        <v>0</v>
      </c>
      <c r="SZ72" s="557">
        <f t="shared" ca="1" si="301"/>
        <v>0</v>
      </c>
      <c r="TA72" s="557">
        <f t="shared" ca="1" si="302"/>
        <v>0</v>
      </c>
      <c r="TB72" s="557">
        <f t="shared" ca="1" si="302"/>
        <v>0</v>
      </c>
      <c r="TC72" s="557">
        <f t="shared" ca="1" si="302"/>
        <v>0</v>
      </c>
      <c r="TD72" s="557">
        <f t="shared" ca="1" si="302"/>
        <v>0</v>
      </c>
      <c r="TE72" s="557">
        <f t="shared" ca="1" si="302"/>
        <v>0</v>
      </c>
      <c r="TF72" s="557">
        <f t="shared" ca="1" si="302"/>
        <v>0</v>
      </c>
      <c r="TG72" s="557">
        <f t="shared" ca="1" si="302"/>
        <v>0</v>
      </c>
      <c r="TH72" s="557">
        <f t="shared" ca="1" si="302"/>
        <v>0</v>
      </c>
      <c r="TI72" s="557">
        <f t="shared" ca="1" si="302"/>
        <v>0</v>
      </c>
      <c r="TJ72" s="557">
        <f t="shared" ca="1" si="302"/>
        <v>0</v>
      </c>
      <c r="TK72" s="557">
        <f t="shared" ca="1" si="303"/>
        <v>0</v>
      </c>
      <c r="TL72" s="557">
        <f t="shared" ca="1" si="303"/>
        <v>0</v>
      </c>
      <c r="TM72" s="557">
        <f t="shared" ca="1" si="303"/>
        <v>0</v>
      </c>
      <c r="TN72" s="557">
        <f t="shared" ca="1" si="303"/>
        <v>0</v>
      </c>
      <c r="TO72" s="557">
        <f t="shared" ca="1" si="303"/>
        <v>0</v>
      </c>
      <c r="TP72" s="557">
        <f t="shared" ca="1" si="303"/>
        <v>0</v>
      </c>
      <c r="TQ72" s="557">
        <f t="shared" ca="1" si="303"/>
        <v>0</v>
      </c>
      <c r="TR72" s="557">
        <f t="shared" ca="1" si="303"/>
        <v>0</v>
      </c>
      <c r="TS72" s="557">
        <f t="shared" ca="1" si="303"/>
        <v>0</v>
      </c>
      <c r="TT72" s="557">
        <f t="shared" ca="1" si="303"/>
        <v>0</v>
      </c>
      <c r="TU72" s="557">
        <f t="shared" ca="1" si="304"/>
        <v>0</v>
      </c>
      <c r="TV72" s="557">
        <f t="shared" ca="1" si="304"/>
        <v>0</v>
      </c>
      <c r="TW72" s="557">
        <f t="shared" ca="1" si="304"/>
        <v>0</v>
      </c>
      <c r="TX72" s="557">
        <f t="shared" ca="1" si="304"/>
        <v>0</v>
      </c>
      <c r="TY72" s="557">
        <f t="shared" ca="1" si="304"/>
        <v>0</v>
      </c>
      <c r="TZ72" s="557">
        <f t="shared" ca="1" si="304"/>
        <v>0</v>
      </c>
      <c r="UA72" s="557">
        <f t="shared" ca="1" si="304"/>
        <v>0</v>
      </c>
      <c r="UB72" s="557">
        <f t="shared" ca="1" si="304"/>
        <v>0</v>
      </c>
      <c r="UC72" s="557">
        <f t="shared" ca="1" si="304"/>
        <v>0</v>
      </c>
      <c r="UD72" s="557">
        <f t="shared" ca="1" si="304"/>
        <v>0</v>
      </c>
      <c r="UE72" s="557">
        <f t="shared" ca="1" si="305"/>
        <v>0</v>
      </c>
      <c r="UF72" s="557">
        <f t="shared" ca="1" si="305"/>
        <v>0</v>
      </c>
      <c r="UG72" s="557">
        <f t="shared" ca="1" si="305"/>
        <v>0</v>
      </c>
      <c r="UH72" s="557">
        <f t="shared" ca="1" si="305"/>
        <v>0</v>
      </c>
      <c r="UI72" s="557">
        <f t="shared" ca="1" si="305"/>
        <v>0</v>
      </c>
      <c r="UJ72" s="557">
        <f t="shared" ca="1" si="305"/>
        <v>0</v>
      </c>
      <c r="UK72" s="557">
        <f t="shared" ca="1" si="305"/>
        <v>0</v>
      </c>
      <c r="UL72" s="557">
        <f t="shared" ca="1" si="305"/>
        <v>0</v>
      </c>
      <c r="UM72" s="557">
        <f t="shared" ca="1" si="305"/>
        <v>0</v>
      </c>
      <c r="UN72" s="557">
        <f t="shared" ca="1" si="305"/>
        <v>0</v>
      </c>
      <c r="UO72" s="557">
        <f t="shared" ca="1" si="306"/>
        <v>0</v>
      </c>
      <c r="UP72" s="557">
        <f t="shared" ca="1" si="306"/>
        <v>0</v>
      </c>
      <c r="UQ72" s="557">
        <f t="shared" ca="1" si="306"/>
        <v>0</v>
      </c>
      <c r="UR72" s="557">
        <f t="shared" ca="1" si="306"/>
        <v>0</v>
      </c>
      <c r="US72" s="557">
        <f t="shared" ca="1" si="306"/>
        <v>0</v>
      </c>
      <c r="UT72" s="557">
        <f t="shared" ca="1" si="306"/>
        <v>0</v>
      </c>
      <c r="UU72" s="557">
        <f t="shared" ca="1" si="306"/>
        <v>0</v>
      </c>
      <c r="UV72" s="557">
        <f t="shared" ca="1" si="306"/>
        <v>0</v>
      </c>
      <c r="UW72" s="557">
        <f t="shared" ca="1" si="306"/>
        <v>0</v>
      </c>
      <c r="UX72" s="557">
        <f t="shared" ca="1" si="306"/>
        <v>0</v>
      </c>
      <c r="UY72" s="557">
        <f t="shared" ca="1" si="307"/>
        <v>0</v>
      </c>
      <c r="UZ72" s="557">
        <f t="shared" ca="1" si="307"/>
        <v>0</v>
      </c>
      <c r="VA72" s="557">
        <f t="shared" ca="1" si="307"/>
        <v>0</v>
      </c>
      <c r="VB72" s="557">
        <f t="shared" ca="1" si="307"/>
        <v>0</v>
      </c>
      <c r="VC72" s="557">
        <f t="shared" ca="1" si="307"/>
        <v>0</v>
      </c>
      <c r="VD72" s="557">
        <f t="shared" ca="1" si="307"/>
        <v>0</v>
      </c>
      <c r="VE72" s="557">
        <f t="shared" ca="1" si="307"/>
        <v>0</v>
      </c>
      <c r="VF72" s="557">
        <f t="shared" ca="1" si="307"/>
        <v>0</v>
      </c>
      <c r="VG72" s="557">
        <f t="shared" ca="1" si="307"/>
        <v>0</v>
      </c>
      <c r="VH72" s="557">
        <f t="shared" ca="1" si="307"/>
        <v>0</v>
      </c>
      <c r="VI72" s="557">
        <f t="shared" ca="1" si="307"/>
        <v>0</v>
      </c>
      <c r="VJ72" s="189">
        <f t="shared" ca="1" si="308"/>
        <v>0</v>
      </c>
      <c r="VK72" s="189">
        <f t="shared" ca="1" si="308"/>
        <v>0</v>
      </c>
      <c r="VL72" s="189">
        <f t="shared" ca="1" si="308"/>
        <v>0</v>
      </c>
      <c r="VM72" s="189">
        <f t="shared" ca="1" si="308"/>
        <v>0</v>
      </c>
      <c r="VN72" s="189">
        <f t="shared" ca="1" si="308"/>
        <v>0</v>
      </c>
      <c r="VO72" s="230">
        <f t="shared" ca="1" si="309"/>
        <v>0</v>
      </c>
      <c r="VP72" s="189">
        <f t="shared" ca="1" si="310"/>
        <v>0</v>
      </c>
      <c r="VQ72" s="189">
        <f t="shared" ca="1" si="310"/>
        <v>0</v>
      </c>
      <c r="VR72" s="189">
        <f t="shared" ca="1" si="310"/>
        <v>0</v>
      </c>
      <c r="VS72" s="189">
        <f t="shared" ca="1" si="310"/>
        <v>0</v>
      </c>
      <c r="VT72" s="189">
        <f t="shared" ca="1" si="310"/>
        <v>0</v>
      </c>
      <c r="VU72" s="230">
        <f t="shared" ca="1" si="311"/>
        <v>0</v>
      </c>
      <c r="VV72" s="231">
        <f t="shared" ca="1" si="312"/>
        <v>0</v>
      </c>
      <c r="VW72" s="231">
        <f t="shared" ca="1" si="312"/>
        <v>0</v>
      </c>
      <c r="VX72" s="231">
        <f t="shared" ca="1" si="312"/>
        <v>0</v>
      </c>
      <c r="VY72" s="231">
        <f t="shared" ca="1" si="312"/>
        <v>0</v>
      </c>
      <c r="VZ72" s="544">
        <f t="shared" ca="1" si="313"/>
        <v>0</v>
      </c>
      <c r="WA72" s="231">
        <f t="shared" ca="1" si="314"/>
        <v>0</v>
      </c>
      <c r="WB72" s="231">
        <f t="shared" ca="1" si="314"/>
        <v>0</v>
      </c>
      <c r="WC72" s="231">
        <f t="shared" ca="1" si="314"/>
        <v>0</v>
      </c>
      <c r="WD72" s="231">
        <f t="shared" ca="1" si="314"/>
        <v>0</v>
      </c>
      <c r="WE72" s="544">
        <f t="shared" ca="1" si="315"/>
        <v>0</v>
      </c>
      <c r="WF72" s="544">
        <f t="shared" ca="1" si="315"/>
        <v>0</v>
      </c>
      <c r="WG72" s="544">
        <f t="shared" ca="1" si="315"/>
        <v>0</v>
      </c>
      <c r="WH72" s="544">
        <f t="shared" ca="1" si="315"/>
        <v>0</v>
      </c>
      <c r="WI72" s="544">
        <f t="shared" ca="1" si="315"/>
        <v>0</v>
      </c>
      <c r="WJ72" s="544">
        <f t="shared" ca="1" si="315"/>
        <v>0</v>
      </c>
      <c r="WK72" s="544">
        <f t="shared" ca="1" si="315"/>
        <v>0</v>
      </c>
      <c r="WL72" s="535" cm="1">
        <f t="array" aca="1" ref="WL72" ca="1">INDEX(WL$13:WL71,$B72+1,1)</f>
        <v>0</v>
      </c>
      <c r="WM72" s="411">
        <f t="shared" ca="1" si="316"/>
        <v>67</v>
      </c>
      <c r="WN72" s="18"/>
      <c r="WO72" s="535" cm="1">
        <f t="array" aca="1" ref="WO72" ca="1">INDEX(WO$13:WO71,$B72+1,1)</f>
        <v>0</v>
      </c>
      <c r="WP72" s="411">
        <f t="shared" si="317"/>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18"/>
        <v>0</v>
      </c>
      <c r="XJ72" s="411" t="str">
        <f t="shared" ca="1" si="319"/>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35</v>
      </c>
      <c r="XO72" s="535" t="str" cm="1">
        <f t="array" aca="1" ref="XO72" ca="1">INDEX(XO$13:XO71,$B72+1,1)</f>
        <v>-</v>
      </c>
      <c r="XP72" s="411" t="str">
        <f t="shared" ca="1" si="320"/>
        <v>-</v>
      </c>
      <c r="XQ72" s="411" t="str">
        <f t="shared" ca="1" si="320"/>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21"/>
        <v>50</v>
      </c>
      <c r="YD72" s="411">
        <f t="shared" si="321"/>
        <v>50</v>
      </c>
      <c r="YE72" s="411">
        <f t="shared" si="321"/>
        <v>50</v>
      </c>
      <c r="YF72" s="411">
        <f t="shared" si="321"/>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18"/>
      <c r="YQ72" s="411">
        <f t="shared" ca="1" si="322"/>
        <v>1</v>
      </c>
      <c r="YR72" s="18"/>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43">
        <f t="shared" ca="1" si="323"/>
        <v>669</v>
      </c>
      <c r="ZB72" s="543">
        <f t="shared" ca="1" si="323"/>
        <v>703</v>
      </c>
      <c r="ZC72" s="543">
        <f t="shared" ca="1" si="323"/>
        <v>738</v>
      </c>
      <c r="ZD72" s="459">
        <f t="shared" ca="1" si="324"/>
        <v>504</v>
      </c>
      <c r="ZE72" s="459">
        <f t="shared" ca="1" si="324"/>
        <v>539</v>
      </c>
      <c r="ZF72" s="459">
        <f t="shared" ca="1" si="324"/>
        <v>574</v>
      </c>
      <c r="ZG72" s="459">
        <f t="shared" ca="1" si="325"/>
        <v>420</v>
      </c>
      <c r="ZH72" s="459">
        <f t="shared" ca="1" si="325"/>
        <v>455</v>
      </c>
      <c r="ZI72" s="459">
        <f t="shared" ca="1" si="325"/>
        <v>490</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cm="1">
        <f t="array" aca="1" ref="ZX72" ca="1">INDEX(ZX$13:ZX71,$B72+1,1)</f>
        <v>0</v>
      </c>
      <c r="ZY72" s="535" t="str" cm="1">
        <f t="array" aca="1" ref="ZY72" ca="1">INDEX(ZY$13:ZY71,$B72+1,1)</f>
        <v>-</v>
      </c>
      <c r="ZZ72" s="535" t="str" cm="1">
        <f t="array" aca="1" ref="ZZ72" ca="1">INDEX(ZZ$13:ZZ71,$B72+1,1)</f>
        <v>-</v>
      </c>
      <c r="AAA72" s="535" t="str" cm="1">
        <f t="array" aca="1" ref="AAA72" ca="1">INDEX(AAA$13:AAA71,$B72+1,1)</f>
        <v>-</v>
      </c>
      <c r="AAB72" s="535" t="str" cm="1">
        <f t="array" aca="1" ref="AAB72" ca="1">INDEX(AAB$13:AAB71,$B72+1,1)</f>
        <v>-</v>
      </c>
      <c r="AAC72" s="535" t="str" cm="1">
        <f t="array" aca="1" ref="AAC72" ca="1">INDEX(AAC$13:AAC71,$B72+1,1)</f>
        <v>-</v>
      </c>
      <c r="AAD72" s="535" cm="1">
        <f t="array" aca="1" ref="AAD72" ca="1">INDEX(AAD$13:AAD71,$B72+1,1)</f>
        <v>0</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1</v>
      </c>
      <c r="AAI72" s="535" cm="1">
        <f t="array" aca="1" ref="AAI72" ca="1">INDEX(AAI$13:AAI71,$B72+1,1)</f>
        <v>1</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18"/>
      <c r="AAX72" s="545" t="str">
        <f t="shared" ca="1" si="326"/>
        <v>-</v>
      </c>
      <c r="AAY72" s="545" t="str">
        <f t="shared" ca="1" si="326"/>
        <v>-</v>
      </c>
      <c r="AAZ72" s="545" t="str">
        <f t="shared" ca="1" si="326"/>
        <v>-</v>
      </c>
      <c r="ABA72" s="545" t="str">
        <f t="shared" ca="1" si="326"/>
        <v>-</v>
      </c>
      <c r="ABB72" s="545" t="str">
        <f t="shared" ca="1" si="326"/>
        <v>-</v>
      </c>
      <c r="ABC72" s="545" t="str">
        <f t="shared" ca="1" si="326"/>
        <v>-</v>
      </c>
      <c r="ABD72" s="545" t="str">
        <f t="shared" ca="1" si="326"/>
        <v>-</v>
      </c>
      <c r="ABE72" s="545" t="str">
        <f t="shared" ca="1" si="326"/>
        <v>-</v>
      </c>
      <c r="ABF72" s="545" t="b">
        <f t="shared" ca="1" si="326"/>
        <v>1</v>
      </c>
      <c r="ABG72" s="545" t="str">
        <f t="shared" ca="1" si="326"/>
        <v>-</v>
      </c>
      <c r="ABH72" s="545" t="str">
        <f t="shared" ca="1" si="327"/>
        <v>-</v>
      </c>
      <c r="ABI72" s="545" t="str">
        <f t="shared" ca="1" si="327"/>
        <v>-</v>
      </c>
      <c r="ABJ72" s="545" t="str">
        <f t="shared" ca="1" si="327"/>
        <v>-</v>
      </c>
      <c r="ABK72" s="545" t="str">
        <f t="shared" ca="1" si="327"/>
        <v>-</v>
      </c>
      <c r="ABL72" s="545" t="str">
        <f t="shared" ca="1" si="327"/>
        <v>-</v>
      </c>
      <c r="ABM72" s="545" t="str">
        <f t="shared" ca="1" si="327"/>
        <v>-</v>
      </c>
      <c r="ABN72" s="545" t="str">
        <f t="shared" ca="1" si="327"/>
        <v>-</v>
      </c>
      <c r="ABO72" s="545" t="str">
        <f t="shared" ca="1" si="327"/>
        <v>-</v>
      </c>
      <c r="ABP72" s="545" t="str">
        <f t="shared" ca="1" si="327"/>
        <v>-</v>
      </c>
      <c r="ABQ72" s="545" t="str">
        <f t="shared" ca="1" si="327"/>
        <v>-</v>
      </c>
      <c r="ABR72" s="545" t="str">
        <f t="shared" ca="1" si="328"/>
        <v>-</v>
      </c>
      <c r="ABS72" s="545" t="str">
        <f t="shared" ca="1" si="328"/>
        <v>-</v>
      </c>
      <c r="ABT72" s="545" t="str">
        <f t="shared" ca="1" si="328"/>
        <v>-</v>
      </c>
      <c r="ABU72" s="545" t="str">
        <f t="shared" ca="1" si="328"/>
        <v>-</v>
      </c>
      <c r="ABV72" s="545" t="str">
        <f t="shared" ca="1" si="328"/>
        <v>-</v>
      </c>
      <c r="ABW72" s="545" t="str">
        <f t="shared" ca="1" si="328"/>
        <v>-</v>
      </c>
      <c r="ABX72" s="545" t="b">
        <f t="shared" ca="1" si="328"/>
        <v>1</v>
      </c>
      <c r="ABY72" s="545" t="str">
        <f t="shared" ca="1" si="328"/>
        <v>-</v>
      </c>
      <c r="ABZ72" s="545" t="str">
        <f t="shared" ca="1" si="328"/>
        <v>-</v>
      </c>
      <c r="ACA72" s="545" t="str">
        <f t="shared" ca="1" si="328"/>
        <v>-</v>
      </c>
      <c r="ACB72" s="545" t="str">
        <f t="shared" ca="1" si="329"/>
        <v>-</v>
      </c>
      <c r="ACC72" s="545" t="str">
        <f t="shared" ca="1" si="329"/>
        <v>-</v>
      </c>
      <c r="ACD72" s="545" t="str">
        <f t="shared" ca="1" si="329"/>
        <v>-</v>
      </c>
      <c r="ACE72" s="545" t="str">
        <f t="shared" ca="1" si="329"/>
        <v>-</v>
      </c>
      <c r="ACF72" s="545" t="str">
        <f t="shared" ca="1" si="329"/>
        <v>-</v>
      </c>
      <c r="ACG72" s="545" t="str">
        <f t="shared" ca="1" si="329"/>
        <v>-</v>
      </c>
      <c r="ACH72" s="545" t="str">
        <f t="shared" ca="1" si="329"/>
        <v>-</v>
      </c>
      <c r="ACI72" s="545" t="str">
        <f t="shared" ca="1" si="329"/>
        <v>-</v>
      </c>
      <c r="ACJ72" s="545" t="str">
        <f t="shared" ca="1" si="329"/>
        <v>-</v>
      </c>
      <c r="ACK72" s="545" t="str">
        <f t="shared" ca="1" si="329"/>
        <v>-</v>
      </c>
      <c r="ACL72" s="545" t="str">
        <f t="shared" ca="1" si="330"/>
        <v>-</v>
      </c>
      <c r="ACM72" s="545" t="str">
        <f t="shared" ca="1" si="330"/>
        <v>-</v>
      </c>
      <c r="ACN72" s="545" t="str">
        <f t="shared" ca="1" si="330"/>
        <v>-</v>
      </c>
      <c r="ACO72" s="545" t="str">
        <f t="shared" ca="1" si="330"/>
        <v>-</v>
      </c>
      <c r="ACP72" s="545" t="b">
        <f t="shared" ca="1" si="330"/>
        <v>1</v>
      </c>
      <c r="ACQ72" s="545" t="str">
        <f t="shared" ca="1" si="330"/>
        <v>-</v>
      </c>
      <c r="ACR72" s="545" t="str">
        <f t="shared" ca="1" si="330"/>
        <v>-</v>
      </c>
      <c r="ACS72" s="545" t="str">
        <f t="shared" ca="1" si="330"/>
        <v>-</v>
      </c>
      <c r="ACT72" s="545" t="str">
        <f t="shared" ca="1" si="330"/>
        <v>-</v>
      </c>
      <c r="ACU72" s="545" t="str">
        <f t="shared" ca="1" si="330"/>
        <v>-</v>
      </c>
      <c r="ACV72" s="545" t="str">
        <f t="shared" ca="1" si="331"/>
        <v>-</v>
      </c>
      <c r="ACW72" s="545" t="str">
        <f t="shared" ca="1" si="331"/>
        <v>-</v>
      </c>
      <c r="ACX72" s="545" t="str">
        <f t="shared" ca="1" si="331"/>
        <v>-</v>
      </c>
      <c r="ACY72" s="545" t="str">
        <f t="shared" ca="1" si="331"/>
        <v>-</v>
      </c>
      <c r="ACZ72" s="545" t="str">
        <f t="shared" ca="1" si="331"/>
        <v>-</v>
      </c>
      <c r="ADA72" s="545" t="str">
        <f t="shared" ca="1" si="331"/>
        <v>-</v>
      </c>
      <c r="ADB72" s="545" t="str">
        <f t="shared" ca="1" si="331"/>
        <v>-</v>
      </c>
      <c r="ADC72" s="545" t="str">
        <f t="shared" ca="1" si="331"/>
        <v>-</v>
      </c>
      <c r="ADD72" s="545" t="str">
        <f t="shared" ca="1" si="331"/>
        <v>-</v>
      </c>
      <c r="ADE72" s="545" t="str">
        <f t="shared" ca="1" si="331"/>
        <v>-</v>
      </c>
      <c r="ADF72" s="545" t="str">
        <f t="shared" ca="1" si="332"/>
        <v>-</v>
      </c>
      <c r="ADG72" s="545" t="str">
        <f t="shared" ca="1" si="332"/>
        <v>-</v>
      </c>
      <c r="ADH72" s="545" t="b">
        <f t="shared" ca="1" si="332"/>
        <v>1</v>
      </c>
      <c r="ADI72" s="545" t="str">
        <f t="shared" ca="1" si="332"/>
        <v>-</v>
      </c>
      <c r="ADJ72" s="545" t="str">
        <f t="shared" ca="1" si="332"/>
        <v>-</v>
      </c>
      <c r="ADK72" s="545" t="str">
        <f t="shared" ca="1" si="332"/>
        <v>-</v>
      </c>
      <c r="ADL72" s="545" t="str">
        <f t="shared" ca="1" si="332"/>
        <v>-</v>
      </c>
      <c r="ADM72" s="545" t="str">
        <f t="shared" ca="1" si="332"/>
        <v>-</v>
      </c>
      <c r="ADN72" s="545" t="str">
        <f t="shared" ca="1" si="332"/>
        <v>-</v>
      </c>
      <c r="ADO72" s="545" t="str">
        <f t="shared" ca="1" si="332"/>
        <v>-</v>
      </c>
      <c r="ADP72" s="545" t="str">
        <f t="shared" ca="1" si="333"/>
        <v>-</v>
      </c>
      <c r="ADQ72" s="545" t="str">
        <f t="shared" ca="1" si="333"/>
        <v>-</v>
      </c>
      <c r="ADR72" s="545" t="str">
        <f t="shared" ca="1" si="333"/>
        <v>-</v>
      </c>
      <c r="ADS72" s="545" t="str">
        <f t="shared" ca="1" si="333"/>
        <v>-</v>
      </c>
      <c r="ADT72" s="545" t="str">
        <f t="shared" ca="1" si="333"/>
        <v>-</v>
      </c>
      <c r="ADU72" s="545" t="str">
        <f t="shared" ca="1" si="333"/>
        <v>-</v>
      </c>
      <c r="ADV72" s="545" t="str">
        <f t="shared" ca="1" si="333"/>
        <v>-</v>
      </c>
      <c r="ADW72" s="545" t="str">
        <f t="shared" ca="1" si="333"/>
        <v>-</v>
      </c>
      <c r="ADX72" s="545" t="str">
        <f t="shared" ca="1" si="333"/>
        <v>-</v>
      </c>
      <c r="ADY72" s="545" t="str">
        <f t="shared" ca="1" si="333"/>
        <v>-</v>
      </c>
      <c r="ADZ72" s="545" t="b">
        <f t="shared" ca="1" si="334"/>
        <v>1</v>
      </c>
      <c r="AEA72" s="545" t="str">
        <f t="shared" ca="1" si="334"/>
        <v>-</v>
      </c>
      <c r="AEB72" s="545" t="str">
        <f t="shared" ca="1" si="334"/>
        <v>-</v>
      </c>
      <c r="AEC72" s="545" t="str">
        <f t="shared" ca="1" si="334"/>
        <v>-</v>
      </c>
      <c r="AED72" s="545" t="str">
        <f t="shared" ca="1" si="334"/>
        <v>-</v>
      </c>
      <c r="AEE72" s="545" t="str">
        <f t="shared" ca="1" si="334"/>
        <v>-</v>
      </c>
      <c r="AEF72" s="545" t="str">
        <f t="shared" ca="1" si="334"/>
        <v>-</v>
      </c>
      <c r="AEG72" s="545" t="str">
        <f t="shared" ca="1" si="334"/>
        <v>-</v>
      </c>
      <c r="AEH72" s="545" t="str">
        <f t="shared" ca="1" si="334"/>
        <v>-</v>
      </c>
      <c r="AEI72" s="545" t="str">
        <f t="shared" ca="1" si="334"/>
        <v>-</v>
      </c>
      <c r="AEJ72" s="535" cm="1">
        <f t="array" aca="1" ref="AEJ72" ca="1">INDEX(AEJ$13:AEJ71,$B72+1,1)</f>
        <v>0</v>
      </c>
      <c r="AEK72" s="483">
        <v>0</v>
      </c>
    </row>
    <row r="73" spans="1:817" outlineLevel="2">
      <c r="A73" s="18">
        <f t="shared" si="222"/>
        <v>60</v>
      </c>
      <c r="B73" s="191">
        <f t="shared" ca="1" si="349"/>
        <v>51</v>
      </c>
      <c r="C73" s="458">
        <f t="shared" ca="1" si="226"/>
        <v>1200</v>
      </c>
      <c r="D73" s="119" t="str">
        <f t="shared" ca="1" si="227"/>
        <v>GSW</v>
      </c>
      <c r="E73" t="b">
        <v>1</v>
      </c>
      <c r="F73" t="b">
        <v>0</v>
      </c>
      <c r="G73" t="b">
        <f t="shared" si="228"/>
        <v>1</v>
      </c>
      <c r="H73" s="191">
        <f t="shared" ca="1" si="344"/>
        <v>9</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9"/>
        <v>1</v>
      </c>
      <c r="O73" s="230">
        <f t="shared" ca="1" si="229"/>
        <v>15</v>
      </c>
      <c r="P73" s="230">
        <f t="shared" ca="1" si="229"/>
        <v>1</v>
      </c>
      <c r="Q73" s="230">
        <f t="shared" ca="1" si="229"/>
        <v>2</v>
      </c>
      <c r="R73" s="230">
        <f t="shared" ca="1" si="229"/>
        <v>2</v>
      </c>
      <c r="S73" s="230">
        <f t="shared" ca="1" si="229"/>
        <v>2</v>
      </c>
      <c r="T73" s="411">
        <f t="shared" ca="1" si="230"/>
        <v>4</v>
      </c>
      <c r="U73" s="411">
        <f t="shared" ca="1" si="230"/>
        <v>3</v>
      </c>
      <c r="V73" s="411">
        <f t="shared" ca="1" si="231"/>
        <v>1</v>
      </c>
      <c r="W73" s="777" t="b">
        <f t="shared" ca="1" si="232"/>
        <v>0</v>
      </c>
      <c r="X73" s="777" t="b">
        <f t="shared" ca="1" si="232"/>
        <v>0</v>
      </c>
      <c r="Y73" s="777" t="b">
        <f t="shared" ca="1" si="232"/>
        <v>1</v>
      </c>
      <c r="Z73" s="796" t="b" cm="1">
        <f t="array" aca="1" ref="Z73" ca="1">INDEX(Z$13:Z72,$B73+1,1)</f>
        <v>0</v>
      </c>
      <c r="AA73" s="411">
        <f t="shared" ca="1" si="233"/>
        <v>2</v>
      </c>
      <c r="AB73" s="411">
        <f t="shared" ca="1" si="234"/>
        <v>2</v>
      </c>
      <c r="AC73" s="230">
        <f t="shared" ca="1" si="353"/>
        <v>2</v>
      </c>
      <c r="AD73" s="230">
        <f t="shared" ca="1" si="353"/>
        <v>4</v>
      </c>
      <c r="AE73" s="230">
        <f t="shared" ca="1" si="353"/>
        <v>3</v>
      </c>
      <c r="AF73" s="230">
        <f t="shared" ca="1" si="353"/>
        <v>3</v>
      </c>
      <c r="AG73" s="230">
        <f t="shared" ca="1" si="353"/>
        <v>1</v>
      </c>
      <c r="AH73" s="230">
        <f t="shared" ca="1" si="353"/>
        <v>1</v>
      </c>
      <c r="AI73" s="87">
        <f t="shared" ca="1" si="354"/>
        <v>3</v>
      </c>
      <c r="AJ73" s="87">
        <f ca="1">INDEX(CHOOSE($N73,DataAutumn!i.AdultDrys,DataWinter!i.AdultDrys,DataSpring!i.AdultDrys),1,$T73)</f>
        <v>3</v>
      </c>
      <c r="AK73" s="230">
        <f t="shared" ca="1" si="236"/>
        <v>2</v>
      </c>
      <c r="AL73" s="535" cm="1">
        <f t="array" aca="1" ref="AL73" ca="1">INDEX(AL$13:AL72,$B73+1,1)</f>
        <v>0</v>
      </c>
      <c r="AM73" s="535" cm="1">
        <f t="array" aca="1" ref="AM73" ca="1">INDEX(AM$13:AM72,$B73+1,1)</f>
        <v>2</v>
      </c>
      <c r="AN73" s="230">
        <f t="shared" ca="1" si="237"/>
        <v>0</v>
      </c>
      <c r="AO73" s="230">
        <f t="shared" ca="1" si="237"/>
        <v>0</v>
      </c>
      <c r="AP73" s="230">
        <f t="shared" ca="1" si="237"/>
        <v>0</v>
      </c>
      <c r="AQ73" s="111"/>
      <c r="AR73" s="111"/>
      <c r="AS73" s="230">
        <f t="shared" ca="1" si="238"/>
        <v>0</v>
      </c>
      <c r="AT73" s="230">
        <f t="shared" ca="1" si="238"/>
        <v>0</v>
      </c>
      <c r="AU73" s="111"/>
      <c r="AV73" s="111"/>
      <c r="AW73" s="111"/>
      <c r="AX73" s="111"/>
      <c r="AY73" s="111"/>
      <c r="AZ73" s="111"/>
      <c r="BA73" s="312" t="str">
        <f t="shared" ca="1" si="239"/>
        <v>TemplateEx 00009 SE GSW Past     Mat     TOLAut Scan2 GFS RR+01% GP 65% WP 75% MP 80% EL050% Age262 FlkSt_Lmb_--6 LWJ3 LWCJ3 LWCP1 LW2tth1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0"/>
        <v>1</v>
      </c>
      <c r="BO73" s="411" t="str">
        <f t="shared" ca="1" si="240"/>
        <v>-</v>
      </c>
      <c r="BP73" s="411" t="b">
        <f t="shared" ca="1" si="240"/>
        <v>0</v>
      </c>
      <c r="BQ73" s="411" t="str">
        <f t="shared" ca="1" si="240"/>
        <v>-</v>
      </c>
      <c r="BR73" s="411" t="str">
        <f t="shared" ca="1" si="240"/>
        <v>-</v>
      </c>
      <c r="BS73" s="411" t="str">
        <f t="shared" ca="1" si="240"/>
        <v>-</v>
      </c>
      <c r="BT73" s="411" t="str">
        <f t="shared" ca="1" si="240"/>
        <v>-</v>
      </c>
      <c r="BU73" s="411" t="str">
        <f t="shared" ca="1" si="240"/>
        <v>-</v>
      </c>
      <c r="BV73" s="411" t="str">
        <f t="shared" ca="1" si="240"/>
        <v>-</v>
      </c>
      <c r="BW73" s="411" t="str">
        <f t="shared" ca="1" si="240"/>
        <v>-</v>
      </c>
      <c r="BX73" s="411" t="str">
        <f t="shared" ca="1" si="240"/>
        <v>-</v>
      </c>
      <c r="BY73" s="411" t="str">
        <f t="shared" ca="1" si="240"/>
        <v>-</v>
      </c>
      <c r="BZ73" s="411" t="b">
        <f t="shared" ca="1" si="240"/>
        <v>0</v>
      </c>
      <c r="CA73" s="87">
        <f t="shared" ca="1" si="240"/>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1"/>
        <v>1</v>
      </c>
      <c r="CI73" s="411">
        <f t="shared" ca="1" si="242"/>
        <v>1</v>
      </c>
      <c r="CJ73" s="411">
        <f t="shared" ca="1" si="242"/>
        <v>1</v>
      </c>
      <c r="CK73" s="535" t="str" cm="1">
        <f t="array" aca="1" ref="CK73" ca="1">INDEX(CK$13:CK72,$B73+1,1)</f>
        <v>-</v>
      </c>
      <c r="CL73" s="535" t="str" cm="1">
        <f t="array" aca="1" ref="CL73" ca="1">INDEX(CL$13:CL72,$B73+1,1)</f>
        <v>-</v>
      </c>
      <c r="CM73" s="535" t="str" cm="1">
        <f t="array" aca="1" ref="CM73" ca="1">INDEX(CM$13:CM72,$B73+1,1)</f>
        <v>-</v>
      </c>
      <c r="CN73" s="411">
        <f t="shared" ca="1" si="243"/>
        <v>1</v>
      </c>
      <c r="CO73" s="411">
        <f t="shared" ca="1" si="244"/>
        <v>1</v>
      </c>
      <c r="CP73" s="411">
        <f t="shared" ca="1" si="244"/>
        <v>1</v>
      </c>
      <c r="CQ73" s="535" t="str" cm="1">
        <f t="array" aca="1" ref="CQ73" ca="1">INDEX(CQ$13:CQ72,$B73+1,1)</f>
        <v>-</v>
      </c>
      <c r="CR73" s="411">
        <f t="shared" ca="1" si="245"/>
        <v>1</v>
      </c>
      <c r="CS73" s="411">
        <f t="shared" ca="1" si="246"/>
        <v>1</v>
      </c>
      <c r="CT73" s="535" t="str" cm="1">
        <f t="array" aca="1" ref="CT73" ca="1">INDEX(CT$13:CT72,$B73+1,1)</f>
        <v>-</v>
      </c>
      <c r="CU73" s="535" t="str" cm="1">
        <f t="array" aca="1" ref="CU73" ca="1">INDEX(CU$13:CU72,$B73+1,1)</f>
        <v>-</v>
      </c>
      <c r="CV73" s="411">
        <f t="shared" ca="1" si="247"/>
        <v>1</v>
      </c>
      <c r="CW73" s="535" t="str" cm="1">
        <f t="array" aca="1" ref="CW73" ca="1">INDEX(CW$13:CW72,$B73+1,1)</f>
        <v>-</v>
      </c>
      <c r="CX73" s="411">
        <f t="shared" ca="1" si="248"/>
        <v>1</v>
      </c>
      <c r="CY73" s="411">
        <f t="shared" ca="1" si="249"/>
        <v>1</v>
      </c>
      <c r="CZ73" s="411">
        <f t="shared" ca="1" si="249"/>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5"/>
        <v>0</v>
      </c>
      <c r="DH73" s="804" cm="1">
        <f t="array" aca="1" ref="DH73" ca="1">VALUE(IFERROR(VALUE($K73),0) &amp; _xlfn.SWITCH($CD73,"-",4,$CD73) &amp; $L73 &amp; $T73 &amp; "00" &amp; $N73 &amp; $AK73 &amp; $R73 &amp; _xlfn.SWITCH($AM73,3,1,$AM73) &amp; _xlfn.SWITCH($M73,4,0,$M73) &amp; _xlfn.SWITCH($AD73,6,1,$AD73))</f>
        <v>142400122204</v>
      </c>
      <c r="DI73" s="535" cm="1">
        <f t="array" aca="1" ref="DI73" ca="1">INDEX(DI$13:DI72,$B73+1,1)</f>
        <v>1</v>
      </c>
      <c r="DJ73" s="535" cm="1">
        <f t="array" aca="1" ref="DJ73" ca="1">INDEX(DJ$13:DJ72,$B73+1,1)</f>
        <v>1</v>
      </c>
      <c r="DK73" s="411">
        <f t="shared" ca="1" si="250"/>
        <v>7</v>
      </c>
      <c r="DL73" s="411">
        <f t="shared" ca="1" si="250"/>
        <v>70</v>
      </c>
      <c r="DM73" s="411" t="str">
        <f t="shared" ca="1" si="250"/>
        <v>-</v>
      </c>
      <c r="DN73" s="411" t="str">
        <f t="shared" ca="1" si="250"/>
        <v>-</v>
      </c>
      <c r="DO73" s="411" t="str">
        <f t="shared" ca="1" si="250"/>
        <v>-</v>
      </c>
      <c r="DP73" s="411" t="str">
        <f t="shared" ca="1" si="250"/>
        <v>-</v>
      </c>
      <c r="DQ73" s="411" t="b">
        <f t="shared" ca="1" si="251"/>
        <v>0</v>
      </c>
      <c r="DR73" s="411" t="str">
        <f t="shared" ca="1" si="252"/>
        <v>-</v>
      </c>
      <c r="DS73" s="411" t="str">
        <f t="shared" ca="1" si="252"/>
        <v>-</v>
      </c>
      <c r="DT73" s="411" t="str">
        <f t="shared" ca="1" si="252"/>
        <v>-</v>
      </c>
      <c r="DU73" s="411" t="str">
        <f t="shared" ca="1" si="252"/>
        <v>-</v>
      </c>
      <c r="DV73" s="411">
        <f t="shared" ca="1" si="252"/>
        <v>0</v>
      </c>
      <c r="DW73" s="411">
        <f t="shared" ca="1" si="252"/>
        <v>0</v>
      </c>
      <c r="DX73" s="411" t="str">
        <f t="shared" ca="1" si="252"/>
        <v>-</v>
      </c>
      <c r="DY73" s="411" t="str">
        <f t="shared" ca="1" si="252"/>
        <v>-</v>
      </c>
      <c r="DZ73" s="411" t="str">
        <f t="shared" ca="1" si="252"/>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3"/>
        <v>999999</v>
      </c>
      <c r="EO73" s="782">
        <f t="shared" ca="1" si="253"/>
        <v>999999</v>
      </c>
      <c r="EP73" s="782">
        <f t="shared" ca="1" si="253"/>
        <v>0</v>
      </c>
      <c r="EQ73" s="800">
        <f t="shared" ca="1" si="336"/>
        <v>999999</v>
      </c>
      <c r="ER73" s="800">
        <f t="shared" ca="1" si="254"/>
        <v>999999</v>
      </c>
      <c r="ES73" s="801">
        <f t="shared" ca="1" si="255"/>
        <v>999999</v>
      </c>
      <c r="ET73" s="802" t="str">
        <f t="shared" ca="1" si="337"/>
        <v>-</v>
      </c>
      <c r="EU73" s="781">
        <f t="shared" ca="1" si="256"/>
        <v>0</v>
      </c>
      <c r="EV73" s="779">
        <f t="shared" ca="1" si="338"/>
        <v>0</v>
      </c>
      <c r="EW73" s="780">
        <f t="shared" ca="1" si="339"/>
        <v>999999</v>
      </c>
      <c r="EX73" s="727" cm="1">
        <f t="array" aca="1" ref="EX73" ca="1">INDEX(i.ELMated,$AB73+1,1)</f>
        <v>0.5</v>
      </c>
      <c r="EY73" s="728" cm="1">
        <f t="array" aca="1" ref="EY73" ca="1">INDEX(i.ELMatedEst,$AA73+1,$T73)</f>
        <v>0.5</v>
      </c>
      <c r="EZ73" s="535" t="str" cm="1">
        <f t="array" aca="1" ref="EZ73" ca="1">INDEX(EZ$13:EZ72,$B73+1,1)</f>
        <v>-</v>
      </c>
      <c r="FA73" s="535" t="str" cm="1">
        <f t="array" aca="1" ref="FA73" ca="1">INDEX(FA$13:FA72,$B73+1,1)</f>
        <v>-</v>
      </c>
      <c r="FB73" s="664">
        <f t="shared" ca="1" si="257"/>
        <v>0</v>
      </c>
      <c r="FC73" s="666">
        <f t="shared" ca="1" si="258"/>
        <v>1.2500000000000001E-2</v>
      </c>
      <c r="FD73" s="191">
        <f t="shared" ca="1" si="345"/>
        <v>0.95</v>
      </c>
      <c r="FE73" s="667">
        <f t="shared" ca="1" si="259"/>
        <v>0.06</v>
      </c>
      <c r="FF73" s="667">
        <f ca="1">INDEX(CHOOSE($N73,DataAutumn!i.EL_PropnSold,DataWinter!i.EL_PropnSold,DataSpring!i.EL_PropnSold),$AI73,$T73)*INDEX(i.ELMatedEst,$AB73+1,$T73)*i.dAdultRR_ELPropSold
+INDEX(i.dryman,($AJ73-1)*4+$AI73,FF$7)</f>
        <v>1.4800000000000001E-2</v>
      </c>
      <c r="FG73" s="667">
        <f ca="1">INDEX(CHOOSE($N73,DataAutumn!i.EL_PropnSold,DataWinter!i.EL_PropnSold,DataSpring!i.EL_PropnSold),$AI73,$T73)*INDEX(i.ELMatedEst,$AB73+1,$T73)*i.dAdultRR_ELPropSold
+INDEX(i.dryman,($AJ73-1)*4+$AI73,FG$7)</f>
        <v>7.7300000000000008E-2</v>
      </c>
      <c r="FH73" s="667">
        <f ca="1">INDEX(CHOOSE($N73,DataAutumn!i.EL_PropnSold,DataWinter!i.EL_PropnSold,DataSpring!i.EL_PropnSold),$AI73,$T73)*INDEX(i.ELMatedEst,$AB73+1,$T73)*i.dAdultRR_ELPropSold
+INDEX(i.dryman,($AJ73-1)*4+$AI73,FH$7)</f>
        <v>7.7300000000000008E-2</v>
      </c>
      <c r="FI73" s="667">
        <f ca="1">INDEX(CHOOSE($N73,DataAutumn!i.EL_PropnSold,DataWinter!i.EL_PropnSold,DataSpring!i.EL_PropnSold),$AI73,$T73)*INDEX(i.ELMatedEst,$AB73+1,$T73)*i.dAdultRR_ELPropSold
+INDEX(i.dryman,($AJ73-1)*4+$AI73,FI$7)</f>
        <v>7.7300000000000008E-2</v>
      </c>
      <c r="FJ73" s="668">
        <f ca="1">INDEX(CHOOSE($N73,DataAutumn!i.EL_PropnSold,DataWinter!i.EL_PropnSold,DataSpring!i.EL_PropnSold),$AI73,$T73)*INDEX(i.ELMatedEst,$AB73+1,$T73)*i.dAdultLSurv_ELPropSold</f>
        <v>-3.2000000000000002E-3</v>
      </c>
      <c r="FK73" s="666" t="b">
        <f t="shared" ca="1" si="260"/>
        <v>1</v>
      </c>
      <c r="FL73" s="666" t="b">
        <f t="shared" ca="1" si="260"/>
        <v>1</v>
      </c>
      <c r="FM73" s="716" t="b">
        <f t="shared" ca="1" si="261"/>
        <v>0</v>
      </c>
      <c r="FN73" s="666" t="b">
        <f t="shared" ca="1" si="260"/>
        <v>0</v>
      </c>
      <c r="FO73" s="668">
        <f t="shared" ca="1" si="262"/>
        <v>0</v>
      </c>
      <c r="FP73" s="669">
        <f t="shared" ca="1" si="263"/>
        <v>0</v>
      </c>
      <c r="FQ73" s="670" t="b">
        <f t="shared" ca="1" si="264"/>
        <v>0</v>
      </c>
      <c r="FR73" s="665" t="b">
        <f t="shared" ca="1" si="265"/>
        <v>1</v>
      </c>
      <c r="FS73" s="411" t="b">
        <f t="shared" ca="1" si="265"/>
        <v>0</v>
      </c>
      <c r="FT73" s="411" t="b">
        <f t="shared" ca="1" si="265"/>
        <v>0</v>
      </c>
      <c r="FU73" s="87">
        <f t="shared" ca="1" si="266"/>
        <v>2</v>
      </c>
      <c r="FV73" s="87">
        <f t="shared" ca="1" si="266"/>
        <v>2</v>
      </c>
      <c r="FW73" s="411">
        <f t="shared" ca="1" si="267"/>
        <v>0.75</v>
      </c>
      <c r="FX73" s="411">
        <f t="shared" ca="1" si="268"/>
        <v>0.8</v>
      </c>
      <c r="FY73" s="411">
        <f t="shared" ca="1" si="268"/>
        <v>0.8</v>
      </c>
      <c r="FZ73" s="411">
        <f t="shared" ca="1" si="269"/>
        <v>0.65</v>
      </c>
      <c r="GA73" s="411">
        <f t="shared" ca="1" si="270"/>
        <v>0.35</v>
      </c>
      <c r="GB73" s="411" t="b">
        <f t="shared" ca="1" si="270"/>
        <v>1</v>
      </c>
      <c r="GC73" s="411" t="b">
        <f t="shared" ca="1" si="270"/>
        <v>0</v>
      </c>
      <c r="GD73" s="411" t="b">
        <f t="shared" ca="1" si="270"/>
        <v>0</v>
      </c>
      <c r="GE73" s="411" t="b">
        <f t="shared" ca="1" si="270"/>
        <v>0</v>
      </c>
      <c r="GF73" s="87">
        <f t="shared" ca="1" si="271"/>
        <v>1</v>
      </c>
      <c r="GG73" s="87">
        <f t="shared" ca="1" si="271"/>
        <v>1</v>
      </c>
      <c r="GH73" s="87">
        <f t="shared" ca="1" si="271"/>
        <v>1</v>
      </c>
      <c r="GI73" s="87">
        <f t="shared" ca="1" si="271"/>
        <v>1</v>
      </c>
      <c r="GJ73" s="87">
        <f t="shared" ca="1" si="271"/>
        <v>1</v>
      </c>
      <c r="GK73" s="87">
        <f t="shared" ca="1" si="271"/>
        <v>1</v>
      </c>
      <c r="GL73" s="87">
        <f t="shared" ca="1" si="271"/>
        <v>1</v>
      </c>
      <c r="GM73" s="87">
        <f t="shared" ca="1" si="271"/>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0"/>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2"/>
        <v>0</v>
      </c>
      <c r="HY73" s="727">
        <f t="shared" ca="1" si="272"/>
        <v>0</v>
      </c>
      <c r="HZ73" s="727">
        <f t="shared" ca="1" si="272"/>
        <v>0</v>
      </c>
      <c r="IA73" s="727">
        <f t="shared" ca="1" si="273"/>
        <v>0</v>
      </c>
      <c r="IB73" s="727">
        <f t="shared" ca="1" si="273"/>
        <v>0</v>
      </c>
      <c r="IC73" s="727">
        <f t="shared" ca="1" si="273"/>
        <v>0</v>
      </c>
      <c r="ID73" s="535" cm="1">
        <f t="array" aca="1" ref="ID73" ca="1">INDEX(ID$13:ID72,$B73+1,1)</f>
        <v>0</v>
      </c>
      <c r="IE73" s="727">
        <f t="shared" ca="1" si="274"/>
        <v>1</v>
      </c>
      <c r="IF73" s="727">
        <f t="shared" ca="1" si="274"/>
        <v>0</v>
      </c>
      <c r="IG73" s="727">
        <f t="shared" ca="1" si="274"/>
        <v>0</v>
      </c>
      <c r="IH73" s="727">
        <f t="shared" ca="1" si="274"/>
        <v>0</v>
      </c>
      <c r="II73" s="535" cm="1">
        <f t="array" aca="1" ref="II73" ca="1">INDEX(II$13:II72,$B73+1,1)</f>
        <v>0</v>
      </c>
      <c r="IJ73" s="727">
        <f t="shared" ca="1" si="274"/>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0">JE73</f>
        <v>0</v>
      </c>
      <c r="JG73" s="457">
        <f t="shared" ca="1" si="370"/>
        <v>0</v>
      </c>
      <c r="JH73" s="457">
        <f t="shared" ca="1" si="370"/>
        <v>0</v>
      </c>
      <c r="JI73" s="545" cm="1">
        <f t="array" aca="1" ref="JI73" ca="1">IF(AND($N73=JI$10,$AS73&lt;&gt;0),INDEX(i.LTWFeedLevels,$AS73,12),0)</f>
        <v>0</v>
      </c>
      <c r="JJ73" s="630" cm="1">
        <f t="array" aca="1" ref="JJ73" ca="1">IF(AND($N73=JJ$10,$AT73&lt;&gt;0),INDEX(i.LTWFeedLevels,$AT73,12),0)</f>
        <v>0</v>
      </c>
      <c r="JK73" s="457">
        <f t="shared" ref="JK73:JM73" ca="1" si="371">JJ73</f>
        <v>0</v>
      </c>
      <c r="JL73" s="457">
        <f t="shared" ca="1" si="371"/>
        <v>0</v>
      </c>
      <c r="JM73" s="457">
        <f t="shared" ca="1" si="371"/>
        <v>0</v>
      </c>
      <c r="JN73" s="545" cm="1">
        <f t="array" aca="1" ref="JN73" ca="1">IF(AND($N73=JN$10,$AS73&lt;&gt;0),INDEX(i.LTWFeedLevels,$AS73,12),0)</f>
        <v>0</v>
      </c>
      <c r="JO73" s="630" cm="1">
        <f t="array" aca="1" ref="JO73" ca="1">IF(AND($N73=JO$10,$AT73&lt;&gt;0),INDEX(i.LTWFeedLevels,$AT73,12),0)</f>
        <v>0</v>
      </c>
      <c r="JP73" s="457">
        <f t="shared" ref="JP73:JR73" ca="1" si="372">JO73</f>
        <v>0</v>
      </c>
      <c r="JQ73" s="457">
        <f t="shared" ca="1" si="372"/>
        <v>0</v>
      </c>
      <c r="JR73" s="457">
        <f t="shared" ca="1" si="372"/>
        <v>0</v>
      </c>
      <c r="JS73" s="189">
        <f t="shared" ca="1" si="278"/>
        <v>0</v>
      </c>
      <c r="JT73" s="189">
        <f t="shared" ca="1" si="278"/>
        <v>0</v>
      </c>
      <c r="JU73" s="189">
        <f t="shared" ca="1" si="278"/>
        <v>0</v>
      </c>
      <c r="JV73" s="189">
        <f t="shared" ca="1" si="278"/>
        <v>0</v>
      </c>
      <c r="JW73" s="189">
        <f t="shared" ca="1" si="278"/>
        <v>0</v>
      </c>
      <c r="JX73" s="189">
        <f t="shared" ca="1" si="278"/>
        <v>0</v>
      </c>
      <c r="JY73" s="189">
        <f t="shared" ca="1" si="278"/>
        <v>0</v>
      </c>
      <c r="JZ73" s="189">
        <f t="shared" ca="1" si="278"/>
        <v>0</v>
      </c>
      <c r="KA73" s="189">
        <f t="shared" ca="1" si="278"/>
        <v>0</v>
      </c>
      <c r="KB73" s="189">
        <f t="shared" ca="1" si="278"/>
        <v>0</v>
      </c>
      <c r="KC73" s="189">
        <f t="shared" ca="1" si="279"/>
        <v>0</v>
      </c>
      <c r="KD73" s="189">
        <f t="shared" ca="1" si="279"/>
        <v>0</v>
      </c>
      <c r="KE73" s="189">
        <f t="shared" ca="1" si="279"/>
        <v>-5</v>
      </c>
      <c r="KF73" s="189">
        <f t="shared" ca="1" si="279"/>
        <v>2</v>
      </c>
      <c r="KG73" s="189">
        <f t="shared" ca="1" si="279"/>
        <v>-1.5</v>
      </c>
      <c r="KH73" s="189">
        <f t="shared" ca="1" si="279"/>
        <v>-2</v>
      </c>
      <c r="KI73" s="189">
        <f t="shared" ca="1" si="279"/>
        <v>0</v>
      </c>
      <c r="KJ73" s="189">
        <f t="shared" ca="1" si="279"/>
        <v>0</v>
      </c>
      <c r="KK73" s="189">
        <f t="shared" ca="1" si="279"/>
        <v>0</v>
      </c>
      <c r="KL73" s="189">
        <f t="shared" ca="1" si="279"/>
        <v>0</v>
      </c>
      <c r="KM73" s="189">
        <f t="shared" ca="1" si="280"/>
        <v>0</v>
      </c>
      <c r="KN73" s="189">
        <f t="shared" ca="1" si="280"/>
        <v>0</v>
      </c>
      <c r="KO73" s="189">
        <f t="shared" ca="1" si="280"/>
        <v>0</v>
      </c>
      <c r="KP73" s="189">
        <f t="shared" ca="1" si="280"/>
        <v>0</v>
      </c>
      <c r="KQ73" s="189">
        <f t="shared" ca="1" si="280"/>
        <v>0</v>
      </c>
      <c r="KR73" s="189">
        <f t="shared" ca="1" si="280"/>
        <v>0</v>
      </c>
      <c r="KS73" s="189">
        <f t="shared" ca="1" si="280"/>
        <v>0</v>
      </c>
      <c r="KT73" s="189">
        <f t="shared" ca="1" si="280"/>
        <v>0</v>
      </c>
      <c r="KU73" s="189">
        <f t="shared" ca="1" si="280"/>
        <v>0</v>
      </c>
      <c r="KV73" s="189">
        <f t="shared" ca="1" si="280"/>
        <v>0</v>
      </c>
      <c r="KW73" s="189">
        <f t="shared" ca="1" si="281"/>
        <v>0</v>
      </c>
      <c r="KX73" s="189">
        <f t="shared" ca="1" si="281"/>
        <v>0</v>
      </c>
      <c r="KY73" s="189">
        <f t="shared" ca="1" si="281"/>
        <v>0</v>
      </c>
      <c r="KZ73" s="189">
        <f t="shared" ca="1" si="281"/>
        <v>0</v>
      </c>
      <c r="LA73" s="189">
        <f t="shared" ca="1" si="281"/>
        <v>0</v>
      </c>
      <c r="LB73" s="189">
        <f t="shared" ca="1" si="281"/>
        <v>0</v>
      </c>
      <c r="LC73" s="189">
        <f t="shared" ca="1" si="281"/>
        <v>0</v>
      </c>
      <c r="LD73" s="189">
        <f t="shared" ca="1" si="281"/>
        <v>0</v>
      </c>
      <c r="LE73" s="189">
        <f t="shared" ca="1" si="281"/>
        <v>0</v>
      </c>
      <c r="LF73" s="189">
        <f t="shared" ca="1" si="281"/>
        <v>0</v>
      </c>
      <c r="LG73" s="189">
        <f t="shared" ca="1" si="282"/>
        <v>0</v>
      </c>
      <c r="LH73" s="189">
        <f t="shared" ca="1" si="282"/>
        <v>0</v>
      </c>
      <c r="LI73" s="189">
        <f t="shared" ca="1" si="282"/>
        <v>0</v>
      </c>
      <c r="LJ73" s="189">
        <f t="shared" ca="1" si="282"/>
        <v>0</v>
      </c>
      <c r="LK73" s="189">
        <f t="shared" ca="1" si="282"/>
        <v>0</v>
      </c>
      <c r="LL73" s="189">
        <f t="shared" ca="1" si="282"/>
        <v>0</v>
      </c>
      <c r="LM73" s="189">
        <f t="shared" ca="1" si="282"/>
        <v>0</v>
      </c>
      <c r="LN73" s="189">
        <f t="shared" ca="1" si="282"/>
        <v>0</v>
      </c>
      <c r="LO73" s="189">
        <f t="shared" ca="1" si="282"/>
        <v>0</v>
      </c>
      <c r="LP73" s="189">
        <f t="shared" ca="1" si="282"/>
        <v>0</v>
      </c>
      <c r="LQ73" s="189">
        <f t="shared" ca="1" si="283"/>
        <v>0</v>
      </c>
      <c r="LR73" s="189">
        <f t="shared" ca="1" si="283"/>
        <v>0</v>
      </c>
      <c r="LS73" s="189">
        <f t="shared" ca="1" si="283"/>
        <v>0</v>
      </c>
      <c r="LT73" s="189">
        <f t="shared" ca="1" si="283"/>
        <v>0</v>
      </c>
      <c r="LU73" s="189">
        <f t="shared" ca="1" si="283"/>
        <v>0</v>
      </c>
      <c r="LV73" s="189">
        <f t="shared" ca="1" si="283"/>
        <v>0</v>
      </c>
      <c r="LW73" s="189">
        <f t="shared" ca="1" si="283"/>
        <v>0</v>
      </c>
      <c r="LX73" s="189">
        <f t="shared" ca="1" si="283"/>
        <v>0</v>
      </c>
      <c r="LY73" s="189">
        <f t="shared" ca="1" si="283"/>
        <v>0</v>
      </c>
      <c r="LZ73" s="189">
        <f t="shared" ca="1" si="283"/>
        <v>0</v>
      </c>
      <c r="MA73" s="189">
        <f t="shared" ca="1" si="284"/>
        <v>0</v>
      </c>
      <c r="MB73" s="189">
        <f t="shared" ca="1" si="284"/>
        <v>0</v>
      </c>
      <c r="MC73" s="189">
        <f t="shared" ca="1" si="284"/>
        <v>0</v>
      </c>
      <c r="MD73" s="189">
        <f t="shared" ca="1" si="284"/>
        <v>0</v>
      </c>
      <c r="ME73" s="189">
        <f t="shared" ca="1" si="284"/>
        <v>0</v>
      </c>
      <c r="MF73" s="189">
        <f t="shared" ca="1" si="284"/>
        <v>0</v>
      </c>
      <c r="MG73" s="189">
        <f t="shared" ca="1" si="284"/>
        <v>0</v>
      </c>
      <c r="MH73" s="189">
        <f t="shared" ca="1" si="284"/>
        <v>0</v>
      </c>
      <c r="MI73" s="189">
        <f t="shared" ca="1" si="284"/>
        <v>0</v>
      </c>
      <c r="MJ73" s="189">
        <f t="shared" ca="1" si="284"/>
        <v>0</v>
      </c>
      <c r="MK73" s="189">
        <f t="shared" ca="1" si="284"/>
        <v>0</v>
      </c>
      <c r="ML73" s="189">
        <f t="shared" ca="1" si="284"/>
        <v>0</v>
      </c>
      <c r="MM73" s="557">
        <f t="shared" ca="1" si="285"/>
        <v>0</v>
      </c>
      <c r="MN73" s="557">
        <f t="shared" ca="1" si="285"/>
        <v>0</v>
      </c>
      <c r="MO73" s="557">
        <f t="shared" ca="1" si="285"/>
        <v>0</v>
      </c>
      <c r="MP73" s="557">
        <f t="shared" ca="1" si="285"/>
        <v>0</v>
      </c>
      <c r="MQ73" s="557">
        <f t="shared" ca="1" si="285"/>
        <v>0</v>
      </c>
      <c r="MR73" s="557">
        <f t="shared" ca="1" si="285"/>
        <v>0</v>
      </c>
      <c r="MS73" s="557">
        <f t="shared" ca="1" si="285"/>
        <v>0</v>
      </c>
      <c r="MT73" s="557">
        <f t="shared" ca="1" si="285"/>
        <v>0</v>
      </c>
      <c r="MU73" s="557">
        <f t="shared" ca="1" si="285"/>
        <v>0</v>
      </c>
      <c r="MV73" s="557">
        <f t="shared" ca="1" si="285"/>
        <v>0</v>
      </c>
      <c r="MW73" s="557">
        <f t="shared" ca="1" si="286"/>
        <v>0</v>
      </c>
      <c r="MX73" s="557">
        <f t="shared" ca="1" si="286"/>
        <v>0</v>
      </c>
      <c r="MY73" s="557">
        <f t="shared" ca="1" si="286"/>
        <v>0</v>
      </c>
      <c r="MZ73" s="557">
        <f t="shared" ca="1" si="286"/>
        <v>0</v>
      </c>
      <c r="NA73" s="557">
        <f t="shared" ca="1" si="286"/>
        <v>0</v>
      </c>
      <c r="NB73" s="557">
        <f t="shared" ca="1" si="286"/>
        <v>0</v>
      </c>
      <c r="NC73" s="557">
        <f t="shared" ca="1" si="286"/>
        <v>0</v>
      </c>
      <c r="ND73" s="557">
        <f t="shared" ca="1" si="286"/>
        <v>0</v>
      </c>
      <c r="NE73" s="557">
        <f t="shared" ca="1" si="286"/>
        <v>0</v>
      </c>
      <c r="NF73" s="557">
        <f t="shared" ca="1" si="286"/>
        <v>0</v>
      </c>
      <c r="NG73" s="557">
        <f t="shared" ca="1" si="287"/>
        <v>0</v>
      </c>
      <c r="NH73" s="557">
        <f t="shared" ca="1" si="287"/>
        <v>0</v>
      </c>
      <c r="NI73" s="557">
        <f t="shared" ca="1" si="287"/>
        <v>0</v>
      </c>
      <c r="NJ73" s="557">
        <f t="shared" ca="1" si="287"/>
        <v>0</v>
      </c>
      <c r="NK73" s="557">
        <f t="shared" ca="1" si="287"/>
        <v>0</v>
      </c>
      <c r="NL73" s="557">
        <f t="shared" ca="1" si="287"/>
        <v>0</v>
      </c>
      <c r="NM73" s="557">
        <f t="shared" ca="1" si="287"/>
        <v>0</v>
      </c>
      <c r="NN73" s="557">
        <f t="shared" ca="1" si="287"/>
        <v>0</v>
      </c>
      <c r="NO73" s="557">
        <f t="shared" ca="1" si="287"/>
        <v>0</v>
      </c>
      <c r="NP73" s="557">
        <f t="shared" ca="1" si="287"/>
        <v>0</v>
      </c>
      <c r="NQ73" s="557">
        <f t="shared" ca="1" si="288"/>
        <v>0</v>
      </c>
      <c r="NR73" s="557">
        <f t="shared" ca="1" si="288"/>
        <v>0</v>
      </c>
      <c r="NS73" s="557">
        <f t="shared" ca="1" si="288"/>
        <v>0</v>
      </c>
      <c r="NT73" s="557">
        <f t="shared" ca="1" si="288"/>
        <v>0</v>
      </c>
      <c r="NU73" s="557">
        <f t="shared" ca="1" si="288"/>
        <v>0</v>
      </c>
      <c r="NV73" s="557">
        <f t="shared" ca="1" si="288"/>
        <v>0</v>
      </c>
      <c r="NW73" s="557">
        <f t="shared" ca="1" si="288"/>
        <v>0</v>
      </c>
      <c r="NX73" s="557">
        <f t="shared" ca="1" si="288"/>
        <v>0</v>
      </c>
      <c r="NY73" s="557">
        <f t="shared" ca="1" si="288"/>
        <v>0</v>
      </c>
      <c r="NZ73" s="557">
        <f t="shared" ca="1" si="288"/>
        <v>0</v>
      </c>
      <c r="OA73" s="557">
        <f t="shared" ca="1" si="289"/>
        <v>0</v>
      </c>
      <c r="OB73" s="557">
        <f t="shared" ca="1" si="289"/>
        <v>0</v>
      </c>
      <c r="OC73" s="557">
        <f t="shared" ca="1" si="289"/>
        <v>0</v>
      </c>
      <c r="OD73" s="557">
        <f t="shared" ca="1" si="289"/>
        <v>0</v>
      </c>
      <c r="OE73" s="557">
        <f t="shared" ca="1" si="289"/>
        <v>0</v>
      </c>
      <c r="OF73" s="557">
        <f t="shared" ca="1" si="289"/>
        <v>0</v>
      </c>
      <c r="OG73" s="557">
        <f t="shared" ca="1" si="289"/>
        <v>0</v>
      </c>
      <c r="OH73" s="557">
        <f t="shared" ca="1" si="289"/>
        <v>0</v>
      </c>
      <c r="OI73" s="557">
        <f t="shared" ca="1" si="289"/>
        <v>0</v>
      </c>
      <c r="OJ73" s="557">
        <f t="shared" ca="1" si="289"/>
        <v>0</v>
      </c>
      <c r="OK73" s="557">
        <f t="shared" ca="1" si="290"/>
        <v>0</v>
      </c>
      <c r="OL73" s="557">
        <f t="shared" ca="1" si="290"/>
        <v>0</v>
      </c>
      <c r="OM73" s="557">
        <f t="shared" ca="1" si="290"/>
        <v>0</v>
      </c>
      <c r="ON73" s="557">
        <f t="shared" ca="1" si="290"/>
        <v>0</v>
      </c>
      <c r="OO73" s="557">
        <f t="shared" ca="1" si="290"/>
        <v>0</v>
      </c>
      <c r="OP73" s="557">
        <f t="shared" ca="1" si="290"/>
        <v>0</v>
      </c>
      <c r="OQ73" s="557">
        <f t="shared" ca="1" si="290"/>
        <v>0</v>
      </c>
      <c r="OR73" s="557">
        <f t="shared" ca="1" si="290"/>
        <v>0</v>
      </c>
      <c r="OS73" s="557">
        <f t="shared" ca="1" si="290"/>
        <v>0</v>
      </c>
      <c r="OT73" s="557">
        <f t="shared" ca="1" si="290"/>
        <v>0</v>
      </c>
      <c r="OU73" s="557">
        <f t="shared" ca="1" si="291"/>
        <v>0</v>
      </c>
      <c r="OV73" s="557">
        <f t="shared" ca="1" si="291"/>
        <v>0</v>
      </c>
      <c r="OW73" s="557">
        <f t="shared" ca="1" si="291"/>
        <v>0</v>
      </c>
      <c r="OX73" s="557">
        <f t="shared" ca="1" si="291"/>
        <v>0</v>
      </c>
      <c r="OY73" s="557">
        <f t="shared" ca="1" si="291"/>
        <v>0</v>
      </c>
      <c r="OZ73" s="557">
        <f t="shared" ca="1" si="291"/>
        <v>0</v>
      </c>
      <c r="PA73" s="557">
        <f t="shared" ca="1" si="291"/>
        <v>0</v>
      </c>
      <c r="PB73" s="557">
        <f t="shared" ca="1" si="291"/>
        <v>0</v>
      </c>
      <c r="PC73" s="557">
        <f t="shared" ca="1" si="291"/>
        <v>0</v>
      </c>
      <c r="PD73" s="557">
        <f t="shared" ca="1" si="291"/>
        <v>0</v>
      </c>
      <c r="PE73" s="557">
        <f t="shared" ca="1" si="292"/>
        <v>0</v>
      </c>
      <c r="PF73" s="557">
        <f t="shared" ca="1" si="292"/>
        <v>0</v>
      </c>
      <c r="PG73" s="557">
        <f t="shared" ca="1" si="292"/>
        <v>0</v>
      </c>
      <c r="PH73" s="557">
        <f t="shared" ca="1" si="292"/>
        <v>0</v>
      </c>
      <c r="PI73" s="557">
        <f t="shared" ca="1" si="292"/>
        <v>0</v>
      </c>
      <c r="PJ73" s="557">
        <f t="shared" ca="1" si="292"/>
        <v>0</v>
      </c>
      <c r="PK73" s="557">
        <f t="shared" ca="1" si="292"/>
        <v>0</v>
      </c>
      <c r="PL73" s="557">
        <f t="shared" ca="1" si="292"/>
        <v>0</v>
      </c>
      <c r="PM73" s="557">
        <f t="shared" ca="1" si="292"/>
        <v>0</v>
      </c>
      <c r="PN73" s="557">
        <f t="shared" ca="1" si="292"/>
        <v>0</v>
      </c>
      <c r="PO73" s="557">
        <f t="shared" ca="1" si="293"/>
        <v>0</v>
      </c>
      <c r="PP73" s="557">
        <f t="shared" ca="1" si="293"/>
        <v>0</v>
      </c>
      <c r="PQ73" s="557">
        <f t="shared" ca="1" si="293"/>
        <v>0</v>
      </c>
      <c r="PR73" s="557">
        <f t="shared" ca="1" si="293"/>
        <v>0</v>
      </c>
      <c r="PS73" s="557">
        <f t="shared" ca="1" si="293"/>
        <v>0</v>
      </c>
      <c r="PT73" s="557">
        <f t="shared" ca="1" si="293"/>
        <v>0</v>
      </c>
      <c r="PU73" s="557">
        <f t="shared" ca="1" si="293"/>
        <v>0</v>
      </c>
      <c r="PV73" s="557">
        <f t="shared" ca="1" si="293"/>
        <v>0</v>
      </c>
      <c r="PW73" s="557">
        <f t="shared" ca="1" si="293"/>
        <v>0</v>
      </c>
      <c r="PX73" s="557">
        <f t="shared" ca="1" si="293"/>
        <v>0</v>
      </c>
      <c r="PY73" s="557">
        <f t="shared" ca="1" si="294"/>
        <v>0</v>
      </c>
      <c r="PZ73" s="557">
        <f t="shared" ca="1" si="294"/>
        <v>0</v>
      </c>
      <c r="QA73" s="557">
        <f t="shared" ca="1" si="294"/>
        <v>0</v>
      </c>
      <c r="QB73" s="557">
        <f t="shared" ca="1" si="294"/>
        <v>0</v>
      </c>
      <c r="QC73" s="557">
        <f t="shared" ca="1" si="294"/>
        <v>0</v>
      </c>
      <c r="QD73" s="557">
        <f t="shared" ca="1" si="294"/>
        <v>0</v>
      </c>
      <c r="QE73" s="557">
        <f t="shared" ca="1" si="294"/>
        <v>0</v>
      </c>
      <c r="QF73" s="557">
        <f t="shared" ca="1" si="294"/>
        <v>0</v>
      </c>
      <c r="QG73" s="557">
        <f t="shared" ca="1" si="294"/>
        <v>0</v>
      </c>
      <c r="QH73" s="557">
        <f t="shared" ca="1" si="294"/>
        <v>0</v>
      </c>
      <c r="QI73" s="557">
        <f t="shared" ca="1" si="295"/>
        <v>0</v>
      </c>
      <c r="QJ73" s="557">
        <f t="shared" ca="1" si="295"/>
        <v>0</v>
      </c>
      <c r="QK73" s="557">
        <f t="shared" ca="1" si="295"/>
        <v>0</v>
      </c>
      <c r="QL73" s="557">
        <f t="shared" ca="1" si="295"/>
        <v>0</v>
      </c>
      <c r="QM73" s="557">
        <f t="shared" ca="1" si="295"/>
        <v>0</v>
      </c>
      <c r="QN73" s="557">
        <f t="shared" ca="1" si="295"/>
        <v>0</v>
      </c>
      <c r="QO73" s="557">
        <f t="shared" ca="1" si="295"/>
        <v>0</v>
      </c>
      <c r="QP73" s="557">
        <f t="shared" ca="1" si="295"/>
        <v>0</v>
      </c>
      <c r="QQ73" s="557">
        <f t="shared" ca="1" si="295"/>
        <v>0</v>
      </c>
      <c r="QR73" s="557">
        <f t="shared" ca="1" si="295"/>
        <v>0</v>
      </c>
      <c r="QS73" s="557">
        <f t="shared" ca="1" si="296"/>
        <v>0</v>
      </c>
      <c r="QT73" s="557">
        <f t="shared" ca="1" si="296"/>
        <v>0</v>
      </c>
      <c r="QU73" s="557">
        <f t="shared" ca="1" si="296"/>
        <v>0</v>
      </c>
      <c r="QV73" s="557">
        <f t="shared" ca="1" si="296"/>
        <v>0</v>
      </c>
      <c r="QW73" s="557">
        <f t="shared" ca="1" si="296"/>
        <v>0</v>
      </c>
      <c r="QX73" s="557">
        <f t="shared" ca="1" si="296"/>
        <v>0</v>
      </c>
      <c r="QY73" s="557">
        <f t="shared" ca="1" si="296"/>
        <v>0</v>
      </c>
      <c r="QZ73" s="557">
        <f t="shared" ca="1" si="296"/>
        <v>0</v>
      </c>
      <c r="RA73" s="557">
        <f t="shared" ca="1" si="296"/>
        <v>0</v>
      </c>
      <c r="RB73" s="557">
        <f t="shared" ca="1" si="296"/>
        <v>0</v>
      </c>
      <c r="RC73" s="557">
        <f t="shared" ca="1" si="297"/>
        <v>0</v>
      </c>
      <c r="RD73" s="557">
        <f t="shared" ca="1" si="297"/>
        <v>0</v>
      </c>
      <c r="RE73" s="557">
        <f t="shared" ca="1" si="297"/>
        <v>0</v>
      </c>
      <c r="RF73" s="557">
        <f t="shared" ca="1" si="297"/>
        <v>0</v>
      </c>
      <c r="RG73" s="557">
        <f t="shared" ca="1" si="297"/>
        <v>0</v>
      </c>
      <c r="RH73" s="557">
        <f t="shared" ca="1" si="297"/>
        <v>0</v>
      </c>
      <c r="RI73" s="557">
        <f t="shared" ca="1" si="297"/>
        <v>0</v>
      </c>
      <c r="RJ73" s="557">
        <f t="shared" ca="1" si="297"/>
        <v>0</v>
      </c>
      <c r="RK73" s="557">
        <f t="shared" ca="1" si="297"/>
        <v>0</v>
      </c>
      <c r="RL73" s="557">
        <f t="shared" ca="1" si="297"/>
        <v>0</v>
      </c>
      <c r="RM73" s="557">
        <f t="shared" ca="1" si="298"/>
        <v>0</v>
      </c>
      <c r="RN73" s="557">
        <f t="shared" ca="1" si="298"/>
        <v>0</v>
      </c>
      <c r="RO73" s="557">
        <f t="shared" ca="1" si="298"/>
        <v>0</v>
      </c>
      <c r="RP73" s="557">
        <f t="shared" ca="1" si="298"/>
        <v>0</v>
      </c>
      <c r="RQ73" s="557">
        <f t="shared" ca="1" si="298"/>
        <v>0</v>
      </c>
      <c r="RR73" s="557">
        <f t="shared" ca="1" si="298"/>
        <v>0</v>
      </c>
      <c r="RS73" s="557">
        <f t="shared" ca="1" si="298"/>
        <v>0</v>
      </c>
      <c r="RT73" s="557">
        <f t="shared" ca="1" si="298"/>
        <v>0</v>
      </c>
      <c r="RU73" s="557">
        <f t="shared" ca="1" si="298"/>
        <v>0</v>
      </c>
      <c r="RV73" s="557">
        <f t="shared" ca="1" si="298"/>
        <v>0</v>
      </c>
      <c r="RW73" s="557">
        <f t="shared" ca="1" si="299"/>
        <v>0</v>
      </c>
      <c r="RX73" s="557">
        <f t="shared" ca="1" si="299"/>
        <v>0</v>
      </c>
      <c r="RY73" s="557">
        <f t="shared" ca="1" si="299"/>
        <v>0</v>
      </c>
      <c r="RZ73" s="557">
        <f t="shared" ca="1" si="299"/>
        <v>0</v>
      </c>
      <c r="SA73" s="557">
        <f t="shared" ca="1" si="299"/>
        <v>0</v>
      </c>
      <c r="SB73" s="557">
        <f t="shared" ca="1" si="299"/>
        <v>0</v>
      </c>
      <c r="SC73" s="557">
        <f t="shared" ca="1" si="299"/>
        <v>0</v>
      </c>
      <c r="SD73" s="557">
        <f t="shared" ca="1" si="299"/>
        <v>0</v>
      </c>
      <c r="SE73" s="557">
        <f t="shared" ca="1" si="299"/>
        <v>0</v>
      </c>
      <c r="SF73" s="557">
        <f t="shared" ca="1" si="299"/>
        <v>0</v>
      </c>
      <c r="SG73" s="557">
        <f t="shared" ca="1" si="300"/>
        <v>0</v>
      </c>
      <c r="SH73" s="557">
        <f t="shared" ca="1" si="300"/>
        <v>0</v>
      </c>
      <c r="SI73" s="557">
        <f t="shared" ca="1" si="300"/>
        <v>0</v>
      </c>
      <c r="SJ73" s="557">
        <f t="shared" ca="1" si="300"/>
        <v>0</v>
      </c>
      <c r="SK73" s="557">
        <f t="shared" ca="1" si="300"/>
        <v>0</v>
      </c>
      <c r="SL73" s="557">
        <f t="shared" ca="1" si="300"/>
        <v>0</v>
      </c>
      <c r="SM73" s="557">
        <f t="shared" ca="1" si="300"/>
        <v>0</v>
      </c>
      <c r="SN73" s="557">
        <f t="shared" ca="1" si="300"/>
        <v>0</v>
      </c>
      <c r="SO73" s="557">
        <f t="shared" ca="1" si="300"/>
        <v>0</v>
      </c>
      <c r="SP73" s="557">
        <f t="shared" ca="1" si="300"/>
        <v>0</v>
      </c>
      <c r="SQ73" s="557">
        <f t="shared" ca="1" si="301"/>
        <v>0</v>
      </c>
      <c r="SR73" s="557">
        <f t="shared" ca="1" si="301"/>
        <v>0</v>
      </c>
      <c r="SS73" s="557">
        <f t="shared" ca="1" si="301"/>
        <v>0</v>
      </c>
      <c r="ST73" s="557">
        <f t="shared" ca="1" si="301"/>
        <v>0</v>
      </c>
      <c r="SU73" s="557">
        <f t="shared" ca="1" si="301"/>
        <v>0</v>
      </c>
      <c r="SV73" s="557">
        <f t="shared" ca="1" si="301"/>
        <v>0</v>
      </c>
      <c r="SW73" s="557">
        <f t="shared" ca="1" si="301"/>
        <v>0</v>
      </c>
      <c r="SX73" s="557">
        <f t="shared" ca="1" si="301"/>
        <v>0</v>
      </c>
      <c r="SY73" s="557">
        <f t="shared" ca="1" si="301"/>
        <v>0</v>
      </c>
      <c r="SZ73" s="557">
        <f t="shared" ca="1" si="301"/>
        <v>0</v>
      </c>
      <c r="TA73" s="557">
        <f t="shared" ca="1" si="302"/>
        <v>0</v>
      </c>
      <c r="TB73" s="557">
        <f t="shared" ca="1" si="302"/>
        <v>0</v>
      </c>
      <c r="TC73" s="557">
        <f t="shared" ca="1" si="302"/>
        <v>0</v>
      </c>
      <c r="TD73" s="557">
        <f t="shared" ca="1" si="302"/>
        <v>0</v>
      </c>
      <c r="TE73" s="557">
        <f t="shared" ca="1" si="302"/>
        <v>0</v>
      </c>
      <c r="TF73" s="557">
        <f t="shared" ca="1" si="302"/>
        <v>0</v>
      </c>
      <c r="TG73" s="557">
        <f t="shared" ca="1" si="302"/>
        <v>0</v>
      </c>
      <c r="TH73" s="557">
        <f t="shared" ca="1" si="302"/>
        <v>0</v>
      </c>
      <c r="TI73" s="557">
        <f t="shared" ca="1" si="302"/>
        <v>0</v>
      </c>
      <c r="TJ73" s="557">
        <f t="shared" ca="1" si="302"/>
        <v>0</v>
      </c>
      <c r="TK73" s="557">
        <f t="shared" ca="1" si="303"/>
        <v>0</v>
      </c>
      <c r="TL73" s="557">
        <f t="shared" ca="1" si="303"/>
        <v>0</v>
      </c>
      <c r="TM73" s="557">
        <f t="shared" ca="1" si="303"/>
        <v>0</v>
      </c>
      <c r="TN73" s="557">
        <f t="shared" ca="1" si="303"/>
        <v>0</v>
      </c>
      <c r="TO73" s="557">
        <f t="shared" ca="1" si="303"/>
        <v>0</v>
      </c>
      <c r="TP73" s="557">
        <f t="shared" ca="1" si="303"/>
        <v>0</v>
      </c>
      <c r="TQ73" s="557">
        <f t="shared" ca="1" si="303"/>
        <v>0</v>
      </c>
      <c r="TR73" s="557">
        <f t="shared" ca="1" si="303"/>
        <v>0</v>
      </c>
      <c r="TS73" s="557">
        <f t="shared" ca="1" si="303"/>
        <v>0</v>
      </c>
      <c r="TT73" s="557">
        <f t="shared" ca="1" si="303"/>
        <v>0</v>
      </c>
      <c r="TU73" s="557">
        <f t="shared" ca="1" si="304"/>
        <v>0</v>
      </c>
      <c r="TV73" s="557">
        <f t="shared" ca="1" si="304"/>
        <v>0</v>
      </c>
      <c r="TW73" s="557">
        <f t="shared" ca="1" si="304"/>
        <v>0</v>
      </c>
      <c r="TX73" s="557">
        <f t="shared" ca="1" si="304"/>
        <v>0</v>
      </c>
      <c r="TY73" s="557">
        <f t="shared" ca="1" si="304"/>
        <v>0</v>
      </c>
      <c r="TZ73" s="557">
        <f t="shared" ca="1" si="304"/>
        <v>0</v>
      </c>
      <c r="UA73" s="557">
        <f t="shared" ca="1" si="304"/>
        <v>0</v>
      </c>
      <c r="UB73" s="557">
        <f t="shared" ca="1" si="304"/>
        <v>0</v>
      </c>
      <c r="UC73" s="557">
        <f t="shared" ca="1" si="304"/>
        <v>0</v>
      </c>
      <c r="UD73" s="557">
        <f t="shared" ca="1" si="304"/>
        <v>0</v>
      </c>
      <c r="UE73" s="557">
        <f t="shared" ca="1" si="305"/>
        <v>0</v>
      </c>
      <c r="UF73" s="557">
        <f t="shared" ca="1" si="305"/>
        <v>0</v>
      </c>
      <c r="UG73" s="557">
        <f t="shared" ca="1" si="305"/>
        <v>0</v>
      </c>
      <c r="UH73" s="557">
        <f t="shared" ca="1" si="305"/>
        <v>0</v>
      </c>
      <c r="UI73" s="557">
        <f t="shared" ca="1" si="305"/>
        <v>0</v>
      </c>
      <c r="UJ73" s="557">
        <f t="shared" ca="1" si="305"/>
        <v>0</v>
      </c>
      <c r="UK73" s="557">
        <f t="shared" ca="1" si="305"/>
        <v>0</v>
      </c>
      <c r="UL73" s="557">
        <f t="shared" ca="1" si="305"/>
        <v>0</v>
      </c>
      <c r="UM73" s="557">
        <f t="shared" ca="1" si="305"/>
        <v>0</v>
      </c>
      <c r="UN73" s="557">
        <f t="shared" ca="1" si="305"/>
        <v>0</v>
      </c>
      <c r="UO73" s="557">
        <f t="shared" ca="1" si="306"/>
        <v>0</v>
      </c>
      <c r="UP73" s="557">
        <f t="shared" ca="1" si="306"/>
        <v>0</v>
      </c>
      <c r="UQ73" s="557">
        <f t="shared" ca="1" si="306"/>
        <v>0</v>
      </c>
      <c r="UR73" s="557">
        <f t="shared" ca="1" si="306"/>
        <v>0</v>
      </c>
      <c r="US73" s="557">
        <f t="shared" ca="1" si="306"/>
        <v>0</v>
      </c>
      <c r="UT73" s="557">
        <f t="shared" ca="1" si="306"/>
        <v>0</v>
      </c>
      <c r="UU73" s="557">
        <f t="shared" ca="1" si="306"/>
        <v>0</v>
      </c>
      <c r="UV73" s="557">
        <f t="shared" ca="1" si="306"/>
        <v>0</v>
      </c>
      <c r="UW73" s="557">
        <f t="shared" ca="1" si="306"/>
        <v>0</v>
      </c>
      <c r="UX73" s="557">
        <f t="shared" ca="1" si="306"/>
        <v>0</v>
      </c>
      <c r="UY73" s="557">
        <f t="shared" ca="1" si="307"/>
        <v>0</v>
      </c>
      <c r="UZ73" s="557">
        <f t="shared" ca="1" si="307"/>
        <v>0</v>
      </c>
      <c r="VA73" s="557">
        <f t="shared" ca="1" si="307"/>
        <v>0</v>
      </c>
      <c r="VB73" s="557">
        <f t="shared" ca="1" si="307"/>
        <v>0</v>
      </c>
      <c r="VC73" s="557">
        <f t="shared" ca="1" si="307"/>
        <v>0</v>
      </c>
      <c r="VD73" s="557">
        <f t="shared" ca="1" si="307"/>
        <v>0</v>
      </c>
      <c r="VE73" s="557">
        <f t="shared" ca="1" si="307"/>
        <v>0</v>
      </c>
      <c r="VF73" s="557">
        <f t="shared" ca="1" si="307"/>
        <v>0</v>
      </c>
      <c r="VG73" s="557">
        <f t="shared" ca="1" si="307"/>
        <v>0</v>
      </c>
      <c r="VH73" s="557">
        <f t="shared" ca="1" si="307"/>
        <v>0</v>
      </c>
      <c r="VI73" s="557">
        <f t="shared" ca="1" si="307"/>
        <v>0</v>
      </c>
      <c r="VJ73" s="189">
        <f t="shared" ca="1" si="308"/>
        <v>0</v>
      </c>
      <c r="VK73" s="189">
        <f t="shared" ca="1" si="308"/>
        <v>0</v>
      </c>
      <c r="VL73" s="189">
        <f t="shared" ca="1" si="308"/>
        <v>0</v>
      </c>
      <c r="VM73" s="189">
        <f t="shared" ca="1" si="308"/>
        <v>0</v>
      </c>
      <c r="VN73" s="189">
        <f t="shared" ca="1" si="308"/>
        <v>0</v>
      </c>
      <c r="VO73" s="230">
        <f t="shared" ca="1" si="309"/>
        <v>0</v>
      </c>
      <c r="VP73" s="189">
        <f t="shared" ca="1" si="310"/>
        <v>0</v>
      </c>
      <c r="VQ73" s="189">
        <f t="shared" ca="1" si="310"/>
        <v>0</v>
      </c>
      <c r="VR73" s="189">
        <f t="shared" ca="1" si="310"/>
        <v>0</v>
      </c>
      <c r="VS73" s="189">
        <f t="shared" ca="1" si="310"/>
        <v>0</v>
      </c>
      <c r="VT73" s="189">
        <f t="shared" ca="1" si="310"/>
        <v>0</v>
      </c>
      <c r="VU73" s="230">
        <f t="shared" ca="1" si="311"/>
        <v>0</v>
      </c>
      <c r="VV73" s="231">
        <f t="shared" ca="1" si="312"/>
        <v>0</v>
      </c>
      <c r="VW73" s="231">
        <f t="shared" ca="1" si="312"/>
        <v>0</v>
      </c>
      <c r="VX73" s="231">
        <f t="shared" ca="1" si="312"/>
        <v>0</v>
      </c>
      <c r="VY73" s="231">
        <f t="shared" ca="1" si="312"/>
        <v>0</v>
      </c>
      <c r="VZ73" s="544">
        <f t="shared" ca="1" si="313"/>
        <v>0</v>
      </c>
      <c r="WA73" s="231">
        <f t="shared" ca="1" si="314"/>
        <v>0</v>
      </c>
      <c r="WB73" s="231">
        <f t="shared" ca="1" si="314"/>
        <v>0</v>
      </c>
      <c r="WC73" s="231">
        <f t="shared" ca="1" si="314"/>
        <v>0</v>
      </c>
      <c r="WD73" s="231">
        <f t="shared" ca="1" si="314"/>
        <v>0</v>
      </c>
      <c r="WE73" s="544">
        <f t="shared" ca="1" si="315"/>
        <v>0</v>
      </c>
      <c r="WF73" s="544">
        <f t="shared" ca="1" si="315"/>
        <v>0</v>
      </c>
      <c r="WG73" s="544">
        <f t="shared" ca="1" si="315"/>
        <v>0</v>
      </c>
      <c r="WH73" s="544">
        <f t="shared" ca="1" si="315"/>
        <v>0</v>
      </c>
      <c r="WI73" s="544">
        <f t="shared" ca="1" si="315"/>
        <v>0</v>
      </c>
      <c r="WJ73" s="544">
        <f t="shared" ca="1" si="315"/>
        <v>0</v>
      </c>
      <c r="WK73" s="544">
        <f t="shared" ca="1" si="315"/>
        <v>0</v>
      </c>
      <c r="WL73" s="535" cm="1">
        <f t="array" aca="1" ref="WL73" ca="1">INDEX(WL$13:WL72,$B73+1,1)</f>
        <v>0</v>
      </c>
      <c r="WM73" s="411">
        <f t="shared" ca="1" si="316"/>
        <v>19</v>
      </c>
      <c r="WN73" s="18"/>
      <c r="WO73" s="535" cm="1">
        <f t="array" aca="1" ref="WO73" ca="1">INDEX(WO$13:WO72,$B73+1,1)</f>
        <v>0</v>
      </c>
      <c r="WP73" s="411">
        <f t="shared" si="317"/>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18"/>
        <v>0</v>
      </c>
      <c r="XJ73" s="411" t="str">
        <f t="shared" ca="1" si="319"/>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49</v>
      </c>
      <c r="XO73" s="535" t="str" cm="1">
        <f t="array" aca="1" ref="XO73" ca="1">INDEX(XO$13:XO72,$B73+1,1)</f>
        <v>-</v>
      </c>
      <c r="XP73" s="411" t="str">
        <f t="shared" ca="1" si="320"/>
        <v>-</v>
      </c>
      <c r="XQ73" s="411" t="str">
        <f t="shared" ca="1" si="320"/>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21"/>
        <v>50</v>
      </c>
      <c r="YD73" s="411">
        <f t="shared" si="321"/>
        <v>50</v>
      </c>
      <c r="YE73" s="411">
        <f t="shared" si="321"/>
        <v>50</v>
      </c>
      <c r="YF73" s="411">
        <f t="shared" si="321"/>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18"/>
      <c r="YQ73" s="411">
        <f t="shared" ca="1" si="322"/>
        <v>1</v>
      </c>
      <c r="YR73" s="18"/>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43">
        <f t="shared" ca="1" si="323"/>
        <v>676</v>
      </c>
      <c r="ZB73" s="543">
        <f t="shared" ca="1" si="323"/>
        <v>710</v>
      </c>
      <c r="ZC73" s="543">
        <f t="shared" ca="1" si="323"/>
        <v>745</v>
      </c>
      <c r="ZD73" s="459">
        <f t="shared" ca="1" si="324"/>
        <v>518</v>
      </c>
      <c r="ZE73" s="459">
        <f t="shared" ca="1" si="324"/>
        <v>553</v>
      </c>
      <c r="ZF73" s="459">
        <f t="shared" ca="1" si="324"/>
        <v>588</v>
      </c>
      <c r="ZG73" s="459">
        <f t="shared" ca="1" si="325"/>
        <v>434</v>
      </c>
      <c r="ZH73" s="459">
        <f t="shared" ca="1" si="325"/>
        <v>469</v>
      </c>
      <c r="ZI73" s="459">
        <f t="shared" ca="1" si="325"/>
        <v>504</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cm="1">
        <f t="array" aca="1" ref="ZX73" ca="1">INDEX(ZX$13:ZX72,$B73+1,1)</f>
        <v>0</v>
      </c>
      <c r="ZY73" s="535" t="str" cm="1">
        <f t="array" aca="1" ref="ZY73" ca="1">INDEX(ZY$13:ZY72,$B73+1,1)</f>
        <v>-</v>
      </c>
      <c r="ZZ73" s="535" t="str" cm="1">
        <f t="array" aca="1" ref="ZZ73" ca="1">INDEX(ZZ$13:ZZ72,$B73+1,1)</f>
        <v>-</v>
      </c>
      <c r="AAA73" s="535" t="str" cm="1">
        <f t="array" aca="1" ref="AAA73" ca="1">INDEX(AAA$13:AAA72,$B73+1,1)</f>
        <v>-</v>
      </c>
      <c r="AAB73" s="535" t="str" cm="1">
        <f t="array" aca="1" ref="AAB73" ca="1">INDEX(AAB$13:AAB72,$B73+1,1)</f>
        <v>-</v>
      </c>
      <c r="AAC73" s="535" t="str" cm="1">
        <f t="array" aca="1" ref="AAC73" ca="1">INDEX(AAC$13:AAC72,$B73+1,1)</f>
        <v>-</v>
      </c>
      <c r="AAD73" s="535" cm="1">
        <f t="array" aca="1" ref="AAD73" ca="1">INDEX(AAD$13:AAD72,$B73+1,1)</f>
        <v>0</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1</v>
      </c>
      <c r="AAI73" s="535" cm="1">
        <f t="array" aca="1" ref="AAI73" ca="1">INDEX(AAI$13:AAI72,$B73+1,1)</f>
        <v>1</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18"/>
      <c r="AAX73" s="545" t="str">
        <f t="shared" ca="1" si="326"/>
        <v>-</v>
      </c>
      <c r="AAY73" s="545" t="str">
        <f t="shared" ca="1" si="326"/>
        <v>-</v>
      </c>
      <c r="AAZ73" s="545" t="str">
        <f t="shared" ca="1" si="326"/>
        <v>-</v>
      </c>
      <c r="ABA73" s="545" t="str">
        <f t="shared" ca="1" si="326"/>
        <v>-</v>
      </c>
      <c r="ABB73" s="545" t="str">
        <f t="shared" ca="1" si="326"/>
        <v>-</v>
      </c>
      <c r="ABC73" s="545" t="str">
        <f t="shared" ca="1" si="326"/>
        <v>-</v>
      </c>
      <c r="ABD73" s="545" t="str">
        <f t="shared" ca="1" si="326"/>
        <v>-</v>
      </c>
      <c r="ABE73" s="545" t="str">
        <f t="shared" ca="1" si="326"/>
        <v>-</v>
      </c>
      <c r="ABF73" s="545" t="str">
        <f t="shared" ca="1" si="326"/>
        <v>-</v>
      </c>
      <c r="ABG73" s="545" t="b">
        <f t="shared" ca="1" si="326"/>
        <v>1</v>
      </c>
      <c r="ABH73" s="545" t="str">
        <f t="shared" ca="1" si="327"/>
        <v>-</v>
      </c>
      <c r="ABI73" s="545" t="str">
        <f t="shared" ca="1" si="327"/>
        <v>-</v>
      </c>
      <c r="ABJ73" s="545" t="str">
        <f t="shared" ca="1" si="327"/>
        <v>-</v>
      </c>
      <c r="ABK73" s="545" t="str">
        <f t="shared" ca="1" si="327"/>
        <v>-</v>
      </c>
      <c r="ABL73" s="545" t="str">
        <f t="shared" ca="1" si="327"/>
        <v>-</v>
      </c>
      <c r="ABM73" s="545" t="str">
        <f t="shared" ca="1" si="327"/>
        <v>-</v>
      </c>
      <c r="ABN73" s="545" t="str">
        <f t="shared" ca="1" si="327"/>
        <v>-</v>
      </c>
      <c r="ABO73" s="545" t="str">
        <f t="shared" ca="1" si="327"/>
        <v>-</v>
      </c>
      <c r="ABP73" s="545" t="str">
        <f t="shared" ca="1" si="327"/>
        <v>-</v>
      </c>
      <c r="ABQ73" s="545" t="str">
        <f t="shared" ca="1" si="327"/>
        <v>-</v>
      </c>
      <c r="ABR73" s="545" t="str">
        <f t="shared" ca="1" si="328"/>
        <v>-</v>
      </c>
      <c r="ABS73" s="545" t="str">
        <f t="shared" ca="1" si="328"/>
        <v>-</v>
      </c>
      <c r="ABT73" s="545" t="str">
        <f t="shared" ca="1" si="328"/>
        <v>-</v>
      </c>
      <c r="ABU73" s="545" t="str">
        <f t="shared" ca="1" si="328"/>
        <v>-</v>
      </c>
      <c r="ABV73" s="545" t="str">
        <f t="shared" ca="1" si="328"/>
        <v>-</v>
      </c>
      <c r="ABW73" s="545" t="str">
        <f t="shared" ca="1" si="328"/>
        <v>-</v>
      </c>
      <c r="ABX73" s="545" t="str">
        <f t="shared" ca="1" si="328"/>
        <v>-</v>
      </c>
      <c r="ABY73" s="545" t="b">
        <f t="shared" ca="1" si="328"/>
        <v>1</v>
      </c>
      <c r="ABZ73" s="545" t="str">
        <f t="shared" ca="1" si="328"/>
        <v>-</v>
      </c>
      <c r="ACA73" s="545" t="str">
        <f t="shared" ca="1" si="328"/>
        <v>-</v>
      </c>
      <c r="ACB73" s="545" t="str">
        <f t="shared" ca="1" si="329"/>
        <v>-</v>
      </c>
      <c r="ACC73" s="545" t="str">
        <f t="shared" ca="1" si="329"/>
        <v>-</v>
      </c>
      <c r="ACD73" s="545" t="str">
        <f t="shared" ca="1" si="329"/>
        <v>-</v>
      </c>
      <c r="ACE73" s="545" t="str">
        <f t="shared" ca="1" si="329"/>
        <v>-</v>
      </c>
      <c r="ACF73" s="545" t="str">
        <f t="shared" ca="1" si="329"/>
        <v>-</v>
      </c>
      <c r="ACG73" s="545" t="str">
        <f t="shared" ca="1" si="329"/>
        <v>-</v>
      </c>
      <c r="ACH73" s="545" t="str">
        <f t="shared" ca="1" si="329"/>
        <v>-</v>
      </c>
      <c r="ACI73" s="545" t="str">
        <f t="shared" ca="1" si="329"/>
        <v>-</v>
      </c>
      <c r="ACJ73" s="545" t="str">
        <f t="shared" ca="1" si="329"/>
        <v>-</v>
      </c>
      <c r="ACK73" s="545" t="str">
        <f t="shared" ca="1" si="329"/>
        <v>-</v>
      </c>
      <c r="ACL73" s="545" t="str">
        <f t="shared" ca="1" si="330"/>
        <v>-</v>
      </c>
      <c r="ACM73" s="545" t="str">
        <f t="shared" ca="1" si="330"/>
        <v>-</v>
      </c>
      <c r="ACN73" s="545" t="str">
        <f t="shared" ca="1" si="330"/>
        <v>-</v>
      </c>
      <c r="ACO73" s="545" t="str">
        <f t="shared" ca="1" si="330"/>
        <v>-</v>
      </c>
      <c r="ACP73" s="545" t="str">
        <f t="shared" ca="1" si="330"/>
        <v>-</v>
      </c>
      <c r="ACQ73" s="545" t="b">
        <f t="shared" ca="1" si="330"/>
        <v>1</v>
      </c>
      <c r="ACR73" s="545" t="str">
        <f t="shared" ca="1" si="330"/>
        <v>-</v>
      </c>
      <c r="ACS73" s="545" t="str">
        <f t="shared" ca="1" si="330"/>
        <v>-</v>
      </c>
      <c r="ACT73" s="545" t="str">
        <f t="shared" ca="1" si="330"/>
        <v>-</v>
      </c>
      <c r="ACU73" s="545" t="str">
        <f t="shared" ca="1" si="330"/>
        <v>-</v>
      </c>
      <c r="ACV73" s="545" t="str">
        <f t="shared" ca="1" si="331"/>
        <v>-</v>
      </c>
      <c r="ACW73" s="545" t="str">
        <f t="shared" ca="1" si="331"/>
        <v>-</v>
      </c>
      <c r="ACX73" s="545" t="str">
        <f t="shared" ca="1" si="331"/>
        <v>-</v>
      </c>
      <c r="ACY73" s="545" t="str">
        <f t="shared" ca="1" si="331"/>
        <v>-</v>
      </c>
      <c r="ACZ73" s="545" t="str">
        <f t="shared" ca="1" si="331"/>
        <v>-</v>
      </c>
      <c r="ADA73" s="545" t="str">
        <f t="shared" ca="1" si="331"/>
        <v>-</v>
      </c>
      <c r="ADB73" s="545" t="str">
        <f t="shared" ca="1" si="331"/>
        <v>-</v>
      </c>
      <c r="ADC73" s="545" t="str">
        <f t="shared" ca="1" si="331"/>
        <v>-</v>
      </c>
      <c r="ADD73" s="545" t="str">
        <f t="shared" ca="1" si="331"/>
        <v>-</v>
      </c>
      <c r="ADE73" s="545" t="str">
        <f t="shared" ca="1" si="331"/>
        <v>-</v>
      </c>
      <c r="ADF73" s="545" t="str">
        <f t="shared" ca="1" si="332"/>
        <v>-</v>
      </c>
      <c r="ADG73" s="545" t="str">
        <f t="shared" ca="1" si="332"/>
        <v>-</v>
      </c>
      <c r="ADH73" s="545" t="str">
        <f t="shared" ca="1" si="332"/>
        <v>-</v>
      </c>
      <c r="ADI73" s="545" t="b">
        <f t="shared" ca="1" si="332"/>
        <v>1</v>
      </c>
      <c r="ADJ73" s="545" t="str">
        <f t="shared" ca="1" si="332"/>
        <v>-</v>
      </c>
      <c r="ADK73" s="545" t="str">
        <f t="shared" ca="1" si="332"/>
        <v>-</v>
      </c>
      <c r="ADL73" s="545" t="str">
        <f t="shared" ca="1" si="332"/>
        <v>-</v>
      </c>
      <c r="ADM73" s="545" t="str">
        <f t="shared" ca="1" si="332"/>
        <v>-</v>
      </c>
      <c r="ADN73" s="545" t="str">
        <f t="shared" ca="1" si="332"/>
        <v>-</v>
      </c>
      <c r="ADO73" s="545" t="str">
        <f t="shared" ca="1" si="332"/>
        <v>-</v>
      </c>
      <c r="ADP73" s="545" t="str">
        <f t="shared" ca="1" si="333"/>
        <v>-</v>
      </c>
      <c r="ADQ73" s="545" t="str">
        <f t="shared" ca="1" si="333"/>
        <v>-</v>
      </c>
      <c r="ADR73" s="545" t="str">
        <f t="shared" ca="1" si="333"/>
        <v>-</v>
      </c>
      <c r="ADS73" s="545" t="str">
        <f t="shared" ca="1" si="333"/>
        <v>-</v>
      </c>
      <c r="ADT73" s="545" t="str">
        <f t="shared" ca="1" si="333"/>
        <v>-</v>
      </c>
      <c r="ADU73" s="545" t="str">
        <f t="shared" ca="1" si="333"/>
        <v>-</v>
      </c>
      <c r="ADV73" s="545" t="str">
        <f t="shared" ca="1" si="333"/>
        <v>-</v>
      </c>
      <c r="ADW73" s="545" t="str">
        <f t="shared" ca="1" si="333"/>
        <v>-</v>
      </c>
      <c r="ADX73" s="545" t="str">
        <f t="shared" ca="1" si="333"/>
        <v>-</v>
      </c>
      <c r="ADY73" s="545" t="str">
        <f t="shared" ca="1" si="333"/>
        <v>-</v>
      </c>
      <c r="ADZ73" s="545" t="str">
        <f t="shared" ca="1" si="334"/>
        <v>-</v>
      </c>
      <c r="AEA73" s="545" t="b">
        <f t="shared" ca="1" si="334"/>
        <v>1</v>
      </c>
      <c r="AEB73" s="545" t="str">
        <f t="shared" ca="1" si="334"/>
        <v>-</v>
      </c>
      <c r="AEC73" s="545" t="str">
        <f t="shared" ca="1" si="334"/>
        <v>-</v>
      </c>
      <c r="AED73" s="545" t="str">
        <f t="shared" ca="1" si="334"/>
        <v>-</v>
      </c>
      <c r="AEE73" s="545" t="str">
        <f t="shared" ca="1" si="334"/>
        <v>-</v>
      </c>
      <c r="AEF73" s="545" t="str">
        <f t="shared" ca="1" si="334"/>
        <v>-</v>
      </c>
      <c r="AEG73" s="545" t="str">
        <f t="shared" ca="1" si="334"/>
        <v>-</v>
      </c>
      <c r="AEH73" s="545" t="str">
        <f t="shared" ca="1" si="334"/>
        <v>-</v>
      </c>
      <c r="AEI73" s="545" t="str">
        <f t="shared" ca="1" si="334"/>
        <v>-</v>
      </c>
      <c r="AEJ73" s="535" cm="1">
        <f t="array" aca="1" ref="AEJ73" ca="1">INDEX(AEJ$13:AEJ72,$B73+1,1)</f>
        <v>0</v>
      </c>
      <c r="AEK73" s="483">
        <v>0</v>
      </c>
    </row>
    <row r="74" spans="1:817" outlineLevel="2">
      <c r="A74" s="18">
        <f t="shared" si="222"/>
        <v>61</v>
      </c>
      <c r="B74" s="191">
        <f t="shared" ca="1" si="349"/>
        <v>51</v>
      </c>
      <c r="C74" s="458">
        <f t="shared" ca="1" si="226"/>
        <v>1200</v>
      </c>
      <c r="D74" s="119" t="str">
        <f t="shared" ca="1" si="227"/>
        <v>GSW</v>
      </c>
      <c r="E74" t="b">
        <v>1</v>
      </c>
      <c r="F74" t="b">
        <v>0</v>
      </c>
      <c r="G74" t="b">
        <f t="shared" si="228"/>
        <v>1</v>
      </c>
      <c r="H74" s="191">
        <f t="shared" ca="1" si="344"/>
        <v>10</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29"/>
        <v>2</v>
      </c>
      <c r="O74" s="230">
        <f t="shared" ca="1" si="229"/>
        <v>16</v>
      </c>
      <c r="P74" s="230">
        <f t="shared" ca="1" si="229"/>
        <v>2</v>
      </c>
      <c r="Q74" s="230">
        <f t="shared" ca="1" si="229"/>
        <v>3</v>
      </c>
      <c r="R74" s="230">
        <f t="shared" ca="1" si="229"/>
        <v>3</v>
      </c>
      <c r="S74" s="230">
        <f t="shared" ca="1" si="229"/>
        <v>3</v>
      </c>
      <c r="T74" s="411">
        <f t="shared" ca="1" si="230"/>
        <v>4</v>
      </c>
      <c r="U74" s="411">
        <f t="shared" ca="1" si="230"/>
        <v>3</v>
      </c>
      <c r="V74" s="411">
        <f t="shared" ca="1" si="231"/>
        <v>1</v>
      </c>
      <c r="W74" s="777" t="b">
        <f t="shared" ca="1" si="232"/>
        <v>0</v>
      </c>
      <c r="X74" s="777" t="b">
        <f t="shared" ca="1" si="232"/>
        <v>1</v>
      </c>
      <c r="Y74" s="777" t="b">
        <f t="shared" ca="1" si="232"/>
        <v>0</v>
      </c>
      <c r="Z74" s="796" t="b" cm="1">
        <f t="array" aca="1" ref="Z74" ca="1">INDEX(Z$13:Z73,$B74+1,1)</f>
        <v>0</v>
      </c>
      <c r="AA74" s="411">
        <f t="shared" ca="1" si="233"/>
        <v>3</v>
      </c>
      <c r="AB74" s="411">
        <f t="shared" ca="1" si="234"/>
        <v>3</v>
      </c>
      <c r="AC74" s="230">
        <f t="shared" ca="1" si="353"/>
        <v>3</v>
      </c>
      <c r="AD74" s="230">
        <f t="shared" ca="1" si="353"/>
        <v>5</v>
      </c>
      <c r="AE74" s="230">
        <f t="shared" ca="1" si="353"/>
        <v>4</v>
      </c>
      <c r="AF74" s="230">
        <f t="shared" ca="1" si="353"/>
        <v>4</v>
      </c>
      <c r="AG74" s="230">
        <f t="shared" ca="1" si="353"/>
        <v>2</v>
      </c>
      <c r="AH74" s="230">
        <f t="shared" ca="1" si="353"/>
        <v>2</v>
      </c>
      <c r="AI74" s="87">
        <f t="shared" ca="1" si="354"/>
        <v>3</v>
      </c>
      <c r="AJ74" s="87">
        <f ca="1">INDEX(CHOOSE($N74,DataAutumn!i.AdultDrys,DataWinter!i.AdultDrys,DataSpring!i.AdultDrys),1,$T74)</f>
        <v>3</v>
      </c>
      <c r="AK74" s="230">
        <f t="shared" ca="1" si="236"/>
        <v>2</v>
      </c>
      <c r="AL74" s="535" cm="1">
        <f t="array" aca="1" ref="AL74" ca="1">INDEX(AL$13:AL73,$B74+1,1)</f>
        <v>0</v>
      </c>
      <c r="AM74" s="535" cm="1">
        <f t="array" aca="1" ref="AM74" ca="1">INDEX(AM$13:AM73,$B74+1,1)</f>
        <v>2</v>
      </c>
      <c r="AN74" s="230">
        <f t="shared" ca="1" si="237"/>
        <v>0</v>
      </c>
      <c r="AO74" s="230">
        <f t="shared" ca="1" si="237"/>
        <v>0</v>
      </c>
      <c r="AP74" s="230">
        <f t="shared" ca="1" si="237"/>
        <v>0</v>
      </c>
      <c r="AQ74" s="111"/>
      <c r="AR74" s="111"/>
      <c r="AS74" s="230">
        <f t="shared" ca="1" si="238"/>
        <v>0</v>
      </c>
      <c r="AT74" s="230">
        <f t="shared" ca="1" si="238"/>
        <v>0</v>
      </c>
      <c r="AU74" s="111"/>
      <c r="AV74" s="111"/>
      <c r="AW74" s="111"/>
      <c r="AX74" s="111"/>
      <c r="AY74" s="111"/>
      <c r="AZ74" s="111"/>
      <c r="BA74" s="312" t="str">
        <f t="shared" ca="1" si="239"/>
        <v>TemplateEx 00010 SE GSW Past     Mat     TOLWin Scan2 GFS RR-19% GP135% WP125% MP140% EL075% Age276 FlkSt_Lmb_-5- LWJ4 LWCJ4 LWCP2 LW2tth2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0"/>
        <v>1</v>
      </c>
      <c r="BO74" s="411" t="str">
        <f t="shared" ca="1" si="240"/>
        <v>-</v>
      </c>
      <c r="BP74" s="411" t="b">
        <f t="shared" ca="1" si="240"/>
        <v>0</v>
      </c>
      <c r="BQ74" s="411" t="str">
        <f t="shared" ca="1" si="240"/>
        <v>-</v>
      </c>
      <c r="BR74" s="411" t="str">
        <f t="shared" ca="1" si="240"/>
        <v>-</v>
      </c>
      <c r="BS74" s="411" t="str">
        <f t="shared" ca="1" si="240"/>
        <v>-</v>
      </c>
      <c r="BT74" s="411" t="str">
        <f t="shared" ca="1" si="240"/>
        <v>-</v>
      </c>
      <c r="BU74" s="411" t="str">
        <f t="shared" ca="1" si="240"/>
        <v>-</v>
      </c>
      <c r="BV74" s="411" t="str">
        <f t="shared" ca="1" si="240"/>
        <v>-</v>
      </c>
      <c r="BW74" s="411" t="str">
        <f t="shared" ca="1" si="240"/>
        <v>-</v>
      </c>
      <c r="BX74" s="411" t="str">
        <f t="shared" ca="1" si="240"/>
        <v>-</v>
      </c>
      <c r="BY74" s="411" t="str">
        <f t="shared" ca="1" si="240"/>
        <v>-</v>
      </c>
      <c r="BZ74" s="411" t="b">
        <f t="shared" ca="1" si="240"/>
        <v>0</v>
      </c>
      <c r="CA74" s="87">
        <f t="shared" ca="1" si="240"/>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1"/>
        <v>1</v>
      </c>
      <c r="CI74" s="411">
        <f t="shared" ca="1" si="242"/>
        <v>1</v>
      </c>
      <c r="CJ74" s="411">
        <f t="shared" ca="1" si="242"/>
        <v>1</v>
      </c>
      <c r="CK74" s="535" t="str" cm="1">
        <f t="array" aca="1" ref="CK74" ca="1">INDEX(CK$13:CK73,$B74+1,1)</f>
        <v>-</v>
      </c>
      <c r="CL74" s="535" t="str" cm="1">
        <f t="array" aca="1" ref="CL74" ca="1">INDEX(CL$13:CL73,$B74+1,1)</f>
        <v>-</v>
      </c>
      <c r="CM74" s="535" t="str" cm="1">
        <f t="array" aca="1" ref="CM74" ca="1">INDEX(CM$13:CM73,$B74+1,1)</f>
        <v>-</v>
      </c>
      <c r="CN74" s="411">
        <f t="shared" ca="1" si="243"/>
        <v>1</v>
      </c>
      <c r="CO74" s="411">
        <f t="shared" ca="1" si="244"/>
        <v>1</v>
      </c>
      <c r="CP74" s="411">
        <f t="shared" ca="1" si="244"/>
        <v>1</v>
      </c>
      <c r="CQ74" s="535" t="str" cm="1">
        <f t="array" aca="1" ref="CQ74" ca="1">INDEX(CQ$13:CQ73,$B74+1,1)</f>
        <v>-</v>
      </c>
      <c r="CR74" s="411">
        <f t="shared" ca="1" si="245"/>
        <v>1</v>
      </c>
      <c r="CS74" s="411">
        <f t="shared" ca="1" si="246"/>
        <v>1</v>
      </c>
      <c r="CT74" s="535" t="str" cm="1">
        <f t="array" aca="1" ref="CT74" ca="1">INDEX(CT$13:CT73,$B74+1,1)</f>
        <v>-</v>
      </c>
      <c r="CU74" s="535" t="str" cm="1">
        <f t="array" aca="1" ref="CU74" ca="1">INDEX(CU$13:CU73,$B74+1,1)</f>
        <v>-</v>
      </c>
      <c r="CV74" s="411">
        <f t="shared" ca="1" si="247"/>
        <v>1</v>
      </c>
      <c r="CW74" s="535" t="str" cm="1">
        <f t="array" aca="1" ref="CW74" ca="1">INDEX(CW$13:CW73,$B74+1,1)</f>
        <v>-</v>
      </c>
      <c r="CX74" s="411">
        <f t="shared" ca="1" si="248"/>
        <v>1</v>
      </c>
      <c r="CY74" s="411">
        <f t="shared" ca="1" si="249"/>
        <v>1</v>
      </c>
      <c r="CZ74" s="411">
        <f t="shared" ca="1" si="249"/>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5"/>
        <v>0</v>
      </c>
      <c r="DH74" s="804" cm="1">
        <f t="array" aca="1" ref="DH74" ca="1">VALUE(IFERROR(VALUE($K74),0) &amp; _xlfn.SWITCH($CD74,"-",4,$CD74) &amp; $L74 &amp; $T74 &amp; "00" &amp; $N74 &amp; $AK74 &amp; $R74 &amp; _xlfn.SWITCH($AM74,3,1,$AM74) &amp; _xlfn.SWITCH($M74,4,0,$M74) &amp; _xlfn.SWITCH($AD74,6,1,$AD74))</f>
        <v>142400223205</v>
      </c>
      <c r="DI74" s="535" cm="1">
        <f t="array" aca="1" ref="DI74" ca="1">INDEX(DI$13:DI73,$B74+1,1)</f>
        <v>1</v>
      </c>
      <c r="DJ74" s="535" cm="1">
        <f t="array" aca="1" ref="DJ74" ca="1">INDEX(DJ$13:DJ73,$B74+1,1)</f>
        <v>1</v>
      </c>
      <c r="DK74" s="411">
        <f t="shared" ca="1" si="250"/>
        <v>7</v>
      </c>
      <c r="DL74" s="411">
        <f t="shared" ca="1" si="250"/>
        <v>70</v>
      </c>
      <c r="DM74" s="411" t="str">
        <f t="shared" ca="1" si="250"/>
        <v>-</v>
      </c>
      <c r="DN74" s="411" t="str">
        <f t="shared" ca="1" si="250"/>
        <v>-</v>
      </c>
      <c r="DO74" s="411" t="str">
        <f t="shared" ca="1" si="250"/>
        <v>-</v>
      </c>
      <c r="DP74" s="411" t="str">
        <f t="shared" ca="1" si="250"/>
        <v>-</v>
      </c>
      <c r="DQ74" s="411" t="b">
        <f t="shared" ca="1" si="251"/>
        <v>0</v>
      </c>
      <c r="DR74" s="411" t="str">
        <f t="shared" ca="1" si="252"/>
        <v>-</v>
      </c>
      <c r="DS74" s="411" t="str">
        <f t="shared" ca="1" si="252"/>
        <v>-</v>
      </c>
      <c r="DT74" s="411" t="str">
        <f t="shared" ca="1" si="252"/>
        <v>-</v>
      </c>
      <c r="DU74" s="411" t="str">
        <f t="shared" ca="1" si="252"/>
        <v>-</v>
      </c>
      <c r="DV74" s="411">
        <f t="shared" ca="1" si="252"/>
        <v>0</v>
      </c>
      <c r="DW74" s="411">
        <f t="shared" ca="1" si="252"/>
        <v>0</v>
      </c>
      <c r="DX74" s="411" t="str">
        <f t="shared" ca="1" si="252"/>
        <v>-</v>
      </c>
      <c r="DY74" s="411" t="str">
        <f t="shared" ca="1" si="252"/>
        <v>-</v>
      </c>
      <c r="DZ74" s="411" t="str">
        <f t="shared" ca="1" si="252"/>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3"/>
        <v>999999</v>
      </c>
      <c r="EO74" s="782">
        <f t="shared" ca="1" si="253"/>
        <v>999999</v>
      </c>
      <c r="EP74" s="782">
        <f t="shared" ca="1" si="253"/>
        <v>0</v>
      </c>
      <c r="EQ74" s="800">
        <f t="shared" ca="1" si="336"/>
        <v>999999</v>
      </c>
      <c r="ER74" s="800">
        <f t="shared" ca="1" si="254"/>
        <v>999999</v>
      </c>
      <c r="ES74" s="801">
        <f t="shared" ca="1" si="255"/>
        <v>999999</v>
      </c>
      <c r="ET74" s="802" t="str">
        <f t="shared" ca="1" si="337"/>
        <v>-</v>
      </c>
      <c r="EU74" s="781">
        <f t="shared" ca="1" si="256"/>
        <v>0</v>
      </c>
      <c r="EV74" s="779">
        <f t="shared" ca="1" si="338"/>
        <v>999999</v>
      </c>
      <c r="EW74" s="780">
        <f t="shared" ca="1" si="339"/>
        <v>0</v>
      </c>
      <c r="EX74" s="727" cm="1">
        <f t="array" aca="1" ref="EX74" ca="1">INDEX(i.ELMated,$AB74+1,1)</f>
        <v>0.75</v>
      </c>
      <c r="EY74" s="728" cm="1">
        <f t="array" aca="1" ref="EY74" ca="1">INDEX(i.ELMatedEst,$AA74+1,$T74)</f>
        <v>0.75</v>
      </c>
      <c r="EZ74" s="535" t="str" cm="1">
        <f t="array" aca="1" ref="EZ74" ca="1">INDEX(EZ$13:EZ73,$B74+1,1)</f>
        <v>-</v>
      </c>
      <c r="FA74" s="535" t="str" cm="1">
        <f t="array" aca="1" ref="FA74" ca="1">INDEX(FA$13:FA73,$B74+1,1)</f>
        <v>-</v>
      </c>
      <c r="FB74" s="664">
        <f t="shared" ca="1" si="257"/>
        <v>-0.2</v>
      </c>
      <c r="FC74" s="666">
        <f t="shared" ca="1" si="258"/>
        <v>1.2500000000000001E-2</v>
      </c>
      <c r="FD74" s="191">
        <f t="shared" ca="1" si="345"/>
        <v>0.95</v>
      </c>
      <c r="FE74" s="667">
        <f t="shared" ca="1" si="259"/>
        <v>0.03</v>
      </c>
      <c r="FF74" s="667">
        <f ca="1">INDEX(CHOOSE($N74,DataAutumn!i.EL_PropnSold,DataWinter!i.EL_PropnSold,DataSpring!i.EL_PropnSold),$AI74,$T74)*INDEX(i.ELMatedEst,$AB74+1,$T74)*i.dAdultRR_ELPropSold
+INDEX(i.dryman,($AJ74-1)*4+$AI74,FF$7)</f>
        <v>2.2200000000000001E-2</v>
      </c>
      <c r="FG74" s="667">
        <f ca="1">INDEX(CHOOSE($N74,DataAutumn!i.EL_PropnSold,DataWinter!i.EL_PropnSold,DataSpring!i.EL_PropnSold),$AI74,$T74)*INDEX(i.ELMatedEst,$AB74+1,$T74)*i.dAdultRR_ELPropSold
+INDEX(i.dryman,($AJ74-1)*4+$AI74,FG$7)</f>
        <v>8.4699999999999998E-2</v>
      </c>
      <c r="FH74" s="667">
        <f ca="1">INDEX(CHOOSE($N74,DataAutumn!i.EL_PropnSold,DataWinter!i.EL_PropnSold,DataSpring!i.EL_PropnSold),$AI74,$T74)*INDEX(i.ELMatedEst,$AB74+1,$T74)*i.dAdultRR_ELPropSold
+INDEX(i.dryman,($AJ74-1)*4+$AI74,FH$7)</f>
        <v>8.4699999999999998E-2</v>
      </c>
      <c r="FI74" s="667">
        <f ca="1">INDEX(CHOOSE($N74,DataAutumn!i.EL_PropnSold,DataWinter!i.EL_PropnSold,DataSpring!i.EL_PropnSold),$AI74,$T74)*INDEX(i.ELMatedEst,$AB74+1,$T74)*i.dAdultRR_ELPropSold
+INDEX(i.dryman,($AJ74-1)*4+$AI74,FI$7)</f>
        <v>8.4699999999999998E-2</v>
      </c>
      <c r="FJ74" s="668">
        <f ca="1">INDEX(CHOOSE($N74,DataAutumn!i.EL_PropnSold,DataWinter!i.EL_PropnSold,DataSpring!i.EL_PropnSold),$AI74,$T74)*INDEX(i.ELMatedEst,$AB74+1,$T74)*i.dAdultLSurv_ELPropSold</f>
        <v>-4.8000000000000004E-3</v>
      </c>
      <c r="FK74" s="666" t="b">
        <f t="shared" ca="1" si="260"/>
        <v>1</v>
      </c>
      <c r="FL74" s="666" t="b">
        <f t="shared" ca="1" si="260"/>
        <v>1</v>
      </c>
      <c r="FM74" s="716" t="b">
        <f t="shared" ca="1" si="261"/>
        <v>0</v>
      </c>
      <c r="FN74" s="666" t="b">
        <f t="shared" ca="1" si="260"/>
        <v>0</v>
      </c>
      <c r="FO74" s="668">
        <f t="shared" ca="1" si="262"/>
        <v>0</v>
      </c>
      <c r="FP74" s="669">
        <f t="shared" ca="1" si="263"/>
        <v>0</v>
      </c>
      <c r="FQ74" s="670" t="b">
        <f t="shared" ca="1" si="264"/>
        <v>0</v>
      </c>
      <c r="FR74" s="665" t="b">
        <f t="shared" ca="1" si="265"/>
        <v>0</v>
      </c>
      <c r="FS74" s="411" t="b">
        <f t="shared" ca="1" si="265"/>
        <v>1</v>
      </c>
      <c r="FT74" s="411" t="b">
        <f t="shared" ca="1" si="265"/>
        <v>0</v>
      </c>
      <c r="FU74" s="87">
        <f t="shared" ca="1" si="266"/>
        <v>2</v>
      </c>
      <c r="FV74" s="87">
        <f t="shared" ca="1" si="266"/>
        <v>2</v>
      </c>
      <c r="FW74" s="411">
        <f t="shared" ca="1" si="267"/>
        <v>1.25</v>
      </c>
      <c r="FX74" s="411">
        <f t="shared" ca="1" si="268"/>
        <v>1.4</v>
      </c>
      <c r="FY74" s="411">
        <f t="shared" ca="1" si="268"/>
        <v>1.4</v>
      </c>
      <c r="FZ74" s="411">
        <f t="shared" ca="1" si="269"/>
        <v>1.35</v>
      </c>
      <c r="GA74" s="411">
        <f t="shared" ca="1" si="270"/>
        <v>0.35</v>
      </c>
      <c r="GB74" s="411" t="b">
        <f t="shared" ca="1" si="270"/>
        <v>1</v>
      </c>
      <c r="GC74" s="411" t="b">
        <f t="shared" ca="1" si="270"/>
        <v>0</v>
      </c>
      <c r="GD74" s="411" t="b">
        <f t="shared" ca="1" si="270"/>
        <v>0</v>
      </c>
      <c r="GE74" s="411" t="b">
        <f t="shared" ca="1" si="270"/>
        <v>0</v>
      </c>
      <c r="GF74" s="87">
        <f t="shared" ca="1" si="271"/>
        <v>1</v>
      </c>
      <c r="GG74" s="87">
        <f t="shared" ca="1" si="271"/>
        <v>1</v>
      </c>
      <c r="GH74" s="87">
        <f t="shared" ca="1" si="271"/>
        <v>1</v>
      </c>
      <c r="GI74" s="87">
        <f t="shared" ca="1" si="271"/>
        <v>1</v>
      </c>
      <c r="GJ74" s="87">
        <f t="shared" ca="1" si="271"/>
        <v>1</v>
      </c>
      <c r="GK74" s="87">
        <f t="shared" ca="1" si="271"/>
        <v>1</v>
      </c>
      <c r="GL74" s="87">
        <f t="shared" ca="1" si="271"/>
        <v>1</v>
      </c>
      <c r="GM74" s="87">
        <f t="shared" ca="1" si="271"/>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0"/>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2"/>
        <v>0</v>
      </c>
      <c r="HY74" s="727">
        <f t="shared" ca="1" si="272"/>
        <v>0</v>
      </c>
      <c r="HZ74" s="727">
        <f t="shared" ca="1" si="272"/>
        <v>0</v>
      </c>
      <c r="IA74" s="727">
        <f t="shared" ca="1" si="273"/>
        <v>0</v>
      </c>
      <c r="IB74" s="727">
        <f t="shared" ca="1" si="273"/>
        <v>0</v>
      </c>
      <c r="IC74" s="727">
        <f t="shared" ca="1" si="273"/>
        <v>0</v>
      </c>
      <c r="ID74" s="535" cm="1">
        <f t="array" aca="1" ref="ID74" ca="1">INDEX(ID$13:ID73,$B74+1,1)</f>
        <v>0</v>
      </c>
      <c r="IE74" s="727">
        <f t="shared" ca="1" si="274"/>
        <v>1</v>
      </c>
      <c r="IF74" s="727">
        <f t="shared" ca="1" si="274"/>
        <v>0</v>
      </c>
      <c r="IG74" s="727">
        <f t="shared" ca="1" si="274"/>
        <v>0</v>
      </c>
      <c r="IH74" s="727">
        <f t="shared" ca="1" si="274"/>
        <v>0</v>
      </c>
      <c r="II74" s="535" cm="1">
        <f t="array" aca="1" ref="II74" ca="1">INDEX(II$13:II73,$B74+1,1)</f>
        <v>0</v>
      </c>
      <c r="IJ74" s="727">
        <f t="shared" ca="1" si="274"/>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3">JE74</f>
        <v>0</v>
      </c>
      <c r="JG74" s="457">
        <f t="shared" ca="1" si="373"/>
        <v>0</v>
      </c>
      <c r="JH74" s="457">
        <f t="shared" ca="1" si="373"/>
        <v>0</v>
      </c>
      <c r="JI74" s="545" cm="1">
        <f t="array" aca="1" ref="JI74" ca="1">IF(AND($N74=JI$10,$AS74&lt;&gt;0),INDEX(i.LTWFeedLevels,$AS74,12),0)</f>
        <v>0</v>
      </c>
      <c r="JJ74" s="630" cm="1">
        <f t="array" aca="1" ref="JJ74" ca="1">IF(AND($N74=JJ$10,$AT74&lt;&gt;0),INDEX(i.LTWFeedLevels,$AT74,12),0)</f>
        <v>0</v>
      </c>
      <c r="JK74" s="457">
        <f t="shared" ref="JK74:JM74" ca="1" si="374">JJ74</f>
        <v>0</v>
      </c>
      <c r="JL74" s="457">
        <f t="shared" ca="1" si="374"/>
        <v>0</v>
      </c>
      <c r="JM74" s="457">
        <f t="shared" ca="1" si="374"/>
        <v>0</v>
      </c>
      <c r="JN74" s="545" cm="1">
        <f t="array" aca="1" ref="JN74" ca="1">IF(AND($N74=JN$10,$AS74&lt;&gt;0),INDEX(i.LTWFeedLevels,$AS74,12),0)</f>
        <v>0</v>
      </c>
      <c r="JO74" s="630" cm="1">
        <f t="array" aca="1" ref="JO74" ca="1">IF(AND($N74=JO$10,$AT74&lt;&gt;0),INDEX(i.LTWFeedLevels,$AT74,12),0)</f>
        <v>0</v>
      </c>
      <c r="JP74" s="457">
        <f t="shared" ref="JP74:JR74" ca="1" si="375">JO74</f>
        <v>0</v>
      </c>
      <c r="JQ74" s="457">
        <f t="shared" ca="1" si="375"/>
        <v>0</v>
      </c>
      <c r="JR74" s="457">
        <f t="shared" ca="1" si="375"/>
        <v>0</v>
      </c>
      <c r="JS74" s="189">
        <f t="shared" ca="1" si="278"/>
        <v>0</v>
      </c>
      <c r="JT74" s="189">
        <f t="shared" ca="1" si="278"/>
        <v>0</v>
      </c>
      <c r="JU74" s="189">
        <f t="shared" ca="1" si="278"/>
        <v>0</v>
      </c>
      <c r="JV74" s="189">
        <f t="shared" ca="1" si="278"/>
        <v>0</v>
      </c>
      <c r="JW74" s="189">
        <f t="shared" ca="1" si="278"/>
        <v>0</v>
      </c>
      <c r="JX74" s="189">
        <f t="shared" ca="1" si="278"/>
        <v>0</v>
      </c>
      <c r="JY74" s="189">
        <f t="shared" ca="1" si="278"/>
        <v>0</v>
      </c>
      <c r="JZ74" s="189">
        <f t="shared" ca="1" si="278"/>
        <v>0</v>
      </c>
      <c r="KA74" s="189">
        <f t="shared" ca="1" si="278"/>
        <v>0</v>
      </c>
      <c r="KB74" s="189">
        <f t="shared" ca="1" si="278"/>
        <v>0</v>
      </c>
      <c r="KC74" s="189">
        <f t="shared" ca="1" si="279"/>
        <v>0</v>
      </c>
      <c r="KD74" s="189">
        <f t="shared" ca="1" si="279"/>
        <v>0</v>
      </c>
      <c r="KE74" s="189">
        <f t="shared" ca="1" si="279"/>
        <v>0</v>
      </c>
      <c r="KF74" s="189">
        <f t="shared" ca="1" si="279"/>
        <v>0</v>
      </c>
      <c r="KG74" s="189">
        <f t="shared" ca="1" si="279"/>
        <v>0</v>
      </c>
      <c r="KH74" s="189">
        <f t="shared" ca="1" si="279"/>
        <v>0</v>
      </c>
      <c r="KI74" s="189">
        <f t="shared" ca="1" si="279"/>
        <v>0</v>
      </c>
      <c r="KJ74" s="189">
        <f t="shared" ca="1" si="279"/>
        <v>0</v>
      </c>
      <c r="KK74" s="189">
        <f t="shared" ca="1" si="279"/>
        <v>0</v>
      </c>
      <c r="KL74" s="189">
        <f t="shared" ca="1" si="279"/>
        <v>0</v>
      </c>
      <c r="KM74" s="189">
        <f t="shared" ca="1" si="280"/>
        <v>0</v>
      </c>
      <c r="KN74" s="189">
        <f t="shared" ca="1" si="280"/>
        <v>0</v>
      </c>
      <c r="KO74" s="189">
        <f t="shared" ca="1" si="280"/>
        <v>0</v>
      </c>
      <c r="KP74" s="189">
        <f t="shared" ca="1" si="280"/>
        <v>0</v>
      </c>
      <c r="KQ74" s="189">
        <f t="shared" ca="1" si="280"/>
        <v>0</v>
      </c>
      <c r="KR74" s="189">
        <f t="shared" ca="1" si="280"/>
        <v>0</v>
      </c>
      <c r="KS74" s="189">
        <f t="shared" ca="1" si="280"/>
        <v>0</v>
      </c>
      <c r="KT74" s="189">
        <f t="shared" ca="1" si="280"/>
        <v>0</v>
      </c>
      <c r="KU74" s="189">
        <f t="shared" ca="1" si="280"/>
        <v>0</v>
      </c>
      <c r="KV74" s="189">
        <f t="shared" ca="1" si="280"/>
        <v>0</v>
      </c>
      <c r="KW74" s="189">
        <f t="shared" ca="1" si="281"/>
        <v>0</v>
      </c>
      <c r="KX74" s="189">
        <f t="shared" ca="1" si="281"/>
        <v>0</v>
      </c>
      <c r="KY74" s="189">
        <f t="shared" ca="1" si="281"/>
        <v>0</v>
      </c>
      <c r="KZ74" s="189">
        <f t="shared" ca="1" si="281"/>
        <v>0</v>
      </c>
      <c r="LA74" s="189">
        <f t="shared" ca="1" si="281"/>
        <v>0</v>
      </c>
      <c r="LB74" s="189">
        <f t="shared" ca="1" si="281"/>
        <v>0</v>
      </c>
      <c r="LC74" s="189">
        <f t="shared" ca="1" si="281"/>
        <v>0</v>
      </c>
      <c r="LD74" s="189">
        <f t="shared" ca="1" si="281"/>
        <v>0</v>
      </c>
      <c r="LE74" s="189">
        <f t="shared" ca="1" si="281"/>
        <v>0</v>
      </c>
      <c r="LF74" s="189">
        <f t="shared" ca="1" si="281"/>
        <v>0</v>
      </c>
      <c r="LG74" s="189">
        <f t="shared" ca="1" si="282"/>
        <v>2</v>
      </c>
      <c r="LH74" s="189">
        <f t="shared" ca="1" si="282"/>
        <v>4</v>
      </c>
      <c r="LI74" s="189">
        <f t="shared" ca="1" si="282"/>
        <v>2</v>
      </c>
      <c r="LJ74" s="189">
        <f t="shared" ca="1" si="282"/>
        <v>-4</v>
      </c>
      <c r="LK74" s="189">
        <f t="shared" ca="1" si="282"/>
        <v>0</v>
      </c>
      <c r="LL74" s="189">
        <f t="shared" ca="1" si="282"/>
        <v>0</v>
      </c>
      <c r="LM74" s="189">
        <f t="shared" ca="1" si="282"/>
        <v>0</v>
      </c>
      <c r="LN74" s="189">
        <f t="shared" ca="1" si="282"/>
        <v>0</v>
      </c>
      <c r="LO74" s="189">
        <f t="shared" ca="1" si="282"/>
        <v>0</v>
      </c>
      <c r="LP74" s="189">
        <f t="shared" ca="1" si="282"/>
        <v>0</v>
      </c>
      <c r="LQ74" s="189">
        <f t="shared" ca="1" si="283"/>
        <v>0</v>
      </c>
      <c r="LR74" s="189">
        <f t="shared" ca="1" si="283"/>
        <v>0</v>
      </c>
      <c r="LS74" s="189">
        <f t="shared" ca="1" si="283"/>
        <v>0</v>
      </c>
      <c r="LT74" s="189">
        <f t="shared" ca="1" si="283"/>
        <v>0</v>
      </c>
      <c r="LU74" s="189">
        <f t="shared" ca="1" si="283"/>
        <v>0</v>
      </c>
      <c r="LV74" s="189">
        <f t="shared" ca="1" si="283"/>
        <v>0</v>
      </c>
      <c r="LW74" s="189">
        <f t="shared" ca="1" si="283"/>
        <v>0</v>
      </c>
      <c r="LX74" s="189">
        <f t="shared" ca="1" si="283"/>
        <v>0</v>
      </c>
      <c r="LY74" s="189">
        <f t="shared" ca="1" si="283"/>
        <v>0</v>
      </c>
      <c r="LZ74" s="189">
        <f t="shared" ca="1" si="283"/>
        <v>0</v>
      </c>
      <c r="MA74" s="189">
        <f t="shared" ca="1" si="284"/>
        <v>0</v>
      </c>
      <c r="MB74" s="189">
        <f t="shared" ca="1" si="284"/>
        <v>0</v>
      </c>
      <c r="MC74" s="189">
        <f t="shared" ca="1" si="284"/>
        <v>0</v>
      </c>
      <c r="MD74" s="189">
        <f t="shared" ca="1" si="284"/>
        <v>0</v>
      </c>
      <c r="ME74" s="189">
        <f t="shared" ca="1" si="284"/>
        <v>0</v>
      </c>
      <c r="MF74" s="189">
        <f t="shared" ca="1" si="284"/>
        <v>0</v>
      </c>
      <c r="MG74" s="189">
        <f t="shared" ca="1" si="284"/>
        <v>0</v>
      </c>
      <c r="MH74" s="189">
        <f t="shared" ca="1" si="284"/>
        <v>0</v>
      </c>
      <c r="MI74" s="189">
        <f t="shared" ca="1" si="284"/>
        <v>0</v>
      </c>
      <c r="MJ74" s="189">
        <f t="shared" ca="1" si="284"/>
        <v>0</v>
      </c>
      <c r="MK74" s="189">
        <f t="shared" ca="1" si="284"/>
        <v>0</v>
      </c>
      <c r="ML74" s="189">
        <f t="shared" ca="1" si="284"/>
        <v>0</v>
      </c>
      <c r="MM74" s="557">
        <f t="shared" ca="1" si="285"/>
        <v>0</v>
      </c>
      <c r="MN74" s="557">
        <f t="shared" ca="1" si="285"/>
        <v>0</v>
      </c>
      <c r="MO74" s="557">
        <f t="shared" ca="1" si="285"/>
        <v>0</v>
      </c>
      <c r="MP74" s="557">
        <f t="shared" ca="1" si="285"/>
        <v>0</v>
      </c>
      <c r="MQ74" s="557">
        <f t="shared" ca="1" si="285"/>
        <v>0</v>
      </c>
      <c r="MR74" s="557">
        <f t="shared" ca="1" si="285"/>
        <v>0</v>
      </c>
      <c r="MS74" s="557">
        <f t="shared" ca="1" si="285"/>
        <v>0</v>
      </c>
      <c r="MT74" s="557">
        <f t="shared" ca="1" si="285"/>
        <v>0</v>
      </c>
      <c r="MU74" s="557">
        <f t="shared" ca="1" si="285"/>
        <v>0</v>
      </c>
      <c r="MV74" s="557">
        <f t="shared" ca="1" si="285"/>
        <v>0</v>
      </c>
      <c r="MW74" s="557">
        <f t="shared" ca="1" si="286"/>
        <v>0</v>
      </c>
      <c r="MX74" s="557">
        <f t="shared" ca="1" si="286"/>
        <v>0</v>
      </c>
      <c r="MY74" s="557">
        <f t="shared" ca="1" si="286"/>
        <v>0</v>
      </c>
      <c r="MZ74" s="557">
        <f t="shared" ca="1" si="286"/>
        <v>0</v>
      </c>
      <c r="NA74" s="557">
        <f t="shared" ca="1" si="286"/>
        <v>0</v>
      </c>
      <c r="NB74" s="557">
        <f t="shared" ca="1" si="286"/>
        <v>0</v>
      </c>
      <c r="NC74" s="557">
        <f t="shared" ca="1" si="286"/>
        <v>0</v>
      </c>
      <c r="ND74" s="557">
        <f t="shared" ca="1" si="286"/>
        <v>0</v>
      </c>
      <c r="NE74" s="557">
        <f t="shared" ca="1" si="286"/>
        <v>0</v>
      </c>
      <c r="NF74" s="557">
        <f t="shared" ca="1" si="286"/>
        <v>0</v>
      </c>
      <c r="NG74" s="557">
        <f t="shared" ca="1" si="287"/>
        <v>0</v>
      </c>
      <c r="NH74" s="557">
        <f t="shared" ca="1" si="287"/>
        <v>0</v>
      </c>
      <c r="NI74" s="557">
        <f t="shared" ca="1" si="287"/>
        <v>0</v>
      </c>
      <c r="NJ74" s="557">
        <f t="shared" ca="1" si="287"/>
        <v>0</v>
      </c>
      <c r="NK74" s="557">
        <f t="shared" ca="1" si="287"/>
        <v>0</v>
      </c>
      <c r="NL74" s="557">
        <f t="shared" ca="1" si="287"/>
        <v>0</v>
      </c>
      <c r="NM74" s="557">
        <f t="shared" ca="1" si="287"/>
        <v>0</v>
      </c>
      <c r="NN74" s="557">
        <f t="shared" ca="1" si="287"/>
        <v>0</v>
      </c>
      <c r="NO74" s="557">
        <f t="shared" ca="1" si="287"/>
        <v>0</v>
      </c>
      <c r="NP74" s="557">
        <f t="shared" ca="1" si="287"/>
        <v>0</v>
      </c>
      <c r="NQ74" s="557">
        <f t="shared" ca="1" si="288"/>
        <v>0</v>
      </c>
      <c r="NR74" s="557">
        <f t="shared" ca="1" si="288"/>
        <v>0</v>
      </c>
      <c r="NS74" s="557">
        <f t="shared" ca="1" si="288"/>
        <v>0</v>
      </c>
      <c r="NT74" s="557">
        <f t="shared" ca="1" si="288"/>
        <v>0</v>
      </c>
      <c r="NU74" s="557">
        <f t="shared" ca="1" si="288"/>
        <v>0</v>
      </c>
      <c r="NV74" s="557">
        <f t="shared" ca="1" si="288"/>
        <v>0</v>
      </c>
      <c r="NW74" s="557">
        <f t="shared" ca="1" si="288"/>
        <v>0</v>
      </c>
      <c r="NX74" s="557">
        <f t="shared" ca="1" si="288"/>
        <v>0</v>
      </c>
      <c r="NY74" s="557">
        <f t="shared" ca="1" si="288"/>
        <v>0</v>
      </c>
      <c r="NZ74" s="557">
        <f t="shared" ca="1" si="288"/>
        <v>0</v>
      </c>
      <c r="OA74" s="557">
        <f t="shared" ca="1" si="289"/>
        <v>0</v>
      </c>
      <c r="OB74" s="557">
        <f t="shared" ca="1" si="289"/>
        <v>0</v>
      </c>
      <c r="OC74" s="557">
        <f t="shared" ca="1" si="289"/>
        <v>0</v>
      </c>
      <c r="OD74" s="557">
        <f t="shared" ca="1" si="289"/>
        <v>0</v>
      </c>
      <c r="OE74" s="557">
        <f t="shared" ca="1" si="289"/>
        <v>0</v>
      </c>
      <c r="OF74" s="557">
        <f t="shared" ca="1" si="289"/>
        <v>0</v>
      </c>
      <c r="OG74" s="557">
        <f t="shared" ca="1" si="289"/>
        <v>0</v>
      </c>
      <c r="OH74" s="557">
        <f t="shared" ca="1" si="289"/>
        <v>0</v>
      </c>
      <c r="OI74" s="557">
        <f t="shared" ca="1" si="289"/>
        <v>0</v>
      </c>
      <c r="OJ74" s="557">
        <f t="shared" ca="1" si="289"/>
        <v>0</v>
      </c>
      <c r="OK74" s="557">
        <f t="shared" ca="1" si="290"/>
        <v>0</v>
      </c>
      <c r="OL74" s="557">
        <f t="shared" ca="1" si="290"/>
        <v>0</v>
      </c>
      <c r="OM74" s="557">
        <f t="shared" ca="1" si="290"/>
        <v>0</v>
      </c>
      <c r="ON74" s="557">
        <f t="shared" ca="1" si="290"/>
        <v>0</v>
      </c>
      <c r="OO74" s="557">
        <f t="shared" ca="1" si="290"/>
        <v>0</v>
      </c>
      <c r="OP74" s="557">
        <f t="shared" ca="1" si="290"/>
        <v>0</v>
      </c>
      <c r="OQ74" s="557">
        <f t="shared" ca="1" si="290"/>
        <v>0</v>
      </c>
      <c r="OR74" s="557">
        <f t="shared" ca="1" si="290"/>
        <v>0</v>
      </c>
      <c r="OS74" s="557">
        <f t="shared" ca="1" si="290"/>
        <v>0</v>
      </c>
      <c r="OT74" s="557">
        <f t="shared" ca="1" si="290"/>
        <v>0</v>
      </c>
      <c r="OU74" s="557">
        <f t="shared" ca="1" si="291"/>
        <v>0</v>
      </c>
      <c r="OV74" s="557">
        <f t="shared" ca="1" si="291"/>
        <v>0</v>
      </c>
      <c r="OW74" s="557">
        <f t="shared" ca="1" si="291"/>
        <v>0</v>
      </c>
      <c r="OX74" s="557">
        <f t="shared" ca="1" si="291"/>
        <v>0</v>
      </c>
      <c r="OY74" s="557">
        <f t="shared" ca="1" si="291"/>
        <v>0</v>
      </c>
      <c r="OZ74" s="557">
        <f t="shared" ca="1" si="291"/>
        <v>0</v>
      </c>
      <c r="PA74" s="557">
        <f t="shared" ca="1" si="291"/>
        <v>0</v>
      </c>
      <c r="PB74" s="557">
        <f t="shared" ca="1" si="291"/>
        <v>0</v>
      </c>
      <c r="PC74" s="557">
        <f t="shared" ca="1" si="291"/>
        <v>0</v>
      </c>
      <c r="PD74" s="557">
        <f t="shared" ca="1" si="291"/>
        <v>0</v>
      </c>
      <c r="PE74" s="557">
        <f t="shared" ca="1" si="292"/>
        <v>0</v>
      </c>
      <c r="PF74" s="557">
        <f t="shared" ca="1" si="292"/>
        <v>0</v>
      </c>
      <c r="PG74" s="557">
        <f t="shared" ca="1" si="292"/>
        <v>0</v>
      </c>
      <c r="PH74" s="557">
        <f t="shared" ca="1" si="292"/>
        <v>0</v>
      </c>
      <c r="PI74" s="557">
        <f t="shared" ca="1" si="292"/>
        <v>0</v>
      </c>
      <c r="PJ74" s="557">
        <f t="shared" ca="1" si="292"/>
        <v>0</v>
      </c>
      <c r="PK74" s="557">
        <f t="shared" ca="1" si="292"/>
        <v>0</v>
      </c>
      <c r="PL74" s="557">
        <f t="shared" ca="1" si="292"/>
        <v>0</v>
      </c>
      <c r="PM74" s="557">
        <f t="shared" ca="1" si="292"/>
        <v>0</v>
      </c>
      <c r="PN74" s="557">
        <f t="shared" ca="1" si="292"/>
        <v>0</v>
      </c>
      <c r="PO74" s="557">
        <f t="shared" ca="1" si="293"/>
        <v>0</v>
      </c>
      <c r="PP74" s="557">
        <f t="shared" ca="1" si="293"/>
        <v>0</v>
      </c>
      <c r="PQ74" s="557">
        <f t="shared" ca="1" si="293"/>
        <v>0</v>
      </c>
      <c r="PR74" s="557">
        <f t="shared" ca="1" si="293"/>
        <v>0</v>
      </c>
      <c r="PS74" s="557">
        <f t="shared" ca="1" si="293"/>
        <v>0</v>
      </c>
      <c r="PT74" s="557">
        <f t="shared" ca="1" si="293"/>
        <v>0</v>
      </c>
      <c r="PU74" s="557">
        <f t="shared" ca="1" si="293"/>
        <v>0</v>
      </c>
      <c r="PV74" s="557">
        <f t="shared" ca="1" si="293"/>
        <v>0</v>
      </c>
      <c r="PW74" s="557">
        <f t="shared" ca="1" si="293"/>
        <v>0</v>
      </c>
      <c r="PX74" s="557">
        <f t="shared" ca="1" si="293"/>
        <v>0</v>
      </c>
      <c r="PY74" s="557">
        <f t="shared" ca="1" si="294"/>
        <v>0</v>
      </c>
      <c r="PZ74" s="557">
        <f t="shared" ca="1" si="294"/>
        <v>0</v>
      </c>
      <c r="QA74" s="557">
        <f t="shared" ca="1" si="294"/>
        <v>0</v>
      </c>
      <c r="QB74" s="557">
        <f t="shared" ca="1" si="294"/>
        <v>0</v>
      </c>
      <c r="QC74" s="557">
        <f t="shared" ca="1" si="294"/>
        <v>0</v>
      </c>
      <c r="QD74" s="557">
        <f t="shared" ca="1" si="294"/>
        <v>0</v>
      </c>
      <c r="QE74" s="557">
        <f t="shared" ca="1" si="294"/>
        <v>0</v>
      </c>
      <c r="QF74" s="557">
        <f t="shared" ca="1" si="294"/>
        <v>0</v>
      </c>
      <c r="QG74" s="557">
        <f t="shared" ca="1" si="294"/>
        <v>0</v>
      </c>
      <c r="QH74" s="557">
        <f t="shared" ca="1" si="294"/>
        <v>0</v>
      </c>
      <c r="QI74" s="557">
        <f t="shared" ca="1" si="295"/>
        <v>0</v>
      </c>
      <c r="QJ74" s="557">
        <f t="shared" ca="1" si="295"/>
        <v>0</v>
      </c>
      <c r="QK74" s="557">
        <f t="shared" ca="1" si="295"/>
        <v>0</v>
      </c>
      <c r="QL74" s="557">
        <f t="shared" ca="1" si="295"/>
        <v>0</v>
      </c>
      <c r="QM74" s="557">
        <f t="shared" ca="1" si="295"/>
        <v>0</v>
      </c>
      <c r="QN74" s="557">
        <f t="shared" ca="1" si="295"/>
        <v>0</v>
      </c>
      <c r="QO74" s="557">
        <f t="shared" ca="1" si="295"/>
        <v>0</v>
      </c>
      <c r="QP74" s="557">
        <f t="shared" ca="1" si="295"/>
        <v>0</v>
      </c>
      <c r="QQ74" s="557">
        <f t="shared" ca="1" si="295"/>
        <v>0</v>
      </c>
      <c r="QR74" s="557">
        <f t="shared" ca="1" si="295"/>
        <v>0</v>
      </c>
      <c r="QS74" s="557">
        <f t="shared" ca="1" si="296"/>
        <v>0</v>
      </c>
      <c r="QT74" s="557">
        <f t="shared" ca="1" si="296"/>
        <v>0</v>
      </c>
      <c r="QU74" s="557">
        <f t="shared" ca="1" si="296"/>
        <v>0</v>
      </c>
      <c r="QV74" s="557">
        <f t="shared" ca="1" si="296"/>
        <v>0</v>
      </c>
      <c r="QW74" s="557">
        <f t="shared" ca="1" si="296"/>
        <v>0</v>
      </c>
      <c r="QX74" s="557">
        <f t="shared" ca="1" si="296"/>
        <v>0</v>
      </c>
      <c r="QY74" s="557">
        <f t="shared" ca="1" si="296"/>
        <v>0</v>
      </c>
      <c r="QZ74" s="557">
        <f t="shared" ca="1" si="296"/>
        <v>0</v>
      </c>
      <c r="RA74" s="557">
        <f t="shared" ca="1" si="296"/>
        <v>0</v>
      </c>
      <c r="RB74" s="557">
        <f t="shared" ca="1" si="296"/>
        <v>0</v>
      </c>
      <c r="RC74" s="557">
        <f t="shared" ca="1" si="297"/>
        <v>0</v>
      </c>
      <c r="RD74" s="557">
        <f t="shared" ca="1" si="297"/>
        <v>0</v>
      </c>
      <c r="RE74" s="557">
        <f t="shared" ca="1" si="297"/>
        <v>0</v>
      </c>
      <c r="RF74" s="557">
        <f t="shared" ca="1" si="297"/>
        <v>0</v>
      </c>
      <c r="RG74" s="557">
        <f t="shared" ca="1" si="297"/>
        <v>0</v>
      </c>
      <c r="RH74" s="557">
        <f t="shared" ca="1" si="297"/>
        <v>0</v>
      </c>
      <c r="RI74" s="557">
        <f t="shared" ca="1" si="297"/>
        <v>0</v>
      </c>
      <c r="RJ74" s="557">
        <f t="shared" ca="1" si="297"/>
        <v>0</v>
      </c>
      <c r="RK74" s="557">
        <f t="shared" ca="1" si="297"/>
        <v>0</v>
      </c>
      <c r="RL74" s="557">
        <f t="shared" ca="1" si="297"/>
        <v>0</v>
      </c>
      <c r="RM74" s="557">
        <f t="shared" ca="1" si="298"/>
        <v>0</v>
      </c>
      <c r="RN74" s="557">
        <f t="shared" ca="1" si="298"/>
        <v>0</v>
      </c>
      <c r="RO74" s="557">
        <f t="shared" ca="1" si="298"/>
        <v>0</v>
      </c>
      <c r="RP74" s="557">
        <f t="shared" ca="1" si="298"/>
        <v>0</v>
      </c>
      <c r="RQ74" s="557">
        <f t="shared" ca="1" si="298"/>
        <v>0</v>
      </c>
      <c r="RR74" s="557">
        <f t="shared" ca="1" si="298"/>
        <v>0</v>
      </c>
      <c r="RS74" s="557">
        <f t="shared" ca="1" si="298"/>
        <v>0</v>
      </c>
      <c r="RT74" s="557">
        <f t="shared" ca="1" si="298"/>
        <v>0</v>
      </c>
      <c r="RU74" s="557">
        <f t="shared" ca="1" si="298"/>
        <v>0</v>
      </c>
      <c r="RV74" s="557">
        <f t="shared" ca="1" si="298"/>
        <v>0</v>
      </c>
      <c r="RW74" s="557">
        <f t="shared" ca="1" si="299"/>
        <v>0</v>
      </c>
      <c r="RX74" s="557">
        <f t="shared" ca="1" si="299"/>
        <v>0</v>
      </c>
      <c r="RY74" s="557">
        <f t="shared" ca="1" si="299"/>
        <v>0</v>
      </c>
      <c r="RZ74" s="557">
        <f t="shared" ca="1" si="299"/>
        <v>0</v>
      </c>
      <c r="SA74" s="557">
        <f t="shared" ca="1" si="299"/>
        <v>0</v>
      </c>
      <c r="SB74" s="557">
        <f t="shared" ca="1" si="299"/>
        <v>0</v>
      </c>
      <c r="SC74" s="557">
        <f t="shared" ca="1" si="299"/>
        <v>0</v>
      </c>
      <c r="SD74" s="557">
        <f t="shared" ca="1" si="299"/>
        <v>0</v>
      </c>
      <c r="SE74" s="557">
        <f t="shared" ca="1" si="299"/>
        <v>0</v>
      </c>
      <c r="SF74" s="557">
        <f t="shared" ca="1" si="299"/>
        <v>0</v>
      </c>
      <c r="SG74" s="557">
        <f t="shared" ca="1" si="300"/>
        <v>0</v>
      </c>
      <c r="SH74" s="557">
        <f t="shared" ca="1" si="300"/>
        <v>0</v>
      </c>
      <c r="SI74" s="557">
        <f t="shared" ca="1" si="300"/>
        <v>0</v>
      </c>
      <c r="SJ74" s="557">
        <f t="shared" ca="1" si="300"/>
        <v>0</v>
      </c>
      <c r="SK74" s="557">
        <f t="shared" ca="1" si="300"/>
        <v>0</v>
      </c>
      <c r="SL74" s="557">
        <f t="shared" ca="1" si="300"/>
        <v>0</v>
      </c>
      <c r="SM74" s="557">
        <f t="shared" ca="1" si="300"/>
        <v>0</v>
      </c>
      <c r="SN74" s="557">
        <f t="shared" ca="1" si="300"/>
        <v>0</v>
      </c>
      <c r="SO74" s="557">
        <f t="shared" ca="1" si="300"/>
        <v>0</v>
      </c>
      <c r="SP74" s="557">
        <f t="shared" ca="1" si="300"/>
        <v>0</v>
      </c>
      <c r="SQ74" s="557">
        <f t="shared" ca="1" si="301"/>
        <v>0</v>
      </c>
      <c r="SR74" s="557">
        <f t="shared" ca="1" si="301"/>
        <v>0</v>
      </c>
      <c r="SS74" s="557">
        <f t="shared" ca="1" si="301"/>
        <v>0</v>
      </c>
      <c r="ST74" s="557">
        <f t="shared" ca="1" si="301"/>
        <v>0</v>
      </c>
      <c r="SU74" s="557">
        <f t="shared" ca="1" si="301"/>
        <v>0</v>
      </c>
      <c r="SV74" s="557">
        <f t="shared" ca="1" si="301"/>
        <v>0</v>
      </c>
      <c r="SW74" s="557">
        <f t="shared" ca="1" si="301"/>
        <v>0</v>
      </c>
      <c r="SX74" s="557">
        <f t="shared" ca="1" si="301"/>
        <v>0</v>
      </c>
      <c r="SY74" s="557">
        <f t="shared" ca="1" si="301"/>
        <v>0</v>
      </c>
      <c r="SZ74" s="557">
        <f t="shared" ca="1" si="301"/>
        <v>0</v>
      </c>
      <c r="TA74" s="557">
        <f t="shared" ca="1" si="302"/>
        <v>0</v>
      </c>
      <c r="TB74" s="557">
        <f t="shared" ca="1" si="302"/>
        <v>0</v>
      </c>
      <c r="TC74" s="557">
        <f t="shared" ca="1" si="302"/>
        <v>0</v>
      </c>
      <c r="TD74" s="557">
        <f t="shared" ca="1" si="302"/>
        <v>0</v>
      </c>
      <c r="TE74" s="557">
        <f t="shared" ca="1" si="302"/>
        <v>0</v>
      </c>
      <c r="TF74" s="557">
        <f t="shared" ca="1" si="302"/>
        <v>0</v>
      </c>
      <c r="TG74" s="557">
        <f t="shared" ca="1" si="302"/>
        <v>0</v>
      </c>
      <c r="TH74" s="557">
        <f t="shared" ca="1" si="302"/>
        <v>0</v>
      </c>
      <c r="TI74" s="557">
        <f t="shared" ca="1" si="302"/>
        <v>0</v>
      </c>
      <c r="TJ74" s="557">
        <f t="shared" ca="1" si="302"/>
        <v>0</v>
      </c>
      <c r="TK74" s="557">
        <f t="shared" ca="1" si="303"/>
        <v>0</v>
      </c>
      <c r="TL74" s="557">
        <f t="shared" ca="1" si="303"/>
        <v>0</v>
      </c>
      <c r="TM74" s="557">
        <f t="shared" ca="1" si="303"/>
        <v>0</v>
      </c>
      <c r="TN74" s="557">
        <f t="shared" ca="1" si="303"/>
        <v>0</v>
      </c>
      <c r="TO74" s="557">
        <f t="shared" ca="1" si="303"/>
        <v>0</v>
      </c>
      <c r="TP74" s="557">
        <f t="shared" ca="1" si="303"/>
        <v>0</v>
      </c>
      <c r="TQ74" s="557">
        <f t="shared" ca="1" si="303"/>
        <v>0</v>
      </c>
      <c r="TR74" s="557">
        <f t="shared" ca="1" si="303"/>
        <v>0</v>
      </c>
      <c r="TS74" s="557">
        <f t="shared" ca="1" si="303"/>
        <v>0</v>
      </c>
      <c r="TT74" s="557">
        <f t="shared" ca="1" si="303"/>
        <v>0</v>
      </c>
      <c r="TU74" s="557">
        <f t="shared" ca="1" si="304"/>
        <v>0</v>
      </c>
      <c r="TV74" s="557">
        <f t="shared" ca="1" si="304"/>
        <v>0</v>
      </c>
      <c r="TW74" s="557">
        <f t="shared" ca="1" si="304"/>
        <v>0</v>
      </c>
      <c r="TX74" s="557">
        <f t="shared" ca="1" si="304"/>
        <v>0</v>
      </c>
      <c r="TY74" s="557">
        <f t="shared" ca="1" si="304"/>
        <v>0</v>
      </c>
      <c r="TZ74" s="557">
        <f t="shared" ca="1" si="304"/>
        <v>0</v>
      </c>
      <c r="UA74" s="557">
        <f t="shared" ca="1" si="304"/>
        <v>0</v>
      </c>
      <c r="UB74" s="557">
        <f t="shared" ca="1" si="304"/>
        <v>0</v>
      </c>
      <c r="UC74" s="557">
        <f t="shared" ca="1" si="304"/>
        <v>0</v>
      </c>
      <c r="UD74" s="557">
        <f t="shared" ca="1" si="304"/>
        <v>0</v>
      </c>
      <c r="UE74" s="557">
        <f t="shared" ca="1" si="305"/>
        <v>0</v>
      </c>
      <c r="UF74" s="557">
        <f t="shared" ca="1" si="305"/>
        <v>0</v>
      </c>
      <c r="UG74" s="557">
        <f t="shared" ca="1" si="305"/>
        <v>0</v>
      </c>
      <c r="UH74" s="557">
        <f t="shared" ca="1" si="305"/>
        <v>0</v>
      </c>
      <c r="UI74" s="557">
        <f t="shared" ca="1" si="305"/>
        <v>0</v>
      </c>
      <c r="UJ74" s="557">
        <f t="shared" ca="1" si="305"/>
        <v>0</v>
      </c>
      <c r="UK74" s="557">
        <f t="shared" ca="1" si="305"/>
        <v>0</v>
      </c>
      <c r="UL74" s="557">
        <f t="shared" ca="1" si="305"/>
        <v>0</v>
      </c>
      <c r="UM74" s="557">
        <f t="shared" ca="1" si="305"/>
        <v>0</v>
      </c>
      <c r="UN74" s="557">
        <f t="shared" ca="1" si="305"/>
        <v>0</v>
      </c>
      <c r="UO74" s="557">
        <f t="shared" ca="1" si="306"/>
        <v>0</v>
      </c>
      <c r="UP74" s="557">
        <f t="shared" ca="1" si="306"/>
        <v>0</v>
      </c>
      <c r="UQ74" s="557">
        <f t="shared" ca="1" si="306"/>
        <v>0</v>
      </c>
      <c r="UR74" s="557">
        <f t="shared" ca="1" si="306"/>
        <v>0</v>
      </c>
      <c r="US74" s="557">
        <f t="shared" ca="1" si="306"/>
        <v>0</v>
      </c>
      <c r="UT74" s="557">
        <f t="shared" ca="1" si="306"/>
        <v>0</v>
      </c>
      <c r="UU74" s="557">
        <f t="shared" ca="1" si="306"/>
        <v>0</v>
      </c>
      <c r="UV74" s="557">
        <f t="shared" ca="1" si="306"/>
        <v>0</v>
      </c>
      <c r="UW74" s="557">
        <f t="shared" ca="1" si="306"/>
        <v>0</v>
      </c>
      <c r="UX74" s="557">
        <f t="shared" ca="1" si="306"/>
        <v>0</v>
      </c>
      <c r="UY74" s="557">
        <f t="shared" ca="1" si="307"/>
        <v>0</v>
      </c>
      <c r="UZ74" s="557">
        <f t="shared" ca="1" si="307"/>
        <v>0</v>
      </c>
      <c r="VA74" s="557">
        <f t="shared" ca="1" si="307"/>
        <v>0</v>
      </c>
      <c r="VB74" s="557">
        <f t="shared" ca="1" si="307"/>
        <v>0</v>
      </c>
      <c r="VC74" s="557">
        <f t="shared" ca="1" si="307"/>
        <v>0</v>
      </c>
      <c r="VD74" s="557">
        <f t="shared" ca="1" si="307"/>
        <v>0</v>
      </c>
      <c r="VE74" s="557">
        <f t="shared" ca="1" si="307"/>
        <v>0</v>
      </c>
      <c r="VF74" s="557">
        <f t="shared" ca="1" si="307"/>
        <v>0</v>
      </c>
      <c r="VG74" s="557">
        <f t="shared" ca="1" si="307"/>
        <v>0</v>
      </c>
      <c r="VH74" s="557">
        <f t="shared" ca="1" si="307"/>
        <v>0</v>
      </c>
      <c r="VI74" s="557">
        <f t="shared" ca="1" si="307"/>
        <v>0</v>
      </c>
      <c r="VJ74" s="189">
        <f t="shared" ca="1" si="308"/>
        <v>0</v>
      </c>
      <c r="VK74" s="189">
        <f t="shared" ca="1" si="308"/>
        <v>0</v>
      </c>
      <c r="VL74" s="189">
        <f t="shared" ca="1" si="308"/>
        <v>0</v>
      </c>
      <c r="VM74" s="189">
        <f t="shared" ca="1" si="308"/>
        <v>0</v>
      </c>
      <c r="VN74" s="189">
        <f t="shared" ca="1" si="308"/>
        <v>0</v>
      </c>
      <c r="VO74" s="230">
        <f t="shared" ca="1" si="309"/>
        <v>0</v>
      </c>
      <c r="VP74" s="189">
        <f t="shared" ca="1" si="310"/>
        <v>0</v>
      </c>
      <c r="VQ74" s="189">
        <f t="shared" ca="1" si="310"/>
        <v>0</v>
      </c>
      <c r="VR74" s="189">
        <f t="shared" ca="1" si="310"/>
        <v>0</v>
      </c>
      <c r="VS74" s="189">
        <f t="shared" ca="1" si="310"/>
        <v>0</v>
      </c>
      <c r="VT74" s="189">
        <f t="shared" ca="1" si="310"/>
        <v>0</v>
      </c>
      <c r="VU74" s="230">
        <f t="shared" ca="1" si="311"/>
        <v>0</v>
      </c>
      <c r="VV74" s="231">
        <f t="shared" ca="1" si="312"/>
        <v>0</v>
      </c>
      <c r="VW74" s="231">
        <f t="shared" ca="1" si="312"/>
        <v>0</v>
      </c>
      <c r="VX74" s="231">
        <f t="shared" ca="1" si="312"/>
        <v>0</v>
      </c>
      <c r="VY74" s="231">
        <f t="shared" ca="1" si="312"/>
        <v>0</v>
      </c>
      <c r="VZ74" s="544">
        <f t="shared" ca="1" si="313"/>
        <v>0</v>
      </c>
      <c r="WA74" s="231">
        <f t="shared" ca="1" si="314"/>
        <v>0</v>
      </c>
      <c r="WB74" s="231">
        <f t="shared" ca="1" si="314"/>
        <v>0</v>
      </c>
      <c r="WC74" s="231">
        <f t="shared" ca="1" si="314"/>
        <v>0</v>
      </c>
      <c r="WD74" s="231">
        <f t="shared" ca="1" si="314"/>
        <v>0</v>
      </c>
      <c r="WE74" s="544">
        <f t="shared" ca="1" si="315"/>
        <v>0</v>
      </c>
      <c r="WF74" s="544">
        <f t="shared" ca="1" si="315"/>
        <v>0</v>
      </c>
      <c r="WG74" s="544">
        <f t="shared" ca="1" si="315"/>
        <v>0</v>
      </c>
      <c r="WH74" s="544">
        <f t="shared" ca="1" si="315"/>
        <v>0</v>
      </c>
      <c r="WI74" s="544">
        <f t="shared" ca="1" si="315"/>
        <v>0</v>
      </c>
      <c r="WJ74" s="544">
        <f t="shared" ca="1" si="315"/>
        <v>0</v>
      </c>
      <c r="WK74" s="544">
        <f t="shared" ca="1" si="315"/>
        <v>0</v>
      </c>
      <c r="WL74" s="535" cm="1">
        <f t="array" aca="1" ref="WL74" ca="1">INDEX(WL$13:WL73,$B74+1,1)</f>
        <v>0</v>
      </c>
      <c r="WM74" s="411">
        <f t="shared" ca="1" si="316"/>
        <v>43</v>
      </c>
      <c r="WN74" s="18"/>
      <c r="WO74" s="535" cm="1">
        <f t="array" aca="1" ref="WO74" ca="1">INDEX(WO$13:WO73,$B74+1,1)</f>
        <v>0</v>
      </c>
      <c r="WP74" s="411">
        <f t="shared" si="317"/>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18"/>
        <v>0</v>
      </c>
      <c r="XJ74" s="411" t="str">
        <f t="shared" ca="1" si="319"/>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63</v>
      </c>
      <c r="XO74" s="535" t="str" cm="1">
        <f t="array" aca="1" ref="XO74" ca="1">INDEX(XO$13:XO73,$B74+1,1)</f>
        <v>-</v>
      </c>
      <c r="XP74" s="411" t="str">
        <f t="shared" ca="1" si="320"/>
        <v>-</v>
      </c>
      <c r="XQ74" s="411" t="str">
        <f t="shared" ca="1" si="320"/>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21"/>
        <v>50</v>
      </c>
      <c r="YD74" s="411">
        <f t="shared" si="321"/>
        <v>50</v>
      </c>
      <c r="YE74" s="411">
        <f t="shared" si="321"/>
        <v>50</v>
      </c>
      <c r="YF74" s="411">
        <f t="shared" si="321"/>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18"/>
      <c r="YQ74" s="411">
        <f t="shared" ca="1" si="322"/>
        <v>1</v>
      </c>
      <c r="YR74" s="18"/>
      <c r="YS74" s="535" t="str" cm="1">
        <f t="array" aca="1" ref="YS74" ca="1">INDEX(YS$13:YS73,$B74+1,1)</f>
        <v>-</v>
      </c>
      <c r="YT74" s="535" t="str" cm="1">
        <f t="array" aca="1" ref="YT74" ca="1">INDEX(YT$13:YT73,$B74+1,1)</f>
        <v>-</v>
      </c>
      <c r="YU74" s="535" t="str" cm="1">
        <f t="array" aca="1" ref="YU74" ca="1">INDEX(YU$13:YU73,$B74+1,1)</f>
        <v>-</v>
      </c>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43">
        <f t="shared" ca="1" si="323"/>
        <v>683</v>
      </c>
      <c r="ZB74" s="543">
        <f t="shared" ca="1" si="323"/>
        <v>717</v>
      </c>
      <c r="ZC74" s="543">
        <f t="shared" ca="1" si="323"/>
        <v>752</v>
      </c>
      <c r="ZD74" s="459">
        <f t="shared" ca="1" si="324"/>
        <v>532</v>
      </c>
      <c r="ZE74" s="459">
        <f t="shared" ca="1" si="324"/>
        <v>567</v>
      </c>
      <c r="ZF74" s="459">
        <f t="shared" ca="1" si="324"/>
        <v>602</v>
      </c>
      <c r="ZG74" s="459">
        <f t="shared" ca="1" si="325"/>
        <v>448</v>
      </c>
      <c r="ZH74" s="459">
        <f t="shared" ca="1" si="325"/>
        <v>483</v>
      </c>
      <c r="ZI74" s="459">
        <f t="shared" ca="1" si="325"/>
        <v>518</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cm="1">
        <f t="array" aca="1" ref="ZX74" ca="1">INDEX(ZX$13:ZX73,$B74+1,1)</f>
        <v>0</v>
      </c>
      <c r="ZY74" s="535" t="str" cm="1">
        <f t="array" aca="1" ref="ZY74" ca="1">INDEX(ZY$13:ZY73,$B74+1,1)</f>
        <v>-</v>
      </c>
      <c r="ZZ74" s="535" t="str" cm="1">
        <f t="array" aca="1" ref="ZZ74" ca="1">INDEX(ZZ$13:ZZ73,$B74+1,1)</f>
        <v>-</v>
      </c>
      <c r="AAA74" s="535" t="str" cm="1">
        <f t="array" aca="1" ref="AAA74" ca="1">INDEX(AAA$13:AAA73,$B74+1,1)</f>
        <v>-</v>
      </c>
      <c r="AAB74" s="535" t="str" cm="1">
        <f t="array" aca="1" ref="AAB74" ca="1">INDEX(AAB$13:AAB73,$B74+1,1)</f>
        <v>-</v>
      </c>
      <c r="AAC74" s="535" t="str" cm="1">
        <f t="array" aca="1" ref="AAC74" ca="1">INDEX(AAC$13:AAC73,$B74+1,1)</f>
        <v>-</v>
      </c>
      <c r="AAD74" s="535" cm="1">
        <f t="array" aca="1" ref="AAD74" ca="1">INDEX(AAD$13:AAD73,$B74+1,1)</f>
        <v>0</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1</v>
      </c>
      <c r="AAI74" s="535" cm="1">
        <f t="array" aca="1" ref="AAI74" ca="1">INDEX(AAI$13:AAI73,$B74+1,1)</f>
        <v>1</v>
      </c>
      <c r="AAJ74" s="535" t="str" cm="1">
        <f t="array" aca="1" ref="AAJ74" ca="1">INDEX(AAJ$13:AAJ73,$B74+1,1)</f>
        <v>-</v>
      </c>
      <c r="AAK74" s="535" t="str" cm="1">
        <f t="array" aca="1" ref="AAK74" ca="1">INDEX(AAK$13:AAK73,$B74+1,1)</f>
        <v>-</v>
      </c>
      <c r="AAL74" s="535" t="str" cm="1">
        <f t="array" aca="1" ref="AAL74" ca="1">INDEX(AAL$13:AAL73,$B74+1,1)</f>
        <v>-</v>
      </c>
      <c r="AAM74" s="535" t="str" cm="1">
        <f t="array" aca="1" ref="AAM74" ca="1">INDEX(AAM$13:AAM73,$B74+1,1)</f>
        <v>-</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18"/>
      <c r="AAX74" s="545" t="str">
        <f t="shared" ca="1" si="326"/>
        <v>-</v>
      </c>
      <c r="AAY74" s="545" t="str">
        <f t="shared" ca="1" si="326"/>
        <v>-</v>
      </c>
      <c r="AAZ74" s="545" t="str">
        <f t="shared" ca="1" si="326"/>
        <v>-</v>
      </c>
      <c r="ABA74" s="545" t="str">
        <f t="shared" ca="1" si="326"/>
        <v>-</v>
      </c>
      <c r="ABB74" s="545" t="str">
        <f t="shared" ca="1" si="326"/>
        <v>-</v>
      </c>
      <c r="ABC74" s="545" t="str">
        <f t="shared" ca="1" si="326"/>
        <v>-</v>
      </c>
      <c r="ABD74" s="545" t="str">
        <f t="shared" ca="1" si="326"/>
        <v>-</v>
      </c>
      <c r="ABE74" s="545" t="str">
        <f t="shared" ca="1" si="326"/>
        <v>-</v>
      </c>
      <c r="ABF74" s="545" t="str">
        <f t="shared" ca="1" si="326"/>
        <v>-</v>
      </c>
      <c r="ABG74" s="545" t="str">
        <f t="shared" ca="1" si="326"/>
        <v>-</v>
      </c>
      <c r="ABH74" s="545" t="str">
        <f t="shared" ca="1" si="327"/>
        <v>-</v>
      </c>
      <c r="ABI74" s="545" t="str">
        <f t="shared" ca="1" si="327"/>
        <v>-</v>
      </c>
      <c r="ABJ74" s="545" t="str">
        <f t="shared" ca="1" si="327"/>
        <v>-</v>
      </c>
      <c r="ABK74" s="545" t="b">
        <f t="shared" ca="1" si="327"/>
        <v>1</v>
      </c>
      <c r="ABL74" s="545" t="str">
        <f t="shared" ca="1" si="327"/>
        <v>-</v>
      </c>
      <c r="ABM74" s="545" t="str">
        <f t="shared" ca="1" si="327"/>
        <v>-</v>
      </c>
      <c r="ABN74" s="545" t="str">
        <f t="shared" ca="1" si="327"/>
        <v>-</v>
      </c>
      <c r="ABO74" s="545" t="str">
        <f t="shared" ca="1" si="327"/>
        <v>-</v>
      </c>
      <c r="ABP74" s="545" t="str">
        <f t="shared" ca="1" si="327"/>
        <v>-</v>
      </c>
      <c r="ABQ74" s="545" t="str">
        <f t="shared" ca="1" si="327"/>
        <v>-</v>
      </c>
      <c r="ABR74" s="545" t="str">
        <f t="shared" ca="1" si="328"/>
        <v>-</v>
      </c>
      <c r="ABS74" s="545" t="str">
        <f t="shared" ca="1" si="328"/>
        <v>-</v>
      </c>
      <c r="ABT74" s="545" t="str">
        <f t="shared" ca="1" si="328"/>
        <v>-</v>
      </c>
      <c r="ABU74" s="545" t="str">
        <f t="shared" ca="1" si="328"/>
        <v>-</v>
      </c>
      <c r="ABV74" s="545" t="str">
        <f t="shared" ca="1" si="328"/>
        <v>-</v>
      </c>
      <c r="ABW74" s="545" t="str">
        <f t="shared" ca="1" si="328"/>
        <v>-</v>
      </c>
      <c r="ABX74" s="545" t="str">
        <f t="shared" ca="1" si="328"/>
        <v>-</v>
      </c>
      <c r="ABY74" s="545" t="str">
        <f t="shared" ca="1" si="328"/>
        <v>-</v>
      </c>
      <c r="ABZ74" s="545" t="str">
        <f t="shared" ca="1" si="328"/>
        <v>-</v>
      </c>
      <c r="ACA74" s="545" t="str">
        <f t="shared" ca="1" si="328"/>
        <v>-</v>
      </c>
      <c r="ACB74" s="545" t="str">
        <f t="shared" ca="1" si="329"/>
        <v>-</v>
      </c>
      <c r="ACC74" s="545" t="b">
        <f t="shared" ca="1" si="329"/>
        <v>1</v>
      </c>
      <c r="ACD74" s="545" t="str">
        <f t="shared" ca="1" si="329"/>
        <v>-</v>
      </c>
      <c r="ACE74" s="545" t="str">
        <f t="shared" ca="1" si="329"/>
        <v>-</v>
      </c>
      <c r="ACF74" s="545" t="str">
        <f t="shared" ca="1" si="329"/>
        <v>-</v>
      </c>
      <c r="ACG74" s="545" t="str">
        <f t="shared" ca="1" si="329"/>
        <v>-</v>
      </c>
      <c r="ACH74" s="545" t="str">
        <f t="shared" ca="1" si="329"/>
        <v>-</v>
      </c>
      <c r="ACI74" s="545" t="str">
        <f t="shared" ca="1" si="329"/>
        <v>-</v>
      </c>
      <c r="ACJ74" s="545" t="str">
        <f t="shared" ca="1" si="329"/>
        <v>-</v>
      </c>
      <c r="ACK74" s="545" t="str">
        <f t="shared" ca="1" si="329"/>
        <v>-</v>
      </c>
      <c r="ACL74" s="545" t="str">
        <f t="shared" ca="1" si="330"/>
        <v>-</v>
      </c>
      <c r="ACM74" s="545" t="str">
        <f t="shared" ca="1" si="330"/>
        <v>-</v>
      </c>
      <c r="ACN74" s="545" t="str">
        <f t="shared" ca="1" si="330"/>
        <v>-</v>
      </c>
      <c r="ACO74" s="545" t="str">
        <f t="shared" ca="1" si="330"/>
        <v>-</v>
      </c>
      <c r="ACP74" s="545" t="str">
        <f t="shared" ca="1" si="330"/>
        <v>-</v>
      </c>
      <c r="ACQ74" s="545" t="str">
        <f t="shared" ca="1" si="330"/>
        <v>-</v>
      </c>
      <c r="ACR74" s="545" t="str">
        <f t="shared" ca="1" si="330"/>
        <v>-</v>
      </c>
      <c r="ACS74" s="545" t="str">
        <f t="shared" ca="1" si="330"/>
        <v>-</v>
      </c>
      <c r="ACT74" s="545" t="str">
        <f t="shared" ca="1" si="330"/>
        <v>-</v>
      </c>
      <c r="ACU74" s="545" t="b">
        <f t="shared" ca="1" si="330"/>
        <v>1</v>
      </c>
      <c r="ACV74" s="545" t="str">
        <f t="shared" ca="1" si="331"/>
        <v>-</v>
      </c>
      <c r="ACW74" s="545" t="str">
        <f t="shared" ca="1" si="331"/>
        <v>-</v>
      </c>
      <c r="ACX74" s="545" t="str">
        <f t="shared" ca="1" si="331"/>
        <v>-</v>
      </c>
      <c r="ACY74" s="545" t="str">
        <f t="shared" ca="1" si="331"/>
        <v>-</v>
      </c>
      <c r="ACZ74" s="545" t="str">
        <f t="shared" ca="1" si="331"/>
        <v>-</v>
      </c>
      <c r="ADA74" s="545" t="str">
        <f t="shared" ca="1" si="331"/>
        <v>-</v>
      </c>
      <c r="ADB74" s="545" t="str">
        <f t="shared" ca="1" si="331"/>
        <v>-</v>
      </c>
      <c r="ADC74" s="545" t="str">
        <f t="shared" ca="1" si="331"/>
        <v>-</v>
      </c>
      <c r="ADD74" s="545" t="str">
        <f t="shared" ca="1" si="331"/>
        <v>-</v>
      </c>
      <c r="ADE74" s="545" t="str">
        <f t="shared" ca="1" si="331"/>
        <v>-</v>
      </c>
      <c r="ADF74" s="545" t="str">
        <f t="shared" ca="1" si="332"/>
        <v>-</v>
      </c>
      <c r="ADG74" s="545" t="str">
        <f t="shared" ca="1" si="332"/>
        <v>-</v>
      </c>
      <c r="ADH74" s="545" t="str">
        <f t="shared" ca="1" si="332"/>
        <v>-</v>
      </c>
      <c r="ADI74" s="545" t="str">
        <f t="shared" ca="1" si="332"/>
        <v>-</v>
      </c>
      <c r="ADJ74" s="545" t="str">
        <f t="shared" ca="1" si="332"/>
        <v>-</v>
      </c>
      <c r="ADK74" s="545" t="str">
        <f t="shared" ca="1" si="332"/>
        <v>-</v>
      </c>
      <c r="ADL74" s="545" t="str">
        <f t="shared" ca="1" si="332"/>
        <v>-</v>
      </c>
      <c r="ADM74" s="545" t="b">
        <f t="shared" ca="1" si="332"/>
        <v>1</v>
      </c>
      <c r="ADN74" s="545" t="str">
        <f t="shared" ca="1" si="332"/>
        <v>-</v>
      </c>
      <c r="ADO74" s="545" t="str">
        <f t="shared" ca="1" si="332"/>
        <v>-</v>
      </c>
      <c r="ADP74" s="545" t="str">
        <f t="shared" ca="1" si="333"/>
        <v>-</v>
      </c>
      <c r="ADQ74" s="545" t="str">
        <f t="shared" ca="1" si="333"/>
        <v>-</v>
      </c>
      <c r="ADR74" s="545" t="str">
        <f t="shared" ca="1" si="333"/>
        <v>-</v>
      </c>
      <c r="ADS74" s="545" t="str">
        <f t="shared" ca="1" si="333"/>
        <v>-</v>
      </c>
      <c r="ADT74" s="545" t="str">
        <f t="shared" ca="1" si="333"/>
        <v>-</v>
      </c>
      <c r="ADU74" s="545" t="str">
        <f t="shared" ca="1" si="333"/>
        <v>-</v>
      </c>
      <c r="ADV74" s="545" t="str">
        <f t="shared" ca="1" si="333"/>
        <v>-</v>
      </c>
      <c r="ADW74" s="545" t="str">
        <f t="shared" ca="1" si="333"/>
        <v>-</v>
      </c>
      <c r="ADX74" s="545" t="str">
        <f t="shared" ca="1" si="333"/>
        <v>-</v>
      </c>
      <c r="ADY74" s="545" t="str">
        <f t="shared" ca="1" si="333"/>
        <v>-</v>
      </c>
      <c r="ADZ74" s="545" t="str">
        <f t="shared" ca="1" si="334"/>
        <v>-</v>
      </c>
      <c r="AEA74" s="545" t="str">
        <f t="shared" ca="1" si="334"/>
        <v>-</v>
      </c>
      <c r="AEB74" s="545" t="str">
        <f t="shared" ca="1" si="334"/>
        <v>-</v>
      </c>
      <c r="AEC74" s="545" t="str">
        <f t="shared" ca="1" si="334"/>
        <v>-</v>
      </c>
      <c r="AED74" s="545" t="str">
        <f t="shared" ca="1" si="334"/>
        <v>-</v>
      </c>
      <c r="AEE74" s="545" t="b">
        <f t="shared" ca="1" si="334"/>
        <v>1</v>
      </c>
      <c r="AEF74" s="545" t="str">
        <f t="shared" ca="1" si="334"/>
        <v>-</v>
      </c>
      <c r="AEG74" s="545" t="str">
        <f t="shared" ca="1" si="334"/>
        <v>-</v>
      </c>
      <c r="AEH74" s="545" t="str">
        <f t="shared" ca="1" si="334"/>
        <v>-</v>
      </c>
      <c r="AEI74" s="545" t="str">
        <f t="shared" ca="1" si="334"/>
        <v>-</v>
      </c>
      <c r="AEJ74" s="535" cm="1">
        <f t="array" aca="1" ref="AEJ74" ca="1">INDEX(AEJ$13:AEJ73,$B74+1,1)</f>
        <v>0</v>
      </c>
      <c r="AEK74" s="483">
        <v>0</v>
      </c>
    </row>
    <row r="75" spans="1:817" outlineLevel="2">
      <c r="A75" s="18">
        <f t="shared" si="222"/>
        <v>62</v>
      </c>
      <c r="B75" s="191">
        <f t="shared" ca="1" si="349"/>
        <v>51</v>
      </c>
      <c r="C75" s="458">
        <f t="shared" ca="1" si="226"/>
        <v>1200</v>
      </c>
      <c r="D75" s="119" t="str">
        <f t="shared" ca="1" si="227"/>
        <v>GSW</v>
      </c>
      <c r="E75" t="b">
        <v>1</v>
      </c>
      <c r="F75" t="b">
        <v>0</v>
      </c>
      <c r="G75" t="b">
        <f t="shared" si="228"/>
        <v>1</v>
      </c>
      <c r="H75" s="191">
        <f t="shared" ca="1" si="344"/>
        <v>11</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29"/>
        <v>3</v>
      </c>
      <c r="O75" s="230">
        <f t="shared" ca="1" si="229"/>
        <v>17</v>
      </c>
      <c r="P75" s="230">
        <f t="shared" ca="1" si="229"/>
        <v>3</v>
      </c>
      <c r="Q75" s="230">
        <f t="shared" ca="1" si="229"/>
        <v>4</v>
      </c>
      <c r="R75" s="230">
        <f t="shared" ca="1" si="229"/>
        <v>4</v>
      </c>
      <c r="S75" s="230">
        <f t="shared" ca="1" si="229"/>
        <v>4</v>
      </c>
      <c r="T75" s="411">
        <f t="shared" ca="1" si="230"/>
        <v>4</v>
      </c>
      <c r="U75" s="411">
        <f t="shared" ca="1" si="230"/>
        <v>3</v>
      </c>
      <c r="V75" s="411">
        <f t="shared" ca="1" si="231"/>
        <v>1</v>
      </c>
      <c r="W75" s="777" t="b">
        <f t="shared" ca="1" si="232"/>
        <v>0</v>
      </c>
      <c r="X75" s="777" t="b">
        <f t="shared" ca="1" si="232"/>
        <v>0</v>
      </c>
      <c r="Y75" s="777" t="b">
        <f t="shared" ca="1" si="232"/>
        <v>1</v>
      </c>
      <c r="Z75" s="796" t="b" cm="1">
        <f t="array" aca="1" ref="Z75" ca="1">INDEX(Z$13:Z74,$B75+1,1)</f>
        <v>0</v>
      </c>
      <c r="AA75" s="411">
        <f t="shared" ca="1" si="233"/>
        <v>6</v>
      </c>
      <c r="AB75" s="411">
        <f t="shared" ca="1" si="234"/>
        <v>6</v>
      </c>
      <c r="AC75" s="230">
        <f t="shared" ca="1" si="353"/>
        <v>4</v>
      </c>
      <c r="AD75" s="230">
        <f t="shared" ca="1" si="353"/>
        <v>6</v>
      </c>
      <c r="AE75" s="230">
        <f t="shared" ca="1" si="353"/>
        <v>5</v>
      </c>
      <c r="AF75" s="230">
        <f t="shared" ca="1" si="353"/>
        <v>5</v>
      </c>
      <c r="AG75" s="230">
        <f t="shared" ca="1" si="353"/>
        <v>3</v>
      </c>
      <c r="AH75" s="230">
        <f t="shared" ca="1" si="353"/>
        <v>3</v>
      </c>
      <c r="AI75" s="87">
        <f t="shared" ca="1" si="354"/>
        <v>3</v>
      </c>
      <c r="AJ75" s="87">
        <f ca="1">INDEX(CHOOSE($N75,DataAutumn!i.AdultDrys,DataWinter!i.AdultDrys,DataSpring!i.AdultDrys),1,$T75)</f>
        <v>3</v>
      </c>
      <c r="AK75" s="230">
        <f t="shared" ca="1" si="236"/>
        <v>2</v>
      </c>
      <c r="AL75" s="535" cm="1">
        <f t="array" aca="1" ref="AL75" ca="1">INDEX(AL$13:AL74,$B75+1,1)</f>
        <v>0</v>
      </c>
      <c r="AM75" s="535" cm="1">
        <f t="array" aca="1" ref="AM75" ca="1">INDEX(AM$13:AM74,$B75+1,1)</f>
        <v>2</v>
      </c>
      <c r="AN75" s="230">
        <f t="shared" ca="1" si="237"/>
        <v>0</v>
      </c>
      <c r="AO75" s="230">
        <f t="shared" ca="1" si="237"/>
        <v>0</v>
      </c>
      <c r="AP75" s="230">
        <f t="shared" ca="1" si="237"/>
        <v>0</v>
      </c>
      <c r="AQ75" s="111"/>
      <c r="AR75" s="111"/>
      <c r="AS75" s="230">
        <f t="shared" ca="1" si="238"/>
        <v>0</v>
      </c>
      <c r="AT75" s="230">
        <f t="shared" ca="1" si="238"/>
        <v>0</v>
      </c>
      <c r="AU75" s="111"/>
      <c r="AV75" s="111"/>
      <c r="AW75" s="111"/>
      <c r="AX75" s="111"/>
      <c r="AY75" s="111"/>
      <c r="AZ75" s="111"/>
      <c r="BA75" s="312" t="str">
        <f t="shared" ca="1" si="239"/>
        <v>TemplateEx 00011 SE GSW Past     Mat     TOLSpr Scan2 GFS RR+16% GP170% WP150% MP180% EL000% Age213 FlkSt_Lmb_--6 LWJ5 LWCJ5 LWCP3 LW2tth3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0"/>
        <v>1</v>
      </c>
      <c r="BO75" s="411" t="str">
        <f t="shared" ca="1" si="240"/>
        <v>-</v>
      </c>
      <c r="BP75" s="411" t="b">
        <f t="shared" ca="1" si="240"/>
        <v>0</v>
      </c>
      <c r="BQ75" s="411" t="str">
        <f t="shared" ca="1" si="240"/>
        <v>-</v>
      </c>
      <c r="BR75" s="411" t="str">
        <f t="shared" ca="1" si="240"/>
        <v>-</v>
      </c>
      <c r="BS75" s="411" t="str">
        <f t="shared" ca="1" si="240"/>
        <v>-</v>
      </c>
      <c r="BT75" s="411" t="str">
        <f t="shared" ca="1" si="240"/>
        <v>-</v>
      </c>
      <c r="BU75" s="411" t="str">
        <f t="shared" ca="1" si="240"/>
        <v>-</v>
      </c>
      <c r="BV75" s="411" t="str">
        <f t="shared" ca="1" si="240"/>
        <v>-</v>
      </c>
      <c r="BW75" s="411" t="str">
        <f t="shared" ca="1" si="240"/>
        <v>-</v>
      </c>
      <c r="BX75" s="411" t="str">
        <f t="shared" ca="1" si="240"/>
        <v>-</v>
      </c>
      <c r="BY75" s="411" t="str">
        <f t="shared" ca="1" si="240"/>
        <v>-</v>
      </c>
      <c r="BZ75" s="411" t="b">
        <f t="shared" ca="1" si="240"/>
        <v>0</v>
      </c>
      <c r="CA75" s="87">
        <f t="shared" ca="1" si="240"/>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1"/>
        <v>1</v>
      </c>
      <c r="CI75" s="411">
        <f t="shared" ca="1" si="242"/>
        <v>1</v>
      </c>
      <c r="CJ75" s="411">
        <f t="shared" ca="1" si="242"/>
        <v>1</v>
      </c>
      <c r="CK75" s="535" t="str" cm="1">
        <f t="array" aca="1" ref="CK75" ca="1">INDEX(CK$13:CK74,$B75+1,1)</f>
        <v>-</v>
      </c>
      <c r="CL75" s="535" t="str" cm="1">
        <f t="array" aca="1" ref="CL75" ca="1">INDEX(CL$13:CL74,$B75+1,1)</f>
        <v>-</v>
      </c>
      <c r="CM75" s="535" t="str" cm="1">
        <f t="array" aca="1" ref="CM75" ca="1">INDEX(CM$13:CM74,$B75+1,1)</f>
        <v>-</v>
      </c>
      <c r="CN75" s="411">
        <f t="shared" ca="1" si="243"/>
        <v>1</v>
      </c>
      <c r="CO75" s="411">
        <f t="shared" ca="1" si="244"/>
        <v>1</v>
      </c>
      <c r="CP75" s="411">
        <f t="shared" ca="1" si="244"/>
        <v>1</v>
      </c>
      <c r="CQ75" s="535" t="str" cm="1">
        <f t="array" aca="1" ref="CQ75" ca="1">INDEX(CQ$13:CQ74,$B75+1,1)</f>
        <v>-</v>
      </c>
      <c r="CR75" s="411">
        <f t="shared" ca="1" si="245"/>
        <v>1</v>
      </c>
      <c r="CS75" s="411">
        <f t="shared" ca="1" si="246"/>
        <v>1</v>
      </c>
      <c r="CT75" s="535" t="str" cm="1">
        <f t="array" aca="1" ref="CT75" ca="1">INDEX(CT$13:CT74,$B75+1,1)</f>
        <v>-</v>
      </c>
      <c r="CU75" s="535" t="str" cm="1">
        <f t="array" aca="1" ref="CU75" ca="1">INDEX(CU$13:CU74,$B75+1,1)</f>
        <v>-</v>
      </c>
      <c r="CV75" s="411">
        <f t="shared" ca="1" si="247"/>
        <v>1</v>
      </c>
      <c r="CW75" s="535" t="str" cm="1">
        <f t="array" aca="1" ref="CW75" ca="1">INDEX(CW$13:CW74,$B75+1,1)</f>
        <v>-</v>
      </c>
      <c r="CX75" s="411">
        <f t="shared" ca="1" si="248"/>
        <v>1</v>
      </c>
      <c r="CY75" s="411">
        <f t="shared" ca="1" si="249"/>
        <v>1</v>
      </c>
      <c r="CZ75" s="411">
        <f t="shared" ca="1" si="249"/>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35"/>
        <v>0</v>
      </c>
      <c r="DH75" s="804" cm="1">
        <f t="array" aca="1" ref="DH75" ca="1">VALUE(IFERROR(VALUE($K75),0) &amp; _xlfn.SWITCH($CD75,"-",4,$CD75) &amp; $L75 &amp; $T75 &amp; "00" &amp; $N75 &amp; $AK75 &amp; $R75 &amp; _xlfn.SWITCH($AM75,3,1,$AM75) &amp; _xlfn.SWITCH($M75,4,0,$M75) &amp; _xlfn.SWITCH($AD75,6,1,$AD75))</f>
        <v>142400324201</v>
      </c>
      <c r="DI75" s="535" cm="1">
        <f t="array" aca="1" ref="DI75" ca="1">INDEX(DI$13:DI74,$B75+1,1)</f>
        <v>1</v>
      </c>
      <c r="DJ75" s="535" cm="1">
        <f t="array" aca="1" ref="DJ75" ca="1">INDEX(DJ$13:DJ74,$B75+1,1)</f>
        <v>1</v>
      </c>
      <c r="DK75" s="411">
        <f t="shared" ca="1" si="250"/>
        <v>7</v>
      </c>
      <c r="DL75" s="411">
        <f t="shared" ca="1" si="250"/>
        <v>70</v>
      </c>
      <c r="DM75" s="411" t="str">
        <f t="shared" ca="1" si="250"/>
        <v>-</v>
      </c>
      <c r="DN75" s="411" t="str">
        <f t="shared" ca="1" si="250"/>
        <v>-</v>
      </c>
      <c r="DO75" s="411" t="str">
        <f t="shared" ca="1" si="250"/>
        <v>-</v>
      </c>
      <c r="DP75" s="411" t="str">
        <f t="shared" ca="1" si="250"/>
        <v>-</v>
      </c>
      <c r="DQ75" s="411" t="b">
        <f t="shared" ca="1" si="251"/>
        <v>0</v>
      </c>
      <c r="DR75" s="411" t="str">
        <f t="shared" ca="1" si="252"/>
        <v>-</v>
      </c>
      <c r="DS75" s="411" t="str">
        <f t="shared" ca="1" si="252"/>
        <v>-</v>
      </c>
      <c r="DT75" s="411" t="str">
        <f t="shared" ca="1" si="252"/>
        <v>-</v>
      </c>
      <c r="DU75" s="411" t="str">
        <f t="shared" ca="1" si="252"/>
        <v>-</v>
      </c>
      <c r="DV75" s="411">
        <f t="shared" ca="1" si="252"/>
        <v>0</v>
      </c>
      <c r="DW75" s="411">
        <f t="shared" ca="1" si="252"/>
        <v>0</v>
      </c>
      <c r="DX75" s="411" t="str">
        <f t="shared" ca="1" si="252"/>
        <v>-</v>
      </c>
      <c r="DY75" s="411" t="str">
        <f t="shared" ca="1" si="252"/>
        <v>-</v>
      </c>
      <c r="DZ75" s="411" t="str">
        <f t="shared" ca="1" si="252"/>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2">
        <f t="shared" ca="1" si="253"/>
        <v>999999</v>
      </c>
      <c r="EO75" s="782">
        <f t="shared" ca="1" si="253"/>
        <v>999999</v>
      </c>
      <c r="EP75" s="782">
        <f t="shared" ca="1" si="253"/>
        <v>0</v>
      </c>
      <c r="EQ75" s="800">
        <f t="shared" ca="1" si="336"/>
        <v>999999</v>
      </c>
      <c r="ER75" s="800">
        <f t="shared" ca="1" si="254"/>
        <v>999999</v>
      </c>
      <c r="ES75" s="801" t="str">
        <f t="shared" ca="1" si="255"/>
        <v>-</v>
      </c>
      <c r="ET75" s="802" t="str">
        <f t="shared" ca="1" si="337"/>
        <v>-</v>
      </c>
      <c r="EU75" s="781">
        <f t="shared" ca="1" si="256"/>
        <v>0</v>
      </c>
      <c r="EV75" s="779">
        <f t="shared" ca="1" si="338"/>
        <v>0</v>
      </c>
      <c r="EW75" s="780">
        <f t="shared" ca="1" si="339"/>
        <v>999999</v>
      </c>
      <c r="EX75" s="727" cm="1">
        <f t="array" aca="1" ref="EX75" ca="1">INDEX(i.ELMated,$AB75+1,1)</f>
        <v>0</v>
      </c>
      <c r="EY75" s="728" cm="1">
        <f t="array" aca="1" ref="EY75" ca="1">INDEX(i.ELMatedEst,$AA75+1,$T75)</f>
        <v>0</v>
      </c>
      <c r="EZ75" s="535" t="str" cm="1">
        <f t="array" aca="1" ref="EZ75" ca="1">INDEX(EZ$13:EZ74,$B75+1,1)</f>
        <v>-</v>
      </c>
      <c r="FA75" s="535" t="str" cm="1">
        <f t="array" aca="1" ref="FA75" ca="1">INDEX(FA$13:FA74,$B75+1,1)</f>
        <v>-</v>
      </c>
      <c r="FB75" s="664">
        <f t="shared" ca="1" si="257"/>
        <v>0.15</v>
      </c>
      <c r="FC75" s="666">
        <f t="shared" ca="1" si="258"/>
        <v>1.2500000000000001E-2</v>
      </c>
      <c r="FD75" s="191">
        <f t="shared" ca="1" si="345"/>
        <v>0.95</v>
      </c>
      <c r="FE75" s="667">
        <f t="shared" ca="1" si="259"/>
        <v>0.12</v>
      </c>
      <c r="FF75" s="667">
        <f ca="1">INDEX(CHOOSE($N75,DataAutumn!i.EL_PropnSold,DataWinter!i.EL_PropnSold,DataSpring!i.EL_PropnSold),$AI75,$T75)*INDEX(i.ELMatedEst,$AB75+1,$T75)*i.dAdultRR_ELPropSold
+INDEX(i.dryman,($AJ75-1)*4+$AI75,FF$7)</f>
        <v>0</v>
      </c>
      <c r="FG75" s="667">
        <f ca="1">INDEX(CHOOSE($N75,DataAutumn!i.EL_PropnSold,DataWinter!i.EL_PropnSold,DataSpring!i.EL_PropnSold),$AI75,$T75)*INDEX(i.ELMatedEst,$AB75+1,$T75)*i.dAdultRR_ELPropSold
+INDEX(i.dryman,($AJ75-1)*4+$AI75,FG$7)</f>
        <v>6.25E-2</v>
      </c>
      <c r="FH75" s="667">
        <f ca="1">INDEX(CHOOSE($N75,DataAutumn!i.EL_PropnSold,DataWinter!i.EL_PropnSold,DataSpring!i.EL_PropnSold),$AI75,$T75)*INDEX(i.ELMatedEst,$AB75+1,$T75)*i.dAdultRR_ELPropSold
+INDEX(i.dryman,($AJ75-1)*4+$AI75,FH$7)</f>
        <v>6.25E-2</v>
      </c>
      <c r="FI75" s="667">
        <f ca="1">INDEX(CHOOSE($N75,DataAutumn!i.EL_PropnSold,DataWinter!i.EL_PropnSold,DataSpring!i.EL_PropnSold),$AI75,$T75)*INDEX(i.ELMatedEst,$AB75+1,$T75)*i.dAdultRR_ELPropSold
+INDEX(i.dryman,($AJ75-1)*4+$AI75,FI$7)</f>
        <v>6.25E-2</v>
      </c>
      <c r="FJ75" s="668">
        <f ca="1">INDEX(CHOOSE($N75,DataAutumn!i.EL_PropnSold,DataWinter!i.EL_PropnSold,DataSpring!i.EL_PropnSold),$AI75,$T75)*INDEX(i.ELMatedEst,$AB75+1,$T75)*i.dAdultLSurv_ELPropSold</f>
        <v>0</v>
      </c>
      <c r="FK75" s="666" t="b">
        <f t="shared" ca="1" si="260"/>
        <v>1</v>
      </c>
      <c r="FL75" s="666" t="b">
        <f t="shared" ca="1" si="260"/>
        <v>1</v>
      </c>
      <c r="FM75" s="716" t="b">
        <f t="shared" ca="1" si="261"/>
        <v>0</v>
      </c>
      <c r="FN75" s="666" t="b">
        <f t="shared" ca="1" si="260"/>
        <v>0</v>
      </c>
      <c r="FO75" s="668">
        <f t="shared" ca="1" si="262"/>
        <v>0</v>
      </c>
      <c r="FP75" s="669">
        <f t="shared" ca="1" si="263"/>
        <v>0</v>
      </c>
      <c r="FQ75" s="670" t="b">
        <f t="shared" ca="1" si="264"/>
        <v>0</v>
      </c>
      <c r="FR75" s="665" t="b">
        <f t="shared" ca="1" si="265"/>
        <v>0</v>
      </c>
      <c r="FS75" s="411" t="b">
        <f t="shared" ca="1" si="265"/>
        <v>0</v>
      </c>
      <c r="FT75" s="411" t="b">
        <f t="shared" ca="1" si="265"/>
        <v>1</v>
      </c>
      <c r="FU75" s="87">
        <f t="shared" ca="1" si="266"/>
        <v>2</v>
      </c>
      <c r="FV75" s="87">
        <f t="shared" ca="1" si="266"/>
        <v>2</v>
      </c>
      <c r="FW75" s="411">
        <f t="shared" ca="1" si="267"/>
        <v>1.5</v>
      </c>
      <c r="FX75" s="411">
        <f t="shared" ca="1" si="268"/>
        <v>1.8</v>
      </c>
      <c r="FY75" s="411">
        <f t="shared" ca="1" si="268"/>
        <v>1.8</v>
      </c>
      <c r="FZ75" s="411">
        <f t="shared" ca="1" si="269"/>
        <v>1.7</v>
      </c>
      <c r="GA75" s="411">
        <f t="shared" ca="1" si="270"/>
        <v>0.35</v>
      </c>
      <c r="GB75" s="411" t="b">
        <f t="shared" ca="1" si="270"/>
        <v>1</v>
      </c>
      <c r="GC75" s="411" t="b">
        <f t="shared" ca="1" si="270"/>
        <v>0</v>
      </c>
      <c r="GD75" s="411" t="b">
        <f t="shared" ca="1" si="270"/>
        <v>0</v>
      </c>
      <c r="GE75" s="411" t="b">
        <f t="shared" ca="1" si="270"/>
        <v>0</v>
      </c>
      <c r="GF75" s="87">
        <f t="shared" ca="1" si="271"/>
        <v>1</v>
      </c>
      <c r="GG75" s="87">
        <f t="shared" ca="1" si="271"/>
        <v>1</v>
      </c>
      <c r="GH75" s="87">
        <f t="shared" ca="1" si="271"/>
        <v>1</v>
      </c>
      <c r="GI75" s="87">
        <f t="shared" ca="1" si="271"/>
        <v>1</v>
      </c>
      <c r="GJ75" s="87">
        <f t="shared" ca="1" si="271"/>
        <v>1</v>
      </c>
      <c r="GK75" s="87">
        <f t="shared" ca="1" si="271"/>
        <v>1</v>
      </c>
      <c r="GL75" s="87">
        <f t="shared" ca="1" si="271"/>
        <v>1</v>
      </c>
      <c r="GM75" s="87">
        <f t="shared" ca="1" si="271"/>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0"/>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7">
        <f t="shared" ca="1" si="272"/>
        <v>0</v>
      </c>
      <c r="HY75" s="727">
        <f t="shared" ca="1" si="272"/>
        <v>0</v>
      </c>
      <c r="HZ75" s="727">
        <f t="shared" ca="1" si="272"/>
        <v>0</v>
      </c>
      <c r="IA75" s="727">
        <f t="shared" ca="1" si="273"/>
        <v>0</v>
      </c>
      <c r="IB75" s="727">
        <f t="shared" ca="1" si="273"/>
        <v>0</v>
      </c>
      <c r="IC75" s="727">
        <f t="shared" ca="1" si="273"/>
        <v>0</v>
      </c>
      <c r="ID75" s="535" cm="1">
        <f t="array" aca="1" ref="ID75" ca="1">INDEX(ID$13:ID74,$B75+1,1)</f>
        <v>0</v>
      </c>
      <c r="IE75" s="727">
        <f t="shared" ca="1" si="274"/>
        <v>1</v>
      </c>
      <c r="IF75" s="727">
        <f t="shared" ca="1" si="274"/>
        <v>0</v>
      </c>
      <c r="IG75" s="727">
        <f t="shared" ca="1" si="274"/>
        <v>0</v>
      </c>
      <c r="IH75" s="727">
        <f t="shared" ca="1" si="274"/>
        <v>0</v>
      </c>
      <c r="II75" s="535" cm="1">
        <f t="array" aca="1" ref="II75" ca="1">INDEX(II$13:II74,$B75+1,1)</f>
        <v>0</v>
      </c>
      <c r="IJ75" s="727">
        <f t="shared" ca="1" si="274"/>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30" cm="1">
        <f t="array" aca="1" ref="JE75" ca="1">IF(AND($N75=JE$10,$AT75&lt;&gt;0),INDEX(i.LTWFeedLevels,$AT75,12),0)</f>
        <v>0</v>
      </c>
      <c r="JF75" s="457">
        <f t="shared" ref="JF75:JH75" ca="1" si="376">JE75</f>
        <v>0</v>
      </c>
      <c r="JG75" s="457">
        <f t="shared" ca="1" si="376"/>
        <v>0</v>
      </c>
      <c r="JH75" s="457">
        <f t="shared" ca="1" si="376"/>
        <v>0</v>
      </c>
      <c r="JI75" s="545" cm="1">
        <f t="array" aca="1" ref="JI75" ca="1">IF(AND($N75=JI$10,$AS75&lt;&gt;0),INDEX(i.LTWFeedLevels,$AS75,12),0)</f>
        <v>0</v>
      </c>
      <c r="JJ75" s="630" cm="1">
        <f t="array" aca="1" ref="JJ75" ca="1">IF(AND($N75=JJ$10,$AT75&lt;&gt;0),INDEX(i.LTWFeedLevels,$AT75,12),0)</f>
        <v>0</v>
      </c>
      <c r="JK75" s="457">
        <f t="shared" ref="JK75:JM75" ca="1" si="377">JJ75</f>
        <v>0</v>
      </c>
      <c r="JL75" s="457">
        <f t="shared" ca="1" si="377"/>
        <v>0</v>
      </c>
      <c r="JM75" s="457">
        <f t="shared" ca="1" si="377"/>
        <v>0</v>
      </c>
      <c r="JN75" s="545" cm="1">
        <f t="array" aca="1" ref="JN75" ca="1">IF(AND($N75=JN$10,$AS75&lt;&gt;0),INDEX(i.LTWFeedLevels,$AS75,12),0)</f>
        <v>0</v>
      </c>
      <c r="JO75" s="630" cm="1">
        <f t="array" aca="1" ref="JO75" ca="1">IF(AND($N75=JO$10,$AT75&lt;&gt;0),INDEX(i.LTWFeedLevels,$AT75,12),0)</f>
        <v>0</v>
      </c>
      <c r="JP75" s="457">
        <f t="shared" ref="JP75:JR75" ca="1" si="378">JO75</f>
        <v>0</v>
      </c>
      <c r="JQ75" s="457">
        <f t="shared" ca="1" si="378"/>
        <v>0</v>
      </c>
      <c r="JR75" s="457">
        <f t="shared" ca="1" si="378"/>
        <v>0</v>
      </c>
      <c r="JS75" s="189">
        <f t="shared" ca="1" si="278"/>
        <v>0</v>
      </c>
      <c r="JT75" s="189">
        <f t="shared" ca="1" si="278"/>
        <v>0</v>
      </c>
      <c r="JU75" s="189">
        <f t="shared" ca="1" si="278"/>
        <v>0</v>
      </c>
      <c r="JV75" s="189">
        <f t="shared" ca="1" si="278"/>
        <v>0</v>
      </c>
      <c r="JW75" s="189">
        <f t="shared" ca="1" si="278"/>
        <v>0</v>
      </c>
      <c r="JX75" s="189">
        <f t="shared" ca="1" si="278"/>
        <v>0</v>
      </c>
      <c r="JY75" s="189">
        <f t="shared" ca="1" si="278"/>
        <v>0</v>
      </c>
      <c r="JZ75" s="189">
        <f t="shared" ca="1" si="278"/>
        <v>0</v>
      </c>
      <c r="KA75" s="189">
        <f t="shared" ca="1" si="278"/>
        <v>0</v>
      </c>
      <c r="KB75" s="189">
        <f t="shared" ca="1" si="278"/>
        <v>0</v>
      </c>
      <c r="KC75" s="189">
        <f t="shared" ca="1" si="279"/>
        <v>0</v>
      </c>
      <c r="KD75" s="189">
        <f t="shared" ca="1" si="279"/>
        <v>0</v>
      </c>
      <c r="KE75" s="189">
        <f t="shared" ca="1" si="279"/>
        <v>0</v>
      </c>
      <c r="KF75" s="189">
        <f t="shared" ca="1" si="279"/>
        <v>0</v>
      </c>
      <c r="KG75" s="189">
        <f t="shared" ca="1" si="279"/>
        <v>0</v>
      </c>
      <c r="KH75" s="189">
        <f t="shared" ca="1" si="279"/>
        <v>0</v>
      </c>
      <c r="KI75" s="189">
        <f t="shared" ca="1" si="279"/>
        <v>0</v>
      </c>
      <c r="KJ75" s="189">
        <f t="shared" ca="1" si="279"/>
        <v>0</v>
      </c>
      <c r="KK75" s="189">
        <f t="shared" ca="1" si="279"/>
        <v>0</v>
      </c>
      <c r="KL75" s="189">
        <f t="shared" ca="1" si="279"/>
        <v>0</v>
      </c>
      <c r="KM75" s="189">
        <f t="shared" ca="1" si="280"/>
        <v>0</v>
      </c>
      <c r="KN75" s="189">
        <f t="shared" ca="1" si="280"/>
        <v>0</v>
      </c>
      <c r="KO75" s="189">
        <f t="shared" ca="1" si="280"/>
        <v>0</v>
      </c>
      <c r="KP75" s="189">
        <f t="shared" ca="1" si="280"/>
        <v>0</v>
      </c>
      <c r="KQ75" s="189">
        <f t="shared" ca="1" si="280"/>
        <v>0</v>
      </c>
      <c r="KR75" s="189">
        <f t="shared" ca="1" si="280"/>
        <v>0</v>
      </c>
      <c r="KS75" s="189">
        <f t="shared" ca="1" si="280"/>
        <v>0</v>
      </c>
      <c r="KT75" s="189">
        <f t="shared" ca="1" si="280"/>
        <v>0</v>
      </c>
      <c r="KU75" s="189">
        <f t="shared" ca="1" si="280"/>
        <v>0</v>
      </c>
      <c r="KV75" s="189">
        <f t="shared" ca="1" si="280"/>
        <v>0</v>
      </c>
      <c r="KW75" s="189">
        <f t="shared" ca="1" si="281"/>
        <v>0</v>
      </c>
      <c r="KX75" s="189">
        <f t="shared" ca="1" si="281"/>
        <v>0</v>
      </c>
      <c r="KY75" s="189">
        <f t="shared" ca="1" si="281"/>
        <v>0</v>
      </c>
      <c r="KZ75" s="189">
        <f t="shared" ca="1" si="281"/>
        <v>0</v>
      </c>
      <c r="LA75" s="189">
        <f t="shared" ca="1" si="281"/>
        <v>0</v>
      </c>
      <c r="LB75" s="189">
        <f t="shared" ca="1" si="281"/>
        <v>0</v>
      </c>
      <c r="LC75" s="189">
        <f t="shared" ca="1" si="281"/>
        <v>0</v>
      </c>
      <c r="LD75" s="189">
        <f t="shared" ca="1" si="281"/>
        <v>0</v>
      </c>
      <c r="LE75" s="189">
        <f t="shared" ca="1" si="281"/>
        <v>0</v>
      </c>
      <c r="LF75" s="189">
        <f t="shared" ca="1" si="281"/>
        <v>0</v>
      </c>
      <c r="LG75" s="189">
        <f t="shared" ca="1" si="282"/>
        <v>0</v>
      </c>
      <c r="LH75" s="189">
        <f t="shared" ca="1" si="282"/>
        <v>0</v>
      </c>
      <c r="LI75" s="189">
        <f t="shared" ca="1" si="282"/>
        <v>0</v>
      </c>
      <c r="LJ75" s="189">
        <f t="shared" ca="1" si="282"/>
        <v>0</v>
      </c>
      <c r="LK75" s="189">
        <f t="shared" ca="1" si="282"/>
        <v>0</v>
      </c>
      <c r="LL75" s="189">
        <f t="shared" ca="1" si="282"/>
        <v>0</v>
      </c>
      <c r="LM75" s="189">
        <f t="shared" ca="1" si="282"/>
        <v>0</v>
      </c>
      <c r="LN75" s="189">
        <f t="shared" ca="1" si="282"/>
        <v>0</v>
      </c>
      <c r="LO75" s="189">
        <f t="shared" ca="1" si="282"/>
        <v>0</v>
      </c>
      <c r="LP75" s="189">
        <f t="shared" ca="1" si="282"/>
        <v>0</v>
      </c>
      <c r="LQ75" s="189">
        <f t="shared" ca="1" si="283"/>
        <v>0</v>
      </c>
      <c r="LR75" s="189">
        <f t="shared" ca="1" si="283"/>
        <v>0</v>
      </c>
      <c r="LS75" s="189">
        <f t="shared" ca="1" si="283"/>
        <v>0</v>
      </c>
      <c r="LT75" s="189">
        <f t="shared" ca="1" si="283"/>
        <v>0</v>
      </c>
      <c r="LU75" s="189">
        <f t="shared" ca="1" si="283"/>
        <v>0</v>
      </c>
      <c r="LV75" s="189">
        <f t="shared" ca="1" si="283"/>
        <v>0</v>
      </c>
      <c r="LW75" s="189">
        <f t="shared" ca="1" si="283"/>
        <v>0</v>
      </c>
      <c r="LX75" s="189">
        <f t="shared" ca="1" si="283"/>
        <v>0</v>
      </c>
      <c r="LY75" s="189">
        <f t="shared" ca="1" si="283"/>
        <v>0</v>
      </c>
      <c r="LZ75" s="189">
        <f t="shared" ca="1" si="283"/>
        <v>0</v>
      </c>
      <c r="MA75" s="189">
        <f t="shared" ca="1" si="284"/>
        <v>0</v>
      </c>
      <c r="MB75" s="189">
        <f t="shared" ca="1" si="284"/>
        <v>0</v>
      </c>
      <c r="MC75" s="189">
        <f t="shared" ca="1" si="284"/>
        <v>0</v>
      </c>
      <c r="MD75" s="189">
        <f t="shared" ca="1" si="284"/>
        <v>0</v>
      </c>
      <c r="ME75" s="189">
        <f t="shared" ca="1" si="284"/>
        <v>0</v>
      </c>
      <c r="MF75" s="189">
        <f t="shared" ca="1" si="284"/>
        <v>0</v>
      </c>
      <c r="MG75" s="189">
        <f t="shared" ca="1" si="284"/>
        <v>0</v>
      </c>
      <c r="MH75" s="189">
        <f t="shared" ca="1" si="284"/>
        <v>0</v>
      </c>
      <c r="MI75" s="189">
        <f t="shared" ca="1" si="284"/>
        <v>4</v>
      </c>
      <c r="MJ75" s="189">
        <f t="shared" ca="1" si="284"/>
        <v>6</v>
      </c>
      <c r="MK75" s="189">
        <f t="shared" ca="1" si="284"/>
        <v>5</v>
      </c>
      <c r="ML75" s="189">
        <f t="shared" ca="1" si="284"/>
        <v>3</v>
      </c>
      <c r="MM75" s="557">
        <f t="shared" ca="1" si="285"/>
        <v>0</v>
      </c>
      <c r="MN75" s="557">
        <f t="shared" ca="1" si="285"/>
        <v>0</v>
      </c>
      <c r="MO75" s="557">
        <f t="shared" ca="1" si="285"/>
        <v>0</v>
      </c>
      <c r="MP75" s="557">
        <f t="shared" ca="1" si="285"/>
        <v>0</v>
      </c>
      <c r="MQ75" s="557">
        <f t="shared" ca="1" si="285"/>
        <v>0</v>
      </c>
      <c r="MR75" s="557">
        <f t="shared" ca="1" si="285"/>
        <v>0</v>
      </c>
      <c r="MS75" s="557">
        <f t="shared" ca="1" si="285"/>
        <v>0</v>
      </c>
      <c r="MT75" s="557">
        <f t="shared" ca="1" si="285"/>
        <v>0</v>
      </c>
      <c r="MU75" s="557">
        <f t="shared" ca="1" si="285"/>
        <v>0</v>
      </c>
      <c r="MV75" s="557">
        <f t="shared" ca="1" si="285"/>
        <v>0</v>
      </c>
      <c r="MW75" s="557">
        <f t="shared" ca="1" si="286"/>
        <v>0</v>
      </c>
      <c r="MX75" s="557">
        <f t="shared" ca="1" si="286"/>
        <v>0</v>
      </c>
      <c r="MY75" s="557">
        <f t="shared" ca="1" si="286"/>
        <v>0</v>
      </c>
      <c r="MZ75" s="557">
        <f t="shared" ca="1" si="286"/>
        <v>0</v>
      </c>
      <c r="NA75" s="557">
        <f t="shared" ca="1" si="286"/>
        <v>0</v>
      </c>
      <c r="NB75" s="557">
        <f t="shared" ca="1" si="286"/>
        <v>0</v>
      </c>
      <c r="NC75" s="557">
        <f t="shared" ca="1" si="286"/>
        <v>0</v>
      </c>
      <c r="ND75" s="557">
        <f t="shared" ca="1" si="286"/>
        <v>0</v>
      </c>
      <c r="NE75" s="557">
        <f t="shared" ca="1" si="286"/>
        <v>0</v>
      </c>
      <c r="NF75" s="557">
        <f t="shared" ca="1" si="286"/>
        <v>0</v>
      </c>
      <c r="NG75" s="557">
        <f t="shared" ca="1" si="287"/>
        <v>0</v>
      </c>
      <c r="NH75" s="557">
        <f t="shared" ca="1" si="287"/>
        <v>0</v>
      </c>
      <c r="NI75" s="557">
        <f t="shared" ca="1" si="287"/>
        <v>0</v>
      </c>
      <c r="NJ75" s="557">
        <f t="shared" ca="1" si="287"/>
        <v>0</v>
      </c>
      <c r="NK75" s="557">
        <f t="shared" ca="1" si="287"/>
        <v>0</v>
      </c>
      <c r="NL75" s="557">
        <f t="shared" ca="1" si="287"/>
        <v>0</v>
      </c>
      <c r="NM75" s="557">
        <f t="shared" ca="1" si="287"/>
        <v>0</v>
      </c>
      <c r="NN75" s="557">
        <f t="shared" ca="1" si="287"/>
        <v>0</v>
      </c>
      <c r="NO75" s="557">
        <f t="shared" ca="1" si="287"/>
        <v>0</v>
      </c>
      <c r="NP75" s="557">
        <f t="shared" ca="1" si="287"/>
        <v>0</v>
      </c>
      <c r="NQ75" s="557">
        <f t="shared" ca="1" si="288"/>
        <v>0</v>
      </c>
      <c r="NR75" s="557">
        <f t="shared" ca="1" si="288"/>
        <v>0</v>
      </c>
      <c r="NS75" s="557">
        <f t="shared" ca="1" si="288"/>
        <v>0</v>
      </c>
      <c r="NT75" s="557">
        <f t="shared" ca="1" si="288"/>
        <v>0</v>
      </c>
      <c r="NU75" s="557">
        <f t="shared" ca="1" si="288"/>
        <v>0</v>
      </c>
      <c r="NV75" s="557">
        <f t="shared" ca="1" si="288"/>
        <v>0</v>
      </c>
      <c r="NW75" s="557">
        <f t="shared" ca="1" si="288"/>
        <v>0</v>
      </c>
      <c r="NX75" s="557">
        <f t="shared" ca="1" si="288"/>
        <v>0</v>
      </c>
      <c r="NY75" s="557">
        <f t="shared" ca="1" si="288"/>
        <v>0</v>
      </c>
      <c r="NZ75" s="557">
        <f t="shared" ca="1" si="288"/>
        <v>0</v>
      </c>
      <c r="OA75" s="557">
        <f t="shared" ca="1" si="289"/>
        <v>0</v>
      </c>
      <c r="OB75" s="557">
        <f t="shared" ca="1" si="289"/>
        <v>0</v>
      </c>
      <c r="OC75" s="557">
        <f t="shared" ca="1" si="289"/>
        <v>0</v>
      </c>
      <c r="OD75" s="557">
        <f t="shared" ca="1" si="289"/>
        <v>0</v>
      </c>
      <c r="OE75" s="557">
        <f t="shared" ca="1" si="289"/>
        <v>0</v>
      </c>
      <c r="OF75" s="557">
        <f t="shared" ca="1" si="289"/>
        <v>0</v>
      </c>
      <c r="OG75" s="557">
        <f t="shared" ca="1" si="289"/>
        <v>0</v>
      </c>
      <c r="OH75" s="557">
        <f t="shared" ca="1" si="289"/>
        <v>0</v>
      </c>
      <c r="OI75" s="557">
        <f t="shared" ca="1" si="289"/>
        <v>0</v>
      </c>
      <c r="OJ75" s="557">
        <f t="shared" ca="1" si="289"/>
        <v>0</v>
      </c>
      <c r="OK75" s="557">
        <f t="shared" ca="1" si="290"/>
        <v>0</v>
      </c>
      <c r="OL75" s="557">
        <f t="shared" ca="1" si="290"/>
        <v>0</v>
      </c>
      <c r="OM75" s="557">
        <f t="shared" ca="1" si="290"/>
        <v>0</v>
      </c>
      <c r="ON75" s="557">
        <f t="shared" ca="1" si="290"/>
        <v>0</v>
      </c>
      <c r="OO75" s="557">
        <f t="shared" ca="1" si="290"/>
        <v>0</v>
      </c>
      <c r="OP75" s="557">
        <f t="shared" ca="1" si="290"/>
        <v>0</v>
      </c>
      <c r="OQ75" s="557">
        <f t="shared" ca="1" si="290"/>
        <v>0</v>
      </c>
      <c r="OR75" s="557">
        <f t="shared" ca="1" si="290"/>
        <v>0</v>
      </c>
      <c r="OS75" s="557">
        <f t="shared" ca="1" si="290"/>
        <v>0</v>
      </c>
      <c r="OT75" s="557">
        <f t="shared" ca="1" si="290"/>
        <v>0</v>
      </c>
      <c r="OU75" s="557">
        <f t="shared" ca="1" si="291"/>
        <v>0</v>
      </c>
      <c r="OV75" s="557">
        <f t="shared" ca="1" si="291"/>
        <v>0</v>
      </c>
      <c r="OW75" s="557">
        <f t="shared" ca="1" si="291"/>
        <v>0</v>
      </c>
      <c r="OX75" s="557">
        <f t="shared" ca="1" si="291"/>
        <v>0</v>
      </c>
      <c r="OY75" s="557">
        <f t="shared" ca="1" si="291"/>
        <v>0</v>
      </c>
      <c r="OZ75" s="557">
        <f t="shared" ca="1" si="291"/>
        <v>0</v>
      </c>
      <c r="PA75" s="557">
        <f t="shared" ca="1" si="291"/>
        <v>0</v>
      </c>
      <c r="PB75" s="557">
        <f t="shared" ca="1" si="291"/>
        <v>0</v>
      </c>
      <c r="PC75" s="557">
        <f t="shared" ca="1" si="291"/>
        <v>0</v>
      </c>
      <c r="PD75" s="557">
        <f t="shared" ca="1" si="291"/>
        <v>0</v>
      </c>
      <c r="PE75" s="557">
        <f t="shared" ca="1" si="292"/>
        <v>0</v>
      </c>
      <c r="PF75" s="557">
        <f t="shared" ca="1" si="292"/>
        <v>0</v>
      </c>
      <c r="PG75" s="557">
        <f t="shared" ca="1" si="292"/>
        <v>0</v>
      </c>
      <c r="PH75" s="557">
        <f t="shared" ca="1" si="292"/>
        <v>0</v>
      </c>
      <c r="PI75" s="557">
        <f t="shared" ca="1" si="292"/>
        <v>0</v>
      </c>
      <c r="PJ75" s="557">
        <f t="shared" ca="1" si="292"/>
        <v>0</v>
      </c>
      <c r="PK75" s="557">
        <f t="shared" ca="1" si="292"/>
        <v>0</v>
      </c>
      <c r="PL75" s="557">
        <f t="shared" ca="1" si="292"/>
        <v>0</v>
      </c>
      <c r="PM75" s="557">
        <f t="shared" ca="1" si="292"/>
        <v>0</v>
      </c>
      <c r="PN75" s="557">
        <f t="shared" ca="1" si="292"/>
        <v>0</v>
      </c>
      <c r="PO75" s="557">
        <f t="shared" ca="1" si="293"/>
        <v>0</v>
      </c>
      <c r="PP75" s="557">
        <f t="shared" ca="1" si="293"/>
        <v>0</v>
      </c>
      <c r="PQ75" s="557">
        <f t="shared" ca="1" si="293"/>
        <v>0</v>
      </c>
      <c r="PR75" s="557">
        <f t="shared" ca="1" si="293"/>
        <v>0</v>
      </c>
      <c r="PS75" s="557">
        <f t="shared" ca="1" si="293"/>
        <v>0</v>
      </c>
      <c r="PT75" s="557">
        <f t="shared" ca="1" si="293"/>
        <v>0</v>
      </c>
      <c r="PU75" s="557">
        <f t="shared" ca="1" si="293"/>
        <v>0</v>
      </c>
      <c r="PV75" s="557">
        <f t="shared" ca="1" si="293"/>
        <v>0</v>
      </c>
      <c r="PW75" s="557">
        <f t="shared" ca="1" si="293"/>
        <v>0</v>
      </c>
      <c r="PX75" s="557">
        <f t="shared" ca="1" si="293"/>
        <v>0</v>
      </c>
      <c r="PY75" s="557">
        <f t="shared" ca="1" si="294"/>
        <v>0</v>
      </c>
      <c r="PZ75" s="557">
        <f t="shared" ca="1" si="294"/>
        <v>0</v>
      </c>
      <c r="QA75" s="557">
        <f t="shared" ca="1" si="294"/>
        <v>0</v>
      </c>
      <c r="QB75" s="557">
        <f t="shared" ca="1" si="294"/>
        <v>0</v>
      </c>
      <c r="QC75" s="557">
        <f t="shared" ca="1" si="294"/>
        <v>0</v>
      </c>
      <c r="QD75" s="557">
        <f t="shared" ca="1" si="294"/>
        <v>0</v>
      </c>
      <c r="QE75" s="557">
        <f t="shared" ca="1" si="294"/>
        <v>0</v>
      </c>
      <c r="QF75" s="557">
        <f t="shared" ca="1" si="294"/>
        <v>0</v>
      </c>
      <c r="QG75" s="557">
        <f t="shared" ca="1" si="294"/>
        <v>0</v>
      </c>
      <c r="QH75" s="557">
        <f t="shared" ca="1" si="294"/>
        <v>0</v>
      </c>
      <c r="QI75" s="557">
        <f t="shared" ca="1" si="295"/>
        <v>0</v>
      </c>
      <c r="QJ75" s="557">
        <f t="shared" ca="1" si="295"/>
        <v>0</v>
      </c>
      <c r="QK75" s="557">
        <f t="shared" ca="1" si="295"/>
        <v>0</v>
      </c>
      <c r="QL75" s="557">
        <f t="shared" ca="1" si="295"/>
        <v>0</v>
      </c>
      <c r="QM75" s="557">
        <f t="shared" ca="1" si="295"/>
        <v>0</v>
      </c>
      <c r="QN75" s="557">
        <f t="shared" ca="1" si="295"/>
        <v>0</v>
      </c>
      <c r="QO75" s="557">
        <f t="shared" ca="1" si="295"/>
        <v>0</v>
      </c>
      <c r="QP75" s="557">
        <f t="shared" ca="1" si="295"/>
        <v>0</v>
      </c>
      <c r="QQ75" s="557">
        <f t="shared" ca="1" si="295"/>
        <v>0</v>
      </c>
      <c r="QR75" s="557">
        <f t="shared" ca="1" si="295"/>
        <v>0</v>
      </c>
      <c r="QS75" s="557">
        <f t="shared" ca="1" si="296"/>
        <v>0</v>
      </c>
      <c r="QT75" s="557">
        <f t="shared" ca="1" si="296"/>
        <v>0</v>
      </c>
      <c r="QU75" s="557">
        <f t="shared" ca="1" si="296"/>
        <v>0</v>
      </c>
      <c r="QV75" s="557">
        <f t="shared" ca="1" si="296"/>
        <v>0</v>
      </c>
      <c r="QW75" s="557">
        <f t="shared" ca="1" si="296"/>
        <v>0</v>
      </c>
      <c r="QX75" s="557">
        <f t="shared" ca="1" si="296"/>
        <v>0</v>
      </c>
      <c r="QY75" s="557">
        <f t="shared" ca="1" si="296"/>
        <v>0</v>
      </c>
      <c r="QZ75" s="557">
        <f t="shared" ca="1" si="296"/>
        <v>0</v>
      </c>
      <c r="RA75" s="557">
        <f t="shared" ca="1" si="296"/>
        <v>0</v>
      </c>
      <c r="RB75" s="557">
        <f t="shared" ca="1" si="296"/>
        <v>0</v>
      </c>
      <c r="RC75" s="557">
        <f t="shared" ca="1" si="297"/>
        <v>0</v>
      </c>
      <c r="RD75" s="557">
        <f t="shared" ca="1" si="297"/>
        <v>0</v>
      </c>
      <c r="RE75" s="557">
        <f t="shared" ca="1" si="297"/>
        <v>0</v>
      </c>
      <c r="RF75" s="557">
        <f t="shared" ca="1" si="297"/>
        <v>0</v>
      </c>
      <c r="RG75" s="557">
        <f t="shared" ca="1" si="297"/>
        <v>0</v>
      </c>
      <c r="RH75" s="557">
        <f t="shared" ca="1" si="297"/>
        <v>0</v>
      </c>
      <c r="RI75" s="557">
        <f t="shared" ca="1" si="297"/>
        <v>0</v>
      </c>
      <c r="RJ75" s="557">
        <f t="shared" ca="1" si="297"/>
        <v>0</v>
      </c>
      <c r="RK75" s="557">
        <f t="shared" ca="1" si="297"/>
        <v>0</v>
      </c>
      <c r="RL75" s="557">
        <f t="shared" ca="1" si="297"/>
        <v>0</v>
      </c>
      <c r="RM75" s="557">
        <f t="shared" ca="1" si="298"/>
        <v>0</v>
      </c>
      <c r="RN75" s="557">
        <f t="shared" ca="1" si="298"/>
        <v>0</v>
      </c>
      <c r="RO75" s="557">
        <f t="shared" ca="1" si="298"/>
        <v>0</v>
      </c>
      <c r="RP75" s="557">
        <f t="shared" ca="1" si="298"/>
        <v>0</v>
      </c>
      <c r="RQ75" s="557">
        <f t="shared" ca="1" si="298"/>
        <v>0</v>
      </c>
      <c r="RR75" s="557">
        <f t="shared" ca="1" si="298"/>
        <v>0</v>
      </c>
      <c r="RS75" s="557">
        <f t="shared" ca="1" si="298"/>
        <v>0</v>
      </c>
      <c r="RT75" s="557">
        <f t="shared" ca="1" si="298"/>
        <v>0</v>
      </c>
      <c r="RU75" s="557">
        <f t="shared" ca="1" si="298"/>
        <v>0</v>
      </c>
      <c r="RV75" s="557">
        <f t="shared" ca="1" si="298"/>
        <v>0</v>
      </c>
      <c r="RW75" s="557">
        <f t="shared" ca="1" si="299"/>
        <v>0</v>
      </c>
      <c r="RX75" s="557">
        <f t="shared" ca="1" si="299"/>
        <v>0</v>
      </c>
      <c r="RY75" s="557">
        <f t="shared" ca="1" si="299"/>
        <v>0</v>
      </c>
      <c r="RZ75" s="557">
        <f t="shared" ca="1" si="299"/>
        <v>0</v>
      </c>
      <c r="SA75" s="557">
        <f t="shared" ca="1" si="299"/>
        <v>0</v>
      </c>
      <c r="SB75" s="557">
        <f t="shared" ca="1" si="299"/>
        <v>0</v>
      </c>
      <c r="SC75" s="557">
        <f t="shared" ca="1" si="299"/>
        <v>0</v>
      </c>
      <c r="SD75" s="557">
        <f t="shared" ca="1" si="299"/>
        <v>0</v>
      </c>
      <c r="SE75" s="557">
        <f t="shared" ca="1" si="299"/>
        <v>0</v>
      </c>
      <c r="SF75" s="557">
        <f t="shared" ca="1" si="299"/>
        <v>0</v>
      </c>
      <c r="SG75" s="557">
        <f t="shared" ca="1" si="300"/>
        <v>0</v>
      </c>
      <c r="SH75" s="557">
        <f t="shared" ca="1" si="300"/>
        <v>0</v>
      </c>
      <c r="SI75" s="557">
        <f t="shared" ca="1" si="300"/>
        <v>0</v>
      </c>
      <c r="SJ75" s="557">
        <f t="shared" ca="1" si="300"/>
        <v>0</v>
      </c>
      <c r="SK75" s="557">
        <f t="shared" ca="1" si="300"/>
        <v>0</v>
      </c>
      <c r="SL75" s="557">
        <f t="shared" ca="1" si="300"/>
        <v>0</v>
      </c>
      <c r="SM75" s="557">
        <f t="shared" ca="1" si="300"/>
        <v>0</v>
      </c>
      <c r="SN75" s="557">
        <f t="shared" ca="1" si="300"/>
        <v>0</v>
      </c>
      <c r="SO75" s="557">
        <f t="shared" ca="1" si="300"/>
        <v>0</v>
      </c>
      <c r="SP75" s="557">
        <f t="shared" ca="1" si="300"/>
        <v>0</v>
      </c>
      <c r="SQ75" s="557">
        <f t="shared" ca="1" si="301"/>
        <v>0</v>
      </c>
      <c r="SR75" s="557">
        <f t="shared" ca="1" si="301"/>
        <v>0</v>
      </c>
      <c r="SS75" s="557">
        <f t="shared" ca="1" si="301"/>
        <v>0</v>
      </c>
      <c r="ST75" s="557">
        <f t="shared" ca="1" si="301"/>
        <v>0</v>
      </c>
      <c r="SU75" s="557">
        <f t="shared" ca="1" si="301"/>
        <v>0</v>
      </c>
      <c r="SV75" s="557">
        <f t="shared" ca="1" si="301"/>
        <v>0</v>
      </c>
      <c r="SW75" s="557">
        <f t="shared" ca="1" si="301"/>
        <v>0</v>
      </c>
      <c r="SX75" s="557">
        <f t="shared" ca="1" si="301"/>
        <v>0</v>
      </c>
      <c r="SY75" s="557">
        <f t="shared" ca="1" si="301"/>
        <v>0</v>
      </c>
      <c r="SZ75" s="557">
        <f t="shared" ca="1" si="301"/>
        <v>0</v>
      </c>
      <c r="TA75" s="557">
        <f t="shared" ca="1" si="302"/>
        <v>0</v>
      </c>
      <c r="TB75" s="557">
        <f t="shared" ca="1" si="302"/>
        <v>0</v>
      </c>
      <c r="TC75" s="557">
        <f t="shared" ca="1" si="302"/>
        <v>0</v>
      </c>
      <c r="TD75" s="557">
        <f t="shared" ca="1" si="302"/>
        <v>0</v>
      </c>
      <c r="TE75" s="557">
        <f t="shared" ca="1" si="302"/>
        <v>0</v>
      </c>
      <c r="TF75" s="557">
        <f t="shared" ca="1" si="302"/>
        <v>0</v>
      </c>
      <c r="TG75" s="557">
        <f t="shared" ca="1" si="302"/>
        <v>0</v>
      </c>
      <c r="TH75" s="557">
        <f t="shared" ca="1" si="302"/>
        <v>0</v>
      </c>
      <c r="TI75" s="557">
        <f t="shared" ca="1" si="302"/>
        <v>0</v>
      </c>
      <c r="TJ75" s="557">
        <f t="shared" ca="1" si="302"/>
        <v>0</v>
      </c>
      <c r="TK75" s="557">
        <f t="shared" ca="1" si="303"/>
        <v>0</v>
      </c>
      <c r="TL75" s="557">
        <f t="shared" ca="1" si="303"/>
        <v>0</v>
      </c>
      <c r="TM75" s="557">
        <f t="shared" ca="1" si="303"/>
        <v>0</v>
      </c>
      <c r="TN75" s="557">
        <f t="shared" ca="1" si="303"/>
        <v>0</v>
      </c>
      <c r="TO75" s="557">
        <f t="shared" ca="1" si="303"/>
        <v>0</v>
      </c>
      <c r="TP75" s="557">
        <f t="shared" ca="1" si="303"/>
        <v>0</v>
      </c>
      <c r="TQ75" s="557">
        <f t="shared" ca="1" si="303"/>
        <v>0</v>
      </c>
      <c r="TR75" s="557">
        <f t="shared" ca="1" si="303"/>
        <v>0</v>
      </c>
      <c r="TS75" s="557">
        <f t="shared" ca="1" si="303"/>
        <v>0</v>
      </c>
      <c r="TT75" s="557">
        <f t="shared" ca="1" si="303"/>
        <v>0</v>
      </c>
      <c r="TU75" s="557">
        <f t="shared" ca="1" si="304"/>
        <v>0</v>
      </c>
      <c r="TV75" s="557">
        <f t="shared" ca="1" si="304"/>
        <v>0</v>
      </c>
      <c r="TW75" s="557">
        <f t="shared" ca="1" si="304"/>
        <v>0</v>
      </c>
      <c r="TX75" s="557">
        <f t="shared" ca="1" si="304"/>
        <v>0</v>
      </c>
      <c r="TY75" s="557">
        <f t="shared" ca="1" si="304"/>
        <v>0</v>
      </c>
      <c r="TZ75" s="557">
        <f t="shared" ca="1" si="304"/>
        <v>0</v>
      </c>
      <c r="UA75" s="557">
        <f t="shared" ca="1" si="304"/>
        <v>0</v>
      </c>
      <c r="UB75" s="557">
        <f t="shared" ca="1" si="304"/>
        <v>0</v>
      </c>
      <c r="UC75" s="557">
        <f t="shared" ca="1" si="304"/>
        <v>0</v>
      </c>
      <c r="UD75" s="557">
        <f t="shared" ca="1" si="304"/>
        <v>0</v>
      </c>
      <c r="UE75" s="557">
        <f t="shared" ca="1" si="305"/>
        <v>0</v>
      </c>
      <c r="UF75" s="557">
        <f t="shared" ca="1" si="305"/>
        <v>0</v>
      </c>
      <c r="UG75" s="557">
        <f t="shared" ca="1" si="305"/>
        <v>0</v>
      </c>
      <c r="UH75" s="557">
        <f t="shared" ca="1" si="305"/>
        <v>0</v>
      </c>
      <c r="UI75" s="557">
        <f t="shared" ca="1" si="305"/>
        <v>0</v>
      </c>
      <c r="UJ75" s="557">
        <f t="shared" ca="1" si="305"/>
        <v>0</v>
      </c>
      <c r="UK75" s="557">
        <f t="shared" ca="1" si="305"/>
        <v>0</v>
      </c>
      <c r="UL75" s="557">
        <f t="shared" ca="1" si="305"/>
        <v>0</v>
      </c>
      <c r="UM75" s="557">
        <f t="shared" ca="1" si="305"/>
        <v>0</v>
      </c>
      <c r="UN75" s="557">
        <f t="shared" ca="1" si="305"/>
        <v>0</v>
      </c>
      <c r="UO75" s="557">
        <f t="shared" ca="1" si="306"/>
        <v>0</v>
      </c>
      <c r="UP75" s="557">
        <f t="shared" ca="1" si="306"/>
        <v>0</v>
      </c>
      <c r="UQ75" s="557">
        <f t="shared" ca="1" si="306"/>
        <v>0</v>
      </c>
      <c r="UR75" s="557">
        <f t="shared" ca="1" si="306"/>
        <v>0</v>
      </c>
      <c r="US75" s="557">
        <f t="shared" ca="1" si="306"/>
        <v>0</v>
      </c>
      <c r="UT75" s="557">
        <f t="shared" ca="1" si="306"/>
        <v>0</v>
      </c>
      <c r="UU75" s="557">
        <f t="shared" ca="1" si="306"/>
        <v>0</v>
      </c>
      <c r="UV75" s="557">
        <f t="shared" ca="1" si="306"/>
        <v>0</v>
      </c>
      <c r="UW75" s="557">
        <f t="shared" ca="1" si="306"/>
        <v>0</v>
      </c>
      <c r="UX75" s="557">
        <f t="shared" ca="1" si="306"/>
        <v>0</v>
      </c>
      <c r="UY75" s="557">
        <f t="shared" ca="1" si="307"/>
        <v>0</v>
      </c>
      <c r="UZ75" s="557">
        <f t="shared" ca="1" si="307"/>
        <v>0</v>
      </c>
      <c r="VA75" s="557">
        <f t="shared" ca="1" si="307"/>
        <v>0</v>
      </c>
      <c r="VB75" s="557">
        <f t="shared" ca="1" si="307"/>
        <v>0</v>
      </c>
      <c r="VC75" s="557">
        <f t="shared" ca="1" si="307"/>
        <v>0</v>
      </c>
      <c r="VD75" s="557">
        <f t="shared" ca="1" si="307"/>
        <v>0</v>
      </c>
      <c r="VE75" s="557">
        <f t="shared" ca="1" si="307"/>
        <v>0</v>
      </c>
      <c r="VF75" s="557">
        <f t="shared" ca="1" si="307"/>
        <v>0</v>
      </c>
      <c r="VG75" s="557">
        <f t="shared" ca="1" si="307"/>
        <v>0</v>
      </c>
      <c r="VH75" s="557">
        <f t="shared" ca="1" si="307"/>
        <v>0</v>
      </c>
      <c r="VI75" s="557">
        <f t="shared" ca="1" si="307"/>
        <v>0</v>
      </c>
      <c r="VJ75" s="189">
        <f t="shared" ca="1" si="308"/>
        <v>0</v>
      </c>
      <c r="VK75" s="189">
        <f t="shared" ca="1" si="308"/>
        <v>0</v>
      </c>
      <c r="VL75" s="189">
        <f t="shared" ca="1" si="308"/>
        <v>0</v>
      </c>
      <c r="VM75" s="189">
        <f t="shared" ca="1" si="308"/>
        <v>0</v>
      </c>
      <c r="VN75" s="189">
        <f t="shared" ca="1" si="308"/>
        <v>0</v>
      </c>
      <c r="VO75" s="230">
        <f t="shared" ca="1" si="309"/>
        <v>0</v>
      </c>
      <c r="VP75" s="189">
        <f t="shared" ca="1" si="310"/>
        <v>0</v>
      </c>
      <c r="VQ75" s="189">
        <f t="shared" ca="1" si="310"/>
        <v>0</v>
      </c>
      <c r="VR75" s="189">
        <f t="shared" ca="1" si="310"/>
        <v>0</v>
      </c>
      <c r="VS75" s="189">
        <f t="shared" ca="1" si="310"/>
        <v>0</v>
      </c>
      <c r="VT75" s="189">
        <f t="shared" ca="1" si="310"/>
        <v>0</v>
      </c>
      <c r="VU75" s="230">
        <f t="shared" ca="1" si="311"/>
        <v>0</v>
      </c>
      <c r="VV75" s="231">
        <f t="shared" ca="1" si="312"/>
        <v>0</v>
      </c>
      <c r="VW75" s="231">
        <f t="shared" ca="1" si="312"/>
        <v>0</v>
      </c>
      <c r="VX75" s="231">
        <f t="shared" ca="1" si="312"/>
        <v>0</v>
      </c>
      <c r="VY75" s="231">
        <f t="shared" ca="1" si="312"/>
        <v>0</v>
      </c>
      <c r="VZ75" s="544">
        <f t="shared" ca="1" si="313"/>
        <v>0</v>
      </c>
      <c r="WA75" s="231">
        <f t="shared" ca="1" si="314"/>
        <v>0</v>
      </c>
      <c r="WB75" s="231">
        <f t="shared" ca="1" si="314"/>
        <v>0</v>
      </c>
      <c r="WC75" s="231">
        <f t="shared" ca="1" si="314"/>
        <v>0</v>
      </c>
      <c r="WD75" s="231">
        <f t="shared" ca="1" si="314"/>
        <v>0</v>
      </c>
      <c r="WE75" s="544">
        <f t="shared" ca="1" si="315"/>
        <v>0</v>
      </c>
      <c r="WF75" s="544">
        <f t="shared" ca="1" si="315"/>
        <v>0</v>
      </c>
      <c r="WG75" s="544">
        <f t="shared" ca="1" si="315"/>
        <v>0</v>
      </c>
      <c r="WH75" s="544">
        <f t="shared" ca="1" si="315"/>
        <v>0</v>
      </c>
      <c r="WI75" s="544">
        <f t="shared" ca="1" si="315"/>
        <v>0</v>
      </c>
      <c r="WJ75" s="544">
        <f t="shared" ca="1" si="315"/>
        <v>0</v>
      </c>
      <c r="WK75" s="544">
        <f t="shared" ca="1" si="315"/>
        <v>0</v>
      </c>
      <c r="WL75" s="535" cm="1">
        <f t="array" aca="1" ref="WL75" ca="1">INDEX(WL$13:WL74,$B75+1,1)</f>
        <v>0</v>
      </c>
      <c r="WM75" s="411">
        <f t="shared" ca="1" si="316"/>
        <v>67</v>
      </c>
      <c r="WN75" s="18"/>
      <c r="WO75" s="535" cm="1">
        <f t="array" aca="1" ref="WO75" ca="1">INDEX(WO$13:WO74,$B75+1,1)</f>
        <v>0</v>
      </c>
      <c r="WP75" s="411">
        <f t="shared" si="317"/>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18"/>
      <c r="XI75" s="411" t="b">
        <f t="shared" ca="1" si="318"/>
        <v>0</v>
      </c>
      <c r="XJ75" s="411" t="str">
        <f t="shared" ca="1" si="319"/>
        <v>-</v>
      </c>
      <c r="XK75" s="535" t="str" cm="1">
        <f t="array" aca="1" ref="XK75" ca="1">INDEX(XK$13:XK74,$B75+1,1)</f>
        <v>-</v>
      </c>
      <c r="XL75" s="535" t="str" cm="1">
        <f t="array" aca="1" ref="XL75" ca="1">INDEX(XL$13:XL74,$B75+1,1)</f>
        <v>-</v>
      </c>
      <c r="XM75" s="535" t="str" cm="1">
        <f t="array" aca="1" ref="XM75" ca="1">INDEX(XM$13:XM74,$B75+1,1)</f>
        <v>-</v>
      </c>
      <c r="XN75" s="545" cm="1">
        <f t="array" aca="1" ref="XN75" ca="1">INDEX(i.AgeJ,$AD75,1)</f>
        <v>0</v>
      </c>
      <c r="XO75" s="535" t="str" cm="1">
        <f t="array" aca="1" ref="XO75" ca="1">INDEX(XO$13:XO74,$B75+1,1)</f>
        <v>-</v>
      </c>
      <c r="XP75" s="411" t="str">
        <f t="shared" ca="1" si="320"/>
        <v>-</v>
      </c>
      <c r="XQ75" s="411" t="str">
        <f t="shared" ca="1" si="320"/>
        <v>-</v>
      </c>
      <c r="XR75" s="535" t="str" cm="1">
        <f t="array" aca="1" ref="XR75" ca="1">INDEX(XR$13:XR74,$B75+1,1)</f>
        <v>-</v>
      </c>
      <c r="XS75" s="535" t="str" cm="1">
        <f t="array" aca="1" ref="XS75" ca="1">INDEX(XS$13:XS74,$B75+1,1)</f>
        <v>-</v>
      </c>
      <c r="XT75" s="535" t="str" cm="1">
        <f t="array" aca="1" ref="XT75" ca="1">INDEX(XT$13:XT74,$B75+1,1)</f>
        <v>-</v>
      </c>
      <c r="XU75" s="535" t="str" cm="1">
        <f t="array" aca="1" ref="XU75" ca="1">INDEX(XU$13:XU74,$B75+1,1)</f>
        <v>-</v>
      </c>
      <c r="XV75" s="535" t="str" cm="1">
        <f t="array" aca="1" ref="XV75" ca="1">INDEX(XV$13:XV74,$B75+1,1)</f>
        <v>-</v>
      </c>
      <c r="XW75" s="535" t="b" cm="1">
        <f t="array" aca="1" ref="XW75" ca="1">INDEX(XW$13:XW74,$B75+1,1)</f>
        <v>1</v>
      </c>
      <c r="XX75" s="535" t="str" cm="1">
        <f t="array" aca="1" ref="XX75" ca="1">INDEX(XX$13:XX74,$B75+1,1)</f>
        <v>-</v>
      </c>
      <c r="XY75" s="535" cm="1">
        <f t="array" aca="1" ref="XY75" ca="1">INDEX(XY$13:XY74,$B75+1,1)</f>
        <v>0</v>
      </c>
      <c r="XZ75" s="535" cm="1">
        <f t="array" aca="1" ref="XZ75" ca="1">INDEX(XZ$13:XZ74,$B75+1,1)</f>
        <v>0</v>
      </c>
      <c r="YA75" s="535" cm="1">
        <f t="array" aca="1" ref="YA75" ca="1">INDEX(YA$13:YA74,$B75+1,1)</f>
        <v>0</v>
      </c>
      <c r="YB75" s="18"/>
      <c r="YC75" s="411">
        <f t="shared" si="321"/>
        <v>50</v>
      </c>
      <c r="YD75" s="411">
        <f t="shared" si="321"/>
        <v>50</v>
      </c>
      <c r="YE75" s="411">
        <f t="shared" si="321"/>
        <v>50</v>
      </c>
      <c r="YF75" s="411">
        <f t="shared" si="321"/>
        <v>50</v>
      </c>
      <c r="YG75" s="535" cm="1">
        <f t="array" aca="1" ref="YG75" ca="1">INDEX(YG$13:YG74,$B75+1,1)</f>
        <v>1</v>
      </c>
      <c r="YH75" s="535" cm="1">
        <f t="array" aca="1" ref="YH75" ca="1">INDEX(YH$13:YH74,$B75+1,1)</f>
        <v>1</v>
      </c>
      <c r="YI75" s="535" cm="1">
        <f t="array" aca="1" ref="YI75" ca="1">INDEX(YI$13:YI74,$B75+1,1)</f>
        <v>1</v>
      </c>
      <c r="YJ75" s="535" cm="1">
        <f t="array" aca="1" ref="YJ75" ca="1">INDEX(YJ$13:YJ74,$B75+1,1)</f>
        <v>1</v>
      </c>
      <c r="YK75" s="535" t="str" cm="1">
        <f t="array" aca="1" ref="YK75" ca="1">INDEX(YK$13:YK74,$B75+1,1)</f>
        <v>-</v>
      </c>
      <c r="YL75" s="535" t="str" cm="1">
        <f t="array" aca="1" ref="YL75" ca="1">INDEX(YL$13:YL74,$B75+1,1)</f>
        <v>-</v>
      </c>
      <c r="YM75" s="535" t="str" cm="1">
        <f t="array" aca="1" ref="YM75" ca="1">INDEX(YM$13:YM74,$B75+1,1)</f>
        <v>-</v>
      </c>
      <c r="YN75" s="535" t="str" cm="1">
        <f t="array" aca="1" ref="YN75" ca="1">INDEX(YN$13:YN74,$B75+1,1)</f>
        <v>-</v>
      </c>
      <c r="YO75" s="535" t="str" cm="1">
        <f t="array" aca="1" ref="YO75" ca="1">INDEX(YO$13:YO74,$B75+1,1)</f>
        <v>-</v>
      </c>
      <c r="YP75" s="18"/>
      <c r="YQ75" s="411">
        <f t="shared" ca="1" si="322"/>
        <v>1</v>
      </c>
      <c r="YR75" s="18"/>
      <c r="YS75" s="535" t="str" cm="1">
        <f t="array" aca="1" ref="YS75" ca="1">INDEX(YS$13:YS74,$B75+1,1)</f>
        <v>-</v>
      </c>
      <c r="YT75" s="535" t="str" cm="1">
        <f t="array" aca="1" ref="YT75" ca="1">INDEX(YT$13:YT74,$B75+1,1)</f>
        <v>-</v>
      </c>
      <c r="YU75" s="535" t="str" cm="1">
        <f t="array" aca="1" ref="YU75" ca="1">INDEX(YU$13:YU74,$B75+1,1)</f>
        <v>-</v>
      </c>
      <c r="YV75" s="535" t="str" cm="1">
        <f t="array" aca="1" ref="YV75" ca="1">INDEX(YV$13:YV74,$B75+1,1)</f>
        <v>-</v>
      </c>
      <c r="YW75" s="535" t="str" cm="1">
        <f t="array" aca="1" ref="YW75" ca="1">INDEX(YW$13:YW74,$B75+1,1)</f>
        <v>-</v>
      </c>
      <c r="YX75" s="535" t="str" cm="1">
        <f t="array" aca="1" ref="YX75" ca="1">INDEX(YX$13:YX74,$B75+1,1)</f>
        <v>-</v>
      </c>
      <c r="YY75" s="535" t="str" cm="1">
        <f t="array" aca="1" ref="YY75" ca="1">INDEX(YY$13:YY74,$B75+1,1)</f>
        <v>-</v>
      </c>
      <c r="YZ75" s="535" t="str" cm="1">
        <f t="array" aca="1" ref="YZ75" ca="1">INDEX(YZ$13:YZ74,$B75+1,1)</f>
        <v>-</v>
      </c>
      <c r="ZA75" s="543">
        <f t="shared" ca="1" si="323"/>
        <v>652</v>
      </c>
      <c r="ZB75" s="543">
        <f t="shared" ca="1" si="323"/>
        <v>686</v>
      </c>
      <c r="ZC75" s="543">
        <f t="shared" ca="1" si="323"/>
        <v>721</v>
      </c>
      <c r="ZD75" s="459">
        <f t="shared" ca="1" si="324"/>
        <v>469</v>
      </c>
      <c r="ZE75" s="459">
        <f t="shared" ca="1" si="324"/>
        <v>504</v>
      </c>
      <c r="ZF75" s="459">
        <f t="shared" ca="1" si="324"/>
        <v>539</v>
      </c>
      <c r="ZG75" s="459">
        <f t="shared" ca="1" si="325"/>
        <v>385</v>
      </c>
      <c r="ZH75" s="459">
        <f t="shared" ca="1" si="325"/>
        <v>420</v>
      </c>
      <c r="ZI75" s="459">
        <f t="shared" ca="1" si="325"/>
        <v>455</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cm="1">
        <f t="array" aca="1" ref="ZX75" ca="1">INDEX(ZX$13:ZX74,$B75+1,1)</f>
        <v>0</v>
      </c>
      <c r="ZY75" s="535" t="str" cm="1">
        <f t="array" aca="1" ref="ZY75" ca="1">INDEX(ZY$13:ZY74,$B75+1,1)</f>
        <v>-</v>
      </c>
      <c r="ZZ75" s="535" t="str" cm="1">
        <f t="array" aca="1" ref="ZZ75" ca="1">INDEX(ZZ$13:ZZ74,$B75+1,1)</f>
        <v>-</v>
      </c>
      <c r="AAA75" s="535" t="str" cm="1">
        <f t="array" aca="1" ref="AAA75" ca="1">INDEX(AAA$13:AAA74,$B75+1,1)</f>
        <v>-</v>
      </c>
      <c r="AAB75" s="535" t="str" cm="1">
        <f t="array" aca="1" ref="AAB75" ca="1">INDEX(AAB$13:AAB74,$B75+1,1)</f>
        <v>-</v>
      </c>
      <c r="AAC75" s="535" t="str" cm="1">
        <f t="array" aca="1" ref="AAC75" ca="1">INDEX(AAC$13:AAC74,$B75+1,1)</f>
        <v>-</v>
      </c>
      <c r="AAD75" s="535" cm="1">
        <f t="array" aca="1" ref="AAD75" ca="1">INDEX(AAD$13:AAD74,$B75+1,1)</f>
        <v>0</v>
      </c>
      <c r="AAE75" s="535" t="str" cm="1">
        <f t="array" aca="1" ref="AAE75" ca="1">INDEX(AAE$13:AAE74,$B75+1,1)</f>
        <v>-</v>
      </c>
      <c r="AAF75" s="535" t="str" cm="1">
        <f t="array" aca="1" ref="AAF75" ca="1">INDEX(AAF$13:AAF74,$B75+1,1)</f>
        <v>-</v>
      </c>
      <c r="AAG75" s="535" t="str" cm="1">
        <f t="array" aca="1" ref="AAG75" ca="1">INDEX(AAG$13:AAG74,$B75+1,1)</f>
        <v>-</v>
      </c>
      <c r="AAH75" s="535" cm="1">
        <f t="array" aca="1" ref="AAH75" ca="1">INDEX(AAH$13:AAH74,$B75+1,1)</f>
        <v>1</v>
      </c>
      <c r="AAI75" s="535" cm="1">
        <f t="array" aca="1" ref="AAI75" ca="1">INDEX(AAI$13:AAI74,$B75+1,1)</f>
        <v>1</v>
      </c>
      <c r="AAJ75" s="535" t="str" cm="1">
        <f t="array" aca="1" ref="AAJ75" ca="1">INDEX(AAJ$13:AAJ74,$B75+1,1)</f>
        <v>-</v>
      </c>
      <c r="AAK75" s="535" t="str" cm="1">
        <f t="array" aca="1" ref="AAK75" ca="1">INDEX(AAK$13:AAK74,$B75+1,1)</f>
        <v>-</v>
      </c>
      <c r="AAL75" s="535" t="str" cm="1">
        <f t="array" aca="1" ref="AAL75" ca="1">INDEX(AAL$13:AAL74,$B75+1,1)</f>
        <v>-</v>
      </c>
      <c r="AAM75" s="535" t="str" cm="1">
        <f t="array" aca="1" ref="AAM75" ca="1">INDEX(AAM$13:AAM74,$B75+1,1)</f>
        <v>-</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18"/>
      <c r="AAX75" s="545" t="str">
        <f t="shared" ca="1" si="326"/>
        <v>-</v>
      </c>
      <c r="AAY75" s="545" t="str">
        <f t="shared" ca="1" si="326"/>
        <v>-</v>
      </c>
      <c r="AAZ75" s="545" t="str">
        <f t="shared" ca="1" si="326"/>
        <v>-</v>
      </c>
      <c r="ABA75" s="545" t="str">
        <f t="shared" ca="1" si="326"/>
        <v>-</v>
      </c>
      <c r="ABB75" s="545" t="str">
        <f t="shared" ca="1" si="326"/>
        <v>-</v>
      </c>
      <c r="ABC75" s="545" t="str">
        <f t="shared" ca="1" si="326"/>
        <v>-</v>
      </c>
      <c r="ABD75" s="545" t="str">
        <f t="shared" ca="1" si="326"/>
        <v>-</v>
      </c>
      <c r="ABE75" s="545" t="str">
        <f t="shared" ca="1" si="326"/>
        <v>-</v>
      </c>
      <c r="ABF75" s="545" t="str">
        <f t="shared" ca="1" si="326"/>
        <v>-</v>
      </c>
      <c r="ABG75" s="545" t="str">
        <f t="shared" ca="1" si="326"/>
        <v>-</v>
      </c>
      <c r="ABH75" s="545" t="str">
        <f t="shared" ca="1" si="327"/>
        <v>-</v>
      </c>
      <c r="ABI75" s="545" t="str">
        <f t="shared" ca="1" si="327"/>
        <v>-</v>
      </c>
      <c r="ABJ75" s="545" t="str">
        <f t="shared" ca="1" si="327"/>
        <v>-</v>
      </c>
      <c r="ABK75" s="545" t="str">
        <f t="shared" ca="1" si="327"/>
        <v>-</v>
      </c>
      <c r="ABL75" s="545" t="str">
        <f t="shared" ca="1" si="327"/>
        <v>-</v>
      </c>
      <c r="ABM75" s="545" t="str">
        <f t="shared" ca="1" si="327"/>
        <v>-</v>
      </c>
      <c r="ABN75" s="545" t="str">
        <f t="shared" ca="1" si="327"/>
        <v>-</v>
      </c>
      <c r="ABO75" s="545" t="b">
        <f t="shared" ca="1" si="327"/>
        <v>1</v>
      </c>
      <c r="ABP75" s="545" t="str">
        <f t="shared" ca="1" si="327"/>
        <v>-</v>
      </c>
      <c r="ABQ75" s="545" t="str">
        <f t="shared" ca="1" si="327"/>
        <v>-</v>
      </c>
      <c r="ABR75" s="545" t="str">
        <f t="shared" ca="1" si="328"/>
        <v>-</v>
      </c>
      <c r="ABS75" s="545" t="str">
        <f t="shared" ca="1" si="328"/>
        <v>-</v>
      </c>
      <c r="ABT75" s="545" t="str">
        <f t="shared" ca="1" si="328"/>
        <v>-</v>
      </c>
      <c r="ABU75" s="545" t="str">
        <f t="shared" ca="1" si="328"/>
        <v>-</v>
      </c>
      <c r="ABV75" s="545" t="str">
        <f t="shared" ca="1" si="328"/>
        <v>-</v>
      </c>
      <c r="ABW75" s="545" t="str">
        <f t="shared" ca="1" si="328"/>
        <v>-</v>
      </c>
      <c r="ABX75" s="545" t="str">
        <f t="shared" ca="1" si="328"/>
        <v>-</v>
      </c>
      <c r="ABY75" s="545" t="str">
        <f t="shared" ca="1" si="328"/>
        <v>-</v>
      </c>
      <c r="ABZ75" s="545" t="str">
        <f t="shared" ca="1" si="328"/>
        <v>-</v>
      </c>
      <c r="ACA75" s="545" t="str">
        <f t="shared" ca="1" si="328"/>
        <v>-</v>
      </c>
      <c r="ACB75" s="545" t="str">
        <f t="shared" ca="1" si="329"/>
        <v>-</v>
      </c>
      <c r="ACC75" s="545" t="str">
        <f t="shared" ca="1" si="329"/>
        <v>-</v>
      </c>
      <c r="ACD75" s="545" t="str">
        <f t="shared" ca="1" si="329"/>
        <v>-</v>
      </c>
      <c r="ACE75" s="545" t="str">
        <f t="shared" ca="1" si="329"/>
        <v>-</v>
      </c>
      <c r="ACF75" s="545" t="str">
        <f t="shared" ca="1" si="329"/>
        <v>-</v>
      </c>
      <c r="ACG75" s="545" t="b">
        <f t="shared" ca="1" si="329"/>
        <v>1</v>
      </c>
      <c r="ACH75" s="545" t="str">
        <f t="shared" ca="1" si="329"/>
        <v>-</v>
      </c>
      <c r="ACI75" s="545" t="str">
        <f t="shared" ca="1" si="329"/>
        <v>-</v>
      </c>
      <c r="ACJ75" s="545" t="str">
        <f t="shared" ca="1" si="329"/>
        <v>-</v>
      </c>
      <c r="ACK75" s="545" t="str">
        <f t="shared" ca="1" si="329"/>
        <v>-</v>
      </c>
      <c r="ACL75" s="545" t="str">
        <f t="shared" ca="1" si="330"/>
        <v>-</v>
      </c>
      <c r="ACM75" s="545" t="str">
        <f t="shared" ca="1" si="330"/>
        <v>-</v>
      </c>
      <c r="ACN75" s="545" t="str">
        <f t="shared" ca="1" si="330"/>
        <v>-</v>
      </c>
      <c r="ACO75" s="545" t="str">
        <f t="shared" ca="1" si="330"/>
        <v>-</v>
      </c>
      <c r="ACP75" s="545" t="str">
        <f t="shared" ca="1" si="330"/>
        <v>-</v>
      </c>
      <c r="ACQ75" s="545" t="str">
        <f t="shared" ca="1" si="330"/>
        <v>-</v>
      </c>
      <c r="ACR75" s="545" t="str">
        <f t="shared" ca="1" si="330"/>
        <v>-</v>
      </c>
      <c r="ACS75" s="545" t="str">
        <f t="shared" ca="1" si="330"/>
        <v>-</v>
      </c>
      <c r="ACT75" s="545" t="str">
        <f t="shared" ca="1" si="330"/>
        <v>-</v>
      </c>
      <c r="ACU75" s="545" t="str">
        <f t="shared" ca="1" si="330"/>
        <v>-</v>
      </c>
      <c r="ACV75" s="545" t="str">
        <f t="shared" ca="1" si="331"/>
        <v>-</v>
      </c>
      <c r="ACW75" s="545" t="str">
        <f t="shared" ca="1" si="331"/>
        <v>-</v>
      </c>
      <c r="ACX75" s="545" t="str">
        <f t="shared" ca="1" si="331"/>
        <v>-</v>
      </c>
      <c r="ACY75" s="545" t="b">
        <f t="shared" ca="1" si="331"/>
        <v>1</v>
      </c>
      <c r="ACZ75" s="545" t="str">
        <f t="shared" ca="1" si="331"/>
        <v>-</v>
      </c>
      <c r="ADA75" s="545" t="str">
        <f t="shared" ca="1" si="331"/>
        <v>-</v>
      </c>
      <c r="ADB75" s="545" t="str">
        <f t="shared" ca="1" si="331"/>
        <v>-</v>
      </c>
      <c r="ADC75" s="545" t="str">
        <f t="shared" ca="1" si="331"/>
        <v>-</v>
      </c>
      <c r="ADD75" s="545" t="str">
        <f t="shared" ca="1" si="331"/>
        <v>-</v>
      </c>
      <c r="ADE75" s="545" t="str">
        <f t="shared" ca="1" si="331"/>
        <v>-</v>
      </c>
      <c r="ADF75" s="545" t="str">
        <f t="shared" ca="1" si="332"/>
        <v>-</v>
      </c>
      <c r="ADG75" s="545" t="str">
        <f t="shared" ca="1" si="332"/>
        <v>-</v>
      </c>
      <c r="ADH75" s="545" t="str">
        <f t="shared" ca="1" si="332"/>
        <v>-</v>
      </c>
      <c r="ADI75" s="545" t="str">
        <f t="shared" ca="1" si="332"/>
        <v>-</v>
      </c>
      <c r="ADJ75" s="545" t="str">
        <f t="shared" ca="1" si="332"/>
        <v>-</v>
      </c>
      <c r="ADK75" s="545" t="str">
        <f t="shared" ca="1" si="332"/>
        <v>-</v>
      </c>
      <c r="ADL75" s="545" t="str">
        <f t="shared" ca="1" si="332"/>
        <v>-</v>
      </c>
      <c r="ADM75" s="545" t="str">
        <f t="shared" ca="1" si="332"/>
        <v>-</v>
      </c>
      <c r="ADN75" s="545" t="str">
        <f t="shared" ca="1" si="332"/>
        <v>-</v>
      </c>
      <c r="ADO75" s="545" t="str">
        <f t="shared" ca="1" si="332"/>
        <v>-</v>
      </c>
      <c r="ADP75" s="545" t="str">
        <f t="shared" ca="1" si="333"/>
        <v>-</v>
      </c>
      <c r="ADQ75" s="545" t="b">
        <f t="shared" ca="1" si="333"/>
        <v>1</v>
      </c>
      <c r="ADR75" s="545" t="str">
        <f t="shared" ca="1" si="333"/>
        <v>-</v>
      </c>
      <c r="ADS75" s="545" t="str">
        <f t="shared" ca="1" si="333"/>
        <v>-</v>
      </c>
      <c r="ADT75" s="545" t="str">
        <f t="shared" ca="1" si="333"/>
        <v>-</v>
      </c>
      <c r="ADU75" s="545" t="str">
        <f t="shared" ca="1" si="333"/>
        <v>-</v>
      </c>
      <c r="ADV75" s="545" t="str">
        <f t="shared" ca="1" si="333"/>
        <v>-</v>
      </c>
      <c r="ADW75" s="545" t="str">
        <f t="shared" ca="1" si="333"/>
        <v>-</v>
      </c>
      <c r="ADX75" s="545" t="str">
        <f t="shared" ca="1" si="333"/>
        <v>-</v>
      </c>
      <c r="ADY75" s="545" t="str">
        <f t="shared" ca="1" si="333"/>
        <v>-</v>
      </c>
      <c r="ADZ75" s="545" t="str">
        <f t="shared" ca="1" si="334"/>
        <v>-</v>
      </c>
      <c r="AEA75" s="545" t="str">
        <f t="shared" ca="1" si="334"/>
        <v>-</v>
      </c>
      <c r="AEB75" s="545" t="str">
        <f t="shared" ca="1" si="334"/>
        <v>-</v>
      </c>
      <c r="AEC75" s="545" t="str">
        <f t="shared" ca="1" si="334"/>
        <v>-</v>
      </c>
      <c r="AED75" s="545" t="str">
        <f t="shared" ca="1" si="334"/>
        <v>-</v>
      </c>
      <c r="AEE75" s="545" t="str">
        <f t="shared" ca="1" si="334"/>
        <v>-</v>
      </c>
      <c r="AEF75" s="545" t="str">
        <f t="shared" ca="1" si="334"/>
        <v>-</v>
      </c>
      <c r="AEG75" s="545" t="str">
        <f t="shared" ca="1" si="334"/>
        <v>-</v>
      </c>
      <c r="AEH75" s="545" t="str">
        <f t="shared" ca="1" si="334"/>
        <v>-</v>
      </c>
      <c r="AEI75" s="545" t="b">
        <f t="shared" ca="1" si="334"/>
        <v>1</v>
      </c>
      <c r="AEJ75" s="535" cm="1">
        <f t="array" aca="1" ref="AEJ75" ca="1">INDEX(AEJ$13:AEJ74,$B75+1,1)</f>
        <v>0</v>
      </c>
      <c r="AEK75" s="483">
        <v>0</v>
      </c>
    </row>
    <row r="76" spans="1:817" outlineLevel="2">
      <c r="A76" s="18">
        <f t="shared" si="222"/>
        <v>63</v>
      </c>
      <c r="B76" s="18"/>
      <c r="D76" s="12"/>
      <c r="E76" t="b">
        <v>0</v>
      </c>
      <c r="H76" s="111"/>
      <c r="I76" s="18"/>
      <c r="J76" s="18"/>
      <c r="K76" s="18"/>
      <c r="L76" s="18"/>
      <c r="M76" s="18"/>
      <c r="N76" s="18"/>
      <c r="O76" s="18"/>
      <c r="P76" s="18"/>
      <c r="Q76" s="18"/>
      <c r="R76" s="18"/>
      <c r="S76" s="18"/>
      <c r="T76" s="18"/>
      <c r="U76" s="18"/>
      <c r="V76" s="18"/>
      <c r="W76" s="18"/>
      <c r="X76" s="18"/>
      <c r="Y76" s="18"/>
      <c r="Z76" s="18"/>
      <c r="AA76" s="18"/>
      <c r="AB76" s="18"/>
      <c r="AC76" s="18"/>
      <c r="AD76" s="18"/>
      <c r="AE76" s="111"/>
      <c r="AF76" s="111"/>
      <c r="AG76" s="111"/>
      <c r="AH76" s="111"/>
      <c r="AI76" s="18"/>
      <c r="AJ76" s="18"/>
      <c r="AK76" s="18"/>
      <c r="AL76" s="18"/>
      <c r="AM76" s="18"/>
      <c r="AN76" s="18"/>
      <c r="AO76" s="18"/>
      <c r="AP76" s="18"/>
      <c r="AQ76" s="111"/>
      <c r="AR76" s="111"/>
      <c r="AS76" s="111"/>
      <c r="AT76" s="111"/>
      <c r="AU76" s="111"/>
      <c r="AV76" s="111"/>
      <c r="AW76" s="111"/>
      <c r="AX76" s="111"/>
      <c r="AY76" s="111"/>
      <c r="AZ76" s="111"/>
      <c r="BA76" s="202" t="str">
        <f>"blank "&amp;TEXT(ROW($A76),"0")</f>
        <v>blank 76</v>
      </c>
      <c r="BB76" s="8" t="str">
        <f ca="1">IF(COUNTIF($BA$13:$BA76,$BA76)=1,"-","Dup")</f>
        <v>-</v>
      </c>
      <c r="BC76" s="18"/>
      <c r="BD76" s="517"/>
      <c r="BE76" s="517"/>
      <c r="BF76" s="517"/>
      <c r="BG76" s="517"/>
      <c r="BH76" s="517"/>
      <c r="BI76" s="517"/>
      <c r="BJ76" s="517"/>
      <c r="BK76" s="517"/>
      <c r="BL76" s="517"/>
      <c r="BM76" s="18"/>
      <c r="BN76" s="517"/>
      <c r="BO76" s="517"/>
      <c r="BP76" s="517"/>
      <c r="BQ76" s="517"/>
      <c r="BR76" s="517"/>
      <c r="BS76" s="517"/>
      <c r="BT76" s="517"/>
      <c r="BU76" s="517"/>
      <c r="BV76" s="517"/>
      <c r="BW76" s="517"/>
      <c r="BX76" s="517"/>
      <c r="BY76" s="517"/>
      <c r="BZ76" s="517"/>
      <c r="CA76" s="517"/>
      <c r="CB76" s="517"/>
      <c r="CC76" s="517"/>
      <c r="CD76" s="517"/>
      <c r="CE76" s="517"/>
      <c r="CF76" s="18"/>
      <c r="CG76" s="517"/>
      <c r="CH76" s="517"/>
      <c r="CI76" s="517"/>
      <c r="CJ76" s="517"/>
      <c r="CK76" s="517"/>
      <c r="CL76" s="517"/>
      <c r="CM76" s="517"/>
      <c r="CN76" s="517"/>
      <c r="CO76" s="517"/>
      <c r="CP76" s="517"/>
      <c r="CQ76" s="517"/>
      <c r="CR76" s="517"/>
      <c r="CS76" s="517"/>
      <c r="CT76" s="517"/>
      <c r="CU76" s="517"/>
      <c r="CV76" s="517"/>
      <c r="CW76" s="517"/>
      <c r="CX76" s="517"/>
      <c r="CY76" s="517"/>
      <c r="CZ76" s="517"/>
      <c r="DA76" s="517"/>
      <c r="DB76" s="517"/>
      <c r="DC76" s="18"/>
      <c r="DD76" s="517"/>
      <c r="DE76" s="517"/>
      <c r="DF76" s="517"/>
      <c r="DG76" s="517"/>
      <c r="DH76" s="518"/>
      <c r="DI76" s="517"/>
      <c r="DJ76" s="517"/>
      <c r="DK76" s="517"/>
      <c r="DL76" s="517"/>
      <c r="DM76" s="517"/>
      <c r="DN76" s="517"/>
      <c r="DO76" s="517"/>
      <c r="DP76" s="517"/>
      <c r="DQ76" s="517"/>
      <c r="DR76" s="517"/>
      <c r="DS76" s="517"/>
      <c r="DT76" s="517"/>
      <c r="DU76" s="517"/>
      <c r="DV76" s="517"/>
      <c r="DW76" s="517"/>
      <c r="DX76" s="517"/>
      <c r="DY76" s="517"/>
      <c r="DZ76" s="517"/>
      <c r="EA76" s="517"/>
      <c r="EB76" s="517"/>
      <c r="EC76" s="517"/>
      <c r="ED76" s="517"/>
      <c r="EE76" s="517"/>
      <c r="EF76" s="517"/>
      <c r="EG76" s="517"/>
      <c r="EH76" s="517"/>
      <c r="EI76" s="517"/>
      <c r="EJ76" s="517"/>
      <c r="EK76" s="517"/>
      <c r="EL76" s="517"/>
      <c r="EM76" s="517"/>
      <c r="EN76" s="517"/>
      <c r="EO76" s="517"/>
      <c r="EP76" s="517"/>
      <c r="EQ76" s="517"/>
      <c r="ER76" s="517"/>
      <c r="ES76" s="517"/>
      <c r="ET76" s="517"/>
      <c r="EU76" s="517"/>
      <c r="EV76" s="517"/>
      <c r="EW76" s="517"/>
      <c r="EX76" s="517"/>
      <c r="EY76" s="517"/>
      <c r="EZ76" s="517"/>
      <c r="FA76" s="517"/>
      <c r="FB76" s="517"/>
      <c r="FC76" s="517"/>
      <c r="FD76" s="517"/>
      <c r="FE76" s="517"/>
      <c r="FF76" s="517"/>
      <c r="FG76" s="517"/>
      <c r="FH76" s="517"/>
      <c r="FI76" s="517"/>
      <c r="FJ76" s="517"/>
      <c r="FK76" s="517"/>
      <c r="FL76" s="517"/>
      <c r="FM76" s="517"/>
      <c r="FN76" s="517"/>
      <c r="FO76" s="517"/>
      <c r="FP76" s="517"/>
      <c r="FQ76" s="517"/>
      <c r="FR76" s="517"/>
      <c r="FS76" s="517"/>
      <c r="FT76" s="517"/>
      <c r="FU76" s="517"/>
      <c r="FV76" s="517"/>
      <c r="FW76" s="517"/>
      <c r="FX76" s="517"/>
      <c r="FY76" s="517"/>
      <c r="FZ76" s="517"/>
      <c r="GA76" s="517"/>
      <c r="GB76" s="517"/>
      <c r="GC76" s="517"/>
      <c r="GD76" s="517"/>
      <c r="GE76" s="517"/>
      <c r="GF76" s="517"/>
      <c r="GG76" s="517"/>
      <c r="GH76" s="517"/>
      <c r="GI76" s="517"/>
      <c r="GJ76" s="517"/>
      <c r="GK76" s="517"/>
      <c r="GL76" s="517"/>
      <c r="GM76" s="517"/>
      <c r="GN76" s="517"/>
      <c r="GO76" s="517"/>
      <c r="GP76" s="517"/>
      <c r="GQ76" s="517"/>
      <c r="GR76" s="18"/>
      <c r="GS76" s="517"/>
      <c r="GT76" s="517"/>
      <c r="GU76" s="517"/>
      <c r="GV76" s="517"/>
      <c r="GW76" s="517"/>
      <c r="GX76" s="517"/>
      <c r="GY76" s="517"/>
      <c r="GZ76" s="517"/>
      <c r="HA76" s="517"/>
      <c r="HB76" s="517"/>
      <c r="HC76" s="517"/>
      <c r="HD76" s="517"/>
      <c r="HE76" s="517"/>
      <c r="HF76" s="517"/>
      <c r="HG76" s="517"/>
      <c r="HH76" s="517"/>
      <c r="HI76" s="517"/>
      <c r="HJ76" s="517"/>
      <c r="HK76" s="517"/>
      <c r="HL76" s="517"/>
      <c r="HM76" s="517"/>
      <c r="HN76" s="517"/>
      <c r="HO76" s="517"/>
      <c r="HP76" s="517"/>
      <c r="HQ76" s="517"/>
      <c r="HR76" s="517"/>
      <c r="HS76" s="517"/>
      <c r="HT76" s="517"/>
      <c r="HU76" s="517"/>
      <c r="HV76" s="517"/>
      <c r="HW76" s="517"/>
      <c r="HX76" s="517"/>
      <c r="HY76" s="517"/>
      <c r="HZ76" s="517"/>
      <c r="IA76" s="517"/>
      <c r="IB76" s="517"/>
      <c r="IC76" s="517"/>
      <c r="ID76" s="517"/>
      <c r="IE76" s="517"/>
      <c r="IF76" s="517"/>
      <c r="IG76" s="517"/>
      <c r="IH76" s="517"/>
      <c r="II76" s="517"/>
      <c r="IJ76" s="517"/>
      <c r="IK76" s="18"/>
      <c r="IL76" s="517"/>
      <c r="IM76" s="517"/>
      <c r="IN76" s="517"/>
      <c r="IO76" s="517"/>
      <c r="IP76" s="517"/>
      <c r="IQ76" s="517"/>
      <c r="IR76" s="517"/>
      <c r="IS76" s="517"/>
      <c r="IT76" s="517"/>
      <c r="IU76" s="517"/>
      <c r="IV76" s="517"/>
      <c r="IW76" s="517"/>
      <c r="IX76" s="517"/>
      <c r="IY76" s="517"/>
      <c r="IZ76" s="517"/>
      <c r="JA76" s="517"/>
      <c r="JB76" s="517"/>
      <c r="JC76" s="517"/>
      <c r="JD76" s="517"/>
      <c r="JE76" s="517"/>
      <c r="JF76" s="517"/>
      <c r="JG76" s="517"/>
      <c r="JH76" s="517"/>
      <c r="JI76" s="517"/>
      <c r="JJ76" s="517"/>
      <c r="JK76" s="517"/>
      <c r="JL76" s="517"/>
      <c r="JM76" s="517"/>
      <c r="JN76" s="517"/>
      <c r="JO76" s="517"/>
      <c r="JP76" s="517"/>
      <c r="JQ76" s="517"/>
      <c r="JR76" s="517"/>
      <c r="JS76" s="517"/>
      <c r="JT76" s="517"/>
      <c r="JU76" s="517"/>
      <c r="JV76" s="517"/>
      <c r="JW76" s="517"/>
      <c r="JX76" s="517"/>
      <c r="JY76" s="517"/>
      <c r="JZ76" s="517"/>
      <c r="KA76" s="517"/>
      <c r="KB76" s="517"/>
      <c r="KC76" s="517"/>
      <c r="KD76" s="517"/>
      <c r="KE76" s="517"/>
      <c r="KF76" s="517"/>
      <c r="KG76" s="517"/>
      <c r="KH76" s="517"/>
      <c r="KI76" s="517"/>
      <c r="KJ76" s="517"/>
      <c r="KK76" s="517"/>
      <c r="KL76" s="517"/>
      <c r="KM76" s="517"/>
      <c r="KN76" s="517"/>
      <c r="KO76" s="517"/>
      <c r="KP76" s="517"/>
      <c r="KQ76" s="517"/>
      <c r="KR76" s="517"/>
      <c r="KS76" s="517"/>
      <c r="KT76" s="517"/>
      <c r="KU76" s="517"/>
      <c r="KV76" s="517"/>
      <c r="KW76" s="517"/>
      <c r="KX76" s="517"/>
      <c r="KY76" s="517"/>
      <c r="KZ76" s="517"/>
      <c r="LA76" s="517"/>
      <c r="LB76" s="517"/>
      <c r="LC76" s="517"/>
      <c r="LD76" s="517"/>
      <c r="LE76" s="517"/>
      <c r="LF76" s="517"/>
      <c r="LG76" s="517"/>
      <c r="LH76" s="517"/>
      <c r="LI76" s="517"/>
      <c r="LJ76" s="517"/>
      <c r="LK76" s="517"/>
      <c r="LL76" s="517"/>
      <c r="LM76" s="517"/>
      <c r="LN76" s="517"/>
      <c r="LO76" s="517"/>
      <c r="LP76" s="517"/>
      <c r="LQ76" s="517"/>
      <c r="LR76" s="517"/>
      <c r="LS76" s="517"/>
      <c r="LT76" s="517"/>
      <c r="LU76" s="517"/>
      <c r="LV76" s="517"/>
      <c r="LW76" s="517"/>
      <c r="LX76" s="517"/>
      <c r="LY76" s="517"/>
      <c r="LZ76" s="517"/>
      <c r="MA76" s="517"/>
      <c r="MB76" s="517"/>
      <c r="MC76" s="517"/>
      <c r="MD76" s="517"/>
      <c r="ME76" s="517"/>
      <c r="MF76" s="517"/>
      <c r="MG76" s="517"/>
      <c r="MH76" s="517"/>
      <c r="MI76" s="517"/>
      <c r="MJ76" s="517"/>
      <c r="MK76" s="517"/>
      <c r="ML76" s="517"/>
      <c r="MM76" s="517"/>
      <c r="MN76" s="517"/>
      <c r="MO76" s="517"/>
      <c r="MP76" s="517"/>
      <c r="MQ76" s="517"/>
      <c r="MR76" s="517"/>
      <c r="MS76" s="517"/>
      <c r="MT76" s="517"/>
      <c r="MU76" s="517"/>
      <c r="MV76" s="517"/>
      <c r="MW76" s="517"/>
      <c r="MX76" s="517"/>
      <c r="MY76" s="517"/>
      <c r="MZ76" s="517"/>
      <c r="NA76" s="517"/>
      <c r="NB76" s="517"/>
      <c r="NC76" s="517"/>
      <c r="ND76" s="517"/>
      <c r="NE76" s="517"/>
      <c r="NF76" s="517"/>
      <c r="NG76" s="517"/>
      <c r="NH76" s="517"/>
      <c r="NI76" s="517"/>
      <c r="NJ76" s="517"/>
      <c r="NK76" s="517"/>
      <c r="NL76" s="517"/>
      <c r="NM76" s="517"/>
      <c r="NN76" s="517"/>
      <c r="NO76" s="517"/>
      <c r="NP76" s="517"/>
      <c r="NQ76" s="517"/>
      <c r="NR76" s="517"/>
      <c r="NS76" s="517"/>
      <c r="NT76" s="517"/>
      <c r="NU76" s="517"/>
      <c r="NV76" s="517"/>
      <c r="NW76" s="517"/>
      <c r="NX76" s="517"/>
      <c r="NY76" s="517"/>
      <c r="NZ76" s="517"/>
      <c r="OA76" s="517"/>
      <c r="OB76" s="517"/>
      <c r="OC76" s="517"/>
      <c r="OD76" s="517"/>
      <c r="OE76" s="517"/>
      <c r="OF76" s="517"/>
      <c r="OG76" s="517"/>
      <c r="OH76" s="517"/>
      <c r="OI76" s="517"/>
      <c r="OJ76" s="517"/>
      <c r="OK76" s="517"/>
      <c r="OL76" s="517"/>
      <c r="OM76" s="517"/>
      <c r="ON76" s="517"/>
      <c r="OO76" s="517"/>
      <c r="OP76" s="517"/>
      <c r="OQ76" s="517"/>
      <c r="OR76" s="517"/>
      <c r="OS76" s="517"/>
      <c r="OT76" s="517"/>
      <c r="OU76" s="517"/>
      <c r="OV76" s="517"/>
      <c r="OW76" s="517"/>
      <c r="OX76" s="517"/>
      <c r="OY76" s="517"/>
      <c r="OZ76" s="517"/>
      <c r="PA76" s="517"/>
      <c r="PB76" s="517"/>
      <c r="PC76" s="517"/>
      <c r="PD76" s="517"/>
      <c r="PE76" s="517"/>
      <c r="PF76" s="517"/>
      <c r="PG76" s="517"/>
      <c r="PH76" s="517"/>
      <c r="PI76" s="517"/>
      <c r="PJ76" s="517"/>
      <c r="PK76" s="517"/>
      <c r="PL76" s="517"/>
      <c r="PM76" s="517"/>
      <c r="PN76" s="517"/>
      <c r="PO76" s="517"/>
      <c r="PP76" s="517"/>
      <c r="PQ76" s="517"/>
      <c r="PR76" s="517"/>
      <c r="PS76" s="517"/>
      <c r="PT76" s="517"/>
      <c r="PU76" s="517"/>
      <c r="PV76" s="517"/>
      <c r="PW76" s="517"/>
      <c r="PX76" s="517"/>
      <c r="PY76" s="517"/>
      <c r="PZ76" s="517"/>
      <c r="QA76" s="517"/>
      <c r="QB76" s="517"/>
      <c r="QC76" s="517"/>
      <c r="QD76" s="517"/>
      <c r="QE76" s="517"/>
      <c r="QF76" s="517"/>
      <c r="QG76" s="517"/>
      <c r="QH76" s="517"/>
      <c r="QI76" s="517"/>
      <c r="QJ76" s="517"/>
      <c r="QK76" s="517"/>
      <c r="QL76" s="517"/>
      <c r="QM76" s="517"/>
      <c r="QN76" s="517"/>
      <c r="QO76" s="517"/>
      <c r="QP76" s="517"/>
      <c r="QQ76" s="517"/>
      <c r="QR76" s="517"/>
      <c r="QS76" s="517"/>
      <c r="QT76" s="517"/>
      <c r="QU76" s="517"/>
      <c r="QV76" s="517"/>
      <c r="QW76" s="517"/>
      <c r="QX76" s="517"/>
      <c r="QY76" s="517"/>
      <c r="QZ76" s="517"/>
      <c r="RA76" s="517"/>
      <c r="RB76" s="517"/>
      <c r="RC76" s="517"/>
      <c r="RD76" s="517"/>
      <c r="RE76" s="517"/>
      <c r="RF76" s="517"/>
      <c r="RG76" s="517"/>
      <c r="RH76" s="517"/>
      <c r="RI76" s="517"/>
      <c r="RJ76" s="517"/>
      <c r="RK76" s="517"/>
      <c r="RL76" s="517"/>
      <c r="RM76" s="517"/>
      <c r="RN76" s="517"/>
      <c r="RO76" s="517"/>
      <c r="RP76" s="517"/>
      <c r="RQ76" s="517"/>
      <c r="RR76" s="517"/>
      <c r="RS76" s="517"/>
      <c r="RT76" s="517"/>
      <c r="RU76" s="517"/>
      <c r="RV76" s="517"/>
      <c r="RW76" s="517"/>
      <c r="RX76" s="517"/>
      <c r="RY76" s="517"/>
      <c r="RZ76" s="517"/>
      <c r="SA76" s="517"/>
      <c r="SB76" s="517"/>
      <c r="SC76" s="517"/>
      <c r="SD76" s="517"/>
      <c r="SE76" s="517"/>
      <c r="SF76" s="517"/>
      <c r="SG76" s="517"/>
      <c r="SH76" s="517"/>
      <c r="SI76" s="517"/>
      <c r="SJ76" s="517"/>
      <c r="SK76" s="517"/>
      <c r="SL76" s="517"/>
      <c r="SM76" s="517"/>
      <c r="SN76" s="517"/>
      <c r="SO76" s="517"/>
      <c r="SP76" s="517"/>
      <c r="SQ76" s="517"/>
      <c r="SR76" s="517"/>
      <c r="SS76" s="517"/>
      <c r="ST76" s="517"/>
      <c r="SU76" s="517"/>
      <c r="SV76" s="517"/>
      <c r="SW76" s="517"/>
      <c r="SX76" s="517"/>
      <c r="SY76" s="517"/>
      <c r="SZ76" s="517"/>
      <c r="TA76" s="517"/>
      <c r="TB76" s="517"/>
      <c r="TC76" s="517"/>
      <c r="TD76" s="517"/>
      <c r="TE76" s="517"/>
      <c r="TF76" s="517"/>
      <c r="TG76" s="517"/>
      <c r="TH76" s="517"/>
      <c r="TI76" s="517"/>
      <c r="TJ76" s="517"/>
      <c r="TK76" s="517"/>
      <c r="TL76" s="517"/>
      <c r="TM76" s="517"/>
      <c r="TN76" s="517"/>
      <c r="TO76" s="517"/>
      <c r="TP76" s="517"/>
      <c r="TQ76" s="517"/>
      <c r="TR76" s="517"/>
      <c r="TS76" s="517"/>
      <c r="TT76" s="517"/>
      <c r="TU76" s="517"/>
      <c r="TV76" s="517"/>
      <c r="TW76" s="517"/>
      <c r="TX76" s="517"/>
      <c r="TY76" s="517"/>
      <c r="TZ76" s="517"/>
      <c r="UA76" s="517"/>
      <c r="UB76" s="517"/>
      <c r="UC76" s="517"/>
      <c r="UD76" s="517"/>
      <c r="UE76" s="517"/>
      <c r="UF76" s="517"/>
      <c r="UG76" s="517"/>
      <c r="UH76" s="517"/>
      <c r="UI76" s="517"/>
      <c r="UJ76" s="517"/>
      <c r="UK76" s="517"/>
      <c r="UL76" s="517"/>
      <c r="UM76" s="517"/>
      <c r="UN76" s="517"/>
      <c r="UO76" s="517"/>
      <c r="UP76" s="517"/>
      <c r="UQ76" s="517"/>
      <c r="UR76" s="517"/>
      <c r="US76" s="517"/>
      <c r="UT76" s="517"/>
      <c r="UU76" s="517"/>
      <c r="UV76" s="517"/>
      <c r="UW76" s="517"/>
      <c r="UX76" s="517"/>
      <c r="UY76" s="517"/>
      <c r="UZ76" s="517"/>
      <c r="VA76" s="517"/>
      <c r="VB76" s="517"/>
      <c r="VC76" s="517"/>
      <c r="VD76" s="517"/>
      <c r="VE76" s="517"/>
      <c r="VF76" s="517"/>
      <c r="VG76" s="517"/>
      <c r="VH76" s="517"/>
      <c r="VI76" s="517"/>
      <c r="VJ76" s="517"/>
      <c r="VK76" s="517"/>
      <c r="VL76" s="517"/>
      <c r="VM76" s="517"/>
      <c r="VN76" s="517"/>
      <c r="VO76" s="517"/>
      <c r="VP76" s="517"/>
      <c r="VQ76" s="517"/>
      <c r="VR76" s="517"/>
      <c r="VS76" s="517"/>
      <c r="VT76" s="517"/>
      <c r="VU76" s="517"/>
      <c r="VV76" s="517"/>
      <c r="VW76" s="517"/>
      <c r="VX76" s="517"/>
      <c r="VY76" s="517"/>
      <c r="VZ76" s="517"/>
      <c r="WA76" s="517"/>
      <c r="WB76" s="517"/>
      <c r="WC76" s="517"/>
      <c r="WD76" s="517"/>
      <c r="WE76" s="517"/>
      <c r="WF76" s="517"/>
      <c r="WG76" s="517"/>
      <c r="WH76" s="517"/>
      <c r="WI76" s="517"/>
      <c r="WJ76" s="517"/>
      <c r="WK76" s="517"/>
      <c r="WL76" s="517"/>
      <c r="WM76" s="517"/>
      <c r="WN76" s="18"/>
      <c r="WO76" s="517"/>
      <c r="WP76" s="517"/>
      <c r="WQ76" s="517"/>
      <c r="WR76" s="517"/>
      <c r="WS76" s="517"/>
      <c r="WT76" s="517"/>
      <c r="WU76" s="517"/>
      <c r="WV76" s="517"/>
      <c r="WW76" s="517"/>
      <c r="WX76" s="517"/>
      <c r="WY76" s="517"/>
      <c r="WZ76" s="517"/>
      <c r="XA76" s="517"/>
      <c r="XB76" s="517"/>
      <c r="XC76" s="517"/>
      <c r="XD76" s="517"/>
      <c r="XE76" s="517"/>
      <c r="XF76" s="517"/>
      <c r="XG76" s="517"/>
      <c r="XH76" s="18"/>
      <c r="XI76" s="517"/>
      <c r="XJ76" s="517"/>
      <c r="XK76" s="517"/>
      <c r="XL76" s="517"/>
      <c r="XM76" s="517"/>
      <c r="XN76" s="517"/>
      <c r="XO76" s="517"/>
      <c r="XP76" s="517"/>
      <c r="XQ76" s="517"/>
      <c r="XR76" s="517"/>
      <c r="XS76" s="517"/>
      <c r="XT76" s="517"/>
      <c r="XU76" s="517"/>
      <c r="XV76" s="517"/>
      <c r="XW76" s="517"/>
      <c r="XX76" s="517"/>
      <c r="XY76" s="517"/>
      <c r="XZ76" s="517"/>
      <c r="YA76" s="517"/>
      <c r="YB76" s="18"/>
      <c r="YC76" s="517"/>
      <c r="YD76" s="517"/>
      <c r="YE76" s="517"/>
      <c r="YF76" s="517"/>
      <c r="YG76" s="517"/>
      <c r="YH76" s="517"/>
      <c r="YI76" s="517"/>
      <c r="YJ76" s="517"/>
      <c r="YK76" s="517"/>
      <c r="YL76" s="517"/>
      <c r="YM76" s="517"/>
      <c r="YN76" s="517"/>
      <c r="YO76" s="517"/>
      <c r="YP76" s="18"/>
      <c r="YQ76" s="517"/>
      <c r="YR76" s="18"/>
      <c r="YS76" s="517"/>
      <c r="YT76" s="517"/>
      <c r="YU76" s="517"/>
      <c r="YV76" s="517"/>
      <c r="YW76" s="517"/>
      <c r="YX76" s="517"/>
      <c r="YY76" s="518"/>
      <c r="YZ76" s="518"/>
      <c r="ZA76" s="517"/>
      <c r="ZB76" s="517"/>
      <c r="ZC76" s="517"/>
      <c r="ZD76" s="517"/>
      <c r="ZE76" s="517"/>
      <c r="ZF76" s="517"/>
      <c r="ZG76" s="517"/>
      <c r="ZH76" s="517"/>
      <c r="ZI76" s="517"/>
      <c r="ZJ76" s="517"/>
      <c r="ZK76" s="517"/>
      <c r="ZL76" s="517"/>
      <c r="ZM76" s="517"/>
      <c r="ZN76" s="517"/>
      <c r="ZO76" s="517"/>
      <c r="ZP76" s="517"/>
      <c r="ZQ76" s="517"/>
      <c r="ZR76" s="517"/>
      <c r="ZS76" s="517"/>
      <c r="ZT76" s="517"/>
      <c r="ZU76" s="517"/>
      <c r="ZV76" s="517"/>
      <c r="ZW76" s="517"/>
      <c r="ZX76" s="517"/>
      <c r="ZY76" s="517"/>
      <c r="ZZ76" s="517"/>
      <c r="AAA76" s="517"/>
      <c r="AAB76" s="517"/>
      <c r="AAC76" s="517"/>
      <c r="AAD76" s="517"/>
      <c r="AAE76" s="517"/>
      <c r="AAF76" s="517"/>
      <c r="AAG76" s="517"/>
      <c r="AAH76" s="517"/>
      <c r="AAI76" s="517"/>
      <c r="AAJ76" s="517"/>
      <c r="AAK76" s="517"/>
      <c r="AAL76" s="517"/>
      <c r="AAM76" s="517"/>
      <c r="AAN76" s="517"/>
      <c r="AAO76" s="517"/>
      <c r="AAP76" s="517"/>
      <c r="AAQ76" s="517"/>
      <c r="AAR76" s="517"/>
      <c r="AAS76" s="517"/>
      <c r="AAT76" s="517"/>
      <c r="AAU76" s="517"/>
      <c r="AAV76" s="517"/>
      <c r="AAW76" s="18"/>
      <c r="AAX76" s="517"/>
      <c r="AAY76" s="517"/>
      <c r="AAZ76" s="517"/>
      <c r="ABA76" s="517"/>
      <c r="ABB76" s="517"/>
      <c r="ABC76" s="517"/>
      <c r="ABD76" s="517"/>
      <c r="ABE76" s="517"/>
      <c r="ABF76" s="517"/>
      <c r="ABG76" s="517"/>
      <c r="ABH76" s="517"/>
      <c r="ABI76" s="517"/>
      <c r="ABJ76" s="517"/>
      <c r="ABK76" s="517"/>
      <c r="ABL76" s="517"/>
      <c r="ABM76" s="517"/>
      <c r="ABN76" s="517"/>
      <c r="ABO76" s="517"/>
      <c r="ABP76" s="517"/>
      <c r="ABQ76" s="517"/>
      <c r="ABR76" s="517"/>
      <c r="ABS76" s="517"/>
      <c r="ABT76" s="517"/>
      <c r="ABU76" s="517"/>
      <c r="ABV76" s="517"/>
      <c r="ABW76" s="517"/>
      <c r="ABX76" s="517"/>
      <c r="ABY76" s="517"/>
      <c r="ABZ76" s="517"/>
      <c r="ACA76" s="517"/>
      <c r="ACB76" s="517"/>
      <c r="ACC76" s="517"/>
      <c r="ACD76" s="517"/>
      <c r="ACE76" s="517"/>
      <c r="ACF76" s="517"/>
      <c r="ACG76" s="517"/>
      <c r="ACH76" s="517"/>
      <c r="ACI76" s="517"/>
      <c r="ACJ76" s="517"/>
      <c r="ACK76" s="517"/>
      <c r="ACL76" s="517"/>
      <c r="ACM76" s="517"/>
      <c r="ACN76" s="517"/>
      <c r="ACO76" s="517"/>
      <c r="ACP76" s="517"/>
      <c r="ACQ76" s="517"/>
      <c r="ACR76" s="517"/>
      <c r="ACS76" s="517"/>
      <c r="ACT76" s="517"/>
      <c r="ACU76" s="517"/>
      <c r="ACV76" s="517"/>
      <c r="ACW76" s="517"/>
      <c r="ACX76" s="517"/>
      <c r="ACY76" s="517"/>
      <c r="ACZ76" s="517"/>
      <c r="ADA76" s="517"/>
      <c r="ADB76" s="517"/>
      <c r="ADC76" s="517"/>
      <c r="ADD76" s="517"/>
      <c r="ADE76" s="517"/>
      <c r="ADF76" s="517"/>
      <c r="ADG76" s="517"/>
      <c r="ADH76" s="517"/>
      <c r="ADI76" s="517"/>
      <c r="ADJ76" s="517"/>
      <c r="ADK76" s="517"/>
      <c r="ADL76" s="517"/>
      <c r="ADM76" s="517"/>
      <c r="ADN76" s="517"/>
      <c r="ADO76" s="517"/>
      <c r="ADP76" s="517"/>
      <c r="ADQ76" s="517"/>
      <c r="ADR76" s="517"/>
      <c r="ADS76" s="517"/>
      <c r="ADT76" s="517"/>
      <c r="ADU76" s="517"/>
      <c r="ADV76" s="517"/>
      <c r="ADW76" s="517"/>
      <c r="ADX76" s="517"/>
      <c r="ADY76" s="517"/>
      <c r="ADZ76" s="517"/>
      <c r="AEA76" s="517"/>
      <c r="AEB76" s="517"/>
      <c r="AEC76" s="517"/>
      <c r="AED76" s="517"/>
      <c r="AEE76" s="517"/>
      <c r="AEF76" s="517"/>
      <c r="AEG76" s="517"/>
      <c r="AEH76" s="517"/>
      <c r="AEI76" s="517"/>
      <c r="AEJ76" s="517"/>
      <c r="AEK76" s="483">
        <v>0</v>
      </c>
    </row>
    <row r="77" spans="1:817">
      <c r="A77" s="18">
        <f t="shared" si="222"/>
        <v>64</v>
      </c>
      <c r="B77" s="18"/>
      <c r="C77" s="11">
        <v>2000</v>
      </c>
      <c r="D77" s="444"/>
      <c r="E77" t="b">
        <v>0</v>
      </c>
      <c r="H77" s="25" t="s">
        <v>1708</v>
      </c>
      <c r="I77" s="111"/>
      <c r="J77" s="111"/>
      <c r="K77" s="111"/>
      <c r="L77" s="111"/>
      <c r="M77" s="111"/>
      <c r="N77" s="537">
        <v>3</v>
      </c>
      <c r="O77" s="537">
        <v>3</v>
      </c>
      <c r="P77" s="537">
        <v>3</v>
      </c>
      <c r="Q77" s="537">
        <v>1</v>
      </c>
      <c r="R77" s="537">
        <v>4</v>
      </c>
      <c r="S77" s="537">
        <v>1</v>
      </c>
      <c r="T77" s="537">
        <v>2</v>
      </c>
      <c r="U77" s="537">
        <v>1</v>
      </c>
      <c r="V77" s="111"/>
      <c r="W77" s="111"/>
      <c r="X77" s="111"/>
      <c r="Y77" s="111"/>
      <c r="Z77" s="111"/>
      <c r="AA77" s="111"/>
      <c r="AB77" s="111"/>
      <c r="AC77" s="537">
        <v>5</v>
      </c>
      <c r="AD77" s="537">
        <v>6</v>
      </c>
      <c r="AE77" s="537">
        <v>6</v>
      </c>
      <c r="AF77" s="537">
        <v>6</v>
      </c>
      <c r="AG77" s="537">
        <v>4</v>
      </c>
      <c r="AH77" s="537">
        <v>4</v>
      </c>
      <c r="AI77" s="537">
        <v>2</v>
      </c>
      <c r="AJ77" s="111"/>
      <c r="AK77" s="537">
        <v>1</v>
      </c>
      <c r="AL77" s="111"/>
      <c r="AM77" s="111"/>
      <c r="AN77" s="111"/>
      <c r="AO77" s="111"/>
      <c r="AP77" s="111"/>
      <c r="AQ77" s="111"/>
      <c r="AR77" s="111"/>
      <c r="AS77" s="111"/>
      <c r="AT77" s="111"/>
      <c r="AU77" s="111"/>
      <c r="AV77" s="111"/>
      <c r="AW77" s="111"/>
      <c r="AX77" s="111"/>
      <c r="AY77" s="661">
        <v>21</v>
      </c>
      <c r="AZ77" s="659">
        <v>1</v>
      </c>
      <c r="BA77" s="22" t="s">
        <v>2720</v>
      </c>
      <c r="BB77" s="8"/>
      <c r="BC77" s="18" t="s">
        <v>2598</v>
      </c>
      <c r="BD77" s="525"/>
      <c r="BE77" s="525"/>
      <c r="BF77" s="525"/>
      <c r="BG77" s="525"/>
      <c r="BH77" s="525"/>
      <c r="BI77" s="525"/>
      <c r="BJ77" s="525"/>
      <c r="BK77" s="525"/>
      <c r="BL77" s="525"/>
      <c r="BM77" s="18" t="s">
        <v>2598</v>
      </c>
      <c r="BN77" s="525"/>
      <c r="BO77" s="525"/>
      <c r="BP77" s="525"/>
      <c r="BQ77" s="525"/>
      <c r="BR77" s="525"/>
      <c r="BS77" s="525"/>
      <c r="BT77" s="525"/>
      <c r="BU77" s="525"/>
      <c r="BV77" s="525"/>
      <c r="BW77" s="525"/>
      <c r="BX77" s="525"/>
      <c r="BY77" s="525"/>
      <c r="BZ77" s="525"/>
      <c r="CA77" s="525"/>
      <c r="CB77" s="525"/>
      <c r="CC77" s="525"/>
      <c r="CD77" s="525"/>
      <c r="CE77" s="525"/>
      <c r="CF77" s="18" t="s">
        <v>2598</v>
      </c>
      <c r="CG77" s="525"/>
      <c r="CH77" s="525"/>
      <c r="CI77" s="525"/>
      <c r="CJ77" s="525"/>
      <c r="CK77" s="525"/>
      <c r="CL77" s="525"/>
      <c r="CM77" s="525"/>
      <c r="CN77" s="525"/>
      <c r="CO77" s="525"/>
      <c r="CP77" s="525"/>
      <c r="CQ77" s="525"/>
      <c r="CR77" s="525"/>
      <c r="CS77" s="525"/>
      <c r="CT77" s="525"/>
      <c r="CU77" s="525"/>
      <c r="CV77" s="525"/>
      <c r="CW77" s="525"/>
      <c r="CX77" s="525"/>
      <c r="CY77" s="525"/>
      <c r="CZ77" s="525"/>
      <c r="DA77" s="525"/>
      <c r="DB77" s="525"/>
      <c r="DC77" s="18" t="s">
        <v>2598</v>
      </c>
      <c r="DD77" s="525"/>
      <c r="DE77" s="525"/>
      <c r="DF77" s="525"/>
      <c r="DG77" s="525"/>
      <c r="DH77" s="542"/>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525"/>
      <c r="GQ77" s="525"/>
      <c r="GR77" s="18" t="s">
        <v>2598</v>
      </c>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525"/>
      <c r="IJ77" s="525"/>
      <c r="IK77" s="18" t="s">
        <v>2598</v>
      </c>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525"/>
      <c r="WM77" s="525"/>
      <c r="WN77" s="18" t="s">
        <v>2598</v>
      </c>
      <c r="WO77" s="525"/>
      <c r="WP77" s="525"/>
      <c r="WQ77" s="525"/>
      <c r="WR77" s="525"/>
      <c r="WS77" s="525"/>
      <c r="WT77" s="525"/>
      <c r="WU77" s="525"/>
      <c r="WV77" s="525"/>
      <c r="WW77" s="525"/>
      <c r="WX77" s="525"/>
      <c r="WY77" s="525"/>
      <c r="WZ77" s="525"/>
      <c r="XA77" s="525"/>
      <c r="XB77" s="525"/>
      <c r="XC77" s="525"/>
      <c r="XD77" s="525"/>
      <c r="XE77" s="525"/>
      <c r="XF77" s="525"/>
      <c r="XG77" s="525"/>
      <c r="XH77" s="18" t="s">
        <v>2598</v>
      </c>
      <c r="XI77" s="525"/>
      <c r="XJ77" s="525"/>
      <c r="XK77" s="525"/>
      <c r="XL77" s="525"/>
      <c r="XM77" s="525"/>
      <c r="XN77" s="525"/>
      <c r="XO77" s="525"/>
      <c r="XP77" s="525"/>
      <c r="XQ77" s="525"/>
      <c r="XR77" s="525"/>
      <c r="XS77" s="525"/>
      <c r="XT77" s="525"/>
      <c r="XU77" s="525"/>
      <c r="XV77" s="525"/>
      <c r="XW77" s="525"/>
      <c r="XX77" s="525"/>
      <c r="XY77" s="525"/>
      <c r="XZ77" s="525"/>
      <c r="YA77" s="525"/>
      <c r="YB77" s="18" t="s">
        <v>2598</v>
      </c>
      <c r="YC77" s="525"/>
      <c r="YD77" s="525"/>
      <c r="YE77" s="525"/>
      <c r="YF77" s="525"/>
      <c r="YG77" s="525"/>
      <c r="YH77" s="525"/>
      <c r="YI77" s="525"/>
      <c r="YJ77" s="525"/>
      <c r="YK77" s="525"/>
      <c r="YL77" s="525"/>
      <c r="YM77" s="525"/>
      <c r="YN77" s="525"/>
      <c r="YO77" s="525"/>
      <c r="YP77" s="18" t="s">
        <v>2598</v>
      </c>
      <c r="YQ77" s="525"/>
      <c r="YR77" s="18" t="s">
        <v>2598</v>
      </c>
      <c r="YS77" s="525"/>
      <c r="YT77" s="525"/>
      <c r="YU77" s="525"/>
      <c r="YV77" s="525"/>
      <c r="YW77" s="525"/>
      <c r="YX77" s="525"/>
      <c r="YY77" s="542"/>
      <c r="YZ77" s="542"/>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525"/>
      <c r="AAV77" s="525"/>
      <c r="AAW77" s="18" t="s">
        <v>2598</v>
      </c>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525"/>
      <c r="AEJ77" s="525"/>
      <c r="AEK77" s="483">
        <v>0</v>
      </c>
    </row>
    <row r="78" spans="1:817" outlineLevel="2">
      <c r="A78" s="18">
        <f t="shared" si="222"/>
        <v>65</v>
      </c>
      <c r="B78" s="18"/>
      <c r="D78" s="444"/>
      <c r="E78" t="b">
        <v>0</v>
      </c>
      <c r="H78" s="25" t="s">
        <v>1604</v>
      </c>
      <c r="I78" s="111"/>
      <c r="J78" s="111"/>
      <c r="K78" s="111"/>
      <c r="L78" s="111"/>
      <c r="M78" s="111"/>
      <c r="N78" s="562">
        <f>PRODUCT($AY77:$AY78)</f>
        <v>21</v>
      </c>
      <c r="O78" s="562">
        <f>PRODUCT($AY77:$AY78)</f>
        <v>21</v>
      </c>
      <c r="P78" s="562">
        <f>PRODUCT($AY77:$AY78)</f>
        <v>21</v>
      </c>
      <c r="Q78" s="553">
        <f>PRODUCT($R77:$R78)</f>
        <v>84</v>
      </c>
      <c r="R78" s="554">
        <f>PRODUCT($AY77:$AY78)</f>
        <v>21</v>
      </c>
      <c r="S78" s="554">
        <f>PRODUCT($Q77:$Q78)</f>
        <v>84</v>
      </c>
      <c r="T78" s="567">
        <f>PRODUCT($N77:$N78)</f>
        <v>63</v>
      </c>
      <c r="U78" s="567">
        <f>PRODUCT($N77:$N78)</f>
        <v>63</v>
      </c>
      <c r="V78" s="111"/>
      <c r="W78" s="111"/>
      <c r="X78" s="111"/>
      <c r="Y78" s="111"/>
      <c r="Z78" s="111"/>
      <c r="AA78" s="111"/>
      <c r="AB78" s="111"/>
      <c r="AC78" s="562">
        <f>PRODUCT($AY77:$AY78)</f>
        <v>21</v>
      </c>
      <c r="AD78" s="562">
        <f>PRODUCT($AY77:$AY78)</f>
        <v>21</v>
      </c>
      <c r="AE78" s="562">
        <f t="shared" ref="AE78:AH78" si="379">PRODUCT($AY77:$AY78)</f>
        <v>21</v>
      </c>
      <c r="AF78" s="562">
        <f t="shared" si="379"/>
        <v>21</v>
      </c>
      <c r="AG78" s="562">
        <f t="shared" si="379"/>
        <v>21</v>
      </c>
      <c r="AH78" s="562">
        <f t="shared" si="379"/>
        <v>21</v>
      </c>
      <c r="AI78" s="562">
        <f t="shared" ref="AI78" si="380">PRODUCT($AY77:$AY78)</f>
        <v>21</v>
      </c>
      <c r="AJ78" s="111"/>
      <c r="AK78" s="559">
        <f>PRODUCT($P77:$P78)</f>
        <v>63</v>
      </c>
      <c r="AL78" s="111"/>
      <c r="AM78" s="111"/>
      <c r="AN78" s="111"/>
      <c r="AO78" s="111"/>
      <c r="AP78" s="111"/>
      <c r="AQ78" s="111"/>
      <c r="AR78" s="111"/>
      <c r="AS78" s="111"/>
      <c r="AT78" s="111"/>
      <c r="AU78" s="111"/>
      <c r="AV78" s="111"/>
      <c r="AW78" s="111"/>
      <c r="AX78" s="111"/>
      <c r="AY78" s="660">
        <v>1</v>
      </c>
      <c r="AZ78" s="111">
        <f>MAX($I78:$AY78)*INDEX($I77:$AY77,1,MATCH(MAX($I78:$AY78),$I78:$AY78,0))</f>
        <v>84</v>
      </c>
      <c r="BA78" s="11" t="s">
        <v>2660</v>
      </c>
      <c r="BB78" s="8"/>
      <c r="BC78" s="18"/>
      <c r="BD78" s="525"/>
      <c r="BE78" s="525"/>
      <c r="BF78" s="525"/>
      <c r="BG78" s="525"/>
      <c r="BH78" s="525"/>
      <c r="BI78" s="525"/>
      <c r="BJ78" s="525"/>
      <c r="BK78" s="525"/>
      <c r="BL78" s="525"/>
      <c r="BM78" s="18"/>
      <c r="BN78" s="525"/>
      <c r="BO78" s="525"/>
      <c r="BP78" s="525"/>
      <c r="BQ78" s="525"/>
      <c r="BR78" s="525"/>
      <c r="BS78" s="525"/>
      <c r="BT78" s="525"/>
      <c r="BU78" s="525"/>
      <c r="BV78" s="525"/>
      <c r="BW78" s="525"/>
      <c r="BX78" s="525"/>
      <c r="BY78" s="525"/>
      <c r="BZ78" s="525"/>
      <c r="CA78" s="525"/>
      <c r="CB78" s="525"/>
      <c r="CC78" s="525"/>
      <c r="CD78" s="525"/>
      <c r="CE78" s="525"/>
      <c r="CF78" s="18"/>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c r="WO78" s="525"/>
      <c r="WP78" s="525"/>
      <c r="WQ78" s="525"/>
      <c r="WR78" s="525"/>
      <c r="WS78" s="525"/>
      <c r="WT78" s="525"/>
      <c r="WU78" s="525"/>
      <c r="WV78" s="525"/>
      <c r="WW78" s="525"/>
      <c r="WX78" s="525"/>
      <c r="WY78" s="525"/>
      <c r="WZ78" s="525"/>
      <c r="XA78" s="525"/>
      <c r="XB78" s="525"/>
      <c r="XC78" s="525"/>
      <c r="XD78" s="525"/>
      <c r="XE78" s="525"/>
      <c r="XF78" s="525"/>
      <c r="XG78" s="525"/>
      <c r="XH78" s="18"/>
      <c r="XI78" s="525"/>
      <c r="XJ78" s="525"/>
      <c r="XK78" s="525"/>
      <c r="XL78" s="525"/>
      <c r="XM78" s="525"/>
      <c r="XN78" s="525"/>
      <c r="XO78" s="525"/>
      <c r="XP78" s="525"/>
      <c r="XQ78" s="525"/>
      <c r="XR78" s="525"/>
      <c r="XS78" s="525"/>
      <c r="XT78" s="525"/>
      <c r="XU78" s="525"/>
      <c r="XV78" s="525"/>
      <c r="XW78" s="525"/>
      <c r="XX78" s="525"/>
      <c r="XY78" s="525"/>
      <c r="XZ78" s="525"/>
      <c r="YA78" s="525"/>
      <c r="YB78" s="18"/>
      <c r="YC78" s="525"/>
      <c r="YD78" s="525"/>
      <c r="YE78" s="525"/>
      <c r="YF78" s="525"/>
      <c r="YG78" s="525"/>
      <c r="YH78" s="525"/>
      <c r="YI78" s="525"/>
      <c r="YJ78" s="525"/>
      <c r="YK78" s="525"/>
      <c r="YL78" s="525"/>
      <c r="YM78" s="525"/>
      <c r="YN78" s="525"/>
      <c r="YO78" s="525"/>
      <c r="YP78" s="18"/>
      <c r="YQ78" s="525"/>
      <c r="YR78" s="18"/>
      <c r="YS78" s="525"/>
      <c r="YT78" s="525"/>
      <c r="YU78" s="525"/>
      <c r="YV78" s="525"/>
      <c r="YW78" s="525"/>
      <c r="YX78" s="525"/>
      <c r="YY78" s="542"/>
      <c r="YZ78" s="542"/>
      <c r="ZA78" s="525"/>
      <c r="ZB78" s="525"/>
      <c r="ZC78" s="525"/>
      <c r="ZD78" s="525"/>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18"/>
      <c r="AAX78" s="525"/>
      <c r="AAY78" s="525"/>
      <c r="AAZ78" s="525"/>
      <c r="ABA78" s="525"/>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483">
        <v>0</v>
      </c>
    </row>
    <row r="79" spans="1:817" outlineLevel="1">
      <c r="A79" s="18">
        <f t="shared" si="222"/>
        <v>66</v>
      </c>
      <c r="B79" s="18"/>
      <c r="D79" s="444"/>
      <c r="E79" t="b">
        <v>0</v>
      </c>
      <c r="H79" s="25" t="s">
        <v>2164</v>
      </c>
      <c r="I79" s="558"/>
      <c r="J79" s="558"/>
      <c r="K79" s="558"/>
      <c r="L79" s="558"/>
      <c r="M79" s="558"/>
      <c r="N79" s="558" t="b">
        <v>1</v>
      </c>
      <c r="O79" s="558" t="b">
        <v>1</v>
      </c>
      <c r="P79" s="558" t="b">
        <v>1</v>
      </c>
      <c r="Q79" s="558" t="b">
        <v>1</v>
      </c>
      <c r="R79" s="558" t="b">
        <v>1</v>
      </c>
      <c r="S79" s="558" t="b">
        <v>1</v>
      </c>
      <c r="T79" s="558" t="b">
        <v>0</v>
      </c>
      <c r="U79" s="558" t="b">
        <v>0</v>
      </c>
      <c r="V79" s="558"/>
      <c r="W79" s="558"/>
      <c r="X79" s="558"/>
      <c r="Y79" s="558"/>
      <c r="Z79" s="558"/>
      <c r="AA79" s="558"/>
      <c r="AB79" s="558"/>
      <c r="AC79" s="558" t="b">
        <v>1</v>
      </c>
      <c r="AD79" s="558" t="b">
        <v>1</v>
      </c>
      <c r="AE79" s="558" t="b">
        <v>1</v>
      </c>
      <c r="AF79" s="558" t="b">
        <v>1</v>
      </c>
      <c r="AG79" s="558" t="b">
        <v>1</v>
      </c>
      <c r="AH79" s="558" t="b">
        <v>1</v>
      </c>
      <c r="AI79" s="558" t="b">
        <v>1</v>
      </c>
      <c r="AJ79" s="558"/>
      <c r="AK79" s="558" t="b">
        <v>0</v>
      </c>
      <c r="AL79" s="558"/>
      <c r="AM79" s="558"/>
      <c r="AN79" s="558"/>
      <c r="AO79" s="558"/>
      <c r="AP79" s="558"/>
      <c r="AQ79" s="558"/>
      <c r="AR79" s="558"/>
      <c r="AS79" s="558"/>
      <c r="AT79" s="558"/>
      <c r="AU79" s="558"/>
      <c r="AV79" s="558"/>
      <c r="AW79" s="558"/>
      <c r="AX79" s="558"/>
      <c r="AY79" s="558"/>
      <c r="AZ79" s="566"/>
      <c r="BA79" s="465" t="str">
        <f>BA77&amp;" "&amp;$AZ78&amp;" trials (if complete)"</f>
        <v>FS_Opt_TemplateExperiment 84 trials (if complete)</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18"/>
      <c r="XI79" s="525"/>
      <c r="XJ79" s="525"/>
      <c r="XK79" s="525"/>
      <c r="XL79" s="525"/>
      <c r="XM79" s="525"/>
      <c r="XN79" s="525"/>
      <c r="XO79" s="525"/>
      <c r="XP79" s="525"/>
      <c r="XQ79" s="525"/>
      <c r="XR79" s="525"/>
      <c r="XS79" s="525"/>
      <c r="XT79" s="525"/>
      <c r="XU79" s="525"/>
      <c r="XV79" s="525"/>
      <c r="XW79" s="525"/>
      <c r="XX79" s="525"/>
      <c r="XY79" s="525"/>
      <c r="XZ79" s="525"/>
      <c r="YA79" s="525"/>
      <c r="YB79" s="18"/>
      <c r="YC79" s="525"/>
      <c r="YD79" s="525"/>
      <c r="YE79" s="525"/>
      <c r="YF79" s="525"/>
      <c r="YG79" s="525"/>
      <c r="YH79" s="525"/>
      <c r="YI79" s="525"/>
      <c r="YJ79" s="525"/>
      <c r="YK79" s="525"/>
      <c r="YL79" s="525"/>
      <c r="YM79" s="525"/>
      <c r="YN79" s="525"/>
      <c r="YO79" s="525"/>
      <c r="YP79" s="18"/>
      <c r="YQ79" s="525"/>
      <c r="YR79" s="18"/>
      <c r="YS79" s="525"/>
      <c r="YT79" s="525"/>
      <c r="YU79" s="525"/>
      <c r="YV79" s="525"/>
      <c r="YW79" s="525"/>
      <c r="YX79" s="525"/>
      <c r="YY79" s="542"/>
      <c r="YZ79" s="542"/>
      <c r="ZA79" s="525"/>
      <c r="ZB79" s="525"/>
      <c r="ZC79" s="525"/>
      <c r="ZD79" s="525"/>
      <c r="ZE79" s="525"/>
      <c r="ZF79" s="525"/>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18"/>
      <c r="AAX79" s="525"/>
      <c r="AAY79" s="525"/>
      <c r="AAZ79" s="525"/>
      <c r="ABA79" s="525"/>
      <c r="ABB79" s="525"/>
      <c r="ABC79" s="525"/>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483">
        <v>0</v>
      </c>
    </row>
    <row r="80" spans="1:817" outlineLevel="2">
      <c r="A80" s="18">
        <f t="shared" si="222"/>
        <v>67</v>
      </c>
      <c r="B80" s="18"/>
      <c r="C80" s="12"/>
      <c r="D80" s="12"/>
      <c r="E80" t="b">
        <v>0</v>
      </c>
      <c r="H80" s="25" t="s">
        <v>2303</v>
      </c>
      <c r="I80" s="110"/>
      <c r="J80" s="110"/>
      <c r="K80" s="110"/>
      <c r="L80" s="110"/>
      <c r="M80" s="110"/>
      <c r="N80" s="213">
        <v>1</v>
      </c>
      <c r="O80" s="213">
        <v>9</v>
      </c>
      <c r="P80" s="213">
        <v>1</v>
      </c>
      <c r="Q80" s="213">
        <v>1</v>
      </c>
      <c r="R80" s="213">
        <v>1</v>
      </c>
      <c r="S80" s="213">
        <v>1</v>
      </c>
      <c r="T80" s="213">
        <v>2</v>
      </c>
      <c r="U80" s="213">
        <v>1</v>
      </c>
      <c r="V80" s="110"/>
      <c r="W80" s="110"/>
      <c r="X80" s="110"/>
      <c r="Y80" s="110"/>
      <c r="Z80" s="110"/>
      <c r="AA80" s="110"/>
      <c r="AB80" s="110"/>
      <c r="AC80" s="213">
        <v>1</v>
      </c>
      <c r="AD80" s="213">
        <v>1</v>
      </c>
      <c r="AE80" s="213">
        <v>0</v>
      </c>
      <c r="AF80" s="213">
        <v>0</v>
      </c>
      <c r="AG80" s="213">
        <v>0</v>
      </c>
      <c r="AH80" s="213">
        <v>0</v>
      </c>
      <c r="AI80" s="213">
        <v>2</v>
      </c>
      <c r="AJ80" s="110"/>
      <c r="AK80" s="213">
        <v>2</v>
      </c>
      <c r="AL80" s="110"/>
      <c r="AM80" s="110"/>
      <c r="AN80" s="110"/>
      <c r="AO80" s="110"/>
      <c r="AP80" s="110"/>
      <c r="AQ80" s="110"/>
      <c r="AR80" s="110"/>
      <c r="AS80" s="110"/>
      <c r="AT80" s="110"/>
      <c r="AU80" s="110"/>
      <c r="AV80" s="110"/>
      <c r="AW80" s="110"/>
      <c r="AX80" s="110"/>
      <c r="AY80" s="110"/>
      <c r="AZ80" s="110"/>
      <c r="BA80" s="22"/>
      <c r="BB80" s="8"/>
      <c r="BC80" s="18"/>
      <c r="BD80" s="510"/>
      <c r="BE80" s="510"/>
      <c r="BF80" s="510"/>
      <c r="BG80" s="510"/>
      <c r="BH80" s="510"/>
      <c r="BI80" s="510"/>
      <c r="BJ80" s="510"/>
      <c r="BK80" s="510"/>
      <c r="BL80" s="510"/>
      <c r="BM80" s="18"/>
      <c r="BN80" s="510"/>
      <c r="BO80" s="510"/>
      <c r="BP80" s="510"/>
      <c r="BQ80" s="510"/>
      <c r="BR80" s="510"/>
      <c r="BS80" s="510"/>
      <c r="BT80" s="510"/>
      <c r="BU80" s="510"/>
      <c r="BV80" s="510"/>
      <c r="BW80" s="510"/>
      <c r="BX80" s="510"/>
      <c r="BY80" s="510"/>
      <c r="BZ80" s="510"/>
      <c r="CA80" s="510"/>
      <c r="CB80" s="510"/>
      <c r="CC80" s="510"/>
      <c r="CD80" s="510"/>
      <c r="CE80" s="510"/>
      <c r="CF80" s="18"/>
      <c r="CG80" s="510"/>
      <c r="CH80" s="510"/>
      <c r="CI80" s="510"/>
      <c r="CJ80" s="510"/>
      <c r="CK80" s="510"/>
      <c r="CL80" s="510"/>
      <c r="CM80" s="510"/>
      <c r="CN80" s="510"/>
      <c r="CO80" s="510"/>
      <c r="CP80" s="510"/>
      <c r="CQ80" s="510"/>
      <c r="CR80" s="510"/>
      <c r="CS80" s="510"/>
      <c r="CT80" s="510"/>
      <c r="CU80" s="510"/>
      <c r="CV80" s="510"/>
      <c r="CW80" s="510"/>
      <c r="CX80" s="510"/>
      <c r="CY80" s="510"/>
      <c r="CZ80" s="510"/>
      <c r="DA80" s="510"/>
      <c r="DB80" s="510"/>
      <c r="DC80" s="18"/>
      <c r="DD80" s="510"/>
      <c r="DE80" s="510"/>
      <c r="DF80" s="510"/>
      <c r="DG80" s="512"/>
      <c r="DH80" s="511"/>
      <c r="DI80" s="510"/>
      <c r="DJ80" s="510"/>
      <c r="DK80" s="510"/>
      <c r="DL80" s="510"/>
      <c r="DM80" s="510"/>
      <c r="DN80" s="510"/>
      <c r="DO80" s="510"/>
      <c r="DP80" s="510"/>
      <c r="DQ80" s="510"/>
      <c r="DR80" s="510"/>
      <c r="DS80" s="510"/>
      <c r="DT80" s="510"/>
      <c r="DU80" s="510"/>
      <c r="DV80" s="510"/>
      <c r="DW80" s="510"/>
      <c r="DX80" s="510"/>
      <c r="DY80" s="510"/>
      <c r="DZ80" s="510"/>
      <c r="EA80" s="510"/>
      <c r="EB80" s="510"/>
      <c r="EC80" s="510"/>
      <c r="ED80" s="510"/>
      <c r="EE80" s="510"/>
      <c r="EF80" s="510"/>
      <c r="EG80" s="510"/>
      <c r="EH80" s="510"/>
      <c r="EI80" s="510"/>
      <c r="EJ80" s="510"/>
      <c r="EK80" s="510"/>
      <c r="EL80" s="510"/>
      <c r="EM80" s="510"/>
      <c r="EN80" s="510"/>
      <c r="EO80" s="510"/>
      <c r="EP80" s="510"/>
      <c r="EQ80" s="510"/>
      <c r="ER80" s="510"/>
      <c r="ES80" s="510"/>
      <c r="ET80" s="510"/>
      <c r="EU80" s="510"/>
      <c r="EV80" s="510"/>
      <c r="EW80" s="510"/>
      <c r="EX80" s="510"/>
      <c r="EY80" s="510"/>
      <c r="EZ80" s="510"/>
      <c r="FA80" s="510"/>
      <c r="FB80" s="510"/>
      <c r="FC80" s="510"/>
      <c r="FD80" s="510"/>
      <c r="FE80" s="510"/>
      <c r="FF80" s="510"/>
      <c r="FG80" s="510"/>
      <c r="FH80" s="510"/>
      <c r="FI80" s="510"/>
      <c r="FJ80" s="510"/>
      <c r="FK80" s="510"/>
      <c r="FL80" s="510"/>
      <c r="FM80" s="510"/>
      <c r="FN80" s="510"/>
      <c r="FO80" s="510"/>
      <c r="FP80" s="510"/>
      <c r="FQ80" s="510"/>
      <c r="FR80" s="510"/>
      <c r="FS80" s="510"/>
      <c r="FT80" s="510"/>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510"/>
      <c r="GQ80" s="510"/>
      <c r="GR80" s="18"/>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0"/>
      <c r="HU80" s="510"/>
      <c r="HV80" s="510"/>
      <c r="HW80" s="510"/>
      <c r="HX80" s="510"/>
      <c r="HY80" s="510"/>
      <c r="HZ80" s="510"/>
      <c r="IA80" s="510"/>
      <c r="IB80" s="510"/>
      <c r="IC80" s="510"/>
      <c r="ID80" s="510"/>
      <c r="IE80" s="510"/>
      <c r="IF80" s="510"/>
      <c r="IG80" s="510"/>
      <c r="IH80" s="510"/>
      <c r="II80" s="510"/>
      <c r="IJ80" s="510"/>
      <c r="IK80" s="18"/>
      <c r="IL80" s="510"/>
      <c r="IM80" s="510"/>
      <c r="IN80" s="510"/>
      <c r="IO80" s="510"/>
      <c r="IP80" s="510"/>
      <c r="IQ80" s="510"/>
      <c r="IR80" s="510"/>
      <c r="IS80" s="510"/>
      <c r="IT80" s="510"/>
      <c r="IU80" s="510"/>
      <c r="IV80" s="510"/>
      <c r="IW80" s="510"/>
      <c r="IX80" s="510"/>
      <c r="IY80" s="510"/>
      <c r="IZ80" s="510"/>
      <c r="JA80" s="510"/>
      <c r="JB80" s="510"/>
      <c r="JC80" s="512"/>
      <c r="JD80" s="510"/>
      <c r="JE80" s="510"/>
      <c r="JF80" s="510"/>
      <c r="JG80" s="510"/>
      <c r="JH80" s="510"/>
      <c r="JI80" s="510"/>
      <c r="JJ80" s="510"/>
      <c r="JK80" s="510"/>
      <c r="JL80" s="510"/>
      <c r="JM80" s="510"/>
      <c r="JN80" s="510"/>
      <c r="JO80" s="510"/>
      <c r="JP80" s="510"/>
      <c r="JQ80" s="510"/>
      <c r="JR80" s="510"/>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513"/>
      <c r="VO80" s="513"/>
      <c r="VP80" s="514"/>
      <c r="VQ80" s="514"/>
      <c r="VR80" s="514"/>
      <c r="VS80" s="514"/>
      <c r="VT80" s="514"/>
      <c r="VU80" s="514"/>
      <c r="VV80" s="513"/>
      <c r="VW80" s="513"/>
      <c r="VX80" s="513"/>
      <c r="VY80" s="513"/>
      <c r="VZ80" s="513"/>
      <c r="WA80" s="513"/>
      <c r="WB80" s="513"/>
      <c r="WC80" s="513"/>
      <c r="WD80" s="513"/>
      <c r="WE80" s="513"/>
      <c r="WF80" s="513"/>
      <c r="WG80" s="513"/>
      <c r="WH80" s="513"/>
      <c r="WI80" s="513"/>
      <c r="WJ80" s="513"/>
      <c r="WK80" s="513"/>
      <c r="WL80" s="513"/>
      <c r="WM80" s="510"/>
      <c r="WN80" s="18"/>
      <c r="WO80" s="510"/>
      <c r="WP80" s="510"/>
      <c r="WQ80" s="510"/>
      <c r="WR80" s="510"/>
      <c r="WS80" s="510"/>
      <c r="WT80" s="510"/>
      <c r="WU80" s="510"/>
      <c r="WV80" s="510"/>
      <c r="WW80" s="510"/>
      <c r="WX80" s="510"/>
      <c r="WY80" s="510"/>
      <c r="WZ80" s="510"/>
      <c r="XA80" s="510"/>
      <c r="XB80" s="510"/>
      <c r="XC80" s="510"/>
      <c r="XD80" s="510"/>
      <c r="XE80" s="510"/>
      <c r="XF80" s="510"/>
      <c r="XG80" s="510"/>
      <c r="XH80" s="18"/>
      <c r="XI80" s="510"/>
      <c r="XJ80" s="510"/>
      <c r="XK80" s="510"/>
      <c r="XL80" s="510"/>
      <c r="XM80" s="510"/>
      <c r="XN80" s="510"/>
      <c r="XO80" s="510"/>
      <c r="XP80" s="510"/>
      <c r="XQ80" s="510"/>
      <c r="XR80" s="510"/>
      <c r="XS80" s="510"/>
      <c r="XT80" s="510"/>
      <c r="XU80" s="510"/>
      <c r="XV80" s="510"/>
      <c r="XW80" s="510"/>
      <c r="XX80" s="510"/>
      <c r="XY80" s="510"/>
      <c r="XZ80" s="510"/>
      <c r="YA80" s="510"/>
      <c r="YB80" s="18"/>
      <c r="YC80" s="510"/>
      <c r="YD80" s="510"/>
      <c r="YE80" s="510"/>
      <c r="YF80" s="510"/>
      <c r="YG80" s="510"/>
      <c r="YH80" s="510"/>
      <c r="YI80" s="510"/>
      <c r="YJ80" s="510"/>
      <c r="YK80" s="510"/>
      <c r="YL80" s="510"/>
      <c r="YM80" s="510"/>
      <c r="YN80" s="510"/>
      <c r="YO80" s="510"/>
      <c r="YP80" s="18"/>
      <c r="YQ80" s="510"/>
      <c r="YR80" s="18"/>
      <c r="YS80" s="510"/>
      <c r="YT80" s="510"/>
      <c r="YU80" s="510"/>
      <c r="YV80" s="510"/>
      <c r="YW80" s="510"/>
      <c r="YX80" s="512"/>
      <c r="YY80" s="511"/>
      <c r="YZ80" s="511"/>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510"/>
      <c r="AAV80" s="510"/>
      <c r="AAW80" s="18"/>
      <c r="AAX80" s="451"/>
      <c r="AAY80" s="451"/>
      <c r="AAZ80" s="451"/>
      <c r="ABA80" s="451"/>
      <c r="ABB80" s="451"/>
      <c r="ABC80" s="451"/>
      <c r="ABD80" s="451"/>
      <c r="ABE80" s="451"/>
      <c r="ABF80" s="451"/>
      <c r="ABG80" s="451"/>
      <c r="ABH80" s="451"/>
      <c r="ABI80" s="451"/>
      <c r="ABJ80" s="451"/>
      <c r="ABK80" s="451"/>
      <c r="ABL80" s="451"/>
      <c r="ABM80" s="451"/>
      <c r="ABN80" s="451"/>
      <c r="ABO80" s="451"/>
      <c r="ABP80" s="451"/>
      <c r="ABQ80" s="451"/>
      <c r="ABR80" s="451"/>
      <c r="ABS80" s="451"/>
      <c r="ABT80" s="451"/>
      <c r="ABU80" s="451"/>
      <c r="ABV80" s="451"/>
      <c r="ABW80" s="451"/>
      <c r="ABX80" s="451"/>
      <c r="ABY80" s="451"/>
      <c r="ABZ80" s="451"/>
      <c r="ACA80" s="451"/>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5"/>
      <c r="AEI80" s="515"/>
      <c r="AEJ80" s="510"/>
      <c r="AEK80" s="483">
        <v>0</v>
      </c>
    </row>
    <row r="81" spans="1:817" outlineLevel="2">
      <c r="A81" s="18">
        <f t="shared" si="222"/>
        <v>68</v>
      </c>
      <c r="B81" s="18"/>
      <c r="C81" s="12"/>
      <c r="D81" s="12"/>
      <c r="E81" t="b">
        <v>0</v>
      </c>
      <c r="H81" s="25" t="str">
        <f>"Step/SA "&amp;RIGHT(H80,2)+1</f>
        <v>Step/SA 2</v>
      </c>
      <c r="I81" s="110"/>
      <c r="J81" s="110"/>
      <c r="K81" s="110"/>
      <c r="L81" s="110"/>
      <c r="M81" s="110"/>
      <c r="N81" s="110"/>
      <c r="O81" s="213">
        <v>4</v>
      </c>
      <c r="P81" s="110"/>
      <c r="Q81" s="110"/>
      <c r="R81" s="110"/>
      <c r="S81" s="110"/>
      <c r="T81" s="213">
        <v>4</v>
      </c>
      <c r="U81" s="213">
        <v>2</v>
      </c>
      <c r="V81" s="110"/>
      <c r="W81" s="110"/>
      <c r="X81" s="110"/>
      <c r="Y81" s="110"/>
      <c r="Z81" s="110"/>
      <c r="AA81" s="110"/>
      <c r="AB81" s="110"/>
      <c r="AC81" s="110"/>
      <c r="AD81" s="110"/>
      <c r="AE81" s="110"/>
      <c r="AF81" s="110"/>
      <c r="AG81" s="110"/>
      <c r="AH81" s="110"/>
      <c r="AI81" s="110"/>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6"/>
      <c r="DL81" s="510"/>
      <c r="DM81" s="516"/>
      <c r="DN81" s="516"/>
      <c r="DO81" s="516"/>
      <c r="DP81" s="516"/>
      <c r="DQ81" s="516"/>
      <c r="DR81" s="510"/>
      <c r="DS81" s="510"/>
      <c r="DT81" s="510"/>
      <c r="DU81" s="510"/>
      <c r="DV81" s="516"/>
      <c r="DW81" s="516"/>
      <c r="DX81" s="510"/>
      <c r="DY81" s="510"/>
      <c r="DZ81" s="510"/>
      <c r="EA81" s="516"/>
      <c r="EB81" s="516"/>
      <c r="EC81" s="516"/>
      <c r="ED81" s="516"/>
      <c r="EE81" s="516"/>
      <c r="EF81" s="516"/>
      <c r="EG81" s="516"/>
      <c r="EH81" s="516"/>
      <c r="EI81" s="516"/>
      <c r="EJ81" s="516"/>
      <c r="EK81" s="516"/>
      <c r="EL81" s="516"/>
      <c r="EM81" s="516"/>
      <c r="EN81" s="516"/>
      <c r="EO81" s="516"/>
      <c r="EP81" s="516"/>
      <c r="EQ81" s="516"/>
      <c r="ER81" s="516"/>
      <c r="ES81" s="516"/>
      <c r="ET81" s="516"/>
      <c r="EU81" s="516"/>
      <c r="EV81" s="516"/>
      <c r="EW81" s="516"/>
      <c r="EX81" s="510"/>
      <c r="EY81" s="510"/>
      <c r="EZ81" s="510"/>
      <c r="FA81" s="510"/>
      <c r="FB81" s="510"/>
      <c r="FC81" s="516"/>
      <c r="FD81" s="516"/>
      <c r="FE81" s="516"/>
      <c r="FF81" s="516"/>
      <c r="FG81" s="516"/>
      <c r="FH81" s="516"/>
      <c r="FI81" s="516"/>
      <c r="FJ81" s="516"/>
      <c r="FK81" s="516"/>
      <c r="FL81" s="516"/>
      <c r="FM81" s="516"/>
      <c r="FN81" s="516"/>
      <c r="FO81" s="516"/>
      <c r="FP81" s="516"/>
      <c r="FQ81" s="516"/>
      <c r="FR81" s="516"/>
      <c r="FS81" s="516"/>
      <c r="FT81" s="516"/>
      <c r="FU81" s="516"/>
      <c r="FV81" s="516"/>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6"/>
      <c r="HW81" s="516"/>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87"/>
      <c r="VQ81" s="87"/>
      <c r="VR81" s="87"/>
      <c r="VS81" s="87"/>
      <c r="VT81" s="87"/>
      <c r="VU81" s="87"/>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6"/>
      <c r="WS81" s="516"/>
      <c r="WT81" s="516"/>
      <c r="WU81" s="516"/>
      <c r="WV81" s="516"/>
      <c r="WW81" s="516"/>
      <c r="WX81" s="516"/>
      <c r="WY81" s="516"/>
      <c r="WZ81" s="516"/>
      <c r="XA81" s="516"/>
      <c r="XB81" s="516"/>
      <c r="XC81" s="516"/>
      <c r="XD81" s="516"/>
      <c r="XE81" s="516"/>
      <c r="XF81" s="516"/>
      <c r="XG81" s="516"/>
      <c r="XH81" s="18"/>
      <c r="XI81" s="510"/>
      <c r="XJ81" s="510"/>
      <c r="XK81" s="510"/>
      <c r="XL81" s="510"/>
      <c r="XM81" s="510"/>
      <c r="XN81" s="510"/>
      <c r="XO81" s="510"/>
      <c r="XP81" s="510"/>
      <c r="XQ81" s="510"/>
      <c r="XR81" s="516"/>
      <c r="XS81" s="516"/>
      <c r="XT81" s="516"/>
      <c r="XU81" s="516"/>
      <c r="XV81" s="516"/>
      <c r="XW81" s="516"/>
      <c r="XX81" s="516"/>
      <c r="XY81" s="510"/>
      <c r="XZ81" s="510"/>
      <c r="YA81" s="510"/>
      <c r="YB81" s="18"/>
      <c r="YC81" s="510"/>
      <c r="YD81" s="510"/>
      <c r="YE81" s="510"/>
      <c r="YF81" s="510"/>
      <c r="YG81" s="510"/>
      <c r="YH81" s="510"/>
      <c r="YI81" s="510"/>
      <c r="YJ81" s="510"/>
      <c r="YK81" s="510"/>
      <c r="YL81" s="510"/>
      <c r="YM81" s="510"/>
      <c r="YN81" s="510"/>
      <c r="YO81" s="510"/>
      <c r="YP81" s="18"/>
      <c r="YQ81" s="510"/>
      <c r="YR81" s="18"/>
      <c r="YS81" s="510"/>
      <c r="YT81" s="510"/>
      <c r="YU81" s="510"/>
      <c r="YV81" s="510"/>
      <c r="YW81" s="510"/>
      <c r="YX81" s="512"/>
      <c r="YY81" s="511"/>
      <c r="YZ81" s="511"/>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18"/>
      <c r="AAX81" s="22"/>
      <c r="AAY81" s="22"/>
      <c r="AAZ81" s="22"/>
      <c r="ABA81" s="22"/>
      <c r="ABB81" s="22"/>
      <c r="ABC81" s="22"/>
      <c r="ABD81" s="22"/>
      <c r="ABE81" s="22"/>
      <c r="ABF81" s="22"/>
      <c r="ABG81" s="22"/>
      <c r="ABH81" s="22"/>
      <c r="ABI81" s="22"/>
      <c r="ABJ81" s="22"/>
      <c r="ABK81" s="22"/>
      <c r="ABL81" s="22"/>
      <c r="ABM81" s="22"/>
      <c r="ABN81" s="22"/>
      <c r="ABO81" s="22"/>
      <c r="ABP81" s="22"/>
      <c r="ABQ81" s="22"/>
      <c r="ABR81" s="22"/>
      <c r="ABS81" s="22"/>
      <c r="ABT81" s="22"/>
      <c r="ABU81" s="22"/>
      <c r="ABV81" s="22"/>
      <c r="ABW81" s="22"/>
      <c r="ABX81" s="22"/>
      <c r="ABY81" s="22"/>
      <c r="ABZ81" s="22"/>
      <c r="ACA81" s="22"/>
      <c r="ACB81" s="515"/>
      <c r="ACC81" s="515"/>
      <c r="ACD81" s="515"/>
      <c r="ACE81" s="515"/>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6"/>
      <c r="AEK81" s="483">
        <v>0</v>
      </c>
    </row>
    <row r="82" spans="1:817" outlineLevel="2">
      <c r="A82" s="18">
        <f t="shared" si="222"/>
        <v>69</v>
      </c>
      <c r="B82" s="18"/>
      <c r="C82" s="12"/>
      <c r="D82" s="12"/>
      <c r="E82" t="b">
        <v>0</v>
      </c>
      <c r="H82" s="25" t="str">
        <f>"SA "&amp;RIGHT(H81,2)+1</f>
        <v>SA 3</v>
      </c>
      <c r="I82" s="110"/>
      <c r="J82" s="110"/>
      <c r="K82" s="110"/>
      <c r="L82" s="110"/>
      <c r="M82" s="110"/>
      <c r="N82" s="110"/>
      <c r="O82" s="213"/>
      <c r="P82" s="110"/>
      <c r="Q82" s="110"/>
      <c r="R82" s="110"/>
      <c r="S82" s="110"/>
      <c r="T82" s="213"/>
      <c r="U82" s="213">
        <v>3</v>
      </c>
      <c r="V82" s="110"/>
      <c r="W82" s="110"/>
      <c r="X82" s="110"/>
      <c r="Y82" s="110"/>
      <c r="Z82" s="110"/>
      <c r="AA82" s="110"/>
      <c r="AB82" s="110"/>
      <c r="AC82" s="110"/>
      <c r="AD82" s="110"/>
      <c r="AE82" s="110"/>
      <c r="AF82" s="110"/>
      <c r="AG82" s="110"/>
      <c r="AH82" s="110"/>
      <c r="AI82" s="110"/>
      <c r="AJ82" s="110"/>
      <c r="AK82" s="213">
        <v>1</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18"/>
      <c r="XI82" s="510"/>
      <c r="XJ82" s="510"/>
      <c r="XK82" s="510"/>
      <c r="XL82" s="510"/>
      <c r="XM82" s="510"/>
      <c r="XN82" s="510"/>
      <c r="XO82" s="510"/>
      <c r="XP82" s="510"/>
      <c r="XQ82" s="510"/>
      <c r="XR82" s="516"/>
      <c r="XS82" s="516"/>
      <c r="XT82" s="516"/>
      <c r="XU82" s="516"/>
      <c r="XV82" s="516"/>
      <c r="XW82" s="516"/>
      <c r="XX82" s="516"/>
      <c r="XY82" s="510"/>
      <c r="XZ82" s="510"/>
      <c r="YA82" s="510"/>
      <c r="YB82" s="18"/>
      <c r="YC82" s="510"/>
      <c r="YD82" s="510"/>
      <c r="YE82" s="510"/>
      <c r="YF82" s="510"/>
      <c r="YG82" s="510"/>
      <c r="YH82" s="510"/>
      <c r="YI82" s="510"/>
      <c r="YJ82" s="510"/>
      <c r="YK82" s="510"/>
      <c r="YL82" s="510"/>
      <c r="YM82" s="510"/>
      <c r="YN82" s="510"/>
      <c r="YO82" s="510"/>
      <c r="YP82" s="18"/>
      <c r="YQ82" s="510"/>
      <c r="YR82" s="18"/>
      <c r="YS82" s="510"/>
      <c r="YT82" s="510"/>
      <c r="YU82" s="510"/>
      <c r="YV82" s="510"/>
      <c r="YW82" s="510"/>
      <c r="YX82" s="512"/>
      <c r="YY82" s="511"/>
      <c r="YZ82" s="511"/>
      <c r="ZA82" s="510"/>
      <c r="ZB82" s="510"/>
      <c r="ZC82" s="510"/>
      <c r="ZD82" s="510"/>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18"/>
      <c r="AAX82" s="22"/>
      <c r="AAY82" s="22"/>
      <c r="AAZ82" s="22"/>
      <c r="ABA82" s="22"/>
      <c r="ABB82" s="22"/>
      <c r="ABC82" s="22"/>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515"/>
      <c r="ACC82" s="515"/>
      <c r="ACD82" s="515"/>
      <c r="ACE82" s="515"/>
      <c r="ACF82" s="515"/>
      <c r="ACG82" s="515"/>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6"/>
      <c r="AEK82" s="483">
        <v>0</v>
      </c>
    </row>
    <row r="83" spans="1:817" ht="6.75" customHeight="1" outlineLevel="2">
      <c r="A83" s="18">
        <f t="shared" si="222"/>
        <v>70</v>
      </c>
      <c r="B83" s="18"/>
      <c r="C83" s="12"/>
      <c r="D83" s="12"/>
      <c r="E83" t="b">
        <v>0</v>
      </c>
      <c r="G83" s="25"/>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363" t="str">
        <f>BA77</f>
        <v>FS_Opt_TemplateExperiment</v>
      </c>
      <c r="BB83" s="8"/>
      <c r="BC83" s="510"/>
      <c r="BD83" s="510"/>
      <c r="BE83" s="510"/>
      <c r="BF83" s="510"/>
      <c r="BG83" s="510"/>
      <c r="BH83" s="510"/>
      <c r="BI83" s="510"/>
      <c r="BJ83" s="510"/>
      <c r="BK83" s="510"/>
      <c r="BL83" s="510"/>
      <c r="BM83" s="510"/>
      <c r="BN83" s="510"/>
      <c r="BO83" s="510"/>
      <c r="BP83" s="510"/>
      <c r="BQ83" s="510"/>
      <c r="BR83" s="510"/>
      <c r="BS83" s="510"/>
      <c r="BT83" s="510"/>
      <c r="BU83" s="510"/>
      <c r="BV83" s="510"/>
      <c r="BW83" s="510"/>
      <c r="BX83" s="510"/>
      <c r="BY83" s="510"/>
      <c r="BZ83" s="510"/>
      <c r="CA83" s="510"/>
      <c r="CB83" s="510"/>
      <c r="CC83" s="510"/>
      <c r="CD83" s="510"/>
      <c r="CE83" s="510"/>
      <c r="CF83" s="510"/>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510"/>
      <c r="DD83" s="510"/>
      <c r="DE83" s="510"/>
      <c r="DF83" s="510"/>
      <c r="DG83" s="510"/>
      <c r="DH83" s="510"/>
      <c r="DI83" s="510"/>
      <c r="DJ83" s="510"/>
      <c r="DK83" s="510"/>
      <c r="DL83" s="510"/>
      <c r="DM83" s="510"/>
      <c r="DN83" s="510"/>
      <c r="DO83" s="510"/>
      <c r="DP83" s="510"/>
      <c r="DQ83" s="510"/>
      <c r="DR83" s="510"/>
      <c r="DS83" s="510"/>
      <c r="DT83" s="510"/>
      <c r="DU83" s="510"/>
      <c r="DV83" s="510"/>
      <c r="DW83" s="510"/>
      <c r="DX83" s="510"/>
      <c r="DY83" s="510"/>
      <c r="DZ83" s="510"/>
      <c r="EA83" s="510"/>
      <c r="EB83" s="510"/>
      <c r="EC83" s="510"/>
      <c r="ED83" s="510"/>
      <c r="EE83" s="510"/>
      <c r="EF83" s="510"/>
      <c r="EG83" s="510"/>
      <c r="EH83" s="510"/>
      <c r="EI83" s="510"/>
      <c r="EJ83" s="510"/>
      <c r="EK83" s="510"/>
      <c r="EL83" s="510"/>
      <c r="EM83" s="510"/>
      <c r="EN83" s="510"/>
      <c r="EO83" s="510"/>
      <c r="EP83" s="510"/>
      <c r="EQ83" s="510"/>
      <c r="ER83" s="510"/>
      <c r="ES83" s="510"/>
      <c r="ET83" s="510"/>
      <c r="EU83" s="510"/>
      <c r="EV83" s="510"/>
      <c r="EW83" s="510"/>
      <c r="EX83" s="510"/>
      <c r="EY83" s="510"/>
      <c r="EZ83" s="510"/>
      <c r="FA83" s="510"/>
      <c r="FB83" s="510"/>
      <c r="FC83" s="510"/>
      <c r="FD83" s="510"/>
      <c r="FE83" s="510"/>
      <c r="FF83" s="510"/>
      <c r="FG83" s="510"/>
      <c r="FH83" s="510"/>
      <c r="FI83" s="510"/>
      <c r="FJ83" s="510"/>
      <c r="FK83" s="510"/>
      <c r="FL83" s="510"/>
      <c r="FM83" s="510"/>
      <c r="FN83" s="510"/>
      <c r="FO83" s="510"/>
      <c r="FP83" s="510"/>
      <c r="FQ83" s="510"/>
      <c r="FR83" s="510"/>
      <c r="FS83" s="510"/>
      <c r="FT83" s="510"/>
      <c r="FU83" s="510"/>
      <c r="FV83" s="510"/>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510"/>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0"/>
      <c r="HW83" s="510"/>
      <c r="HX83" s="510"/>
      <c r="HY83" s="510"/>
      <c r="HZ83" s="510"/>
      <c r="IA83" s="510"/>
      <c r="IB83" s="510"/>
      <c r="IC83" s="510"/>
      <c r="ID83" s="510"/>
      <c r="IE83" s="510"/>
      <c r="IF83" s="510"/>
      <c r="IG83" s="510"/>
      <c r="IH83" s="510"/>
      <c r="II83" s="510"/>
      <c r="IJ83" s="510"/>
      <c r="IK83" s="510"/>
      <c r="IL83" s="510"/>
      <c r="IM83" s="510"/>
      <c r="IN83" s="510"/>
      <c r="IO83" s="510"/>
      <c r="IP83" s="510"/>
      <c r="IQ83" s="510"/>
      <c r="IR83" s="510"/>
      <c r="IS83" s="510"/>
      <c r="IT83" s="510"/>
      <c r="IU83" s="510"/>
      <c r="IV83" s="510"/>
      <c r="IW83" s="510"/>
      <c r="IX83" s="510"/>
      <c r="IY83" s="510"/>
      <c r="IZ83" s="510"/>
      <c r="JA83" s="510"/>
      <c r="JB83" s="510"/>
      <c r="JC83" s="510"/>
      <c r="JD83" s="510"/>
      <c r="JE83" s="510"/>
      <c r="JF83" s="510"/>
      <c r="JG83" s="510"/>
      <c r="JH83" s="510"/>
      <c r="JI83" s="510"/>
      <c r="JJ83" s="510"/>
      <c r="JK83" s="510"/>
      <c r="JL83" s="510"/>
      <c r="JM83" s="510"/>
      <c r="JN83" s="510"/>
      <c r="JO83" s="510"/>
      <c r="JP83" s="510"/>
      <c r="JQ83" s="510"/>
      <c r="JR83" s="510"/>
      <c r="JS83" s="510"/>
      <c r="JT83" s="510"/>
      <c r="JU83" s="510"/>
      <c r="JV83" s="510"/>
      <c r="JW83" s="510"/>
      <c r="JX83" s="510"/>
      <c r="JY83" s="510"/>
      <c r="JZ83" s="510"/>
      <c r="KA83" s="510"/>
      <c r="KB83" s="510"/>
      <c r="KC83" s="510"/>
      <c r="KD83" s="510"/>
      <c r="KE83" s="510"/>
      <c r="KF83" s="510"/>
      <c r="KG83" s="510"/>
      <c r="KH83" s="510"/>
      <c r="KI83" s="510"/>
      <c r="KJ83" s="510"/>
      <c r="KK83" s="510"/>
      <c r="KL83" s="510"/>
      <c r="KM83" s="510"/>
      <c r="KN83" s="510"/>
      <c r="KO83" s="510"/>
      <c r="KP83" s="510"/>
      <c r="KQ83" s="510"/>
      <c r="KR83" s="510"/>
      <c r="KS83" s="510"/>
      <c r="KT83" s="510"/>
      <c r="KU83" s="510"/>
      <c r="KV83" s="510"/>
      <c r="KW83" s="510"/>
      <c r="KX83" s="510"/>
      <c r="KY83" s="510"/>
      <c r="KZ83" s="510"/>
      <c r="LA83" s="510"/>
      <c r="LB83" s="510"/>
      <c r="LC83" s="510"/>
      <c r="LD83" s="510"/>
      <c r="LE83" s="510"/>
      <c r="LF83" s="510"/>
      <c r="LG83" s="510"/>
      <c r="LH83" s="510"/>
      <c r="LI83" s="510"/>
      <c r="LJ83" s="510"/>
      <c r="LK83" s="510"/>
      <c r="LL83" s="510"/>
      <c r="LM83" s="510"/>
      <c r="LN83" s="510"/>
      <c r="LO83" s="510"/>
      <c r="LP83" s="510"/>
      <c r="LQ83" s="510"/>
      <c r="LR83" s="510"/>
      <c r="LS83" s="510"/>
      <c r="LT83" s="510"/>
      <c r="LU83" s="510"/>
      <c r="LV83" s="510"/>
      <c r="LW83" s="510"/>
      <c r="LX83" s="510"/>
      <c r="LY83" s="510"/>
      <c r="LZ83" s="510"/>
      <c r="MA83" s="510"/>
      <c r="MB83" s="510"/>
      <c r="MC83" s="510"/>
      <c r="MD83" s="510"/>
      <c r="ME83" s="510"/>
      <c r="MF83" s="510"/>
      <c r="MG83" s="510"/>
      <c r="MH83" s="510"/>
      <c r="MI83" s="510"/>
      <c r="MJ83" s="510"/>
      <c r="MK83" s="510"/>
      <c r="ML83" s="510"/>
      <c r="MM83" s="510"/>
      <c r="MN83" s="510"/>
      <c r="MO83" s="510"/>
      <c r="MP83" s="510"/>
      <c r="MQ83" s="510"/>
      <c r="MR83" s="510"/>
      <c r="MS83" s="510"/>
      <c r="MT83" s="510"/>
      <c r="MU83" s="510"/>
      <c r="MV83" s="510"/>
      <c r="MW83" s="510"/>
      <c r="MX83" s="510"/>
      <c r="MY83" s="510"/>
      <c r="MZ83" s="510"/>
      <c r="NA83" s="510"/>
      <c r="NB83" s="510"/>
      <c r="NC83" s="510"/>
      <c r="ND83" s="510"/>
      <c r="NE83" s="510"/>
      <c r="NF83" s="510"/>
      <c r="NG83" s="510"/>
      <c r="NH83" s="510"/>
      <c r="NI83" s="510"/>
      <c r="NJ83" s="510"/>
      <c r="NK83" s="510"/>
      <c r="NL83" s="510"/>
      <c r="NM83" s="510"/>
      <c r="NN83" s="510"/>
      <c r="NO83" s="510"/>
      <c r="NP83" s="510"/>
      <c r="NQ83" s="510"/>
      <c r="NR83" s="510"/>
      <c r="NS83" s="510"/>
      <c r="NT83" s="510"/>
      <c r="NU83" s="510"/>
      <c r="NV83" s="510"/>
      <c r="NW83" s="510"/>
      <c r="NX83" s="510"/>
      <c r="NY83" s="510"/>
      <c r="NZ83" s="510"/>
      <c r="OA83" s="510"/>
      <c r="OB83" s="510"/>
      <c r="OC83" s="510"/>
      <c r="OD83" s="510"/>
      <c r="OE83" s="510"/>
      <c r="OF83" s="510"/>
      <c r="OG83" s="510"/>
      <c r="OH83" s="510"/>
      <c r="OI83" s="510"/>
      <c r="OJ83" s="510"/>
      <c r="OK83" s="510"/>
      <c r="OL83" s="510"/>
      <c r="OM83" s="510"/>
      <c r="ON83" s="510"/>
      <c r="OO83" s="510"/>
      <c r="OP83" s="510"/>
      <c r="OQ83" s="510"/>
      <c r="OR83" s="510"/>
      <c r="OS83" s="510"/>
      <c r="OT83" s="510"/>
      <c r="OU83" s="510"/>
      <c r="OV83" s="510"/>
      <c r="OW83" s="510"/>
      <c r="OX83" s="510"/>
      <c r="OY83" s="510"/>
      <c r="OZ83" s="510"/>
      <c r="PA83" s="510"/>
      <c r="PB83" s="510"/>
      <c r="PC83" s="510"/>
      <c r="PD83" s="510"/>
      <c r="PE83" s="510"/>
      <c r="PF83" s="510"/>
      <c r="PG83" s="510"/>
      <c r="PH83" s="510"/>
      <c r="PI83" s="510"/>
      <c r="PJ83" s="510"/>
      <c r="PK83" s="510"/>
      <c r="PL83" s="510"/>
      <c r="PM83" s="510"/>
      <c r="PN83" s="510"/>
      <c r="PO83" s="510"/>
      <c r="PP83" s="510"/>
      <c r="PQ83" s="510"/>
      <c r="PR83" s="510"/>
      <c r="PS83" s="510"/>
      <c r="PT83" s="510"/>
      <c r="PU83" s="510"/>
      <c r="PV83" s="510"/>
      <c r="PW83" s="510"/>
      <c r="PX83" s="510"/>
      <c r="PY83" s="510"/>
      <c r="PZ83" s="510"/>
      <c r="QA83" s="510"/>
      <c r="QB83" s="510"/>
      <c r="QC83" s="510"/>
      <c r="QD83" s="510"/>
      <c r="QE83" s="510"/>
      <c r="QF83" s="510"/>
      <c r="QG83" s="510"/>
      <c r="QH83" s="510"/>
      <c r="QI83" s="510"/>
      <c r="QJ83" s="510"/>
      <c r="QK83" s="510"/>
      <c r="QL83" s="510"/>
      <c r="QM83" s="510"/>
      <c r="QN83" s="510"/>
      <c r="QO83" s="510"/>
      <c r="QP83" s="510"/>
      <c r="QQ83" s="510"/>
      <c r="QR83" s="510"/>
      <c r="QS83" s="510"/>
      <c r="QT83" s="510"/>
      <c r="QU83" s="510"/>
      <c r="QV83" s="510"/>
      <c r="QW83" s="510"/>
      <c r="QX83" s="510"/>
      <c r="QY83" s="510"/>
      <c r="QZ83" s="510"/>
      <c r="RA83" s="510"/>
      <c r="RB83" s="510"/>
      <c r="RC83" s="510"/>
      <c r="RD83" s="510"/>
      <c r="RE83" s="510"/>
      <c r="RF83" s="510"/>
      <c r="RG83" s="510"/>
      <c r="RH83" s="510"/>
      <c r="RI83" s="510"/>
      <c r="RJ83" s="510"/>
      <c r="RK83" s="510"/>
      <c r="RL83" s="510"/>
      <c r="RM83" s="510"/>
      <c r="RN83" s="510"/>
      <c r="RO83" s="510"/>
      <c r="RP83" s="510"/>
      <c r="RQ83" s="510"/>
      <c r="RR83" s="510"/>
      <c r="RS83" s="510"/>
      <c r="RT83" s="510"/>
      <c r="RU83" s="510"/>
      <c r="RV83" s="510"/>
      <c r="RW83" s="510"/>
      <c r="RX83" s="510"/>
      <c r="RY83" s="510"/>
      <c r="RZ83" s="510"/>
      <c r="SA83" s="510"/>
      <c r="SB83" s="510"/>
      <c r="SC83" s="510"/>
      <c r="SD83" s="510"/>
      <c r="SE83" s="510"/>
      <c r="SF83" s="510"/>
      <c r="SG83" s="510"/>
      <c r="SH83" s="510"/>
      <c r="SI83" s="510"/>
      <c r="SJ83" s="510"/>
      <c r="SK83" s="510"/>
      <c r="SL83" s="510"/>
      <c r="SM83" s="510"/>
      <c r="SN83" s="510"/>
      <c r="SO83" s="510"/>
      <c r="SP83" s="510"/>
      <c r="SQ83" s="510"/>
      <c r="SR83" s="510"/>
      <c r="SS83" s="510"/>
      <c r="ST83" s="510"/>
      <c r="SU83" s="510"/>
      <c r="SV83" s="510"/>
      <c r="SW83" s="510"/>
      <c r="SX83" s="510"/>
      <c r="SY83" s="510"/>
      <c r="SZ83" s="510"/>
      <c r="TA83" s="510"/>
      <c r="TB83" s="510"/>
      <c r="TC83" s="510"/>
      <c r="TD83" s="510"/>
      <c r="TE83" s="510"/>
      <c r="TF83" s="510"/>
      <c r="TG83" s="510"/>
      <c r="TH83" s="510"/>
      <c r="TI83" s="510"/>
      <c r="TJ83" s="510"/>
      <c r="TK83" s="510"/>
      <c r="TL83" s="510"/>
      <c r="TM83" s="510"/>
      <c r="TN83" s="510"/>
      <c r="TO83" s="510"/>
      <c r="TP83" s="510"/>
      <c r="TQ83" s="510"/>
      <c r="TR83" s="510"/>
      <c r="TS83" s="510"/>
      <c r="TT83" s="510"/>
      <c r="TU83" s="510"/>
      <c r="TV83" s="510"/>
      <c r="TW83" s="510"/>
      <c r="TX83" s="510"/>
      <c r="TY83" s="510"/>
      <c r="TZ83" s="510"/>
      <c r="UA83" s="510"/>
      <c r="UB83" s="510"/>
      <c r="UC83" s="510"/>
      <c r="UD83" s="510"/>
      <c r="UE83" s="510"/>
      <c r="UF83" s="510"/>
      <c r="UG83" s="510"/>
      <c r="UH83" s="510"/>
      <c r="UI83" s="510"/>
      <c r="UJ83" s="510"/>
      <c r="UK83" s="510"/>
      <c r="UL83" s="510"/>
      <c r="UM83" s="510"/>
      <c r="UN83" s="510"/>
      <c r="UO83" s="510"/>
      <c r="UP83" s="510"/>
      <c r="UQ83" s="510"/>
      <c r="UR83" s="510"/>
      <c r="US83" s="510"/>
      <c r="UT83" s="510"/>
      <c r="UU83" s="510"/>
      <c r="UV83" s="510"/>
      <c r="UW83" s="510"/>
      <c r="UX83" s="510"/>
      <c r="UY83" s="510"/>
      <c r="UZ83" s="510"/>
      <c r="VA83" s="510"/>
      <c r="VB83" s="510"/>
      <c r="VC83" s="510"/>
      <c r="VD83" s="510"/>
      <c r="VE83" s="510"/>
      <c r="VF83" s="510"/>
      <c r="VG83" s="510"/>
      <c r="VH83" s="510"/>
      <c r="VI83" s="510"/>
      <c r="VJ83" s="510"/>
      <c r="VK83" s="510"/>
      <c r="VL83" s="510"/>
      <c r="VM83" s="510"/>
      <c r="VN83" s="510"/>
      <c r="VO83" s="510"/>
      <c r="VP83" s="510"/>
      <c r="VQ83" s="510"/>
      <c r="VR83" s="510"/>
      <c r="VS83" s="510"/>
      <c r="VT83" s="510"/>
      <c r="VU83" s="510"/>
      <c r="VV83" s="510"/>
      <c r="VW83" s="510"/>
      <c r="VX83" s="510"/>
      <c r="VY83" s="510"/>
      <c r="VZ83" s="510"/>
      <c r="WA83" s="510"/>
      <c r="WB83" s="510"/>
      <c r="WC83" s="510"/>
      <c r="WD83" s="510"/>
      <c r="WE83" s="510"/>
      <c r="WF83" s="510"/>
      <c r="WG83" s="510"/>
      <c r="WH83" s="510"/>
      <c r="WI83" s="510"/>
      <c r="WJ83" s="510"/>
      <c r="WK83" s="510"/>
      <c r="WL83" s="510"/>
      <c r="WM83" s="510"/>
      <c r="WN83" s="510"/>
      <c r="WO83" s="510"/>
      <c r="WP83" s="510"/>
      <c r="WQ83" s="510"/>
      <c r="WR83" s="510"/>
      <c r="WS83" s="510"/>
      <c r="WT83" s="510"/>
      <c r="WU83" s="510"/>
      <c r="WV83" s="510"/>
      <c r="WW83" s="510"/>
      <c r="WX83" s="510"/>
      <c r="WY83" s="510"/>
      <c r="WZ83" s="510"/>
      <c r="XA83" s="510"/>
      <c r="XB83" s="510"/>
      <c r="XC83" s="510"/>
      <c r="XD83" s="510"/>
      <c r="XE83" s="510"/>
      <c r="XF83" s="510"/>
      <c r="XG83" s="510"/>
      <c r="XH83" s="510"/>
      <c r="XI83" s="510"/>
      <c r="XJ83" s="510"/>
      <c r="XK83" s="510"/>
      <c r="XL83" s="510"/>
      <c r="XM83" s="510"/>
      <c r="XN83" s="510"/>
      <c r="XO83" s="510"/>
      <c r="XP83" s="510"/>
      <c r="XQ83" s="510"/>
      <c r="XR83" s="510"/>
      <c r="XS83" s="510"/>
      <c r="XT83" s="510"/>
      <c r="XU83" s="510"/>
      <c r="XV83" s="510"/>
      <c r="XW83" s="510"/>
      <c r="XX83" s="510"/>
      <c r="XY83" s="510"/>
      <c r="XZ83" s="510"/>
      <c r="YA83" s="510"/>
      <c r="YB83" s="510"/>
      <c r="YC83" s="510"/>
      <c r="YD83" s="510"/>
      <c r="YE83" s="510"/>
      <c r="YF83" s="510"/>
      <c r="YG83" s="510"/>
      <c r="YH83" s="510"/>
      <c r="YI83" s="510"/>
      <c r="YJ83" s="510"/>
      <c r="YK83" s="510"/>
      <c r="YL83" s="510"/>
      <c r="YM83" s="510"/>
      <c r="YN83" s="510"/>
      <c r="YO83" s="510"/>
      <c r="YP83" s="510"/>
      <c r="YQ83" s="510"/>
      <c r="YR83" s="510"/>
      <c r="YS83" s="510"/>
      <c r="YT83" s="510"/>
      <c r="YU83" s="510"/>
      <c r="YV83" s="510"/>
      <c r="YW83" s="510"/>
      <c r="YX83" s="510"/>
      <c r="YY83" s="510"/>
      <c r="YZ83" s="510"/>
      <c r="ZA83" s="510"/>
      <c r="ZB83" s="510"/>
      <c r="ZC83" s="510"/>
      <c r="ZD83" s="510"/>
      <c r="ZE83" s="510"/>
      <c r="ZF83" s="510"/>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510"/>
      <c r="ABB83" s="510"/>
      <c r="ABC83" s="510"/>
      <c r="ABD83" s="510"/>
      <c r="ABE83" s="510"/>
      <c r="ABF83" s="510"/>
      <c r="ABG83" s="510"/>
      <c r="ABH83" s="510"/>
      <c r="ABI83" s="510"/>
      <c r="ABJ83" s="510"/>
      <c r="ABK83" s="510"/>
      <c r="ABL83" s="510"/>
      <c r="ABM83" s="510"/>
      <c r="ABN83" s="510"/>
      <c r="ABO83" s="510"/>
      <c r="ABP83" s="510"/>
      <c r="ABQ83" s="510"/>
      <c r="ABR83" s="510"/>
      <c r="ABS83" s="510"/>
      <c r="ABT83" s="510"/>
      <c r="ABU83" s="510"/>
      <c r="ABV83" s="510"/>
      <c r="ABW83" s="510"/>
      <c r="ABX83" s="510"/>
      <c r="ABY83" s="510"/>
      <c r="ABZ83" s="510"/>
      <c r="ACA83" s="510"/>
      <c r="ACB83" s="510"/>
      <c r="ACC83" s="510"/>
      <c r="ACD83" s="510"/>
      <c r="ACE83" s="510"/>
      <c r="ACF83" s="510"/>
      <c r="ACG83" s="510"/>
      <c r="ACH83" s="510"/>
      <c r="ACI83" s="510"/>
      <c r="ACJ83" s="510"/>
      <c r="ACK83" s="510"/>
      <c r="ACL83" s="510"/>
      <c r="ACM83" s="510"/>
      <c r="ACN83" s="510"/>
      <c r="ACO83" s="510"/>
      <c r="ACP83" s="510"/>
      <c r="ACQ83" s="510"/>
      <c r="ACR83" s="510"/>
      <c r="ACS83" s="510"/>
      <c r="ACT83" s="510"/>
      <c r="ACU83" s="510"/>
      <c r="ACV83" s="510"/>
      <c r="ACW83" s="510"/>
      <c r="ACX83" s="510"/>
      <c r="ACY83" s="510"/>
      <c r="ACZ83" s="510"/>
      <c r="ADA83" s="510"/>
      <c r="ADB83" s="510"/>
      <c r="ADC83" s="510"/>
      <c r="ADD83" s="510"/>
      <c r="ADE83" s="510"/>
      <c r="ADF83" s="510"/>
      <c r="ADG83" s="510"/>
      <c r="ADH83" s="510"/>
      <c r="ADI83" s="510"/>
      <c r="ADJ83" s="510"/>
      <c r="ADK83" s="510"/>
      <c r="ADL83" s="510"/>
      <c r="ADM83" s="510"/>
      <c r="ADN83" s="510"/>
      <c r="ADO83" s="510"/>
      <c r="ADP83" s="510"/>
      <c r="ADQ83" s="510"/>
      <c r="ADR83" s="510"/>
      <c r="ADS83" s="510"/>
      <c r="ADT83" s="510"/>
      <c r="ADU83" s="510"/>
      <c r="ADV83" s="510"/>
      <c r="ADW83" s="510"/>
      <c r="ADX83" s="510"/>
      <c r="ADY83" s="510"/>
      <c r="ADZ83" s="510"/>
      <c r="AEA83" s="510"/>
      <c r="AEB83" s="510"/>
      <c r="AEC83" s="510"/>
      <c r="AED83" s="510"/>
      <c r="AEE83" s="510"/>
      <c r="AEF83" s="510"/>
      <c r="AEG83" s="510"/>
      <c r="AEH83" s="510"/>
      <c r="AEI83" s="510"/>
      <c r="AEJ83" s="510"/>
      <c r="AEK83" s="483">
        <v>0</v>
      </c>
    </row>
    <row r="84" spans="1:817" outlineLevel="1">
      <c r="A84" s="18">
        <f t="shared" si="222"/>
        <v>71</v>
      </c>
      <c r="B84" s="22">
        <f>$A$15</f>
        <v>2</v>
      </c>
      <c r="C84" s="458">
        <f t="shared" ref="C84:C107" si="381">nLevelsFS + IF(ExptNo&gt;=1,$L84*100,0) + IF(ExptNo&gt;=2,$T84*10,0) + IF(ExptNo&gt;=3,$N84*1,0)</f>
        <v>2200</v>
      </c>
      <c r="D84" s="119" t="str">
        <f t="shared" ref="D84:D107" si="382">INDEX(i.Region_Desc,1,$L84)</f>
        <v>GSW</v>
      </c>
      <c r="E84" t="b">
        <v>1</v>
      </c>
      <c r="F84" t="b">
        <v>0</v>
      </c>
      <c r="G84" t="b">
        <f t="shared" ref="G84:G107" si="383">E84</f>
        <v>1</v>
      </c>
      <c r="H84" s="22">
        <v>0</v>
      </c>
      <c r="I84" s="535" cm="1">
        <f t="array" ref="I84">INDEX(I$13:I83,$B84+1,1)</f>
        <v>1</v>
      </c>
      <c r="J84" s="535" cm="1">
        <f t="array" ref="J84">INDEX(J$13:J83,$B84+1,1)</f>
        <v>0</v>
      </c>
      <c r="K84" s="535" cm="1">
        <f t="array" ref="K84">INDEX(K$13:K83,$B84+1,1)</f>
        <v>1</v>
      </c>
      <c r="L84" s="535" cm="1">
        <f t="array" ref="L84">INDEX(L$13:L83,$B84+1,1)</f>
        <v>2</v>
      </c>
      <c r="M84" s="535" cm="1">
        <f t="array" ref="M84">INDEX(M$13:M83,$B84+1,1)</f>
        <v>0</v>
      </c>
      <c r="N84" s="230">
        <f t="shared" ref="N84:S93" si="384">INDEX(IF(IsSequentialFS,_xlfn.SEQUENCE(nLevelsFS,1,N$80,sStepFS),N$80:N$83),MOD(INT($H84/cStepFS),nLevelsFS)+1,1)</f>
        <v>1</v>
      </c>
      <c r="O84" s="230">
        <f t="shared" si="384"/>
        <v>9</v>
      </c>
      <c r="P84" s="230">
        <f t="shared" si="384"/>
        <v>1</v>
      </c>
      <c r="Q84" s="230">
        <f t="shared" si="384"/>
        <v>1</v>
      </c>
      <c r="R84" s="230">
        <f t="shared" si="384"/>
        <v>1</v>
      </c>
      <c r="S84" s="230">
        <f t="shared" si="384"/>
        <v>1</v>
      </c>
      <c r="T84" s="411">
        <f t="shared" ref="T84:U107" si="385">INDEX(i.Breed,$O84,T$6)</f>
        <v>1</v>
      </c>
      <c r="U84" s="411">
        <f t="shared" si="385"/>
        <v>1</v>
      </c>
      <c r="V84" s="411">
        <f t="shared" ref="V84:V107" si="386">INDEX(i.Breed,$O84,V$6)</f>
        <v>2</v>
      </c>
      <c r="W84" s="777" t="b">
        <f t="shared" ref="W84:Y107" si="387">OR(INDEX(i.Breed,$O84,W$6)=0,INDEX(i.Breed,$O84,W$6)=W$7)</f>
        <v>0</v>
      </c>
      <c r="X84" s="777" t="b">
        <f t="shared" si="387"/>
        <v>0</v>
      </c>
      <c r="Y84" s="777" t="b">
        <f t="shared" si="387"/>
        <v>1</v>
      </c>
      <c r="Z84" s="796" t="b" cm="1">
        <f t="array" ref="Z84">INDEX(Z$13:Z83,$B84+1,1)</f>
        <v>0</v>
      </c>
      <c r="AA84" s="411">
        <f t="shared" ref="AA84:AA107" si="388">IF(AND($Z84,$AD84=6),0,$AB84)</f>
        <v>1</v>
      </c>
      <c r="AB84" s="411">
        <f t="shared" ref="AB84:AB107" si="389">IF($AD84=6,6,$AC84)</f>
        <v>1</v>
      </c>
      <c r="AC84" s="230">
        <f t="shared" ref="AC84:AH93" si="390">INDEX(IF(IsSequentialFS,_xlfn.SEQUENCE(nLevelsFS,1,AC$80,sStepFS),AC$80:AC$83),MOD(INT($H84/cStepFS),nLevelsFS)+1,1)</f>
        <v>1</v>
      </c>
      <c r="AD84" s="230">
        <f t="shared" si="390"/>
        <v>1</v>
      </c>
      <c r="AE84" s="230">
        <f t="shared" si="390"/>
        <v>0</v>
      </c>
      <c r="AF84" s="230">
        <f t="shared" si="390"/>
        <v>0</v>
      </c>
      <c r="AG84" s="230">
        <f t="shared" si="390"/>
        <v>0</v>
      </c>
      <c r="AH84" s="230">
        <f t="shared" si="390"/>
        <v>0</v>
      </c>
      <c r="AI84" s="87">
        <f t="shared" ref="AI84:AI107" si="391">INDEX(i.StdELMan,($L84-1)*12+($T84-1)*3+$N84,AI$7)</f>
        <v>2</v>
      </c>
      <c r="AJ84" s="87">
        <f>INDEX(CHOOSE($N84,DataAutumn!i.AdultDrys,DataWinter!i.AdultDrys,DataSpring!i.AdultDrys),1,$T84)</f>
        <v>1</v>
      </c>
      <c r="AK84" s="230">
        <f t="shared" ref="AK84:AK93" si="392">INDEX(IF(IsSequentialFS,_xlfn.SEQUENCE(nLevelsFS,1,AK$60),AK$60:AK$63),MOD(INT($H84/cStepFS),nLevelsFS)+1,1)</f>
        <v>2</v>
      </c>
      <c r="AL84" s="535" cm="1">
        <f t="array" ref="AL84">INDEX(AL$13:AL83,$B84+1,1)</f>
        <v>0</v>
      </c>
      <c r="AM84" s="535" cm="1">
        <f t="array" ref="AM84">INDEX(AM$13:AM83,$B84+1,1)</f>
        <v>2</v>
      </c>
      <c r="AN84" s="111"/>
      <c r="AO84" s="111"/>
      <c r="AP84" s="111"/>
      <c r="AQ84" s="111"/>
      <c r="AR84" s="111"/>
      <c r="AS84" s="111"/>
      <c r="AT84" s="111"/>
      <c r="AU84" s="111"/>
      <c r="AV84" s="111"/>
      <c r="AW84" s="111"/>
      <c r="AX84" s="111"/>
      <c r="AY84" s="111"/>
      <c r="AZ84" s="111"/>
      <c r="BA84" s="312" t="str">
        <f t="shared" ref="BA84:BA107" si="393">LEFT(BA83,10)     &amp;    TEXT($H84," 00000 ")        &amp;    INDEX(i.ModelStructure,$I84,1)    &amp;" "
&amp; $D84                &amp;    " Past" &amp; TEXT($XJ84,"??0%;;??0%;    ")          &amp;    IF($DK84=0," SFM","")&amp;IF($DK84=1," MFM","")&amp;IF($DK84=7," Mat","")&amp;IF($DQ84=TRUE,"&amp;BBT","    ")
&amp; " TOL"&amp;INDEX(i.TOL_Desc,1,$N84)                   &amp;    " Scan"&amp;$AK84     &amp;    CHOOSE($K84+1," CFS"," GFS"," NFS")
&amp; " RR"&amp;TEXT(SUM($FB84:$FC84),"+00%;-00%;    ;@")    &amp;    " GP"&amp;TEXT($FZ84,"?00%")          &amp;    " WP"&amp;TEXT($FW84*$YH84*$YJ84,"?00%")     &amp;     " MP"&amp;TEXT($FX84*$YG84*$YI84,"?00%")
&amp; " ("&amp;IF(OR($YT84,AND($YT84="-",$DD84)),"P","E")    &amp;    IF(OR($YV84,AND($YV84="-",$DE84)),"T","t")
&amp; "_F"&amp;IF($ZS84&lt;&gt;FALSE,3,0)+COUNTIF($ZK84:$ZO84,TRUE)+COUNTIF($BV84:$BW84,"&gt;0")&amp;IF($ZQ84&lt;&gt;FALSE,3,0)+COUNTIF($BV84:$BW84,"&gt;0")
&amp; "N"&amp;IF($ZV84&lt;&gt;"-",$ZV84,$DI84)&amp;IF($ZW84&lt;&gt;"-",$ZW84,$DJ84)&amp;"L"&amp;$AAH84&amp;$AAI84&amp;")"
&amp; IFERROR(CHOOSE(MATCH(TRUE,$ZK84:$ZO84,0)," Wean ", " MidS ", " LateS", " PregT", " EJoin"), "      ")    &amp; IFERROR(" NutS"&amp;TEXT($ZY84*1,"0.0"),"")      &amp;  IF($YS84=TRUE," Forced","")</f>
        <v xml:space="preserve">FS_Opt_Tem 00000 SE GSW Past     SFM     TOLAut Scan2 GFS RR+01% GP100% WP100% MP100% (Et_F33N11L11)      </v>
      </c>
      <c r="BB84" s="8" t="str">
        <f ca="1">IF(COUNTIF($BA$13:$BA84,$BA84)=1,"-","Dup")</f>
        <v>-</v>
      </c>
      <c r="BC84" s="18"/>
      <c r="BD84" s="22" t="b">
        <v>0</v>
      </c>
      <c r="BE84" s="22" t="b">
        <v>0</v>
      </c>
      <c r="BF84" s="22" t="b">
        <v>0</v>
      </c>
      <c r="BG84" s="22" t="b">
        <v>0</v>
      </c>
      <c r="BH84" s="22" t="b">
        <v>0</v>
      </c>
      <c r="BI84" s="22" t="b">
        <v>0</v>
      </c>
      <c r="BJ84" s="22" t="b">
        <v>0</v>
      </c>
      <c r="BK84" s="22" t="b">
        <v>0</v>
      </c>
      <c r="BL84" s="22" t="b">
        <v>0</v>
      </c>
      <c r="BM84" s="18"/>
      <c r="BN84" s="411" t="b">
        <f t="shared" ref="BN84:CA102" si="394">INDEX(i.model_structure,$I84,BN$6)</f>
        <v>1</v>
      </c>
      <c r="BO84" s="411" t="str">
        <f t="shared" si="394"/>
        <v>-</v>
      </c>
      <c r="BP84" s="411" t="b">
        <f t="shared" si="394"/>
        <v>0</v>
      </c>
      <c r="BQ84" s="411" t="str">
        <f t="shared" si="394"/>
        <v>-</v>
      </c>
      <c r="BR84" s="411" t="str">
        <f t="shared" si="394"/>
        <v>-</v>
      </c>
      <c r="BS84" s="411" t="str">
        <f t="shared" si="394"/>
        <v>-</v>
      </c>
      <c r="BT84" s="411" t="str">
        <f t="shared" si="394"/>
        <v>-</v>
      </c>
      <c r="BU84" s="411" t="str">
        <f t="shared" si="394"/>
        <v>-</v>
      </c>
      <c r="BV84" s="411" t="str">
        <f t="shared" si="394"/>
        <v>-</v>
      </c>
      <c r="BW84" s="411" t="str">
        <f t="shared" si="394"/>
        <v>-</v>
      </c>
      <c r="BX84" s="411" t="str">
        <f t="shared" si="394"/>
        <v>-</v>
      </c>
      <c r="BY84" s="411" t="str">
        <f t="shared" si="394"/>
        <v>-</v>
      </c>
      <c r="BZ84" s="411" t="b">
        <f t="shared" si="394"/>
        <v>0</v>
      </c>
      <c r="CA84" s="87">
        <f t="shared" si="394"/>
        <v>0</v>
      </c>
      <c r="CB84" s="535" t="str" cm="1">
        <f t="array" ref="CB84">INDEX(CB$13:CB83,$B84+1,1)</f>
        <v>-</v>
      </c>
      <c r="CC84" s="535" t="str" cm="1">
        <f t="array" ref="CC84">INDEX(CC$13:CC83,$B84+1,1)</f>
        <v>-</v>
      </c>
      <c r="CD84" s="22" t="s">
        <v>30</v>
      </c>
      <c r="CE84" s="535" t="b" cm="1">
        <f t="array" ref="CE84">INDEX(CE$13:CE83,$B84+1,1)</f>
        <v>1</v>
      </c>
      <c r="CF84" s="18"/>
      <c r="CG84" s="535" t="str" cm="1">
        <f t="array" ref="CG84">INDEX(CG$13:CG83,$B84+1,1)</f>
        <v>-</v>
      </c>
      <c r="CH84" s="411" t="str">
        <f t="shared" ref="CH84:CH107" ca="1" si="395">IF($T84&lt;&gt;4,OFFSET(CH$13,$B84,0),1)</f>
        <v>-</v>
      </c>
      <c r="CI84" s="411">
        <f t="shared" ref="CI84:CJ107" si="396">$K84</f>
        <v>1</v>
      </c>
      <c r="CJ84" s="411">
        <f t="shared" si="396"/>
        <v>1</v>
      </c>
      <c r="CK84" s="535" t="str" cm="1">
        <f t="array" ref="CK84">INDEX(CK$13:CK83,$B84+1,1)</f>
        <v>-</v>
      </c>
      <c r="CL84" s="535" t="str" cm="1">
        <f t="array" ref="CL84">INDEX(CL$13:CL83,$B84+1,1)</f>
        <v>-</v>
      </c>
      <c r="CM84" s="535" t="str" cm="1">
        <f t="array" ref="CM84">INDEX(CM$13:CM83,$B84+1,1)</f>
        <v>-</v>
      </c>
      <c r="CN84" s="411" t="str">
        <f t="shared" ref="CN84:CN107" ca="1" si="397">IF($T84&lt;&gt;4,OFFSET(CN$13,$B84,0),1)</f>
        <v>-</v>
      </c>
      <c r="CO84" s="411">
        <f t="shared" ref="CO84:CP107" si="398">$K84</f>
        <v>1</v>
      </c>
      <c r="CP84" s="411">
        <f t="shared" si="398"/>
        <v>1</v>
      </c>
      <c r="CQ84" s="535" t="str" cm="1">
        <f t="array" ref="CQ84">INDEX(CQ$13:CQ83,$B84+1,1)</f>
        <v>-</v>
      </c>
      <c r="CR84" s="411" t="str">
        <f t="shared" ref="CR84:CR107" ca="1" si="399">IF($T84&lt;&gt;4,OFFSET(CR$13,$B84,0),1)</f>
        <v>-</v>
      </c>
      <c r="CS84" s="411">
        <f t="shared" ref="CS84:CS107" si="400">$K84</f>
        <v>1</v>
      </c>
      <c r="CT84" s="535" t="str" cm="1">
        <f t="array" ref="CT84">INDEX(CT$13:CT83,$B84+1,1)</f>
        <v>-</v>
      </c>
      <c r="CU84" s="535" t="str" cm="1">
        <f t="array" ref="CU84">INDEX(CU$13:CU83,$B84+1,1)</f>
        <v>-</v>
      </c>
      <c r="CV84" s="411">
        <f t="shared" ref="CV84:CV107" si="401">$K84</f>
        <v>1</v>
      </c>
      <c r="CW84" s="535" t="str" cm="1">
        <f t="array" ref="CW84">INDEX(CW$13:CW83,$B84+1,1)</f>
        <v>-</v>
      </c>
      <c r="CX84" s="411" t="str">
        <f t="shared" ref="CX84:CX107" ca="1" si="402">IF($T84&lt;&gt;4,OFFSET(CX$13,$B84,0),1)</f>
        <v>-</v>
      </c>
      <c r="CY84" s="411">
        <f t="shared" ref="CY84:CZ107" si="403">$K84</f>
        <v>1</v>
      </c>
      <c r="CZ84" s="411">
        <f t="shared" si="403"/>
        <v>1</v>
      </c>
      <c r="DA84" s="535" cm="1">
        <f t="array" ref="DA84">INDEX(DA$13:DA83,$B84+1,1)</f>
        <v>720</v>
      </c>
      <c r="DB84" s="535" cm="1">
        <f t="array" ref="DB84">INDEX(DB$13:DB83,$B84+1,1)</f>
        <v>720</v>
      </c>
      <c r="DC84" s="18"/>
      <c r="DD84" s="22" t="s">
        <v>30</v>
      </c>
      <c r="DE84" s="22" t="s">
        <v>30</v>
      </c>
      <c r="DF84" s="22" t="s">
        <v>30</v>
      </c>
      <c r="DG84" s="22" t="s">
        <v>30</v>
      </c>
      <c r="DH84" s="804" cm="1">
        <f t="array" ref="DH84">VALUE(IFERROR(VALUE($K84),0) &amp; _xlfn.SWITCH($CD84,"-",4,$CD84) &amp; $L84 &amp; $T84 &amp; "00" &amp; $N84 &amp; $AK84 &amp; $R84 &amp; _xlfn.SWITCH($AM84,3,1,$AM84) &amp; _xlfn.SWITCH($M84,4,0,$M84) &amp; _xlfn.SWITCH($AD84,6,1,$AD84))</f>
        <v>142100121201</v>
      </c>
      <c r="DI84" s="535" cm="1">
        <f t="array" ref="DI84">INDEX(DI$13:DI83,$B84+1,1)</f>
        <v>1</v>
      </c>
      <c r="DJ84" s="535" cm="1">
        <f t="array" ref="DJ84">INDEX(DJ$13:DJ83,$B84+1,1)</f>
        <v>1</v>
      </c>
      <c r="DK84" s="411">
        <f t="shared" ref="DK84:DP107" si="404">INDEX(i.Genotype,$U84,DK$6)</f>
        <v>0</v>
      </c>
      <c r="DL84" s="411">
        <f t="shared" si="404"/>
        <v>50</v>
      </c>
      <c r="DM84" s="411" t="str">
        <f t="shared" si="404"/>
        <v>-</v>
      </c>
      <c r="DN84" s="411" t="str">
        <f t="shared" si="404"/>
        <v>-</v>
      </c>
      <c r="DO84" s="411">
        <f t="shared" si="404"/>
        <v>25.5</v>
      </c>
      <c r="DP84" s="411">
        <f t="shared" si="404"/>
        <v>18.8</v>
      </c>
      <c r="DQ84" s="411" t="b">
        <f t="shared" ref="DQ84:DQ107" si="405">INDEX(i.Breed,$T84,DQ$6)</f>
        <v>0</v>
      </c>
      <c r="DR84" s="411" t="str">
        <f t="shared" ref="DR84:DZ107" si="406">INDEX(i.Breed,$O84,DR$6)</f>
        <v>-</v>
      </c>
      <c r="DS84" s="411" t="str">
        <f t="shared" si="406"/>
        <v>-</v>
      </c>
      <c r="DT84" s="411" t="str">
        <f t="shared" si="406"/>
        <v>-</v>
      </c>
      <c r="DU84" s="411" t="str">
        <f t="shared" si="406"/>
        <v>-</v>
      </c>
      <c r="DV84" s="411">
        <f t="shared" si="406"/>
        <v>500</v>
      </c>
      <c r="DW84" s="411">
        <f t="shared" si="406"/>
        <v>500</v>
      </c>
      <c r="DX84" s="411" t="str">
        <f t="shared" si="406"/>
        <v>-</v>
      </c>
      <c r="DY84" s="411" t="str">
        <f t="shared" si="406"/>
        <v>-</v>
      </c>
      <c r="DZ84" s="411" t="str">
        <f t="shared" si="406"/>
        <v>-</v>
      </c>
      <c r="EA84" s="535" cm="1">
        <f t="array" ref="EA84">INDEX(EA$13:EA83,$B84+1,1)</f>
        <v>0</v>
      </c>
      <c r="EB84" s="535" cm="1">
        <f t="array" ref="EB84">INDEX(EB$13:EB83,$B84+1,1)</f>
        <v>999999</v>
      </c>
      <c r="EC84" s="535" cm="1">
        <f t="array" ref="EC84">INDEX(EC$13:EC83,$B84+1,1)</f>
        <v>999999</v>
      </c>
      <c r="ED84" s="535" cm="1">
        <f t="array" ref="ED84">INDEX(ED$13:ED83,$B84+1,1)</f>
        <v>999999</v>
      </c>
      <c r="EE84" s="535" cm="1">
        <f t="array" ref="EE84">INDEX(EE$13:EE83,$B84+1,1)</f>
        <v>999999</v>
      </c>
      <c r="EF84" s="535" cm="1">
        <f t="array" ref="EF84">INDEX(EF$13:EF83,$B84+1,1)</f>
        <v>999999</v>
      </c>
      <c r="EG84" s="535" cm="1">
        <f t="array" ref="EG84">INDEX(EG$13:EG83,$B84+1,1)</f>
        <v>999999</v>
      </c>
      <c r="EH84" s="535" cm="1">
        <f t="array" ref="EH84">INDEX(EH$13:EH83,$B84+1,1)</f>
        <v>999999</v>
      </c>
      <c r="EI84" s="535" cm="1">
        <f t="array" ref="EI84">INDEX(EI$13:EI83,$B84+1,1)</f>
        <v>999999</v>
      </c>
      <c r="EJ84" s="535" cm="1">
        <f t="array" ref="EJ84">INDEX(EJ$13:EJ83,$B84+1,1)</f>
        <v>999999</v>
      </c>
      <c r="EK84" s="535" cm="1">
        <f t="array" ref="EK84">INDEX(EK$13:EK83,$B84+1,1)</f>
        <v>999999</v>
      </c>
      <c r="EL84" s="535" cm="1">
        <f t="array" ref="EL84">INDEX(EL$13:EL83,$B84+1,1)</f>
        <v>999999</v>
      </c>
      <c r="EM84" s="535" cm="1">
        <f t="array" ref="EM84">INDEX(EM$13:EM83,$B84+1,1)</f>
        <v>999999</v>
      </c>
      <c r="EN84" s="782">
        <f t="shared" ref="EN84:EP107" si="407">IF(OR($V84=0,$V84=EN$6),999999,0)</f>
        <v>0</v>
      </c>
      <c r="EO84" s="782">
        <f t="shared" si="407"/>
        <v>0</v>
      </c>
      <c r="EP84" s="782">
        <f t="shared" si="407"/>
        <v>999999</v>
      </c>
      <c r="EQ84" s="800" t="str">
        <f>IF(OR($AI84=1,$AI84&gt;=EQ$6),999999,"-")</f>
        <v>-</v>
      </c>
      <c r="ER84" s="800" t="str">
        <f t="shared" ref="ER84:ER107" si="408">IF(OR($AI84=1,$AI84&gt;=ER$6),999999,"-")</f>
        <v>-</v>
      </c>
      <c r="ES84" s="801">
        <f t="shared" ref="ES84:ES107" si="409">IF(OR($AB84=6,$FU84&lt;2),ES$13,INDEX(i.dryman,($AJ84-1)*4+$AI84,ES$6))</f>
        <v>999999</v>
      </c>
      <c r="ET84" s="802" t="str">
        <f>IF(ES84=0,999999,"-")</f>
        <v>-</v>
      </c>
      <c r="EU84" s="781">
        <f t="shared" ref="EU84:EU107" si="410">IF($W84,999999,0)</f>
        <v>0</v>
      </c>
      <c r="EV84" s="779">
        <f>IF($X84,999999,0)</f>
        <v>0</v>
      </c>
      <c r="EW84" s="780">
        <f>IF($Y84,999999,0)</f>
        <v>999999</v>
      </c>
      <c r="EX84" s="545" cm="1">
        <f t="array" ref="EX84">INDEX(i.ELMated,$AB84+1,1)</f>
        <v>0.3</v>
      </c>
      <c r="EY84" s="630" cm="1">
        <f t="array" ref="EY84">INDEX(i.ELMatedEst,$AA84+1,$T84)</f>
        <v>0.3</v>
      </c>
      <c r="EZ84" s="535" t="str" cm="1">
        <f t="array" ref="EZ84">INDEX(EZ$13:EZ83,$B84+1,1)</f>
        <v>-</v>
      </c>
      <c r="FA84" s="535" t="str" cm="1">
        <f t="array" ref="FA84">INDEX(FA$13:FA83,$B84+1,1)</f>
        <v>-</v>
      </c>
      <c r="FB84" s="664">
        <f t="shared" ref="FB84:FB107" si="411">IF($P84=0,FB$13,INDEX(i.RR_scenario,$P84,$T84))</f>
        <v>0</v>
      </c>
      <c r="FC84" s="666">
        <f t="shared" ref="FC84:FC107" si="412">INDEX(i.dryman,($AJ84-1)*4+$AI84,FC$6)</f>
        <v>5.0000000000000001E-3</v>
      </c>
      <c r="FD84" s="22">
        <v>0.95</v>
      </c>
      <c r="FE84" s="667">
        <f t="shared" ref="FE84:FE107" si="413">(1-INDEX(i.ELMatedEst,$AB84+1,$T84))*i.dELRR_ELPropNotMated</f>
        <v>8.3999999999999991E-2</v>
      </c>
      <c r="FF84" s="667">
        <f>INDEX(CHOOSE($N84,DataAutumn!i.EL_PropnSold,DataWinter!i.EL_PropnSold,DataSpring!i.EL_PropnSold),$AI84,$T84)*INDEX(i.ELMatedEst,$AB84+1,$T84)*i.dAdultRR_ELPropSold
+INDEX(i.dryman,($AJ84-1)*4+$AI84,FF$7)</f>
        <v>0</v>
      </c>
      <c r="FG84" s="667">
        <f>INDEX(CHOOSE($N84,DataAutumn!i.EL_PropnSold,DataWinter!i.EL_PropnSold,DataSpring!i.EL_PropnSold),$AI84,$T84)*INDEX(i.ELMatedEst,$AB84+1,$T84)*i.dAdultRR_ELPropSold
+INDEX(i.dryman,($AJ84-1)*4+$AI84,FG$7)</f>
        <v>3.125E-2</v>
      </c>
      <c r="FH84" s="667">
        <f>INDEX(CHOOSE($N84,DataAutumn!i.EL_PropnSold,DataWinter!i.EL_PropnSold,DataSpring!i.EL_PropnSold),$AI84,$T84)*INDEX(i.ELMatedEst,$AB84+1,$T84)*i.dAdultRR_ELPropSold
+INDEX(i.dryman,($AJ84-1)*4+$AI84,FH$7)</f>
        <v>3.125E-2</v>
      </c>
      <c r="FI84" s="667">
        <f>INDEX(CHOOSE($N84,DataAutumn!i.EL_PropnSold,DataWinter!i.EL_PropnSold,DataSpring!i.EL_PropnSold),$AI84,$T84)*INDEX(i.ELMatedEst,$AB84+1,$T84)*i.dAdultRR_ELPropSold
+INDEX(i.dryman,($AJ84-1)*4+$AI84,FI$7)</f>
        <v>3.125E-2</v>
      </c>
      <c r="FJ84" s="668">
        <f>INDEX(CHOOSE($N84,DataAutumn!i.EL_PropnSold,DataWinter!i.EL_PropnSold,DataSpring!i.EL_PropnSold),$AI84,$T84)*INDEX(i.ELMatedEst,$AB84+1,$T84)*i.dAdultLSurv_ELPropSold</f>
        <v>0</v>
      </c>
      <c r="FK84" s="666" t="b">
        <f t="shared" ref="FK84:FN107" si="414">INDEX(i.dryman,($AJ84-1)*4+$AI84,FK$6)</f>
        <v>0</v>
      </c>
      <c r="FL84" s="666" t="b">
        <f t="shared" si="414"/>
        <v>0</v>
      </c>
      <c r="FM84" s="716" t="b">
        <f t="shared" ref="FM84:FM107" si="415">IF($V84=1,FALSE,INDEX(i.dryman,($AJ84-1)*4+$AI84,FM$6))</f>
        <v>1</v>
      </c>
      <c r="FN84" s="666" t="b">
        <f t="shared" si="414"/>
        <v>0</v>
      </c>
      <c r="FO84" s="668">
        <f t="shared" ref="FO84:FO107" si="416">INDEX(i.dryman,($AJ84-1)*4+$AI84,FO$6+$T84-1)</f>
        <v>1</v>
      </c>
      <c r="FP84" s="669">
        <f t="shared" ref="FP84:FP107" si="417">INDEX(i.dryman,($AJ84-1)*4+$AI84,FP$6+IF($T84=5,2,$T84)-1)</f>
        <v>0</v>
      </c>
      <c r="FQ84" s="670" t="b">
        <f t="shared" ref="FQ84:FQ107" si="418">AND(INDEX(i.dryman,($AJ84-1)*4+$AI84,FQ$6),($FV84&gt;0))</f>
        <v>0</v>
      </c>
      <c r="FR84" s="665" t="b">
        <f t="shared" ref="FR84:FT107" si="419">($N84=FR$10)</f>
        <v>1</v>
      </c>
      <c r="FS84" s="411" t="b">
        <f t="shared" si="419"/>
        <v>0</v>
      </c>
      <c r="FT84" s="411" t="b">
        <f t="shared" si="419"/>
        <v>0</v>
      </c>
      <c r="FU84" s="87">
        <f t="shared" ref="FU84:FV107" si="420">$AK84</f>
        <v>2</v>
      </c>
      <c r="FV84" s="87">
        <f t="shared" si="420"/>
        <v>2</v>
      </c>
      <c r="FW84" s="411">
        <f t="shared" ref="FW84:FW107" si="421">INDEX(i.WoolPrices,$Q84,FW$6)</f>
        <v>1</v>
      </c>
      <c r="FX84" s="411">
        <f t="shared" ref="FX84:FY107" si="422">INDEX(i.MeatPrices,$R84,FX$6)</f>
        <v>1</v>
      </c>
      <c r="FY84" s="411">
        <f t="shared" si="422"/>
        <v>1</v>
      </c>
      <c r="FZ84" s="411">
        <f t="shared" ref="FZ84:FZ107" si="423">INDEX(i.GrainPrices,$S84,FZ$6)</f>
        <v>1</v>
      </c>
      <c r="GA84" s="411">
        <f t="shared" ref="GA84:GE93" si="424">INDEX(IF($T84&lt;4,i.ProdnCal_Mer,i.ProdnCal_Mat),$N84,($L84-1)*10+GA$6)</f>
        <v>0.35</v>
      </c>
      <c r="GB84" s="411" t="b">
        <f t="shared" si="424"/>
        <v>1</v>
      </c>
      <c r="GC84" s="411" t="b">
        <f t="shared" si="424"/>
        <v>0</v>
      </c>
      <c r="GD84" s="411" t="b">
        <f t="shared" si="424"/>
        <v>0</v>
      </c>
      <c r="GE84" s="411" t="b">
        <f t="shared" si="424"/>
        <v>0</v>
      </c>
      <c r="GF84" s="87">
        <f t="shared" ref="GF84:GM107" si="425">INDEX(i.PGRscalar,1,($L84-1)*10+GF$6)</f>
        <v>1</v>
      </c>
      <c r="GG84" s="87">
        <f t="shared" si="425"/>
        <v>1</v>
      </c>
      <c r="GH84" s="87">
        <f t="shared" si="425"/>
        <v>1</v>
      </c>
      <c r="GI84" s="87">
        <f t="shared" si="425"/>
        <v>1</v>
      </c>
      <c r="GJ84" s="87">
        <f t="shared" si="425"/>
        <v>1</v>
      </c>
      <c r="GK84" s="87">
        <f t="shared" si="425"/>
        <v>1</v>
      </c>
      <c r="GL84" s="87">
        <f t="shared" si="425"/>
        <v>1</v>
      </c>
      <c r="GM84" s="87">
        <f t="shared" si="425"/>
        <v>1</v>
      </c>
      <c r="GN84" s="411" cm="1">
        <f t="array" ref="GN84">INDEX(i.dse_type,1,$L84)</f>
        <v>0</v>
      </c>
      <c r="GO84" s="535" t="str" cm="1">
        <f t="array" ref="GO84">INDEX(GO$13:GO83,$B84+1,1)</f>
        <v>-</v>
      </c>
      <c r="GP84" s="535" t="str" cm="1">
        <f t="array" ref="GP84">INDEX(GP$13:GP83,$B84+1,1)</f>
        <v>-</v>
      </c>
      <c r="GQ84" s="535" t="str" cm="1">
        <f t="array" ref="GQ84">INDEX(GQ$13:GQ83,$B84+1,1)</f>
        <v>-</v>
      </c>
      <c r="GR84" s="18"/>
      <c r="GS84" s="535" t="str" cm="1">
        <f t="array" ref="GS84">INDEX(GS$13:GS83,$B84+1,1)</f>
        <v>-</v>
      </c>
      <c r="GT84" s="535" t="str" cm="1">
        <f t="array" ref="GT84">INDEX(GT$13:GT83,$B84+1,1)</f>
        <v>-</v>
      </c>
      <c r="GU84" s="535" t="str" cm="1">
        <f t="array" ref="GU84">INDEX(GU$13:GU83,$B84+1,1)</f>
        <v>-</v>
      </c>
      <c r="GV84" s="411" t="str">
        <f t="shared" ref="GV84:GV107" si="426">IF(OR(OR($AN84="",$AN84="-"),$AN84&lt;&gt;GV$6),GV$13,INDEX(i.MLP_PvP,$AP84+IF($T84&lt;&gt;4,0,9),GV$7))</f>
        <v>-</v>
      </c>
      <c r="GW84" s="535" t="str" cm="1">
        <f t="array" ref="GW84">INDEX(GW$13:GW83,$B84+1,1)</f>
        <v>-</v>
      </c>
      <c r="GX84" s="535" cm="1">
        <f t="array" ref="GX84">INDEX(GX$13:GX83,$B84+1,1)</f>
        <v>1</v>
      </c>
      <c r="GY84" s="535" cm="1">
        <f t="array" ref="GY84">INDEX(GY$13:GY83,$B84+1,1)</f>
        <v>1</v>
      </c>
      <c r="GZ84" s="535" t="str" cm="1">
        <f t="array" ref="GZ84">INDEX(GZ$13:GZ83,$B84+1,1)</f>
        <v>-</v>
      </c>
      <c r="HA84" s="535" t="str" cm="1">
        <f t="array" ref="HA84">INDEX(HA$13:HA83,$B84+1,1)</f>
        <v>-</v>
      </c>
      <c r="HB84" s="535" t="str" cm="1">
        <f t="array" ref="HB84">INDEX(HB$13:HB83,$B84+1,1)</f>
        <v>-</v>
      </c>
      <c r="HC84" s="535" t="str" cm="1">
        <f t="array" ref="HC84">INDEX(HC$13:HC83,$B84+1,1)</f>
        <v>-</v>
      </c>
      <c r="HD84" s="535" t="str" cm="1">
        <f t="array" ref="HD84">INDEX(HD$13:HD83,$B84+1,1)</f>
        <v>-</v>
      </c>
      <c r="HE84" s="535" t="str" cm="1">
        <f t="array" ref="HE84">INDEX(HE$13:HE83,$B84+1,1)</f>
        <v>-</v>
      </c>
      <c r="HF84" s="535" t="str" cm="1">
        <f t="array" ref="HF84">INDEX(HF$13:HF83,$B84+1,1)</f>
        <v>-</v>
      </c>
      <c r="HG84" s="535" t="str" cm="1">
        <f t="array" ref="HG84">INDEX(HG$13:HG83,$B84+1,1)</f>
        <v>-</v>
      </c>
      <c r="HH84" s="535" t="str" cm="1">
        <f t="array" ref="HH84">INDEX(HH$13:HH83,$B84+1,1)</f>
        <v>-</v>
      </c>
      <c r="HI84" s="535" t="str" cm="1">
        <f t="array" ref="HI84">INDEX(HI$13:HI83,$B84+1,1)</f>
        <v>-</v>
      </c>
      <c r="HJ84" s="535" t="str" cm="1">
        <f t="array" ref="HJ84">INDEX(HJ$13:HJ83,$B84+1,1)</f>
        <v>-</v>
      </c>
      <c r="HK84" s="535" t="str" cm="1">
        <f t="array" ref="HK84">INDEX(HK$13:HK83,$B84+1,1)</f>
        <v>-</v>
      </c>
      <c r="HL84" s="535" t="str" cm="1">
        <f t="array" ref="HL84">INDEX(HL$13:HL83,$B84+1,1)</f>
        <v>-</v>
      </c>
      <c r="HM84" s="535" t="str" cm="1">
        <f t="array" ref="HM84">INDEX(HM$13:HM83,$B84+1,1)</f>
        <v>-</v>
      </c>
      <c r="HN84" s="535" t="str" cm="1">
        <f t="array" ref="HN84">INDEX(HN$13:HN83,$B84+1,1)</f>
        <v>-</v>
      </c>
      <c r="HO84" s="535" t="str" cm="1">
        <f t="array" ref="HO84">INDEX(HO$13:HO83,$B84+1,1)</f>
        <v>-</v>
      </c>
      <c r="HP84" s="535" t="str" cm="1">
        <f t="array" ref="HP84">INDEX(HP$13:HP83,$B84+1,1)</f>
        <v>-</v>
      </c>
      <c r="HQ84" s="535" t="str" cm="1">
        <f t="array" ref="HQ84">INDEX(HQ$13:HQ83,$B84+1,1)</f>
        <v>-</v>
      </c>
      <c r="HR84" s="535" t="str" cm="1">
        <f t="array" ref="HR84">INDEX(HR$13:HR83,$B84+1,1)</f>
        <v>-</v>
      </c>
      <c r="HS84" s="535" t="str" cm="1">
        <f t="array" ref="HS84">INDEX(HS$13:HS83,$B84+1,1)</f>
        <v>-</v>
      </c>
      <c r="HT84" s="535" t="str" cm="1">
        <f t="array" ref="HT84">INDEX(HT$13:HT83,$B84+1,1)</f>
        <v>-</v>
      </c>
      <c r="HU84" s="411">
        <f t="shared" ref="HU84:HU107" si="427">IF(OR(OR($AN84="",$AN84="-"),$AN84&lt;&gt;HU$6),HU$13,INDEX(i.MLP_PvP,$AP84+IF($T84&lt;&gt;4,0,9),HU$7))</f>
        <v>0</v>
      </c>
      <c r="HV84" s="535" t="str" cm="1">
        <f t="array" ref="HV84">INDEX(HV$13:HV83,$B84+1,1)</f>
        <v>-</v>
      </c>
      <c r="HW84" s="535" cm="1">
        <f t="array" ref="HW84">INDEX(HW$13:HW83,$B84+1,1)</f>
        <v>1</v>
      </c>
      <c r="HX84" s="535" cm="1">
        <f t="array" ref="HX84">INDEX(HX$13:HX83,$B84+1,1)</f>
        <v>0</v>
      </c>
      <c r="HY84" s="411">
        <f t="shared" ref="HY84:HY107" si="428">IF(OR(OR($AN84="",$AN84="-"),$AN84&lt;&gt;HY$6),HY$13,INDEX(i.MLP_PvP,$AP84+IF($T84&lt;&gt;4,0,9),HY$7))</f>
        <v>0</v>
      </c>
      <c r="HZ84" s="535" cm="1">
        <f t="array" ref="HZ84">INDEX(HZ$13:HZ83,$B84+1,1)</f>
        <v>0</v>
      </c>
      <c r="IA84" s="411">
        <f t="shared" ref="IA84:IF93" si="429">IF(OR(OR($AN84="",$AN84="-"),$AN84&lt;&gt;IA$6),IA$13,INDEX(i.MLP_PvP,$AP84+IF($T84&lt;&gt;4,0,9),IA$7))</f>
        <v>0</v>
      </c>
      <c r="IB84" s="411">
        <f t="shared" si="429"/>
        <v>0</v>
      </c>
      <c r="IC84" s="411">
        <f t="shared" si="429"/>
        <v>0</v>
      </c>
      <c r="ID84" s="411">
        <f t="shared" si="429"/>
        <v>0</v>
      </c>
      <c r="IE84" s="411">
        <f t="shared" si="429"/>
        <v>1</v>
      </c>
      <c r="IF84" s="411">
        <f t="shared" si="429"/>
        <v>0</v>
      </c>
      <c r="IG84" s="535" cm="1">
        <f t="array" ref="IG84">INDEX(IG$13:IG83,$B84+1,1)</f>
        <v>0</v>
      </c>
      <c r="IH84" s="535" cm="1">
        <f t="array" ref="IH84">INDEX(IH$13:IH83,$B84+1,1)</f>
        <v>0</v>
      </c>
      <c r="II84" s="535" cm="1">
        <f t="array" ref="II84">INDEX(II$13:II83,$B84+1,1)</f>
        <v>0</v>
      </c>
      <c r="IJ84" s="535" cm="1">
        <f t="array" ref="IJ84">INDEX(IJ$13:IJ83,$B84+1,1)</f>
        <v>0</v>
      </c>
      <c r="IK84" s="18"/>
      <c r="IL84" s="535" t="str" cm="1">
        <f t="array" ref="IL84">INDEX(IL$13:IL83,$B84+1,1)</f>
        <v>-</v>
      </c>
      <c r="IM84" s="535" t="str" cm="1">
        <f t="array" ref="IM84">INDEX(IM$13:IM83,$B84+1,1)</f>
        <v>-</v>
      </c>
      <c r="IN84" s="535" t="str" cm="1">
        <f t="array" ref="IN84">INDEX(IN$13:IN83,$B84+1,1)</f>
        <v>-</v>
      </c>
      <c r="IO84" s="535" t="str" cm="1">
        <f t="array" ref="IO84">INDEX(IO$13:IO83,$B84+1,1)</f>
        <v>-</v>
      </c>
      <c r="IP84" s="535" t="str" cm="1">
        <f t="array" ref="IP84">INDEX(IP$13:IP83,$B84+1,1)</f>
        <v>-</v>
      </c>
      <c r="IQ84" s="535" t="str" cm="1">
        <f t="array" ref="IQ84">INDEX(IQ$13:IQ83,$B84+1,1)</f>
        <v>-</v>
      </c>
      <c r="IR84" s="535" t="str" cm="1">
        <f t="array" ref="IR84">INDEX(IR$13:IR83,$B84+1,1)</f>
        <v>-</v>
      </c>
      <c r="IS84" s="535" t="str" cm="1">
        <f t="array" ref="IS84">INDEX(IS$13:IS83,$B84+1,1)</f>
        <v>-</v>
      </c>
      <c r="IT84" s="535" t="str" cm="1">
        <f t="array" ref="IT84">INDEX(IT$13:IT83,$B84+1,1)</f>
        <v>-</v>
      </c>
      <c r="IU84" s="535" t="str" cm="1">
        <f t="array" ref="IU84">INDEX(IU$13:IU83,$B84+1,1)</f>
        <v>-</v>
      </c>
      <c r="IV84" s="535" t="str" cm="1">
        <f t="array" ref="IV84">INDEX(IV$13:IV83,$B84+1,1)</f>
        <v>-</v>
      </c>
      <c r="IW84" s="535" t="str" cm="1">
        <f t="array" ref="IW84">INDEX(IW$13:IW83,$B84+1,1)</f>
        <v>-</v>
      </c>
      <c r="IX84" s="535" t="str" cm="1">
        <f t="array" ref="IX84">INDEX(IX$13:IX83,$B84+1,1)</f>
        <v>-</v>
      </c>
      <c r="IY84" s="535" t="str" cm="1">
        <f t="array" ref="IY84">INDEX(IY$13:IY83,$B84+1,1)</f>
        <v>-</v>
      </c>
      <c r="IZ84" s="535" t="str" cm="1">
        <f t="array" ref="IZ84">INDEX(IZ$13:IZ83,$B84+1,1)</f>
        <v>-</v>
      </c>
      <c r="JA84" s="535" t="str" cm="1">
        <f t="array" ref="JA84">INDEX(JA$13:JA83,$B84+1,1)</f>
        <v>-</v>
      </c>
      <c r="JB84" s="535" cm="1">
        <f t="array" ref="JB84">INDEX(JB$13:JB83,$B84+1,1)</f>
        <v>0</v>
      </c>
      <c r="JC84" s="535" cm="1">
        <f t="array" ref="JC84">INDEX(JC$13:JC83,$B84+1,1)</f>
        <v>0</v>
      </c>
      <c r="JD84" s="545" cm="1">
        <f t="array" ref="JD84">IF(AND($N84=JD$10,$AS84&lt;&gt;0),INDEX(i.LTWFeedLevels,$AS84,12),0)</f>
        <v>0</v>
      </c>
      <c r="JE84" s="630" cm="1">
        <f t="array" ref="JE84">IF(AND($N84=JE$10,$AT84&lt;&gt;0),INDEX(i.LTWFeedLevels,$AT84,12),0)</f>
        <v>0</v>
      </c>
      <c r="JF84" s="457">
        <f>JE84</f>
        <v>0</v>
      </c>
      <c r="JG84" s="457">
        <f t="shared" ref="JG84:JG107" si="430">JF84</f>
        <v>0</v>
      </c>
      <c r="JH84" s="457">
        <f t="shared" ref="JH84:JH107" si="431">JG84</f>
        <v>0</v>
      </c>
      <c r="JI84" s="545" cm="1">
        <f t="array" ref="JI84">IF(AND($N84=JI$10,$AS84&lt;&gt;0),INDEX(i.LTWFeedLevels,$AS84,12),0)</f>
        <v>0</v>
      </c>
      <c r="JJ84" s="630" cm="1">
        <f t="array" ref="JJ84">IF(AND($N84=JJ$10,$AT84&lt;&gt;0),INDEX(i.LTWFeedLevels,$AT84,12),0)</f>
        <v>0</v>
      </c>
      <c r="JK84" s="457">
        <f t="shared" ref="JK84:JK107" si="432">JJ84</f>
        <v>0</v>
      </c>
      <c r="JL84" s="457">
        <f t="shared" ref="JL84:JL107" si="433">JK84</f>
        <v>0</v>
      </c>
      <c r="JM84" s="457">
        <f t="shared" ref="JM84:JM107" si="434">JL84</f>
        <v>0</v>
      </c>
      <c r="JN84" s="545" cm="1">
        <f t="array" ref="JN84">IF(AND($N84=JN$10,$AS84&lt;&gt;0),INDEX(i.LTWFeedLevels,$AS84,12),0)</f>
        <v>0</v>
      </c>
      <c r="JO84" s="630" cm="1">
        <f t="array" ref="JO84">IF(AND($N84=JO$10,$AT84&lt;&gt;0),INDEX(i.LTWFeedLevels,$AT84,12),0)</f>
        <v>0</v>
      </c>
      <c r="JP84" s="457">
        <f t="shared" ref="JP84:JP107" si="435">JO84</f>
        <v>0</v>
      </c>
      <c r="JQ84" s="457">
        <f t="shared" ref="JQ84:JQ107" si="436">JP84</f>
        <v>0</v>
      </c>
      <c r="JR84" s="457">
        <f t="shared" ref="JR84:JR107" si="437">JQ84</f>
        <v>0</v>
      </c>
      <c r="JS84" s="189">
        <f t="shared" ref="JS84:KB93" si="438">IF(AND($N84=JS$10,$AD84=JS$12),INDEX(i.FS_Strategy,INDEX($AE84:$AH84,1,JS$7)+1,JS$6),0)</f>
        <v>0</v>
      </c>
      <c r="JT84" s="189">
        <f t="shared" si="438"/>
        <v>0</v>
      </c>
      <c r="JU84" s="189">
        <f t="shared" si="438"/>
        <v>0</v>
      </c>
      <c r="JV84" s="189">
        <f t="shared" si="438"/>
        <v>0</v>
      </c>
      <c r="JW84" s="189">
        <f t="shared" si="438"/>
        <v>0</v>
      </c>
      <c r="JX84" s="189">
        <f t="shared" si="438"/>
        <v>0</v>
      </c>
      <c r="JY84" s="189">
        <f t="shared" si="438"/>
        <v>0</v>
      </c>
      <c r="JZ84" s="189">
        <f t="shared" si="438"/>
        <v>0</v>
      </c>
      <c r="KA84" s="189">
        <f t="shared" si="438"/>
        <v>0</v>
      </c>
      <c r="KB84" s="189">
        <f t="shared" si="438"/>
        <v>0</v>
      </c>
      <c r="KC84" s="189">
        <f t="shared" ref="KC84:KL93" si="439">IF(AND($N84=KC$10,$AD84=KC$12),INDEX(i.FS_Strategy,INDEX($AE84:$AH84,1,KC$7)+1,KC$6),0)</f>
        <v>0</v>
      </c>
      <c r="KD84" s="189">
        <f t="shared" si="439"/>
        <v>0</v>
      </c>
      <c r="KE84" s="189">
        <f t="shared" si="439"/>
        <v>0</v>
      </c>
      <c r="KF84" s="189">
        <f t="shared" si="439"/>
        <v>0</v>
      </c>
      <c r="KG84" s="189">
        <f t="shared" si="439"/>
        <v>0</v>
      </c>
      <c r="KH84" s="189">
        <f t="shared" si="439"/>
        <v>0</v>
      </c>
      <c r="KI84" s="189">
        <f t="shared" si="439"/>
        <v>0</v>
      </c>
      <c r="KJ84" s="189">
        <f t="shared" si="439"/>
        <v>0</v>
      </c>
      <c r="KK84" s="189">
        <f t="shared" si="439"/>
        <v>0</v>
      </c>
      <c r="KL84" s="189">
        <f t="shared" si="439"/>
        <v>0</v>
      </c>
      <c r="KM84" s="189">
        <f t="shared" ref="KM84:KV93" si="440">IF(AND($N84=KM$10,$AD84=KM$12),INDEX(i.FS_Strategy,INDEX($AE84:$AH84,1,KM$7)+1,KM$6),0)</f>
        <v>0</v>
      </c>
      <c r="KN84" s="189">
        <f t="shared" si="440"/>
        <v>0</v>
      </c>
      <c r="KO84" s="189">
        <f t="shared" si="440"/>
        <v>0</v>
      </c>
      <c r="KP84" s="189">
        <f t="shared" si="440"/>
        <v>0</v>
      </c>
      <c r="KQ84" s="189">
        <f t="shared" si="440"/>
        <v>0</v>
      </c>
      <c r="KR84" s="189">
        <f t="shared" si="440"/>
        <v>0</v>
      </c>
      <c r="KS84" s="189">
        <f t="shared" si="440"/>
        <v>0</v>
      </c>
      <c r="KT84" s="189">
        <f t="shared" si="440"/>
        <v>0</v>
      </c>
      <c r="KU84" s="189">
        <f t="shared" si="440"/>
        <v>0</v>
      </c>
      <c r="KV84" s="189">
        <f t="shared" si="440"/>
        <v>0</v>
      </c>
      <c r="KW84" s="189">
        <f t="shared" ref="KW84:LF93" si="441">IF(AND($N84=KW$10,$AD84=KW$12),INDEX(i.FS_Strategy,INDEX($AE84:$AH84,1,KW$7)+1,KW$6),0)</f>
        <v>0</v>
      </c>
      <c r="KX84" s="189">
        <f t="shared" si="441"/>
        <v>0</v>
      </c>
      <c r="KY84" s="189">
        <f t="shared" si="441"/>
        <v>0</v>
      </c>
      <c r="KZ84" s="189">
        <f t="shared" si="441"/>
        <v>0</v>
      </c>
      <c r="LA84" s="189">
        <f t="shared" si="441"/>
        <v>0</v>
      </c>
      <c r="LB84" s="189">
        <f t="shared" si="441"/>
        <v>0</v>
      </c>
      <c r="LC84" s="189">
        <f t="shared" si="441"/>
        <v>0</v>
      </c>
      <c r="LD84" s="189">
        <f t="shared" si="441"/>
        <v>0</v>
      </c>
      <c r="LE84" s="189">
        <f t="shared" si="441"/>
        <v>0</v>
      </c>
      <c r="LF84" s="189">
        <f t="shared" si="441"/>
        <v>0</v>
      </c>
      <c r="LG84" s="189">
        <f t="shared" ref="LG84:LP93" si="442">IF(AND($N84=LG$10,$AD84=LG$12),INDEX(i.FS_Strategy,INDEX($AE84:$AH84,1,LG$7)+1,LG$6),0)</f>
        <v>0</v>
      </c>
      <c r="LH84" s="189">
        <f t="shared" si="442"/>
        <v>0</v>
      </c>
      <c r="LI84" s="189">
        <f t="shared" si="442"/>
        <v>0</v>
      </c>
      <c r="LJ84" s="189">
        <f t="shared" si="442"/>
        <v>0</v>
      </c>
      <c r="LK84" s="189">
        <f t="shared" si="442"/>
        <v>0</v>
      </c>
      <c r="LL84" s="189">
        <f t="shared" si="442"/>
        <v>0</v>
      </c>
      <c r="LM84" s="189">
        <f t="shared" si="442"/>
        <v>0</v>
      </c>
      <c r="LN84" s="189">
        <f t="shared" si="442"/>
        <v>0</v>
      </c>
      <c r="LO84" s="189">
        <f t="shared" si="442"/>
        <v>0</v>
      </c>
      <c r="LP84" s="189">
        <f t="shared" si="442"/>
        <v>0</v>
      </c>
      <c r="LQ84" s="189">
        <f t="shared" ref="LQ84:LZ93" si="443">IF(AND($N84=LQ$10,$AD84=LQ$12),INDEX(i.FS_Strategy,INDEX($AE84:$AH84,1,LQ$7)+1,LQ$6),0)</f>
        <v>0</v>
      </c>
      <c r="LR84" s="189">
        <f t="shared" si="443"/>
        <v>0</v>
      </c>
      <c r="LS84" s="189">
        <f t="shared" si="443"/>
        <v>0</v>
      </c>
      <c r="LT84" s="189">
        <f t="shared" si="443"/>
        <v>0</v>
      </c>
      <c r="LU84" s="189">
        <f t="shared" si="443"/>
        <v>0</v>
      </c>
      <c r="LV84" s="189">
        <f t="shared" si="443"/>
        <v>0</v>
      </c>
      <c r="LW84" s="189">
        <f t="shared" si="443"/>
        <v>0</v>
      </c>
      <c r="LX84" s="189">
        <f t="shared" si="443"/>
        <v>0</v>
      </c>
      <c r="LY84" s="189">
        <f t="shared" si="443"/>
        <v>0</v>
      </c>
      <c r="LZ84" s="189">
        <f t="shared" si="443"/>
        <v>0</v>
      </c>
      <c r="MA84" s="189">
        <f t="shared" ref="MA84:ML93" si="444">IF(AND($N84=MA$10,$AD84=MA$12),INDEX(i.FS_Strategy,INDEX($AE84:$AH84,1,MA$7)+1,MA$6),0)</f>
        <v>0</v>
      </c>
      <c r="MB84" s="189">
        <f t="shared" si="444"/>
        <v>0</v>
      </c>
      <c r="MC84" s="189">
        <f t="shared" si="444"/>
        <v>0</v>
      </c>
      <c r="MD84" s="189">
        <f t="shared" si="444"/>
        <v>0</v>
      </c>
      <c r="ME84" s="189">
        <f t="shared" si="444"/>
        <v>0</v>
      </c>
      <c r="MF84" s="189">
        <f t="shared" si="444"/>
        <v>0</v>
      </c>
      <c r="MG84" s="189">
        <f t="shared" si="444"/>
        <v>0</v>
      </c>
      <c r="MH84" s="189">
        <f t="shared" si="444"/>
        <v>0</v>
      </c>
      <c r="MI84" s="189">
        <f t="shared" si="444"/>
        <v>0</v>
      </c>
      <c r="MJ84" s="189">
        <f t="shared" si="444"/>
        <v>0</v>
      </c>
      <c r="MK84" s="189">
        <f t="shared" si="444"/>
        <v>0</v>
      </c>
      <c r="ML84" s="189">
        <f t="shared" si="444"/>
        <v>0</v>
      </c>
      <c r="MM84" s="557">
        <f t="shared" ref="MM84:MV93" si="445">IF(AND($N84=MM$10,INDEX($AR84:$AT84,1,MM$7)&lt;&gt;0,OR(MM$7&lt;&gt;1,$AD84=MM$12)),INDEX(i.LTWFeedLevels,INDEX($AR84:$AT84,1,MM$7),MOD(MM$6-1,7)+1),0)</f>
        <v>0</v>
      </c>
      <c r="MN84" s="557">
        <f t="shared" si="445"/>
        <v>0</v>
      </c>
      <c r="MO84" s="557">
        <f t="shared" si="445"/>
        <v>0</v>
      </c>
      <c r="MP84" s="557">
        <f t="shared" si="445"/>
        <v>0</v>
      </c>
      <c r="MQ84" s="557">
        <f t="shared" si="445"/>
        <v>0</v>
      </c>
      <c r="MR84" s="557">
        <f t="shared" si="445"/>
        <v>0</v>
      </c>
      <c r="MS84" s="557">
        <f t="shared" si="445"/>
        <v>0</v>
      </c>
      <c r="MT84" s="557">
        <f t="shared" si="445"/>
        <v>0</v>
      </c>
      <c r="MU84" s="557">
        <f t="shared" si="445"/>
        <v>0</v>
      </c>
      <c r="MV84" s="557">
        <f t="shared" si="445"/>
        <v>0</v>
      </c>
      <c r="MW84" s="557">
        <f t="shared" ref="MW84:NF93" si="446">IF(AND($N84=MW$10,INDEX($AR84:$AT84,1,MW$7)&lt;&gt;0,OR(MW$7&lt;&gt;1,$AD84=MW$12)),INDEX(i.LTWFeedLevels,INDEX($AR84:$AT84,1,MW$7),MOD(MW$6-1,7)+1),0)</f>
        <v>0</v>
      </c>
      <c r="MX84" s="557">
        <f t="shared" si="446"/>
        <v>0</v>
      </c>
      <c r="MY84" s="557">
        <f t="shared" si="446"/>
        <v>0</v>
      </c>
      <c r="MZ84" s="557">
        <f t="shared" si="446"/>
        <v>0</v>
      </c>
      <c r="NA84" s="557">
        <f t="shared" si="446"/>
        <v>0</v>
      </c>
      <c r="NB84" s="557">
        <f t="shared" si="446"/>
        <v>0</v>
      </c>
      <c r="NC84" s="557">
        <f t="shared" si="446"/>
        <v>0</v>
      </c>
      <c r="ND84" s="557">
        <f t="shared" si="446"/>
        <v>0</v>
      </c>
      <c r="NE84" s="557">
        <f t="shared" si="446"/>
        <v>0</v>
      </c>
      <c r="NF84" s="557">
        <f t="shared" si="446"/>
        <v>0</v>
      </c>
      <c r="NG84" s="557">
        <f t="shared" ref="NG84:NP93" si="447">IF(AND($N84=NG$10,INDEX($AR84:$AT84,1,NG$7)&lt;&gt;0,OR(NG$7&lt;&gt;1,$AD84=NG$12)),INDEX(i.LTWFeedLevels,INDEX($AR84:$AT84,1,NG$7),MOD(NG$6-1,7)+1),0)</f>
        <v>0</v>
      </c>
      <c r="NH84" s="557">
        <f t="shared" si="447"/>
        <v>0</v>
      </c>
      <c r="NI84" s="557">
        <f t="shared" si="447"/>
        <v>0</v>
      </c>
      <c r="NJ84" s="557">
        <f t="shared" si="447"/>
        <v>0</v>
      </c>
      <c r="NK84" s="557">
        <f t="shared" si="447"/>
        <v>0</v>
      </c>
      <c r="NL84" s="557">
        <f t="shared" si="447"/>
        <v>0</v>
      </c>
      <c r="NM84" s="557">
        <f t="shared" si="447"/>
        <v>0</v>
      </c>
      <c r="NN84" s="557">
        <f t="shared" si="447"/>
        <v>0</v>
      </c>
      <c r="NO84" s="557">
        <f t="shared" si="447"/>
        <v>0</v>
      </c>
      <c r="NP84" s="557">
        <f t="shared" si="447"/>
        <v>0</v>
      </c>
      <c r="NQ84" s="557">
        <f t="shared" ref="NQ84:NZ93" si="448">IF(AND($N84=NQ$10,INDEX($AR84:$AT84,1,NQ$7)&lt;&gt;0,OR(NQ$7&lt;&gt;1,$AD84=NQ$12)),INDEX(i.LTWFeedLevels,INDEX($AR84:$AT84,1,NQ$7),MOD(NQ$6-1,7)+1),0)</f>
        <v>0</v>
      </c>
      <c r="NR84" s="557">
        <f t="shared" si="448"/>
        <v>0</v>
      </c>
      <c r="NS84" s="557">
        <f t="shared" si="448"/>
        <v>0</v>
      </c>
      <c r="NT84" s="557">
        <f t="shared" si="448"/>
        <v>0</v>
      </c>
      <c r="NU84" s="557">
        <f t="shared" si="448"/>
        <v>0</v>
      </c>
      <c r="NV84" s="557">
        <f t="shared" si="448"/>
        <v>0</v>
      </c>
      <c r="NW84" s="557">
        <f t="shared" si="448"/>
        <v>0</v>
      </c>
      <c r="NX84" s="557">
        <f t="shared" si="448"/>
        <v>0</v>
      </c>
      <c r="NY84" s="557">
        <f t="shared" si="448"/>
        <v>0</v>
      </c>
      <c r="NZ84" s="557">
        <f t="shared" si="448"/>
        <v>0</v>
      </c>
      <c r="OA84" s="557">
        <f t="shared" ref="OA84:OJ93" si="449">IF(AND($N84=OA$10,INDEX($AR84:$AT84,1,OA$7)&lt;&gt;0,OR(OA$7&lt;&gt;1,$AD84=OA$12)),INDEX(i.LTWFeedLevels,INDEX($AR84:$AT84,1,OA$7),MOD(OA$6-1,7)+1),0)</f>
        <v>0</v>
      </c>
      <c r="OB84" s="557">
        <f t="shared" si="449"/>
        <v>0</v>
      </c>
      <c r="OC84" s="557">
        <f t="shared" si="449"/>
        <v>0</v>
      </c>
      <c r="OD84" s="557">
        <f t="shared" si="449"/>
        <v>0</v>
      </c>
      <c r="OE84" s="557">
        <f t="shared" si="449"/>
        <v>0</v>
      </c>
      <c r="OF84" s="557">
        <f t="shared" si="449"/>
        <v>0</v>
      </c>
      <c r="OG84" s="557">
        <f t="shared" si="449"/>
        <v>0</v>
      </c>
      <c r="OH84" s="557">
        <f t="shared" si="449"/>
        <v>0</v>
      </c>
      <c r="OI84" s="557">
        <f t="shared" si="449"/>
        <v>0</v>
      </c>
      <c r="OJ84" s="557">
        <f t="shared" si="449"/>
        <v>0</v>
      </c>
      <c r="OK84" s="557">
        <f t="shared" ref="OK84:OT93" si="450">IF(AND($N84=OK$10,INDEX($AR84:$AT84,1,OK$7)&lt;&gt;0,OR(OK$7&lt;&gt;1,$AD84=OK$12)),INDEX(i.LTWFeedLevels,INDEX($AR84:$AT84,1,OK$7),MOD(OK$6-1,7)+1),0)</f>
        <v>0</v>
      </c>
      <c r="OL84" s="557">
        <f t="shared" si="450"/>
        <v>0</v>
      </c>
      <c r="OM84" s="557">
        <f t="shared" si="450"/>
        <v>0</v>
      </c>
      <c r="ON84" s="557">
        <f t="shared" si="450"/>
        <v>0</v>
      </c>
      <c r="OO84" s="557">
        <f t="shared" si="450"/>
        <v>0</v>
      </c>
      <c r="OP84" s="557">
        <f t="shared" si="450"/>
        <v>0</v>
      </c>
      <c r="OQ84" s="557">
        <f t="shared" si="450"/>
        <v>0</v>
      </c>
      <c r="OR84" s="557">
        <f t="shared" si="450"/>
        <v>0</v>
      </c>
      <c r="OS84" s="557">
        <f t="shared" si="450"/>
        <v>0</v>
      </c>
      <c r="OT84" s="557">
        <f t="shared" si="450"/>
        <v>0</v>
      </c>
      <c r="OU84" s="557">
        <f t="shared" ref="OU84:PD93" si="451">IF(AND($N84=OU$10,INDEX($AR84:$AT84,1,OU$7)&lt;&gt;0,OR(OU$7&lt;&gt;1,$AD84=OU$12)),INDEX(i.LTWFeedLevels,INDEX($AR84:$AT84,1,OU$7),MOD(OU$6-1,7)+1),0)</f>
        <v>0</v>
      </c>
      <c r="OV84" s="557">
        <f t="shared" si="451"/>
        <v>0</v>
      </c>
      <c r="OW84" s="557">
        <f t="shared" si="451"/>
        <v>0</v>
      </c>
      <c r="OX84" s="557">
        <f t="shared" si="451"/>
        <v>0</v>
      </c>
      <c r="OY84" s="557">
        <f t="shared" si="451"/>
        <v>0</v>
      </c>
      <c r="OZ84" s="557">
        <f t="shared" si="451"/>
        <v>0</v>
      </c>
      <c r="PA84" s="557">
        <f t="shared" si="451"/>
        <v>0</v>
      </c>
      <c r="PB84" s="557">
        <f t="shared" si="451"/>
        <v>0</v>
      </c>
      <c r="PC84" s="557">
        <f t="shared" si="451"/>
        <v>0</v>
      </c>
      <c r="PD84" s="557">
        <f t="shared" si="451"/>
        <v>0</v>
      </c>
      <c r="PE84" s="557">
        <f t="shared" ref="PE84:PN93" si="452">IF(AND($N84=PE$10,INDEX($AR84:$AT84,1,PE$7)&lt;&gt;0,OR(PE$7&lt;&gt;1,$AD84=PE$12)),INDEX(i.LTWFeedLevels,INDEX($AR84:$AT84,1,PE$7),MOD(PE$6-1,7)+1),0)</f>
        <v>0</v>
      </c>
      <c r="PF84" s="557">
        <f t="shared" si="452"/>
        <v>0</v>
      </c>
      <c r="PG84" s="557">
        <f t="shared" si="452"/>
        <v>0</v>
      </c>
      <c r="PH84" s="557">
        <f t="shared" si="452"/>
        <v>0</v>
      </c>
      <c r="PI84" s="557">
        <f t="shared" si="452"/>
        <v>0</v>
      </c>
      <c r="PJ84" s="557">
        <f t="shared" si="452"/>
        <v>0</v>
      </c>
      <c r="PK84" s="557">
        <f t="shared" si="452"/>
        <v>0</v>
      </c>
      <c r="PL84" s="557">
        <f t="shared" si="452"/>
        <v>0</v>
      </c>
      <c r="PM84" s="557">
        <f t="shared" si="452"/>
        <v>0</v>
      </c>
      <c r="PN84" s="557">
        <f t="shared" si="452"/>
        <v>0</v>
      </c>
      <c r="PO84" s="557">
        <f t="shared" ref="PO84:PX93" si="453">IF(AND($N84=PO$10,INDEX($AR84:$AT84,1,PO$7)&lt;&gt;0,OR(PO$7&lt;&gt;1,$AD84=PO$12)),INDEX(i.LTWFeedLevels,INDEX($AR84:$AT84,1,PO$7),MOD(PO$6-1,7)+1),0)</f>
        <v>0</v>
      </c>
      <c r="PP84" s="557">
        <f t="shared" si="453"/>
        <v>0</v>
      </c>
      <c r="PQ84" s="557">
        <f t="shared" si="453"/>
        <v>0</v>
      </c>
      <c r="PR84" s="557">
        <f t="shared" si="453"/>
        <v>0</v>
      </c>
      <c r="PS84" s="557">
        <f t="shared" si="453"/>
        <v>0</v>
      </c>
      <c r="PT84" s="557">
        <f t="shared" si="453"/>
        <v>0</v>
      </c>
      <c r="PU84" s="557">
        <f t="shared" si="453"/>
        <v>0</v>
      </c>
      <c r="PV84" s="557">
        <f t="shared" si="453"/>
        <v>0</v>
      </c>
      <c r="PW84" s="557">
        <f t="shared" si="453"/>
        <v>0</v>
      </c>
      <c r="PX84" s="557">
        <f t="shared" si="453"/>
        <v>0</v>
      </c>
      <c r="PY84" s="557">
        <f t="shared" ref="PY84:QH93" si="454">IF(AND($N84=PY$10,INDEX($AR84:$AT84,1,PY$7)&lt;&gt;0,OR(PY$7&lt;&gt;1,$AD84=PY$12)),INDEX(i.LTWFeedLevels,INDEX($AR84:$AT84,1,PY$7),MOD(PY$6-1,7)+1),0)</f>
        <v>0</v>
      </c>
      <c r="PZ84" s="557">
        <f t="shared" si="454"/>
        <v>0</v>
      </c>
      <c r="QA84" s="557">
        <f t="shared" si="454"/>
        <v>0</v>
      </c>
      <c r="QB84" s="557">
        <f t="shared" si="454"/>
        <v>0</v>
      </c>
      <c r="QC84" s="557">
        <f t="shared" si="454"/>
        <v>0</v>
      </c>
      <c r="QD84" s="557">
        <f t="shared" si="454"/>
        <v>0</v>
      </c>
      <c r="QE84" s="557">
        <f t="shared" si="454"/>
        <v>0</v>
      </c>
      <c r="QF84" s="557">
        <f t="shared" si="454"/>
        <v>0</v>
      </c>
      <c r="QG84" s="557">
        <f t="shared" si="454"/>
        <v>0</v>
      </c>
      <c r="QH84" s="557">
        <f t="shared" si="454"/>
        <v>0</v>
      </c>
      <c r="QI84" s="557">
        <f t="shared" ref="QI84:QR93" si="455">IF(AND($N84=QI$10,INDEX($AR84:$AT84,1,QI$7)&lt;&gt;0,OR(QI$7&lt;&gt;1,$AD84=QI$12)),INDEX(i.LTWFeedLevels,INDEX($AR84:$AT84,1,QI$7),MOD(QI$6-1,7)+1),0)</f>
        <v>0</v>
      </c>
      <c r="QJ84" s="557">
        <f t="shared" si="455"/>
        <v>0</v>
      </c>
      <c r="QK84" s="557">
        <f t="shared" si="455"/>
        <v>0</v>
      </c>
      <c r="QL84" s="557">
        <f t="shared" si="455"/>
        <v>0</v>
      </c>
      <c r="QM84" s="557">
        <f t="shared" si="455"/>
        <v>0</v>
      </c>
      <c r="QN84" s="557">
        <f t="shared" si="455"/>
        <v>0</v>
      </c>
      <c r="QO84" s="557">
        <f t="shared" si="455"/>
        <v>0</v>
      </c>
      <c r="QP84" s="557">
        <f t="shared" si="455"/>
        <v>0</v>
      </c>
      <c r="QQ84" s="557">
        <f t="shared" si="455"/>
        <v>0</v>
      </c>
      <c r="QR84" s="557">
        <f t="shared" si="455"/>
        <v>0</v>
      </c>
      <c r="QS84" s="557">
        <f t="shared" ref="QS84:RB93" si="456">IF(AND($N84=QS$10,INDEX($AR84:$AT84,1,QS$7)&lt;&gt;0,OR(QS$7&lt;&gt;1,$AD84=QS$12)),INDEX(i.LTWFeedLevels,INDEX($AR84:$AT84,1,QS$7),MOD(QS$6-1,7)+1),0)</f>
        <v>0</v>
      </c>
      <c r="QT84" s="557">
        <f t="shared" si="456"/>
        <v>0</v>
      </c>
      <c r="QU84" s="557">
        <f t="shared" si="456"/>
        <v>0</v>
      </c>
      <c r="QV84" s="557">
        <f t="shared" si="456"/>
        <v>0</v>
      </c>
      <c r="QW84" s="557">
        <f t="shared" si="456"/>
        <v>0</v>
      </c>
      <c r="QX84" s="557">
        <f t="shared" si="456"/>
        <v>0</v>
      </c>
      <c r="QY84" s="557">
        <f t="shared" si="456"/>
        <v>0</v>
      </c>
      <c r="QZ84" s="557">
        <f t="shared" si="456"/>
        <v>0</v>
      </c>
      <c r="RA84" s="557">
        <f t="shared" si="456"/>
        <v>0</v>
      </c>
      <c r="RB84" s="557">
        <f t="shared" si="456"/>
        <v>0</v>
      </c>
      <c r="RC84" s="557">
        <f t="shared" ref="RC84:RL93" si="457">IF(AND($N84=RC$10,INDEX($AR84:$AT84,1,RC$7)&lt;&gt;0,OR(RC$7&lt;&gt;1,$AD84=RC$12)),INDEX(i.LTWFeedLevels,INDEX($AR84:$AT84,1,RC$7),MOD(RC$6-1,7)+1),0)</f>
        <v>0</v>
      </c>
      <c r="RD84" s="557">
        <f t="shared" si="457"/>
        <v>0</v>
      </c>
      <c r="RE84" s="557">
        <f t="shared" si="457"/>
        <v>0</v>
      </c>
      <c r="RF84" s="557">
        <f t="shared" si="457"/>
        <v>0</v>
      </c>
      <c r="RG84" s="557">
        <f t="shared" si="457"/>
        <v>0</v>
      </c>
      <c r="RH84" s="557">
        <f t="shared" si="457"/>
        <v>0</v>
      </c>
      <c r="RI84" s="557">
        <f t="shared" si="457"/>
        <v>0</v>
      </c>
      <c r="RJ84" s="557">
        <f t="shared" si="457"/>
        <v>0</v>
      </c>
      <c r="RK84" s="557">
        <f t="shared" si="457"/>
        <v>0</v>
      </c>
      <c r="RL84" s="557">
        <f t="shared" si="457"/>
        <v>0</v>
      </c>
      <c r="RM84" s="557">
        <f t="shared" ref="RM84:RV93" si="458">IF(AND($N84=RM$10,INDEX($AR84:$AT84,1,RM$7)&lt;&gt;0,OR(RM$7&lt;&gt;1,$AD84=RM$12)),INDEX(i.LTWFeedLevels,INDEX($AR84:$AT84,1,RM$7),MOD(RM$6-1,7)+1),0)</f>
        <v>0</v>
      </c>
      <c r="RN84" s="557">
        <f t="shared" si="458"/>
        <v>0</v>
      </c>
      <c r="RO84" s="557">
        <f t="shared" si="458"/>
        <v>0</v>
      </c>
      <c r="RP84" s="557">
        <f t="shared" si="458"/>
        <v>0</v>
      </c>
      <c r="RQ84" s="557">
        <f t="shared" si="458"/>
        <v>0</v>
      </c>
      <c r="RR84" s="557">
        <f t="shared" si="458"/>
        <v>0</v>
      </c>
      <c r="RS84" s="557">
        <f t="shared" si="458"/>
        <v>0</v>
      </c>
      <c r="RT84" s="557">
        <f t="shared" si="458"/>
        <v>0</v>
      </c>
      <c r="RU84" s="557">
        <f t="shared" si="458"/>
        <v>0</v>
      </c>
      <c r="RV84" s="557">
        <f t="shared" si="458"/>
        <v>0</v>
      </c>
      <c r="RW84" s="557">
        <f t="shared" ref="RW84:SF93" si="459">IF(AND($N84=RW$10,INDEX($AR84:$AT84,1,RW$7)&lt;&gt;0,OR(RW$7&lt;&gt;1,$AD84=RW$12)),INDEX(i.LTWFeedLevels,INDEX($AR84:$AT84,1,RW$7),MOD(RW$6-1,7)+1),0)</f>
        <v>0</v>
      </c>
      <c r="RX84" s="557">
        <f t="shared" si="459"/>
        <v>0</v>
      </c>
      <c r="RY84" s="557">
        <f t="shared" si="459"/>
        <v>0</v>
      </c>
      <c r="RZ84" s="557">
        <f t="shared" si="459"/>
        <v>0</v>
      </c>
      <c r="SA84" s="557">
        <f t="shared" si="459"/>
        <v>0</v>
      </c>
      <c r="SB84" s="557">
        <f t="shared" si="459"/>
        <v>0</v>
      </c>
      <c r="SC84" s="557">
        <f t="shared" si="459"/>
        <v>0</v>
      </c>
      <c r="SD84" s="557">
        <f t="shared" si="459"/>
        <v>0</v>
      </c>
      <c r="SE84" s="557">
        <f t="shared" si="459"/>
        <v>0</v>
      </c>
      <c r="SF84" s="557">
        <f t="shared" si="459"/>
        <v>0</v>
      </c>
      <c r="SG84" s="557">
        <f t="shared" ref="SG84:SP93" si="460">IF(AND($N84=SG$10,INDEX($AR84:$AT84,1,SG$7)&lt;&gt;0,OR(SG$7&lt;&gt;1,$AD84=SG$12)),INDEX(i.LTWFeedLevels,INDEX($AR84:$AT84,1,SG$7),MOD(SG$6-1,7)+1),0)</f>
        <v>0</v>
      </c>
      <c r="SH84" s="557">
        <f t="shared" si="460"/>
        <v>0</v>
      </c>
      <c r="SI84" s="557">
        <f t="shared" si="460"/>
        <v>0</v>
      </c>
      <c r="SJ84" s="557">
        <f t="shared" si="460"/>
        <v>0</v>
      </c>
      <c r="SK84" s="557">
        <f t="shared" si="460"/>
        <v>0</v>
      </c>
      <c r="SL84" s="557">
        <f t="shared" si="460"/>
        <v>0</v>
      </c>
      <c r="SM84" s="557">
        <f t="shared" si="460"/>
        <v>0</v>
      </c>
      <c r="SN84" s="557">
        <f t="shared" si="460"/>
        <v>0</v>
      </c>
      <c r="SO84" s="557">
        <f t="shared" si="460"/>
        <v>0</v>
      </c>
      <c r="SP84" s="557">
        <f t="shared" si="460"/>
        <v>0</v>
      </c>
      <c r="SQ84" s="557">
        <f t="shared" ref="SQ84:SZ93" si="461">IF(AND($N84=SQ$10,INDEX($AR84:$AT84,1,SQ$7)&lt;&gt;0,OR(SQ$7&lt;&gt;1,$AD84=SQ$12)),INDEX(i.LTWFeedLevels,INDEX($AR84:$AT84,1,SQ$7),MOD(SQ$6-1,7)+1),0)</f>
        <v>0</v>
      </c>
      <c r="SR84" s="557">
        <f t="shared" si="461"/>
        <v>0</v>
      </c>
      <c r="SS84" s="557">
        <f t="shared" si="461"/>
        <v>0</v>
      </c>
      <c r="ST84" s="557">
        <f t="shared" si="461"/>
        <v>0</v>
      </c>
      <c r="SU84" s="557">
        <f t="shared" si="461"/>
        <v>0</v>
      </c>
      <c r="SV84" s="557">
        <f t="shared" si="461"/>
        <v>0</v>
      </c>
      <c r="SW84" s="557">
        <f t="shared" si="461"/>
        <v>0</v>
      </c>
      <c r="SX84" s="557">
        <f t="shared" si="461"/>
        <v>0</v>
      </c>
      <c r="SY84" s="557">
        <f t="shared" si="461"/>
        <v>0</v>
      </c>
      <c r="SZ84" s="557">
        <f t="shared" si="461"/>
        <v>0</v>
      </c>
      <c r="TA84" s="557">
        <f t="shared" ref="TA84:TJ93" si="462">IF(AND($N84=TA$10,INDEX($AR84:$AT84,1,TA$7)&lt;&gt;0,OR(TA$7&lt;&gt;1,$AD84=TA$12)),INDEX(i.LTWFeedLevels,INDEX($AR84:$AT84,1,TA$7),MOD(TA$6-1,7)+1),0)</f>
        <v>0</v>
      </c>
      <c r="TB84" s="557">
        <f t="shared" si="462"/>
        <v>0</v>
      </c>
      <c r="TC84" s="557">
        <f t="shared" si="462"/>
        <v>0</v>
      </c>
      <c r="TD84" s="557">
        <f t="shared" si="462"/>
        <v>0</v>
      </c>
      <c r="TE84" s="557">
        <f t="shared" si="462"/>
        <v>0</v>
      </c>
      <c r="TF84" s="557">
        <f t="shared" si="462"/>
        <v>0</v>
      </c>
      <c r="TG84" s="557">
        <f t="shared" si="462"/>
        <v>0</v>
      </c>
      <c r="TH84" s="557">
        <f t="shared" si="462"/>
        <v>0</v>
      </c>
      <c r="TI84" s="557">
        <f t="shared" si="462"/>
        <v>0</v>
      </c>
      <c r="TJ84" s="557">
        <f t="shared" si="462"/>
        <v>0</v>
      </c>
      <c r="TK84" s="557">
        <f t="shared" ref="TK84:TT93" si="463">IF(AND($N84=TK$10,INDEX($AR84:$AT84,1,TK$7)&lt;&gt;0,OR(TK$7&lt;&gt;1,$AD84=TK$12)),INDEX(i.LTWFeedLevels,INDEX($AR84:$AT84,1,TK$7),MOD(TK$6-1,7)+1),0)</f>
        <v>0</v>
      </c>
      <c r="TL84" s="557">
        <f t="shared" si="463"/>
        <v>0</v>
      </c>
      <c r="TM84" s="557">
        <f t="shared" si="463"/>
        <v>0</v>
      </c>
      <c r="TN84" s="557">
        <f t="shared" si="463"/>
        <v>0</v>
      </c>
      <c r="TO84" s="557">
        <f t="shared" si="463"/>
        <v>0</v>
      </c>
      <c r="TP84" s="557">
        <f t="shared" si="463"/>
        <v>0</v>
      </c>
      <c r="TQ84" s="557">
        <f t="shared" si="463"/>
        <v>0</v>
      </c>
      <c r="TR84" s="557">
        <f t="shared" si="463"/>
        <v>0</v>
      </c>
      <c r="TS84" s="557">
        <f t="shared" si="463"/>
        <v>0</v>
      </c>
      <c r="TT84" s="557">
        <f t="shared" si="463"/>
        <v>0</v>
      </c>
      <c r="TU84" s="557">
        <f t="shared" ref="TU84:UD93" si="464">IF(AND($N84=TU$10,INDEX($AR84:$AT84,1,TU$7)&lt;&gt;0,OR(TU$7&lt;&gt;1,$AD84=TU$12)),INDEX(i.LTWFeedLevels,INDEX($AR84:$AT84,1,TU$7),MOD(TU$6-1,7)+1),0)</f>
        <v>0</v>
      </c>
      <c r="TV84" s="557">
        <f t="shared" si="464"/>
        <v>0</v>
      </c>
      <c r="TW84" s="557">
        <f t="shared" si="464"/>
        <v>0</v>
      </c>
      <c r="TX84" s="557">
        <f t="shared" si="464"/>
        <v>0</v>
      </c>
      <c r="TY84" s="557">
        <f t="shared" si="464"/>
        <v>0</v>
      </c>
      <c r="TZ84" s="557">
        <f t="shared" si="464"/>
        <v>0</v>
      </c>
      <c r="UA84" s="557">
        <f t="shared" si="464"/>
        <v>0</v>
      </c>
      <c r="UB84" s="557">
        <f t="shared" si="464"/>
        <v>0</v>
      </c>
      <c r="UC84" s="557">
        <f t="shared" si="464"/>
        <v>0</v>
      </c>
      <c r="UD84" s="557">
        <f t="shared" si="464"/>
        <v>0</v>
      </c>
      <c r="UE84" s="557">
        <f t="shared" ref="UE84:UN93" si="465">IF(AND($N84=UE$10,INDEX($AR84:$AT84,1,UE$7)&lt;&gt;0,OR(UE$7&lt;&gt;1,$AD84=UE$12)),INDEX(i.LTWFeedLevels,INDEX($AR84:$AT84,1,UE$7),MOD(UE$6-1,7)+1),0)</f>
        <v>0</v>
      </c>
      <c r="UF84" s="557">
        <f t="shared" si="465"/>
        <v>0</v>
      </c>
      <c r="UG84" s="557">
        <f t="shared" si="465"/>
        <v>0</v>
      </c>
      <c r="UH84" s="557">
        <f t="shared" si="465"/>
        <v>0</v>
      </c>
      <c r="UI84" s="557">
        <f t="shared" si="465"/>
        <v>0</v>
      </c>
      <c r="UJ84" s="557">
        <f t="shared" si="465"/>
        <v>0</v>
      </c>
      <c r="UK84" s="557">
        <f t="shared" si="465"/>
        <v>0</v>
      </c>
      <c r="UL84" s="557">
        <f t="shared" si="465"/>
        <v>0</v>
      </c>
      <c r="UM84" s="557">
        <f t="shared" si="465"/>
        <v>0</v>
      </c>
      <c r="UN84" s="557">
        <f t="shared" si="465"/>
        <v>0</v>
      </c>
      <c r="UO84" s="557">
        <f t="shared" ref="UO84:UX93" si="466">IF(AND($N84=UO$10,INDEX($AR84:$AT84,1,UO$7)&lt;&gt;0,OR(UO$7&lt;&gt;1,$AD84=UO$12)),INDEX(i.LTWFeedLevels,INDEX($AR84:$AT84,1,UO$7),MOD(UO$6-1,7)+1),0)</f>
        <v>0</v>
      </c>
      <c r="UP84" s="557">
        <f t="shared" si="466"/>
        <v>0</v>
      </c>
      <c r="UQ84" s="557">
        <f t="shared" si="466"/>
        <v>0</v>
      </c>
      <c r="UR84" s="557">
        <f t="shared" si="466"/>
        <v>0</v>
      </c>
      <c r="US84" s="557">
        <f t="shared" si="466"/>
        <v>0</v>
      </c>
      <c r="UT84" s="557">
        <f t="shared" si="466"/>
        <v>0</v>
      </c>
      <c r="UU84" s="557">
        <f t="shared" si="466"/>
        <v>0</v>
      </c>
      <c r="UV84" s="557">
        <f t="shared" si="466"/>
        <v>0</v>
      </c>
      <c r="UW84" s="557">
        <f t="shared" si="466"/>
        <v>0</v>
      </c>
      <c r="UX84" s="557">
        <f t="shared" si="466"/>
        <v>0</v>
      </c>
      <c r="UY84" s="557">
        <f t="shared" ref="UY84:VI93" si="467">IF(AND($N84=UY$10,INDEX($AR84:$AT84,1,UY$7)&lt;&gt;0,OR(UY$7&lt;&gt;1,$AD84=UY$12)),INDEX(i.LTWFeedLevels,INDEX($AR84:$AT84,1,UY$7),MOD(UY$6-1,7)+1),0)</f>
        <v>0</v>
      </c>
      <c r="UZ84" s="557">
        <f t="shared" si="467"/>
        <v>0</v>
      </c>
      <c r="VA84" s="557">
        <f t="shared" si="467"/>
        <v>0</v>
      </c>
      <c r="VB84" s="557">
        <f t="shared" si="467"/>
        <v>0</v>
      </c>
      <c r="VC84" s="557">
        <f t="shared" si="467"/>
        <v>0</v>
      </c>
      <c r="VD84" s="557">
        <f t="shared" si="467"/>
        <v>0</v>
      </c>
      <c r="VE84" s="557">
        <f t="shared" si="467"/>
        <v>0</v>
      </c>
      <c r="VF84" s="557">
        <f t="shared" si="467"/>
        <v>0</v>
      </c>
      <c r="VG84" s="557">
        <f t="shared" si="467"/>
        <v>0</v>
      </c>
      <c r="VH84" s="557">
        <f t="shared" si="467"/>
        <v>0</v>
      </c>
      <c r="VI84" s="557">
        <f t="shared" si="467"/>
        <v>0</v>
      </c>
      <c r="VJ84" s="189">
        <f t="shared" ref="VJ84:VN93" si="468">IF(AND($L84=VJ$8,$N84=VJ$10,$AU84=VJ$7,OR($AK84=VJ$11,VJ$11=1),$AD84=VJ$12),INDEX(i.FS_Strategy,$AV84+1,$AU84),0)</f>
        <v>0</v>
      </c>
      <c r="VK84" s="189">
        <f t="shared" ca="1" si="468"/>
        <v>0</v>
      </c>
      <c r="VL84" s="189">
        <f t="shared" ca="1" si="468"/>
        <v>0</v>
      </c>
      <c r="VM84" s="189">
        <f t="shared" ca="1" si="468"/>
        <v>0</v>
      </c>
      <c r="VN84" s="189">
        <f t="shared" ca="1" si="468"/>
        <v>0</v>
      </c>
      <c r="VO84" s="230">
        <f t="shared" ref="VO84:VO107" ca="1" si="469">IF(AND($L84=VO$8,$N84=VO$10,$AU84=VO$7,OR($AK84=VO$11,VO$11=1),$AD84=VO$12),INDEX(i.FS_Strategy,$AW84+1,$AU84),0)</f>
        <v>0</v>
      </c>
      <c r="VP84" s="189">
        <f t="shared" ref="VP84:VT93" ca="1" si="470">IF(AND($L84=VP$8,$N84=VP$10,$AU84=VP$7,OR($AK84=VP$11,VP$11=1),$AD84=VP$12),INDEX(i.FS_Strategy,$AV84+1,$AU84),0)</f>
        <v>0</v>
      </c>
      <c r="VQ84" s="189">
        <f t="shared" ca="1" si="470"/>
        <v>0</v>
      </c>
      <c r="VR84" s="189">
        <f t="shared" ca="1" si="470"/>
        <v>0</v>
      </c>
      <c r="VS84" s="189">
        <f t="shared" ca="1" si="470"/>
        <v>0</v>
      </c>
      <c r="VT84" s="189">
        <f t="shared" ca="1" si="470"/>
        <v>0</v>
      </c>
      <c r="VU84" s="230">
        <f t="shared" ref="VU84:VU107" ca="1" si="471">IF(AND($L84=VU$8,$N84=VU$10,$AU84=VU$7,OR($AK84=VU$11,VU$11=1),$AD84=VU$12),INDEX(i.FS_Strategy,$AW84+1,$AU84),0)</f>
        <v>0</v>
      </c>
      <c r="VV84" s="231">
        <f t="shared" ref="VV84:VY107" ca="1" si="472">IF(AND($L84=VV$8,$N84=VV$10,$AU84=VV$7,OR($AK84=VV$11,VV$11=1)),INDEX(i.FS_Strategy,$AW84+1,$AU84),0)</f>
        <v>0</v>
      </c>
      <c r="VW84" s="231">
        <f t="shared" ca="1" si="472"/>
        <v>0</v>
      </c>
      <c r="VX84" s="231">
        <f t="shared" ca="1" si="472"/>
        <v>0</v>
      </c>
      <c r="VY84" s="231">
        <f t="shared" ca="1" si="472"/>
        <v>0</v>
      </c>
      <c r="VZ84" s="544">
        <f t="shared" ref="VZ84:VZ107" ca="1" si="473">IF(AND($L84=VZ$8,$N84=VZ$10,$AU84=VZ$7,OR($AK84=VZ$11,VZ$11=1)),INDEX(i.FS_Strategy,$AX84+1,$AU84),0)</f>
        <v>0</v>
      </c>
      <c r="WA84" s="231">
        <f t="shared" ref="WA84:WD107" ca="1" si="474">IF(AND($L84=WA$8,$N84=WA$10,$AU84=WA$7,OR($AK84=WA$11,WA$11=1)),INDEX(i.FS_Strategy,$AW84+1,$AU84),0)</f>
        <v>0</v>
      </c>
      <c r="WB84" s="231">
        <f t="shared" ca="1" si="474"/>
        <v>0</v>
      </c>
      <c r="WC84" s="231">
        <f t="shared" ca="1" si="474"/>
        <v>0</v>
      </c>
      <c r="WD84" s="231">
        <f t="shared" ca="1" si="474"/>
        <v>0</v>
      </c>
      <c r="WE84" s="544">
        <f t="shared" ref="WE84:WK93" ca="1" si="475">IF(AND($L84=WE$8,$N84=WE$10,$AU84=WE$7,OR($AK84=WE$11,WE$11=1)),INDEX(i.FS_Strategy,$AX84+1,$AU84),0)</f>
        <v>0</v>
      </c>
      <c r="WF84" s="544">
        <f t="shared" ca="1" si="475"/>
        <v>0</v>
      </c>
      <c r="WG84" s="544">
        <f t="shared" ca="1" si="475"/>
        <v>0</v>
      </c>
      <c r="WH84" s="544">
        <f t="shared" ca="1" si="475"/>
        <v>0</v>
      </c>
      <c r="WI84" s="544">
        <f t="shared" ca="1" si="475"/>
        <v>0</v>
      </c>
      <c r="WJ84" s="544">
        <f t="shared" ca="1" si="475"/>
        <v>0</v>
      </c>
      <c r="WK84" s="544">
        <f t="shared" ca="1" si="475"/>
        <v>0</v>
      </c>
      <c r="WL84" s="535" cm="1">
        <f t="array" ref="WL84">INDEX(WL$13:WL83,$B84+1,1)</f>
        <v>0</v>
      </c>
      <c r="WM84" s="411">
        <f t="shared" ref="WM84:WM107" si="476">INDEX(i.TOL,$N84,WM$6)</f>
        <v>19</v>
      </c>
      <c r="WN84" s="18"/>
      <c r="WO84" s="535" cm="1">
        <f t="array" ref="WO84">INDEX(WO$13:WO83,$B84+1,1)</f>
        <v>0</v>
      </c>
      <c r="WP84" s="411">
        <f t="shared" ref="WP84:WP107" si="477">INDEX(i.Triplets_mortality,$AQ84+1,WP$6)</f>
        <v>0</v>
      </c>
      <c r="WQ84" s="535" cm="1">
        <f t="array" ref="WQ84">INDEX(WQ$13:WQ83,$B84+1,1)</f>
        <v>0</v>
      </c>
      <c r="WR84" s="535" t="str" cm="1">
        <f t="array" ref="WR84">INDEX(WR$13:WR83,$B84+1,1)</f>
        <v>-</v>
      </c>
      <c r="WS84" s="535" t="str" cm="1">
        <f t="array" ref="WS84">INDEX(WS$13:WS83,$B84+1,1)</f>
        <v>-</v>
      </c>
      <c r="WT84" s="535" t="str" cm="1">
        <f t="array" ref="WT84">INDEX(WT$13:WT83,$B84+1,1)</f>
        <v>-</v>
      </c>
      <c r="WU84" s="535" t="str" cm="1">
        <f t="array" ref="WU84">INDEX(WU$13:WU83,$B84+1,1)</f>
        <v>-</v>
      </c>
      <c r="WV84" s="535" t="str" cm="1">
        <f t="array" ref="WV84">INDEX(WV$13:WV83,$B84+1,1)</f>
        <v>-</v>
      </c>
      <c r="WW84" s="535" t="str" cm="1">
        <f t="array" ref="WW84">INDEX(WW$13:WW83,$B84+1,1)</f>
        <v>-</v>
      </c>
      <c r="WX84" s="535" t="str" cm="1">
        <f t="array" ref="WX84">INDEX(WX$13:WX83,$B84+1,1)</f>
        <v>-</v>
      </c>
      <c r="WY84" s="535" t="str" cm="1">
        <f t="array" ref="WY84">INDEX(WY$13:WY83,$B84+1,1)</f>
        <v>-</v>
      </c>
      <c r="WZ84" s="535" t="str" cm="1">
        <f t="array" ref="WZ84">INDEX(WZ$13:WZ83,$B84+1,1)</f>
        <v>-</v>
      </c>
      <c r="XA84" s="535" t="str" cm="1">
        <f t="array" ref="XA84">INDEX(XA$13:XA83,$B84+1,1)</f>
        <v>-</v>
      </c>
      <c r="XB84" s="535" t="str" cm="1">
        <f t="array" ref="XB84">INDEX(XB$13:XB83,$B84+1,1)</f>
        <v>-</v>
      </c>
      <c r="XC84" s="535" t="str" cm="1">
        <f t="array" ref="XC84">INDEX(XC$13:XC83,$B84+1,1)</f>
        <v>-</v>
      </c>
      <c r="XD84" s="535" t="str" cm="1">
        <f t="array" ref="XD84">INDEX(XD$13:XD83,$B84+1,1)</f>
        <v>-</v>
      </c>
      <c r="XE84" s="535" t="str" cm="1">
        <f t="array" ref="XE84">INDEX(XE$13:XE83,$B84+1,1)</f>
        <v>-</v>
      </c>
      <c r="XF84" s="535" t="str" cm="1">
        <f t="array" ref="XF84">INDEX(XF$13:XF83,$B84+1,1)</f>
        <v>-</v>
      </c>
      <c r="XG84" s="535" t="str" cm="1">
        <f t="array" ref="XG84">INDEX(XG$13:XG83,$B84+1,1)</f>
        <v>-</v>
      </c>
      <c r="XH84" s="18"/>
      <c r="XI84" s="411" t="b">
        <f t="shared" ref="XI84:XI107" ca="1" si="478">IF($AM84&lt;&gt;0,INDEX(i.cropgraze_inc,$AM84,XI$6),OFFSET(XI$13,$B84,0))</f>
        <v>0</v>
      </c>
      <c r="XJ84" s="411" t="str">
        <f t="shared" ref="XJ84:XJ107" si="479">INDEX(i.PastArea,$M84+1,XJ$6)</f>
        <v>-</v>
      </c>
      <c r="XK84" s="535" t="str" cm="1">
        <f t="array" ref="XK84">INDEX(XK$13:XK83,$B84+1,1)</f>
        <v>-</v>
      </c>
      <c r="XL84" s="535" t="str" cm="1">
        <f t="array" ref="XL84">INDEX(XL$13:XL83,$B84+1,1)</f>
        <v>-</v>
      </c>
      <c r="XM84" s="535" t="str" cm="1">
        <f t="array" ref="XM84">INDEX(XM$13:XM83,$B84+1,1)</f>
        <v>-</v>
      </c>
      <c r="XN84" s="545" cm="1">
        <f t="array" ref="XN84">INDEX(i.AgeJ,$AD84,1)</f>
        <v>0</v>
      </c>
      <c r="XO84" s="535" t="str" cm="1">
        <f t="array" ref="XO84">INDEX(XO$13:XO83,$B84+1,1)</f>
        <v>-</v>
      </c>
      <c r="XP84" s="411" t="str">
        <f t="shared" ref="XP84:XQ107" si="480">IF(OR(OR($AN84="",$AN84="-"),$AN84&lt;&gt;XP$6),XP$13,INDEX(i.MLP_PvP,$AP84,XP$7))</f>
        <v>-</v>
      </c>
      <c r="XQ84" s="411" t="str">
        <f t="shared" si="480"/>
        <v>-</v>
      </c>
      <c r="XR84" s="535" t="str" cm="1">
        <f t="array" ref="XR84">INDEX(XR$13:XR83,$B84+1,1)</f>
        <v>-</v>
      </c>
      <c r="XS84" s="535" t="str" cm="1">
        <f t="array" ref="XS84">INDEX(XS$13:XS83,$B84+1,1)</f>
        <v>-</v>
      </c>
      <c r="XT84" s="535" t="str" cm="1">
        <f t="array" ref="XT84">INDEX(XT$13:XT83,$B84+1,1)</f>
        <v>-</v>
      </c>
      <c r="XU84" s="535" t="str" cm="1">
        <f t="array" ref="XU84">INDEX(XU$13:XU83,$B84+1,1)</f>
        <v>-</v>
      </c>
      <c r="XV84" s="535" t="str" cm="1">
        <f t="array" ref="XV84">INDEX(XV$13:XV83,$B84+1,1)</f>
        <v>-</v>
      </c>
      <c r="XW84" s="535" t="b" cm="1">
        <f t="array" ref="XW84">INDEX(XW$13:XW83,$B84+1,1)</f>
        <v>1</v>
      </c>
      <c r="XX84" s="535" t="str" cm="1">
        <f t="array" ref="XX84">INDEX(XX$13:XX83,$B84+1,1)</f>
        <v>-</v>
      </c>
      <c r="XY84" s="535" cm="1">
        <f t="array" ref="XY84">INDEX(XY$13:XY83,$B84+1,1)</f>
        <v>0</v>
      </c>
      <c r="XZ84" s="535" cm="1">
        <f t="array" ref="XZ84">INDEX(XZ$13:XZ83,$B84+1,1)</f>
        <v>0</v>
      </c>
      <c r="YA84" s="535" cm="1">
        <f t="array" ref="YA84">INDEX(YA$13:YA83,$B84+1,1)</f>
        <v>0</v>
      </c>
      <c r="YB84" s="18"/>
      <c r="YC84" s="411">
        <f t="shared" ref="YC84:YF107" si="481">INDEX(i.std_prices,1,YC$6)</f>
        <v>50</v>
      </c>
      <c r="YD84" s="411">
        <f t="shared" si="481"/>
        <v>50</v>
      </c>
      <c r="YE84" s="411">
        <f t="shared" si="481"/>
        <v>50</v>
      </c>
      <c r="YF84" s="411">
        <f t="shared" si="481"/>
        <v>50</v>
      </c>
      <c r="YG84" s="535" cm="1">
        <f t="array" ref="YG84">INDEX(YG$13:YG83,$B84+1,1)</f>
        <v>1</v>
      </c>
      <c r="YH84" s="535" cm="1">
        <f t="array" ref="YH84">INDEX(YH$13:YH83,$B84+1,1)</f>
        <v>1</v>
      </c>
      <c r="YI84" s="535" cm="1">
        <f t="array" ref="YI84">INDEX(YI$13:YI83,$B84+1,1)</f>
        <v>1</v>
      </c>
      <c r="YJ84" s="535" cm="1">
        <f t="array" ref="YJ84">INDEX(YJ$13:YJ83,$B84+1,1)</f>
        <v>1</v>
      </c>
      <c r="YK84" s="535" t="str" cm="1">
        <f t="array" ref="YK84">INDEX(YK$13:YK83,$B84+1,1)</f>
        <v>-</v>
      </c>
      <c r="YL84" s="535" t="str" cm="1">
        <f t="array" ref="YL84">INDEX(YL$13:YL83,$B84+1,1)</f>
        <v>-</v>
      </c>
      <c r="YM84" s="535" t="str" cm="1">
        <f t="array" ref="YM84">INDEX(YM$13:YM83,$B84+1,1)</f>
        <v>-</v>
      </c>
      <c r="YN84" s="535" t="str" cm="1">
        <f t="array" ref="YN84">INDEX(YN$13:YN83,$B84+1,1)</f>
        <v>-</v>
      </c>
      <c r="YO84" s="535" t="str" cm="1">
        <f t="array" ref="YO84">INDEX(YO$13:YO83,$B84+1,1)</f>
        <v>-</v>
      </c>
      <c r="YP84" s="18"/>
      <c r="YQ84" s="411">
        <f t="shared" ref="YQ84:YQ107" si="482">INDEX(i.conservation,$AL84+1,($L84-1)*3+$N84)</f>
        <v>1</v>
      </c>
      <c r="YR84" s="18"/>
      <c r="YS84" s="669" t="str">
        <f t="shared" ref="YS84:YS104" si="483">IF(OR($ZV84=1,MOD($H84,21)&gt;YS$6),"-",TRUE)</f>
        <v>-</v>
      </c>
      <c r="YT84" s="22" t="b">
        <v>0</v>
      </c>
      <c r="YU84" s="535" t="str" cm="1">
        <f t="array" ref="YU84">INDEX(YU$13:YU83,$B84+1,1)</f>
        <v>-</v>
      </c>
      <c r="YV84" s="411" t="b">
        <f>YT84</f>
        <v>0</v>
      </c>
      <c r="YW84" s="22" t="b">
        <v>1</v>
      </c>
      <c r="YX84" s="22" t="s">
        <v>30</v>
      </c>
      <c r="YY84" s="547" t="str" cm="1">
        <f t="array" ref="YY84">IF(YT84&lt;&gt;TRUE,"-",VALUE(IFERROR(VALUE($K84),0) &amp; _xlfn.SWITCH($CD84,"-",4,$CD84) &amp; $L84 &amp; $T84 &amp; "00" &amp; $N84 &amp; $AK84 &amp; $R84 &amp; _xlfn.SWITCH($AM84,3,1,$AM84) &amp; _xlfn.SWITCH($M84,4,0,$M84) &amp; $AD84 &amp; IF(MOD($H84-2,YY$6)&gt;=YY$7,"",TEXT(INT(MOD($H84-2,YY$6)/2)+1,"00"))))</f>
        <v>-</v>
      </c>
      <c r="YZ84" s="662" t="str" cm="1">
        <f t="array" ref="YZ84">IF(YU84&lt;&gt;TRUE,"-",VALUE(IFERROR(VALUE($K84),0) &amp; _xlfn.SWITCH($CD84,"-",4,$CD84) &amp; $L84 &amp; $T84 &amp; "00" &amp; $N84 &amp; $AK84 &amp; $R84 &amp; _xlfn.SWITCH($AM84,3,1,$AM84) &amp; _xlfn.SWITCH($M84,4,0,$M84) &amp; $AD84 &amp; IF(MOD($H84-1,YZ$6)&gt;=YZ$7,"",TEXT(INT(MOD($H84-1,YZ$6)/2)+1,"00"))))</f>
        <v>-</v>
      </c>
      <c r="ZA84" s="543">
        <f t="shared" ref="ZA84:ZC107" si="484">INDEX(i.UserPeriod0,$AD84,ZA$6)</f>
        <v>652</v>
      </c>
      <c r="ZB84" s="543">
        <f t="shared" si="484"/>
        <v>686</v>
      </c>
      <c r="ZC84" s="543">
        <f t="shared" si="484"/>
        <v>721</v>
      </c>
      <c r="ZD84" s="459">
        <f t="shared" ref="ZD84:ZF107" si="485">7*(INDEX(i.late_preg,1,ZD$6+($AD84-1)*3)-3)</f>
        <v>469</v>
      </c>
      <c r="ZE84" s="459">
        <f t="shared" si="485"/>
        <v>504</v>
      </c>
      <c r="ZF84" s="459">
        <f t="shared" si="485"/>
        <v>539</v>
      </c>
      <c r="ZG84" s="459">
        <f t="shared" ref="ZG84:ZI107" si="486">7*INDEX(i.end_joining,1,ZG$6+($AD84-1)*3)</f>
        <v>385</v>
      </c>
      <c r="ZH84" s="459">
        <f t="shared" si="486"/>
        <v>420</v>
      </c>
      <c r="ZI84" s="459">
        <f t="shared" si="486"/>
        <v>455</v>
      </c>
      <c r="ZJ84" s="535" t="str" cm="1">
        <f t="array" ref="ZJ84">INDEX(ZJ$13:ZJ83,$B84+1,1)</f>
        <v>-</v>
      </c>
      <c r="ZK84" s="535" t="str" cm="1">
        <f t="array" ref="ZK84">INDEX(ZK$13:ZK83,$B84+1,1)</f>
        <v>-</v>
      </c>
      <c r="ZL84" s="535" t="str" cm="1">
        <f t="array" ref="ZL84">INDEX(ZL$13:ZL83,$B84+1,1)</f>
        <v>-</v>
      </c>
      <c r="ZM84" s="535" t="str" cm="1">
        <f t="array" ref="ZM84">INDEX(ZM$13:ZM83,$B84+1,1)</f>
        <v>-</v>
      </c>
      <c r="ZN84" s="535" t="str" cm="1">
        <f t="array" ref="ZN84">INDEX(ZN$13:ZN83,$B84+1,1)</f>
        <v>-</v>
      </c>
      <c r="ZO84" s="535" t="str" cm="1">
        <f t="array" ref="ZO84">INDEX(ZO$13:ZO83,$B84+1,1)</f>
        <v>-</v>
      </c>
      <c r="ZP84" s="535" t="str" cm="1">
        <f t="array" ref="ZP84">INDEX(ZP$13:ZP83,$B84+1,1)</f>
        <v>-</v>
      </c>
      <c r="ZQ84" s="535" t="str" cm="1">
        <f t="array" ref="ZQ84">INDEX(ZQ$13:ZQ83,$B84+1,1)</f>
        <v>-</v>
      </c>
      <c r="ZR84" s="535" t="str" cm="1">
        <f t="array" ref="ZR84">INDEX(ZR$13:ZR83,$B84+1,1)</f>
        <v>-</v>
      </c>
      <c r="ZS84" s="535" t="str" cm="1">
        <f t="array" ref="ZS84">INDEX(ZS$13:ZS83,$B84+1,1)</f>
        <v>-</v>
      </c>
      <c r="ZT84" s="535" t="str" cm="1">
        <f t="array" ref="ZT84">INDEX(ZT$13:ZT83,$B84+1,1)</f>
        <v>-</v>
      </c>
      <c r="ZU84" s="535" t="str" cm="1">
        <f t="array" ref="ZU84">INDEX(ZU$13:ZU83,$B84+1,1)</f>
        <v>-</v>
      </c>
      <c r="ZV84" s="22">
        <v>1</v>
      </c>
      <c r="ZW84" s="22">
        <v>1</v>
      </c>
      <c r="ZX84" s="535" cm="1">
        <f t="array" ref="ZX84">INDEX(ZX$13:ZX83,$B84+1,1)</f>
        <v>0</v>
      </c>
      <c r="ZY84" s="535" t="str" cm="1">
        <f t="array" ref="ZY84">INDEX(ZY$13:ZY83,$B84+1,1)</f>
        <v>-</v>
      </c>
      <c r="ZZ84" s="535" t="str" cm="1">
        <f t="array" ref="ZZ84">INDEX(ZZ$13:ZZ83,$B84+1,1)</f>
        <v>-</v>
      </c>
      <c r="AAA84" s="535" t="str" cm="1">
        <f t="array" ref="AAA84">INDEX(AAA$13:AAA83,$B84+1,1)</f>
        <v>-</v>
      </c>
      <c r="AAB84" s="535" t="str" cm="1">
        <f t="array" ref="AAB84">INDEX(AAB$13:AAB83,$B84+1,1)</f>
        <v>-</v>
      </c>
      <c r="AAC84" s="535" t="str" cm="1">
        <f t="array" ref="AAC84">INDEX(AAC$13:AAC83,$B84+1,1)</f>
        <v>-</v>
      </c>
      <c r="AAD84" s="535" cm="1">
        <f t="array" ref="AAD84">INDEX(AAD$13:AAD83,$B84+1,1)</f>
        <v>0</v>
      </c>
      <c r="AAE84" s="535" t="str" cm="1">
        <f t="array" ref="AAE84">INDEX(AAE$13:AAE83,$B84+1,1)</f>
        <v>-</v>
      </c>
      <c r="AAF84" s="535" t="str" cm="1">
        <f t="array" ref="AAF84">INDEX(AAF$13:AAF83,$B84+1,1)</f>
        <v>-</v>
      </c>
      <c r="AAG84" s="535" t="str" cm="1">
        <f t="array" ref="AAG84">INDEX(AAG$13:AAG83,$B84+1,1)</f>
        <v>-</v>
      </c>
      <c r="AAH84" s="535" cm="1">
        <f t="array" ref="AAH84">INDEX(AAH$13:AAH83,$B84+1,1)</f>
        <v>1</v>
      </c>
      <c r="AAI84" s="535" cm="1">
        <f t="array" ref="AAI84">INDEX(AAI$13:AAI83,$B84+1,1)</f>
        <v>1</v>
      </c>
      <c r="AAJ84" s="666" t="str">
        <f t="shared" ref="AAJ84:AAM104" si="487">IF(OR($ZV84=1,MOD($H84,21)&gt;AAJ$6),"-",FALSE)</f>
        <v>-</v>
      </c>
      <c r="AAK84" s="666" t="str">
        <f t="shared" si="487"/>
        <v>-</v>
      </c>
      <c r="AAL84" s="666" t="str">
        <f t="shared" si="487"/>
        <v>-</v>
      </c>
      <c r="AAM84" s="666" t="str">
        <f t="shared" si="487"/>
        <v>-</v>
      </c>
      <c r="AAN84" s="667" t="str">
        <f t="shared" ref="AAN84:AAN104" si="488">IF(OR($ZV84=1,MOD($H84,21)&gt;AAN$6),"-",0.9)</f>
        <v>-</v>
      </c>
      <c r="AAO84" s="668" t="str">
        <f t="shared" ref="AAO84:AAO104" si="489">IF(OR($ZV84=1,MOD($H84,21)&gt;AAO$6),"-",0.66)</f>
        <v>-</v>
      </c>
      <c r="AAP84" s="669" t="str">
        <f t="shared" ref="AAP84:AAP104" si="490">IF(OR($ZV84=1,MOD($H84,21)&gt;AAP$6),"-",TRUE)</f>
        <v>-</v>
      </c>
      <c r="AAQ84" s="716" t="str">
        <f t="shared" ref="AAQ84:AAQ104" si="491">IF(OR($ZV84=1,MOD($H84,21)&gt;AAQ$6),"-",999)</f>
        <v>-</v>
      </c>
      <c r="AAR84" s="22" t="b">
        <v>0</v>
      </c>
      <c r="AAS84" s="715" t="str">
        <f t="shared" ref="AAS84:AAS104" si="492">IF(OR($ZV84=1,MOD($H84,21)&gt;AAS$6),"-",0.5)</f>
        <v>-</v>
      </c>
      <c r="AAT84" s="717" t="str">
        <f t="shared" ref="AAT84:AAU104" si="493">IF(OR($ZV84=1,MOD($H84,21)&gt;AAT$6),"-",0)</f>
        <v>-</v>
      </c>
      <c r="AAU84" s="717" t="str">
        <f t="shared" si="493"/>
        <v>-</v>
      </c>
      <c r="AAV84" s="670" t="str">
        <f t="shared" ref="AAV84:AAV104" si="494">IF(OR($ZV84=1,MOD($H84,21)&gt;AAV$6),"-",999999)</f>
        <v>-</v>
      </c>
      <c r="AAW84" s="18"/>
      <c r="AAX84" s="545" t="b">
        <f t="shared" ref="AAX84:ABG93" si="495">IF(AND($N84=AAX$10, $AD84=AAX$12),TRUE,"-")</f>
        <v>1</v>
      </c>
      <c r="AAY84" s="545" t="str">
        <f t="shared" si="495"/>
        <v>-</v>
      </c>
      <c r="AAZ84" s="545" t="str">
        <f t="shared" si="495"/>
        <v>-</v>
      </c>
      <c r="ABA84" s="545" t="str">
        <f t="shared" si="495"/>
        <v>-</v>
      </c>
      <c r="ABB84" s="545" t="str">
        <f t="shared" si="495"/>
        <v>-</v>
      </c>
      <c r="ABC84" s="545" t="str">
        <f t="shared" si="495"/>
        <v>-</v>
      </c>
      <c r="ABD84" s="545" t="str">
        <f t="shared" si="495"/>
        <v>-</v>
      </c>
      <c r="ABE84" s="545" t="str">
        <f t="shared" si="495"/>
        <v>-</v>
      </c>
      <c r="ABF84" s="545" t="str">
        <f t="shared" si="495"/>
        <v>-</v>
      </c>
      <c r="ABG84" s="545" t="str">
        <f t="shared" si="495"/>
        <v>-</v>
      </c>
      <c r="ABH84" s="545" t="str">
        <f t="shared" ref="ABH84:ABQ93" si="496">IF(AND($N84=ABH$10, $AD84=ABH$12),TRUE,"-")</f>
        <v>-</v>
      </c>
      <c r="ABI84" s="545" t="str">
        <f t="shared" si="496"/>
        <v>-</v>
      </c>
      <c r="ABJ84" s="545" t="str">
        <f t="shared" si="496"/>
        <v>-</v>
      </c>
      <c r="ABK84" s="545" t="str">
        <f t="shared" si="496"/>
        <v>-</v>
      </c>
      <c r="ABL84" s="545" t="str">
        <f t="shared" si="496"/>
        <v>-</v>
      </c>
      <c r="ABM84" s="545" t="str">
        <f t="shared" si="496"/>
        <v>-</v>
      </c>
      <c r="ABN84" s="545" t="str">
        <f t="shared" si="496"/>
        <v>-</v>
      </c>
      <c r="ABO84" s="545" t="str">
        <f t="shared" si="496"/>
        <v>-</v>
      </c>
      <c r="ABP84" s="545" t="b">
        <f t="shared" si="496"/>
        <v>1</v>
      </c>
      <c r="ABQ84" s="545" t="str">
        <f t="shared" si="496"/>
        <v>-</v>
      </c>
      <c r="ABR84" s="545" t="str">
        <f t="shared" ref="ABR84:ACA93" si="497">IF(AND($N84=ABR$10, $AD84=ABR$12),TRUE,"-")</f>
        <v>-</v>
      </c>
      <c r="ABS84" s="545" t="str">
        <f t="shared" si="497"/>
        <v>-</v>
      </c>
      <c r="ABT84" s="545" t="str">
        <f t="shared" si="497"/>
        <v>-</v>
      </c>
      <c r="ABU84" s="545" t="str">
        <f t="shared" si="497"/>
        <v>-</v>
      </c>
      <c r="ABV84" s="545" t="str">
        <f t="shared" si="497"/>
        <v>-</v>
      </c>
      <c r="ABW84" s="545" t="str">
        <f t="shared" si="497"/>
        <v>-</v>
      </c>
      <c r="ABX84" s="545" t="str">
        <f t="shared" si="497"/>
        <v>-</v>
      </c>
      <c r="ABY84" s="545" t="str">
        <f t="shared" si="497"/>
        <v>-</v>
      </c>
      <c r="ABZ84" s="545" t="str">
        <f t="shared" si="497"/>
        <v>-</v>
      </c>
      <c r="ACA84" s="545" t="str">
        <f t="shared" si="497"/>
        <v>-</v>
      </c>
      <c r="ACB84" s="545" t="str">
        <f t="shared" ref="ACB84:ACK93" si="498">IF(AND($N84=ACB$10, $AD84=ACB$12),TRUE,"-")</f>
        <v>-</v>
      </c>
      <c r="ACC84" s="545" t="str">
        <f t="shared" si="498"/>
        <v>-</v>
      </c>
      <c r="ACD84" s="545" t="str">
        <f t="shared" si="498"/>
        <v>-</v>
      </c>
      <c r="ACE84" s="545" t="str">
        <f t="shared" si="498"/>
        <v>-</v>
      </c>
      <c r="ACF84" s="545" t="str">
        <f t="shared" si="498"/>
        <v>-</v>
      </c>
      <c r="ACG84" s="545" t="str">
        <f t="shared" si="498"/>
        <v>-</v>
      </c>
      <c r="ACH84" s="545" t="b">
        <f t="shared" si="498"/>
        <v>1</v>
      </c>
      <c r="ACI84" s="545" t="str">
        <f t="shared" si="498"/>
        <v>-</v>
      </c>
      <c r="ACJ84" s="545" t="str">
        <f t="shared" si="498"/>
        <v>-</v>
      </c>
      <c r="ACK84" s="545" t="str">
        <f t="shared" si="498"/>
        <v>-</v>
      </c>
      <c r="ACL84" s="545" t="str">
        <f t="shared" ref="ACL84:ACU93" si="499">IF(AND($N84=ACL$10, $AD84=ACL$12),TRUE,"-")</f>
        <v>-</v>
      </c>
      <c r="ACM84" s="545" t="str">
        <f t="shared" si="499"/>
        <v>-</v>
      </c>
      <c r="ACN84" s="545" t="str">
        <f t="shared" si="499"/>
        <v>-</v>
      </c>
      <c r="ACO84" s="545" t="str">
        <f t="shared" si="499"/>
        <v>-</v>
      </c>
      <c r="ACP84" s="545" t="str">
        <f t="shared" si="499"/>
        <v>-</v>
      </c>
      <c r="ACQ84" s="545" t="str">
        <f t="shared" si="499"/>
        <v>-</v>
      </c>
      <c r="ACR84" s="545" t="str">
        <f t="shared" si="499"/>
        <v>-</v>
      </c>
      <c r="ACS84" s="545" t="str">
        <f t="shared" si="499"/>
        <v>-</v>
      </c>
      <c r="ACT84" s="545" t="str">
        <f t="shared" si="499"/>
        <v>-</v>
      </c>
      <c r="ACU84" s="545" t="str">
        <f t="shared" si="499"/>
        <v>-</v>
      </c>
      <c r="ACV84" s="545" t="str">
        <f t="shared" ref="ACV84:ADE93" si="500">IF(AND($N84=ACV$10, $AD84=ACV$12),TRUE,"-")</f>
        <v>-</v>
      </c>
      <c r="ACW84" s="545" t="str">
        <f t="shared" si="500"/>
        <v>-</v>
      </c>
      <c r="ACX84" s="545" t="str">
        <f t="shared" si="500"/>
        <v>-</v>
      </c>
      <c r="ACY84" s="545" t="str">
        <f t="shared" si="500"/>
        <v>-</v>
      </c>
      <c r="ACZ84" s="545" t="b">
        <f t="shared" si="500"/>
        <v>1</v>
      </c>
      <c r="ADA84" s="545" t="str">
        <f t="shared" si="500"/>
        <v>-</v>
      </c>
      <c r="ADB84" s="545" t="str">
        <f t="shared" si="500"/>
        <v>-</v>
      </c>
      <c r="ADC84" s="545" t="str">
        <f t="shared" si="500"/>
        <v>-</v>
      </c>
      <c r="ADD84" s="545" t="str">
        <f t="shared" si="500"/>
        <v>-</v>
      </c>
      <c r="ADE84" s="545" t="str">
        <f t="shared" si="500"/>
        <v>-</v>
      </c>
      <c r="ADF84" s="545" t="str">
        <f t="shared" ref="ADF84:ADO93" si="501">IF(AND($N84=ADF$10, $AD84=ADF$12),TRUE,"-")</f>
        <v>-</v>
      </c>
      <c r="ADG84" s="545" t="str">
        <f t="shared" si="501"/>
        <v>-</v>
      </c>
      <c r="ADH84" s="545" t="str">
        <f t="shared" si="501"/>
        <v>-</v>
      </c>
      <c r="ADI84" s="545" t="str">
        <f t="shared" si="501"/>
        <v>-</v>
      </c>
      <c r="ADJ84" s="545" t="str">
        <f t="shared" si="501"/>
        <v>-</v>
      </c>
      <c r="ADK84" s="545" t="str">
        <f t="shared" si="501"/>
        <v>-</v>
      </c>
      <c r="ADL84" s="545" t="str">
        <f t="shared" si="501"/>
        <v>-</v>
      </c>
      <c r="ADM84" s="545" t="str">
        <f t="shared" si="501"/>
        <v>-</v>
      </c>
      <c r="ADN84" s="545" t="str">
        <f t="shared" si="501"/>
        <v>-</v>
      </c>
      <c r="ADO84" s="545" t="str">
        <f t="shared" si="501"/>
        <v>-</v>
      </c>
      <c r="ADP84" s="545" t="str">
        <f t="shared" ref="ADP84:ADY93" si="502">IF(AND($N84=ADP$10, $AD84=ADP$12),TRUE,"-")</f>
        <v>-</v>
      </c>
      <c r="ADQ84" s="545" t="str">
        <f t="shared" si="502"/>
        <v>-</v>
      </c>
      <c r="ADR84" s="545" t="b">
        <f t="shared" si="502"/>
        <v>1</v>
      </c>
      <c r="ADS84" s="545" t="str">
        <f t="shared" si="502"/>
        <v>-</v>
      </c>
      <c r="ADT84" s="545" t="str">
        <f t="shared" si="502"/>
        <v>-</v>
      </c>
      <c r="ADU84" s="545" t="str">
        <f t="shared" si="502"/>
        <v>-</v>
      </c>
      <c r="ADV84" s="545" t="str">
        <f t="shared" si="502"/>
        <v>-</v>
      </c>
      <c r="ADW84" s="545" t="str">
        <f t="shared" si="502"/>
        <v>-</v>
      </c>
      <c r="ADX84" s="545" t="str">
        <f t="shared" si="502"/>
        <v>-</v>
      </c>
      <c r="ADY84" s="545" t="str">
        <f t="shared" si="502"/>
        <v>-</v>
      </c>
      <c r="ADZ84" s="545" t="str">
        <f t="shared" ref="ADZ84:AEI93" si="503">IF(AND($N84=ADZ$10, $AD84=ADZ$12),TRUE,"-")</f>
        <v>-</v>
      </c>
      <c r="AEA84" s="545" t="str">
        <f t="shared" si="503"/>
        <v>-</v>
      </c>
      <c r="AEB84" s="545" t="str">
        <f t="shared" si="503"/>
        <v>-</v>
      </c>
      <c r="AEC84" s="545" t="str">
        <f t="shared" si="503"/>
        <v>-</v>
      </c>
      <c r="AED84" s="545" t="str">
        <f t="shared" si="503"/>
        <v>-</v>
      </c>
      <c r="AEE84" s="545" t="str">
        <f t="shared" si="503"/>
        <v>-</v>
      </c>
      <c r="AEF84" s="545" t="str">
        <f t="shared" si="503"/>
        <v>-</v>
      </c>
      <c r="AEG84" s="545" t="str">
        <f t="shared" si="503"/>
        <v>-</v>
      </c>
      <c r="AEH84" s="545" t="str">
        <f t="shared" si="503"/>
        <v>-</v>
      </c>
      <c r="AEI84" s="545" t="str">
        <f t="shared" si="503"/>
        <v>-</v>
      </c>
      <c r="AEJ84" s="535" cm="1">
        <f t="array" ref="AEJ84">INDEX(AEJ$13:AEJ83,$B84+1,1)</f>
        <v>0</v>
      </c>
      <c r="AEK84" s="483">
        <v>0</v>
      </c>
    </row>
    <row r="85" spans="1:817" outlineLevel="2">
      <c r="A85" s="18">
        <f t="shared" si="222"/>
        <v>72</v>
      </c>
      <c r="B85" s="557">
        <f ca="1">OFFSET($A85,-1,0)</f>
        <v>71</v>
      </c>
      <c r="C85" s="458">
        <f t="shared" ca="1" si="381"/>
        <v>2200</v>
      </c>
      <c r="D85" s="119" t="str">
        <f t="shared" ca="1" si="382"/>
        <v>GSW</v>
      </c>
      <c r="E85" t="b">
        <v>1</v>
      </c>
      <c r="F85" t="b">
        <v>0</v>
      </c>
      <c r="G85" t="b">
        <f t="shared" si="383"/>
        <v>1</v>
      </c>
      <c r="H85" s="191">
        <f ca="1">OFFSET(H85,-1,0)+1</f>
        <v>1</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4"/>
        <v>1</v>
      </c>
      <c r="O85" s="230">
        <f t="shared" ca="1" si="384"/>
        <v>9</v>
      </c>
      <c r="P85" s="230">
        <f t="shared" ca="1" si="384"/>
        <v>1</v>
      </c>
      <c r="Q85" s="230">
        <f t="shared" ca="1" si="384"/>
        <v>1</v>
      </c>
      <c r="R85" s="230">
        <f t="shared" ca="1" si="384"/>
        <v>1</v>
      </c>
      <c r="S85" s="230">
        <f t="shared" ca="1" si="384"/>
        <v>1</v>
      </c>
      <c r="T85" s="411">
        <f t="shared" ca="1" si="385"/>
        <v>1</v>
      </c>
      <c r="U85" s="411">
        <f t="shared" ca="1" si="385"/>
        <v>1</v>
      </c>
      <c r="V85" s="411">
        <f t="shared" ca="1" si="386"/>
        <v>2</v>
      </c>
      <c r="W85" s="777" t="b">
        <f t="shared" ca="1" si="387"/>
        <v>0</v>
      </c>
      <c r="X85" s="777" t="b">
        <f t="shared" ca="1" si="387"/>
        <v>0</v>
      </c>
      <c r="Y85" s="777" t="b">
        <f t="shared" ca="1" si="387"/>
        <v>1</v>
      </c>
      <c r="Z85" s="796" t="b" cm="1">
        <f t="array" aca="1" ref="Z85" ca="1">INDEX(Z$13:Z84,$B85+1,1)</f>
        <v>0</v>
      </c>
      <c r="AA85" s="411">
        <f t="shared" ca="1" si="388"/>
        <v>1</v>
      </c>
      <c r="AB85" s="411">
        <f t="shared" ca="1" si="389"/>
        <v>1</v>
      </c>
      <c r="AC85" s="230">
        <f t="shared" ca="1" si="390"/>
        <v>1</v>
      </c>
      <c r="AD85" s="230">
        <f t="shared" ca="1" si="390"/>
        <v>1</v>
      </c>
      <c r="AE85" s="230">
        <f t="shared" ca="1" si="390"/>
        <v>0</v>
      </c>
      <c r="AF85" s="230">
        <f t="shared" ca="1" si="390"/>
        <v>0</v>
      </c>
      <c r="AG85" s="230">
        <f t="shared" ca="1" si="390"/>
        <v>0</v>
      </c>
      <c r="AH85" s="230">
        <f t="shared" ca="1" si="390"/>
        <v>0</v>
      </c>
      <c r="AI85" s="87">
        <f t="shared" ca="1" si="391"/>
        <v>2</v>
      </c>
      <c r="AJ85" s="87">
        <f ca="1">INDEX(CHOOSE($N85,DataAutumn!i.AdultDrys,DataWinter!i.AdultDrys,DataSpring!i.AdultDrys),1,$T85)</f>
        <v>1</v>
      </c>
      <c r="AK85" s="230">
        <f t="shared" ca="1" si="392"/>
        <v>2</v>
      </c>
      <c r="AL85" s="535" cm="1">
        <f t="array" aca="1" ref="AL85" ca="1">INDEX(AL$13:AL84,$B85+1,1)</f>
        <v>0</v>
      </c>
      <c r="AM85" s="535" cm="1">
        <f t="array" aca="1" ref="AM85" ca="1">INDEX(AM$13:AM84,$B85+1,1)</f>
        <v>2</v>
      </c>
      <c r="AN85" s="111"/>
      <c r="AO85" s="111"/>
      <c r="AP85" s="111"/>
      <c r="AQ85" s="111"/>
      <c r="AR85" s="111"/>
      <c r="AS85" s="111"/>
      <c r="AT85" s="111"/>
      <c r="AU85" s="111"/>
      <c r="AV85" s="111"/>
      <c r="AW85" s="111"/>
      <c r="AX85" s="111"/>
      <c r="AY85" s="111"/>
      <c r="AZ85" s="111"/>
      <c r="BA85" s="312" t="str">
        <f t="shared" ca="1" si="393"/>
        <v>FS_Opt_Tem 00001 SE GSW Past     SFM     TOLAut Scan2 GFS RR+01% GP100% WP100% MP100% (Et_F33N33L11)       NutS1.0 Forced</v>
      </c>
      <c r="BB85" s="8" t="str">
        <f ca="1">IF(COUNTIF($BA$13:$BA85,$BA85)=1,"-","Dup")</f>
        <v>-</v>
      </c>
      <c r="BC85" s="18"/>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535" t="b" cm="1">
        <f t="array" aca="1" ref="BK85" ca="1">INDEX(BK$13:BK84,$B85+1,1)</f>
        <v>0</v>
      </c>
      <c r="BL85" s="535" t="b" cm="1">
        <f t="array" aca="1" ref="BL85" ca="1">INDEX(BL$13:BL84,$B85+1,1)</f>
        <v>0</v>
      </c>
      <c r="BM85" s="18"/>
      <c r="BN85" s="411" t="b">
        <f t="shared" ca="1" si="394"/>
        <v>1</v>
      </c>
      <c r="BO85" s="411" t="str">
        <f t="shared" ca="1" si="394"/>
        <v>-</v>
      </c>
      <c r="BP85" s="411" t="b">
        <f t="shared" ca="1" si="394"/>
        <v>0</v>
      </c>
      <c r="BQ85" s="411" t="str">
        <f t="shared" ca="1" si="394"/>
        <v>-</v>
      </c>
      <c r="BR85" s="411" t="str">
        <f t="shared" ca="1" si="394"/>
        <v>-</v>
      </c>
      <c r="BS85" s="411" t="str">
        <f t="shared" ca="1" si="394"/>
        <v>-</v>
      </c>
      <c r="BT85" s="411" t="str">
        <f t="shared" ca="1" si="394"/>
        <v>-</v>
      </c>
      <c r="BU85" s="411" t="str">
        <f t="shared" ca="1" si="394"/>
        <v>-</v>
      </c>
      <c r="BV85" s="411" t="str">
        <f t="shared" ca="1" si="394"/>
        <v>-</v>
      </c>
      <c r="BW85" s="411" t="str">
        <f t="shared" ca="1" si="394"/>
        <v>-</v>
      </c>
      <c r="BX85" s="411" t="str">
        <f t="shared" ca="1" si="394"/>
        <v>-</v>
      </c>
      <c r="BY85" s="411" t="str">
        <f t="shared" ca="1" si="394"/>
        <v>-</v>
      </c>
      <c r="BZ85" s="411" t="b">
        <f t="shared" ca="1" si="394"/>
        <v>0</v>
      </c>
      <c r="CA85" s="87">
        <f t="shared" ca="1" si="394"/>
        <v>0</v>
      </c>
      <c r="CB85" s="535" t="str" cm="1">
        <f t="array" aca="1" ref="CB85" ca="1">INDEX(CB$13:CB84,$B85+1,1)</f>
        <v>-</v>
      </c>
      <c r="CC85" s="535" t="str" cm="1">
        <f t="array" aca="1" ref="CC85" ca="1">INDEX(CC$13:CC84,$B85+1,1)</f>
        <v>-</v>
      </c>
      <c r="CD85" s="535" t="str" cm="1">
        <f t="array" aca="1" ref="CD85" ca="1">INDEX(CD$13:CD84,$B85+1,1)</f>
        <v>-</v>
      </c>
      <c r="CE85" s="535" t="b" cm="1">
        <f t="array" aca="1" ref="CE85" ca="1">INDEX(CE$13:CE84,$B85+1,1)</f>
        <v>1</v>
      </c>
      <c r="CF85" s="18"/>
      <c r="CG85" s="535" t="str" cm="1">
        <f t="array" aca="1" ref="CG85" ca="1">INDEX(CG$13:CG84,$B85+1,1)</f>
        <v>-</v>
      </c>
      <c r="CH85" s="411" t="str">
        <f t="shared" ca="1" si="395"/>
        <v>-</v>
      </c>
      <c r="CI85" s="411">
        <f t="shared" ca="1" si="396"/>
        <v>1</v>
      </c>
      <c r="CJ85" s="411">
        <f t="shared" ca="1" si="396"/>
        <v>1</v>
      </c>
      <c r="CK85" s="535" t="str" cm="1">
        <f t="array" aca="1" ref="CK85" ca="1">INDEX(CK$13:CK84,$B85+1,1)</f>
        <v>-</v>
      </c>
      <c r="CL85" s="535" t="str" cm="1">
        <f t="array" aca="1" ref="CL85" ca="1">INDEX(CL$13:CL84,$B85+1,1)</f>
        <v>-</v>
      </c>
      <c r="CM85" s="535" t="str" cm="1">
        <f t="array" aca="1" ref="CM85" ca="1">INDEX(CM$13:CM84,$B85+1,1)</f>
        <v>-</v>
      </c>
      <c r="CN85" s="411" t="str">
        <f t="shared" ca="1" si="397"/>
        <v>-</v>
      </c>
      <c r="CO85" s="411">
        <f t="shared" ca="1" si="398"/>
        <v>1</v>
      </c>
      <c r="CP85" s="411">
        <f t="shared" ca="1" si="398"/>
        <v>1</v>
      </c>
      <c r="CQ85" s="535" t="str" cm="1">
        <f t="array" aca="1" ref="CQ85" ca="1">INDEX(CQ$13:CQ84,$B85+1,1)</f>
        <v>-</v>
      </c>
      <c r="CR85" s="411" t="str">
        <f t="shared" ca="1" si="399"/>
        <v>-</v>
      </c>
      <c r="CS85" s="411">
        <f t="shared" ca="1" si="400"/>
        <v>1</v>
      </c>
      <c r="CT85" s="535" t="str" cm="1">
        <f t="array" aca="1" ref="CT85" ca="1">INDEX(CT$13:CT84,$B85+1,1)</f>
        <v>-</v>
      </c>
      <c r="CU85" s="535" t="str" cm="1">
        <f t="array" aca="1" ref="CU85" ca="1">INDEX(CU$13:CU84,$B85+1,1)</f>
        <v>-</v>
      </c>
      <c r="CV85" s="411">
        <f t="shared" ca="1" si="401"/>
        <v>1</v>
      </c>
      <c r="CW85" s="535" t="str" cm="1">
        <f t="array" aca="1" ref="CW85" ca="1">INDEX(CW$13:CW84,$B85+1,1)</f>
        <v>-</v>
      </c>
      <c r="CX85" s="411" t="str">
        <f t="shared" ca="1" si="402"/>
        <v>-</v>
      </c>
      <c r="CY85" s="411">
        <f t="shared" ca="1" si="403"/>
        <v>1</v>
      </c>
      <c r="CZ85" s="411">
        <f t="shared" ca="1" si="403"/>
        <v>1</v>
      </c>
      <c r="DA85" s="535" cm="1">
        <f t="array" aca="1" ref="DA85" ca="1">INDEX(DA$13:DA84,$B85+1,1)</f>
        <v>720</v>
      </c>
      <c r="DB85" s="535" cm="1">
        <f t="array" aca="1" ref="DB85" ca="1">INDEX(DB$13:DB84,$B85+1,1)</f>
        <v>720</v>
      </c>
      <c r="DC85" s="18"/>
      <c r="DD85" s="535" t="str" cm="1">
        <f t="array" aca="1" ref="DD85" ca="1">INDEX(DD$13:DD84,$B85+1,1)</f>
        <v>-</v>
      </c>
      <c r="DE85" s="535" t="str" cm="1">
        <f t="array" aca="1" ref="DE85" ca="1">INDEX(DE$13:DE84,$B85+1,1)</f>
        <v>-</v>
      </c>
      <c r="DF85" s="535" t="str" cm="1">
        <f t="array" aca="1" ref="DF85" ca="1">INDEX(DF$13:DF84,$B85+1,1)</f>
        <v>-</v>
      </c>
      <c r="DG85" s="535" t="str" cm="1">
        <f t="array" aca="1" ref="DG85" ca="1">INDEX(DG$13:DG84,$B85+1,1)</f>
        <v>-</v>
      </c>
      <c r="DH85" s="804" cm="1">
        <f t="array" aca="1" ref="DH85" ca="1">VALUE(IFERROR(VALUE($K85),0) &amp; _xlfn.SWITCH($CD85,"-",4,$CD85) &amp; $L85 &amp; $T85 &amp; "00" &amp; $N85 &amp; $AK85 &amp; $R85 &amp; _xlfn.SWITCH($AM85,3,1,$AM85) &amp; _xlfn.SWITCH($M85,4,0,$M85) &amp; _xlfn.SWITCH($AD85,6,1,$AD85))</f>
        <v>142100121201</v>
      </c>
      <c r="DI85" s="535" cm="1">
        <f t="array" aca="1" ref="DI85" ca="1">INDEX(DI$13:DI84,$B85+1,1)</f>
        <v>1</v>
      </c>
      <c r="DJ85" s="535" cm="1">
        <f t="array" aca="1" ref="DJ85" ca="1">INDEX(DJ$13:DJ84,$B85+1,1)</f>
        <v>1</v>
      </c>
      <c r="DK85" s="411">
        <f t="shared" ca="1" si="404"/>
        <v>0</v>
      </c>
      <c r="DL85" s="411">
        <f t="shared" ca="1" si="404"/>
        <v>50</v>
      </c>
      <c r="DM85" s="411" t="str">
        <f t="shared" ca="1" si="404"/>
        <v>-</v>
      </c>
      <c r="DN85" s="411" t="str">
        <f t="shared" ca="1" si="404"/>
        <v>-</v>
      </c>
      <c r="DO85" s="411">
        <f t="shared" ca="1" si="404"/>
        <v>25.5</v>
      </c>
      <c r="DP85" s="411">
        <f t="shared" ca="1" si="404"/>
        <v>18.8</v>
      </c>
      <c r="DQ85" s="411" t="b">
        <f t="shared" ca="1" si="405"/>
        <v>0</v>
      </c>
      <c r="DR85" s="411" t="str">
        <f t="shared" ca="1" si="406"/>
        <v>-</v>
      </c>
      <c r="DS85" s="411" t="str">
        <f t="shared" ca="1" si="406"/>
        <v>-</v>
      </c>
      <c r="DT85" s="411" t="str">
        <f t="shared" ca="1" si="406"/>
        <v>-</v>
      </c>
      <c r="DU85" s="411" t="str">
        <f t="shared" ca="1" si="406"/>
        <v>-</v>
      </c>
      <c r="DV85" s="411">
        <f t="shared" ca="1" si="406"/>
        <v>500</v>
      </c>
      <c r="DW85" s="411">
        <f t="shared" ca="1" si="406"/>
        <v>500</v>
      </c>
      <c r="DX85" s="411" t="str">
        <f t="shared" ca="1" si="406"/>
        <v>-</v>
      </c>
      <c r="DY85" s="411" t="str">
        <f t="shared" ca="1" si="406"/>
        <v>-</v>
      </c>
      <c r="DZ85" s="411" t="str">
        <f t="shared" ca="1" si="406"/>
        <v>-</v>
      </c>
      <c r="EA85" s="535" cm="1">
        <f t="array" aca="1" ref="EA85" ca="1">INDEX(EA$13:EA84,$B85+1,1)</f>
        <v>0</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535" cm="1">
        <f t="array" aca="1" ref="EL85" ca="1">INDEX(EL$13:EL84,$B85+1,1)</f>
        <v>999999</v>
      </c>
      <c r="EM85" s="535" cm="1">
        <f t="array" aca="1" ref="EM85" ca="1">INDEX(EM$13:EM84,$B85+1,1)</f>
        <v>999999</v>
      </c>
      <c r="EN85" s="782">
        <f t="shared" ca="1" si="407"/>
        <v>0</v>
      </c>
      <c r="EO85" s="782">
        <f t="shared" ca="1" si="407"/>
        <v>0</v>
      </c>
      <c r="EP85" s="782">
        <f t="shared" ca="1" si="407"/>
        <v>999999</v>
      </c>
      <c r="EQ85" s="800" t="str">
        <f t="shared" ref="EQ85:EQ100" ca="1" si="504">IF(OR($AI85=1,$AI85&gt;=EQ$6),999999,"-")</f>
        <v>-</v>
      </c>
      <c r="ER85" s="800" t="str">
        <f t="shared" ca="1" si="408"/>
        <v>-</v>
      </c>
      <c r="ES85" s="801">
        <f t="shared" ca="1" si="409"/>
        <v>999999</v>
      </c>
      <c r="ET85" s="802" t="str">
        <f t="shared" ref="ET85:ET107" ca="1" si="505">IF(ES85=0,999999,"-")</f>
        <v>-</v>
      </c>
      <c r="EU85" s="781">
        <f t="shared" ca="1" si="410"/>
        <v>0</v>
      </c>
      <c r="EV85" s="779">
        <f t="shared" ref="EV85:EV107" ca="1" si="506">IF($X85,999999,0)</f>
        <v>0</v>
      </c>
      <c r="EW85" s="780">
        <f t="shared" ref="EW85:EW107" ca="1" si="507">IF($Y85,999999,0)</f>
        <v>999999</v>
      </c>
      <c r="EX85" s="545" cm="1">
        <f t="array" aca="1" ref="EX85" ca="1">INDEX(i.ELMated,$AB85+1,1)</f>
        <v>0.3</v>
      </c>
      <c r="EY85" s="630" cm="1">
        <f t="array" aca="1" ref="EY85" ca="1">INDEX(i.ELMatedEst,$AA85+1,$T85)</f>
        <v>0.3</v>
      </c>
      <c r="EZ85" s="535" t="str" cm="1">
        <f t="array" aca="1" ref="EZ85" ca="1">INDEX(EZ$13:EZ84,$B85+1,1)</f>
        <v>-</v>
      </c>
      <c r="FA85" s="535" t="str" cm="1">
        <f t="array" aca="1" ref="FA85" ca="1">INDEX(FA$13:FA84,$B85+1,1)</f>
        <v>-</v>
      </c>
      <c r="FB85" s="664">
        <f t="shared" ca="1" si="411"/>
        <v>0</v>
      </c>
      <c r="FC85" s="666">
        <f t="shared" ca="1" si="412"/>
        <v>5.0000000000000001E-3</v>
      </c>
      <c r="FD85" s="191">
        <f t="shared" ref="FD85:FD107" ca="1" si="508">OFFSET(FD85,-1,0)</f>
        <v>0.95</v>
      </c>
      <c r="FE85" s="667">
        <f t="shared" ca="1" si="413"/>
        <v>8.3999999999999991E-2</v>
      </c>
      <c r="FF85" s="667">
        <f ca="1">INDEX(CHOOSE($N85,DataAutumn!i.EL_PropnSold,DataWinter!i.EL_PropnSold,DataSpring!i.EL_PropnSold),$AI85,$T85)*INDEX(i.ELMatedEst,$AB85+1,$T85)*i.dAdultRR_ELPropSold
+INDEX(i.dryman,($AJ85-1)*4+$AI85,FF$7)</f>
        <v>0</v>
      </c>
      <c r="FG85" s="667">
        <f ca="1">INDEX(CHOOSE($N85,DataAutumn!i.EL_PropnSold,DataWinter!i.EL_PropnSold,DataSpring!i.EL_PropnSold),$AI85,$T85)*INDEX(i.ELMatedEst,$AB85+1,$T85)*i.dAdultRR_ELPropSold
+INDEX(i.dryman,($AJ85-1)*4+$AI85,FG$7)</f>
        <v>3.125E-2</v>
      </c>
      <c r="FH85" s="667">
        <f ca="1">INDEX(CHOOSE($N85,DataAutumn!i.EL_PropnSold,DataWinter!i.EL_PropnSold,DataSpring!i.EL_PropnSold),$AI85,$T85)*INDEX(i.ELMatedEst,$AB85+1,$T85)*i.dAdultRR_ELPropSold
+INDEX(i.dryman,($AJ85-1)*4+$AI85,FH$7)</f>
        <v>3.125E-2</v>
      </c>
      <c r="FI85" s="667">
        <f ca="1">INDEX(CHOOSE($N85,DataAutumn!i.EL_PropnSold,DataWinter!i.EL_PropnSold,DataSpring!i.EL_PropnSold),$AI85,$T85)*INDEX(i.ELMatedEst,$AB85+1,$T85)*i.dAdultRR_ELPropSold
+INDEX(i.dryman,($AJ85-1)*4+$AI85,FI$7)</f>
        <v>3.125E-2</v>
      </c>
      <c r="FJ85" s="668">
        <f ca="1">INDEX(CHOOSE($N85,DataAutumn!i.EL_PropnSold,DataWinter!i.EL_PropnSold,DataSpring!i.EL_PropnSold),$AI85,$T85)*INDEX(i.ELMatedEst,$AB85+1,$T85)*i.dAdultLSurv_ELPropSold</f>
        <v>0</v>
      </c>
      <c r="FK85" s="666" t="b">
        <f t="shared" ca="1" si="414"/>
        <v>0</v>
      </c>
      <c r="FL85" s="666" t="b">
        <f t="shared" ca="1" si="414"/>
        <v>0</v>
      </c>
      <c r="FM85" s="716" t="b">
        <f t="shared" ca="1" si="415"/>
        <v>1</v>
      </c>
      <c r="FN85" s="666" t="b">
        <f t="shared" ca="1" si="414"/>
        <v>0</v>
      </c>
      <c r="FO85" s="668">
        <f t="shared" ca="1" si="416"/>
        <v>1</v>
      </c>
      <c r="FP85" s="669">
        <f t="shared" ca="1" si="417"/>
        <v>0</v>
      </c>
      <c r="FQ85" s="670" t="b">
        <f t="shared" ca="1" si="418"/>
        <v>0</v>
      </c>
      <c r="FR85" s="665" t="b">
        <f t="shared" ca="1" si="419"/>
        <v>1</v>
      </c>
      <c r="FS85" s="411" t="b">
        <f t="shared" ca="1" si="419"/>
        <v>0</v>
      </c>
      <c r="FT85" s="411" t="b">
        <f t="shared" ca="1" si="419"/>
        <v>0</v>
      </c>
      <c r="FU85" s="87">
        <f t="shared" ca="1" si="420"/>
        <v>2</v>
      </c>
      <c r="FV85" s="87">
        <f t="shared" ca="1" si="420"/>
        <v>2</v>
      </c>
      <c r="FW85" s="411">
        <f t="shared" ca="1" si="421"/>
        <v>1</v>
      </c>
      <c r="FX85" s="411">
        <f t="shared" ca="1" si="422"/>
        <v>1</v>
      </c>
      <c r="FY85" s="411">
        <f t="shared" ca="1" si="422"/>
        <v>1</v>
      </c>
      <c r="FZ85" s="411">
        <f t="shared" ca="1" si="423"/>
        <v>1</v>
      </c>
      <c r="GA85" s="411">
        <f t="shared" ca="1" si="424"/>
        <v>0.35</v>
      </c>
      <c r="GB85" s="411" t="b">
        <f t="shared" ca="1" si="424"/>
        <v>1</v>
      </c>
      <c r="GC85" s="411" t="b">
        <f t="shared" ca="1" si="424"/>
        <v>0</v>
      </c>
      <c r="GD85" s="411" t="b">
        <f t="shared" ca="1" si="424"/>
        <v>0</v>
      </c>
      <c r="GE85" s="411" t="b">
        <f t="shared" ca="1" si="424"/>
        <v>0</v>
      </c>
      <c r="GF85" s="87">
        <f t="shared" ca="1" si="425"/>
        <v>1</v>
      </c>
      <c r="GG85" s="87">
        <f t="shared" ca="1" si="425"/>
        <v>1</v>
      </c>
      <c r="GH85" s="87">
        <f t="shared" ca="1" si="425"/>
        <v>1</v>
      </c>
      <c r="GI85" s="87">
        <f t="shared" ca="1" si="425"/>
        <v>1</v>
      </c>
      <c r="GJ85" s="87">
        <f t="shared" ca="1" si="425"/>
        <v>1</v>
      </c>
      <c r="GK85" s="87">
        <f t="shared" ca="1" si="425"/>
        <v>1</v>
      </c>
      <c r="GL85" s="87">
        <f t="shared" ca="1" si="425"/>
        <v>1</v>
      </c>
      <c r="GM85" s="87">
        <f t="shared" ca="1" si="425"/>
        <v>1</v>
      </c>
      <c r="GN85" s="411" cm="1">
        <f t="array" aca="1" ref="GN85" ca="1">INDEX(i.dse_type,1,$L85)</f>
        <v>0</v>
      </c>
      <c r="GO85" s="535" t="str" cm="1">
        <f t="array" aca="1" ref="GO85" ca="1">INDEX(GO$13:GO84,$B85+1,1)</f>
        <v>-</v>
      </c>
      <c r="GP85" s="535" t="str" cm="1">
        <f t="array" aca="1" ref="GP85" ca="1">INDEX(GP$13:GP84,$B85+1,1)</f>
        <v>-</v>
      </c>
      <c r="GQ85" s="535" t="str" cm="1">
        <f t="array" aca="1" ref="GQ85" ca="1">INDEX(GQ$13:GQ84,$B85+1,1)</f>
        <v>-</v>
      </c>
      <c r="GR85" s="18"/>
      <c r="GS85" s="535" t="str" cm="1">
        <f t="array" aca="1" ref="GS85" ca="1">INDEX(GS$13:GS84,$B85+1,1)</f>
        <v>-</v>
      </c>
      <c r="GT85" s="535" t="str" cm="1">
        <f t="array" aca="1" ref="GT85" ca="1">INDEX(GT$13:GT84,$B85+1,1)</f>
        <v>-</v>
      </c>
      <c r="GU85" s="535" t="str" cm="1">
        <f t="array" aca="1" ref="GU85" ca="1">INDEX(GU$13:GU84,$B85+1,1)</f>
        <v>-</v>
      </c>
      <c r="GV85" s="411" t="str">
        <f t="shared" si="426"/>
        <v>-</v>
      </c>
      <c r="GW85" s="535" t="str" cm="1">
        <f t="array" aca="1" ref="GW85" ca="1">INDEX(GW$13:GW84,$B85+1,1)</f>
        <v>-</v>
      </c>
      <c r="GX85" s="535" cm="1">
        <f t="array" aca="1" ref="GX85" ca="1">INDEX(GX$13:GX84,$B85+1,1)</f>
        <v>1</v>
      </c>
      <c r="GY85" s="535" cm="1">
        <f t="array" aca="1" ref="GY85" ca="1">INDEX(GY$13:GY84,$B85+1,1)</f>
        <v>1</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535" t="str" cm="1">
        <f t="array" aca="1" ref="HS85" ca="1">INDEX(HS$13:HS84,$B85+1,1)</f>
        <v>-</v>
      </c>
      <c r="HT85" s="535" t="str" cm="1">
        <f t="array" aca="1" ref="HT85" ca="1">INDEX(HT$13:HT84,$B85+1,1)</f>
        <v>-</v>
      </c>
      <c r="HU85" s="411">
        <f t="shared" si="427"/>
        <v>0</v>
      </c>
      <c r="HV85" s="535" t="str" cm="1">
        <f t="array" aca="1" ref="HV85" ca="1">INDEX(HV$13:HV84,$B85+1,1)</f>
        <v>-</v>
      </c>
      <c r="HW85" s="535" cm="1">
        <f t="array" aca="1" ref="HW85" ca="1">INDEX(HW$13:HW84,$B85+1,1)</f>
        <v>1</v>
      </c>
      <c r="HX85" s="535" cm="1">
        <f t="array" aca="1" ref="HX85" ca="1">INDEX(HX$13:HX84,$B85+1,1)</f>
        <v>0</v>
      </c>
      <c r="HY85" s="411">
        <f t="shared" si="428"/>
        <v>0</v>
      </c>
      <c r="HZ85" s="535" cm="1">
        <f t="array" aca="1" ref="HZ85" ca="1">INDEX(HZ$13:HZ84,$B85+1,1)</f>
        <v>0</v>
      </c>
      <c r="IA85" s="411">
        <f t="shared" si="429"/>
        <v>0</v>
      </c>
      <c r="IB85" s="411">
        <f t="shared" si="429"/>
        <v>0</v>
      </c>
      <c r="IC85" s="411">
        <f t="shared" si="429"/>
        <v>0</v>
      </c>
      <c r="ID85" s="411">
        <f t="shared" si="429"/>
        <v>0</v>
      </c>
      <c r="IE85" s="411">
        <f t="shared" si="429"/>
        <v>1</v>
      </c>
      <c r="IF85" s="411">
        <f t="shared" si="429"/>
        <v>0</v>
      </c>
      <c r="IG85" s="535" cm="1">
        <f t="array" aca="1" ref="IG85" ca="1">INDEX(IG$13:IG84,$B85+1,1)</f>
        <v>0</v>
      </c>
      <c r="IH85" s="535" cm="1">
        <f t="array" aca="1" ref="IH85" ca="1">INDEX(IH$13:IH84,$B85+1,1)</f>
        <v>0</v>
      </c>
      <c r="II85" s="535" cm="1">
        <f t="array" aca="1" ref="II85" ca="1">INDEX(II$13:II84,$B85+1,1)</f>
        <v>0</v>
      </c>
      <c r="IJ85" s="535" cm="1">
        <f t="array" aca="1" ref="IJ85" ca="1">INDEX(IJ$13:IJ84,$B85+1,1)</f>
        <v>0</v>
      </c>
      <c r="IK85" s="18"/>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t="str" cm="1">
        <f t="array" aca="1" ref="IZ85" ca="1">INDEX(IZ$13:IZ84,$B85+1,1)</f>
        <v>-</v>
      </c>
      <c r="JA85" s="535" t="str" cm="1">
        <f t="array" aca="1" ref="JA85" ca="1">INDEX(JA$13:JA84,$B85+1,1)</f>
        <v>-</v>
      </c>
      <c r="JB85" s="535" cm="1">
        <f t="array" aca="1" ref="JB85" ca="1">INDEX(JB$13:JB84,$B85+1,1)</f>
        <v>0</v>
      </c>
      <c r="JC85" s="535" cm="1">
        <f t="array" aca="1" ref="JC85" ca="1">INDEX(JC$13:JC84,$B85+1,1)</f>
        <v>0</v>
      </c>
      <c r="JD85" s="545" cm="1">
        <f t="array" aca="1" ref="JD85" ca="1">IF(AND($N85=JD$10,$AS85&lt;&gt;0),INDEX(i.LTWFeedLevels,$AS85,12),0)</f>
        <v>0</v>
      </c>
      <c r="JE85" s="630" cm="1">
        <f t="array" aca="1" ref="JE85" ca="1">IF(AND($N85=JE$10,$AT85&lt;&gt;0),INDEX(i.LTWFeedLevels,$AT85,12),0)</f>
        <v>0</v>
      </c>
      <c r="JF85" s="457">
        <f t="shared" ref="JF85:JF107" ca="1" si="509">JE85</f>
        <v>0</v>
      </c>
      <c r="JG85" s="457">
        <f t="shared" ca="1" si="430"/>
        <v>0</v>
      </c>
      <c r="JH85" s="457">
        <f t="shared" ca="1" si="431"/>
        <v>0</v>
      </c>
      <c r="JI85" s="545" cm="1">
        <f t="array" aca="1" ref="JI85" ca="1">IF(AND($N85=JI$10,$AS85&lt;&gt;0),INDEX(i.LTWFeedLevels,$AS85,12),0)</f>
        <v>0</v>
      </c>
      <c r="JJ85" s="630" cm="1">
        <f t="array" aca="1" ref="JJ85" ca="1">IF(AND($N85=JJ$10,$AT85&lt;&gt;0),INDEX(i.LTWFeedLevels,$AT85,12),0)</f>
        <v>0</v>
      </c>
      <c r="JK85" s="457">
        <f t="shared" ca="1" si="432"/>
        <v>0</v>
      </c>
      <c r="JL85" s="457">
        <f t="shared" ca="1" si="433"/>
        <v>0</v>
      </c>
      <c r="JM85" s="457">
        <f t="shared" ca="1" si="434"/>
        <v>0</v>
      </c>
      <c r="JN85" s="545" cm="1">
        <f t="array" aca="1" ref="JN85" ca="1">IF(AND($N85=JN$10,$AS85&lt;&gt;0),INDEX(i.LTWFeedLevels,$AS85,12),0)</f>
        <v>0</v>
      </c>
      <c r="JO85" s="630" cm="1">
        <f t="array" aca="1" ref="JO85" ca="1">IF(AND($N85=JO$10,$AT85&lt;&gt;0),INDEX(i.LTWFeedLevels,$AT85,12),0)</f>
        <v>0</v>
      </c>
      <c r="JP85" s="457">
        <f t="shared" ca="1" si="435"/>
        <v>0</v>
      </c>
      <c r="JQ85" s="457">
        <f t="shared" ca="1" si="436"/>
        <v>0</v>
      </c>
      <c r="JR85" s="457">
        <f t="shared" ca="1" si="437"/>
        <v>0</v>
      </c>
      <c r="JS85" s="189">
        <f t="shared" ca="1" si="438"/>
        <v>0</v>
      </c>
      <c r="JT85" s="189">
        <f t="shared" ca="1" si="438"/>
        <v>0</v>
      </c>
      <c r="JU85" s="189">
        <f t="shared" ca="1" si="438"/>
        <v>0</v>
      </c>
      <c r="JV85" s="189">
        <f t="shared" ca="1" si="438"/>
        <v>0</v>
      </c>
      <c r="JW85" s="189">
        <f t="shared" ca="1" si="438"/>
        <v>0</v>
      </c>
      <c r="JX85" s="189">
        <f t="shared" ca="1" si="438"/>
        <v>0</v>
      </c>
      <c r="JY85" s="189">
        <f t="shared" ca="1" si="438"/>
        <v>0</v>
      </c>
      <c r="JZ85" s="189">
        <f t="shared" ca="1" si="438"/>
        <v>0</v>
      </c>
      <c r="KA85" s="189">
        <f t="shared" ca="1" si="438"/>
        <v>0</v>
      </c>
      <c r="KB85" s="189">
        <f t="shared" ca="1" si="438"/>
        <v>0</v>
      </c>
      <c r="KC85" s="189">
        <f t="shared" ca="1" si="439"/>
        <v>0</v>
      </c>
      <c r="KD85" s="189">
        <f t="shared" ca="1" si="439"/>
        <v>0</v>
      </c>
      <c r="KE85" s="189">
        <f t="shared" ca="1" si="439"/>
        <v>0</v>
      </c>
      <c r="KF85" s="189">
        <f t="shared" ca="1" si="439"/>
        <v>0</v>
      </c>
      <c r="KG85" s="189">
        <f t="shared" ca="1" si="439"/>
        <v>0</v>
      </c>
      <c r="KH85" s="189">
        <f t="shared" ca="1" si="439"/>
        <v>0</v>
      </c>
      <c r="KI85" s="189">
        <f t="shared" ca="1" si="439"/>
        <v>0</v>
      </c>
      <c r="KJ85" s="189">
        <f t="shared" ca="1" si="439"/>
        <v>0</v>
      </c>
      <c r="KK85" s="189">
        <f t="shared" ca="1" si="439"/>
        <v>0</v>
      </c>
      <c r="KL85" s="189">
        <f t="shared" ca="1" si="439"/>
        <v>0</v>
      </c>
      <c r="KM85" s="189">
        <f t="shared" ca="1" si="440"/>
        <v>0</v>
      </c>
      <c r="KN85" s="189">
        <f t="shared" ca="1" si="440"/>
        <v>0</v>
      </c>
      <c r="KO85" s="189">
        <f t="shared" ca="1" si="440"/>
        <v>0</v>
      </c>
      <c r="KP85" s="189">
        <f t="shared" ca="1" si="440"/>
        <v>0</v>
      </c>
      <c r="KQ85" s="189">
        <f t="shared" ca="1" si="440"/>
        <v>0</v>
      </c>
      <c r="KR85" s="189">
        <f t="shared" ca="1" si="440"/>
        <v>0</v>
      </c>
      <c r="KS85" s="189">
        <f t="shared" ca="1" si="440"/>
        <v>0</v>
      </c>
      <c r="KT85" s="189">
        <f t="shared" ca="1" si="440"/>
        <v>0</v>
      </c>
      <c r="KU85" s="189">
        <f t="shared" ca="1" si="440"/>
        <v>0</v>
      </c>
      <c r="KV85" s="189">
        <f t="shared" ca="1" si="440"/>
        <v>0</v>
      </c>
      <c r="KW85" s="189">
        <f t="shared" ca="1" si="441"/>
        <v>0</v>
      </c>
      <c r="KX85" s="189">
        <f t="shared" ca="1" si="441"/>
        <v>0</v>
      </c>
      <c r="KY85" s="189">
        <f t="shared" ca="1" si="441"/>
        <v>0</v>
      </c>
      <c r="KZ85" s="189">
        <f t="shared" ca="1" si="441"/>
        <v>0</v>
      </c>
      <c r="LA85" s="189">
        <f t="shared" ca="1" si="441"/>
        <v>0</v>
      </c>
      <c r="LB85" s="189">
        <f t="shared" ca="1" si="441"/>
        <v>0</v>
      </c>
      <c r="LC85" s="189">
        <f t="shared" ca="1" si="441"/>
        <v>0</v>
      </c>
      <c r="LD85" s="189">
        <f t="shared" ca="1" si="441"/>
        <v>0</v>
      </c>
      <c r="LE85" s="189">
        <f t="shared" ca="1" si="441"/>
        <v>0</v>
      </c>
      <c r="LF85" s="189">
        <f t="shared" ca="1" si="441"/>
        <v>0</v>
      </c>
      <c r="LG85" s="189">
        <f t="shared" ca="1" si="442"/>
        <v>0</v>
      </c>
      <c r="LH85" s="189">
        <f t="shared" ca="1" si="442"/>
        <v>0</v>
      </c>
      <c r="LI85" s="189">
        <f t="shared" ca="1" si="442"/>
        <v>0</v>
      </c>
      <c r="LJ85" s="189">
        <f t="shared" ca="1" si="442"/>
        <v>0</v>
      </c>
      <c r="LK85" s="189">
        <f t="shared" ca="1" si="442"/>
        <v>0</v>
      </c>
      <c r="LL85" s="189">
        <f t="shared" ca="1" si="442"/>
        <v>0</v>
      </c>
      <c r="LM85" s="189">
        <f t="shared" ca="1" si="442"/>
        <v>0</v>
      </c>
      <c r="LN85" s="189">
        <f t="shared" ca="1" si="442"/>
        <v>0</v>
      </c>
      <c r="LO85" s="189">
        <f t="shared" ca="1" si="442"/>
        <v>0</v>
      </c>
      <c r="LP85" s="189">
        <f t="shared" ca="1" si="442"/>
        <v>0</v>
      </c>
      <c r="LQ85" s="189">
        <f t="shared" ca="1" si="443"/>
        <v>0</v>
      </c>
      <c r="LR85" s="189">
        <f t="shared" ca="1" si="443"/>
        <v>0</v>
      </c>
      <c r="LS85" s="189">
        <f t="shared" ca="1" si="443"/>
        <v>0</v>
      </c>
      <c r="LT85" s="189">
        <f t="shared" ca="1" si="443"/>
        <v>0</v>
      </c>
      <c r="LU85" s="189">
        <f t="shared" ca="1" si="443"/>
        <v>0</v>
      </c>
      <c r="LV85" s="189">
        <f t="shared" ca="1" si="443"/>
        <v>0</v>
      </c>
      <c r="LW85" s="189">
        <f t="shared" ca="1" si="443"/>
        <v>0</v>
      </c>
      <c r="LX85" s="189">
        <f t="shared" ca="1" si="443"/>
        <v>0</v>
      </c>
      <c r="LY85" s="189">
        <f t="shared" ca="1" si="443"/>
        <v>0</v>
      </c>
      <c r="LZ85" s="189">
        <f t="shared" ca="1" si="443"/>
        <v>0</v>
      </c>
      <c r="MA85" s="189">
        <f t="shared" ca="1" si="444"/>
        <v>0</v>
      </c>
      <c r="MB85" s="189">
        <f t="shared" ca="1" si="444"/>
        <v>0</v>
      </c>
      <c r="MC85" s="189">
        <f t="shared" ca="1" si="444"/>
        <v>0</v>
      </c>
      <c r="MD85" s="189">
        <f t="shared" ca="1" si="444"/>
        <v>0</v>
      </c>
      <c r="ME85" s="189">
        <f t="shared" ca="1" si="444"/>
        <v>0</v>
      </c>
      <c r="MF85" s="189">
        <f t="shared" ca="1" si="444"/>
        <v>0</v>
      </c>
      <c r="MG85" s="189">
        <f t="shared" ca="1" si="444"/>
        <v>0</v>
      </c>
      <c r="MH85" s="189">
        <f t="shared" ca="1" si="444"/>
        <v>0</v>
      </c>
      <c r="MI85" s="189">
        <f t="shared" ca="1" si="444"/>
        <v>0</v>
      </c>
      <c r="MJ85" s="189">
        <f t="shared" ca="1" si="444"/>
        <v>0</v>
      </c>
      <c r="MK85" s="189">
        <f t="shared" ca="1" si="444"/>
        <v>0</v>
      </c>
      <c r="ML85" s="189">
        <f t="shared" ca="1" si="444"/>
        <v>0</v>
      </c>
      <c r="MM85" s="557">
        <f t="shared" ca="1" si="445"/>
        <v>0</v>
      </c>
      <c r="MN85" s="557">
        <f t="shared" ca="1" si="445"/>
        <v>0</v>
      </c>
      <c r="MO85" s="557">
        <f t="shared" ca="1" si="445"/>
        <v>0</v>
      </c>
      <c r="MP85" s="557">
        <f t="shared" ca="1" si="445"/>
        <v>0</v>
      </c>
      <c r="MQ85" s="557">
        <f t="shared" ca="1" si="445"/>
        <v>0</v>
      </c>
      <c r="MR85" s="557">
        <f t="shared" ca="1" si="445"/>
        <v>0</v>
      </c>
      <c r="MS85" s="557">
        <f t="shared" ca="1" si="445"/>
        <v>0</v>
      </c>
      <c r="MT85" s="557">
        <f t="shared" ca="1" si="445"/>
        <v>0</v>
      </c>
      <c r="MU85" s="557">
        <f t="shared" ca="1" si="445"/>
        <v>0</v>
      </c>
      <c r="MV85" s="557">
        <f t="shared" ca="1" si="445"/>
        <v>0</v>
      </c>
      <c r="MW85" s="557">
        <f t="shared" ca="1" si="446"/>
        <v>0</v>
      </c>
      <c r="MX85" s="557">
        <f t="shared" ca="1" si="446"/>
        <v>0</v>
      </c>
      <c r="MY85" s="557">
        <f t="shared" ca="1" si="446"/>
        <v>0</v>
      </c>
      <c r="MZ85" s="557">
        <f t="shared" ca="1" si="446"/>
        <v>0</v>
      </c>
      <c r="NA85" s="557">
        <f t="shared" ca="1" si="446"/>
        <v>0</v>
      </c>
      <c r="NB85" s="557">
        <f t="shared" ca="1" si="446"/>
        <v>0</v>
      </c>
      <c r="NC85" s="557">
        <f t="shared" ca="1" si="446"/>
        <v>0</v>
      </c>
      <c r="ND85" s="557">
        <f t="shared" ca="1" si="446"/>
        <v>0</v>
      </c>
      <c r="NE85" s="557">
        <f t="shared" ca="1" si="446"/>
        <v>0</v>
      </c>
      <c r="NF85" s="557">
        <f t="shared" ca="1" si="446"/>
        <v>0</v>
      </c>
      <c r="NG85" s="557">
        <f t="shared" ca="1" si="447"/>
        <v>0</v>
      </c>
      <c r="NH85" s="557">
        <f t="shared" ca="1" si="447"/>
        <v>0</v>
      </c>
      <c r="NI85" s="557">
        <f t="shared" ca="1" si="447"/>
        <v>0</v>
      </c>
      <c r="NJ85" s="557">
        <f t="shared" ca="1" si="447"/>
        <v>0</v>
      </c>
      <c r="NK85" s="557">
        <f t="shared" ca="1" si="447"/>
        <v>0</v>
      </c>
      <c r="NL85" s="557">
        <f t="shared" ca="1" si="447"/>
        <v>0</v>
      </c>
      <c r="NM85" s="557">
        <f t="shared" ca="1" si="447"/>
        <v>0</v>
      </c>
      <c r="NN85" s="557">
        <f t="shared" ca="1" si="447"/>
        <v>0</v>
      </c>
      <c r="NO85" s="557">
        <f t="shared" ca="1" si="447"/>
        <v>0</v>
      </c>
      <c r="NP85" s="557">
        <f t="shared" ca="1" si="447"/>
        <v>0</v>
      </c>
      <c r="NQ85" s="557">
        <f t="shared" ca="1" si="448"/>
        <v>0</v>
      </c>
      <c r="NR85" s="557">
        <f t="shared" ca="1" si="448"/>
        <v>0</v>
      </c>
      <c r="NS85" s="557">
        <f t="shared" ca="1" si="448"/>
        <v>0</v>
      </c>
      <c r="NT85" s="557">
        <f t="shared" ca="1" si="448"/>
        <v>0</v>
      </c>
      <c r="NU85" s="557">
        <f t="shared" ca="1" si="448"/>
        <v>0</v>
      </c>
      <c r="NV85" s="557">
        <f t="shared" ca="1" si="448"/>
        <v>0</v>
      </c>
      <c r="NW85" s="557">
        <f t="shared" ca="1" si="448"/>
        <v>0</v>
      </c>
      <c r="NX85" s="557">
        <f t="shared" ca="1" si="448"/>
        <v>0</v>
      </c>
      <c r="NY85" s="557">
        <f t="shared" ca="1" si="448"/>
        <v>0</v>
      </c>
      <c r="NZ85" s="557">
        <f t="shared" ca="1" si="448"/>
        <v>0</v>
      </c>
      <c r="OA85" s="557">
        <f t="shared" ca="1" si="449"/>
        <v>0</v>
      </c>
      <c r="OB85" s="557">
        <f t="shared" ca="1" si="449"/>
        <v>0</v>
      </c>
      <c r="OC85" s="557">
        <f t="shared" ca="1" si="449"/>
        <v>0</v>
      </c>
      <c r="OD85" s="557">
        <f t="shared" ca="1" si="449"/>
        <v>0</v>
      </c>
      <c r="OE85" s="557">
        <f t="shared" ca="1" si="449"/>
        <v>0</v>
      </c>
      <c r="OF85" s="557">
        <f t="shared" ca="1" si="449"/>
        <v>0</v>
      </c>
      <c r="OG85" s="557">
        <f t="shared" ca="1" si="449"/>
        <v>0</v>
      </c>
      <c r="OH85" s="557">
        <f t="shared" ca="1" si="449"/>
        <v>0</v>
      </c>
      <c r="OI85" s="557">
        <f t="shared" ca="1" si="449"/>
        <v>0</v>
      </c>
      <c r="OJ85" s="557">
        <f t="shared" ca="1" si="449"/>
        <v>0</v>
      </c>
      <c r="OK85" s="557">
        <f t="shared" ca="1" si="450"/>
        <v>0</v>
      </c>
      <c r="OL85" s="557">
        <f t="shared" ca="1" si="450"/>
        <v>0</v>
      </c>
      <c r="OM85" s="557">
        <f t="shared" ca="1" si="450"/>
        <v>0</v>
      </c>
      <c r="ON85" s="557">
        <f t="shared" ca="1" si="450"/>
        <v>0</v>
      </c>
      <c r="OO85" s="557">
        <f t="shared" ca="1" si="450"/>
        <v>0</v>
      </c>
      <c r="OP85" s="557">
        <f t="shared" ca="1" si="450"/>
        <v>0</v>
      </c>
      <c r="OQ85" s="557">
        <f t="shared" ca="1" si="450"/>
        <v>0</v>
      </c>
      <c r="OR85" s="557">
        <f t="shared" ca="1" si="450"/>
        <v>0</v>
      </c>
      <c r="OS85" s="557">
        <f t="shared" ca="1" si="450"/>
        <v>0</v>
      </c>
      <c r="OT85" s="557">
        <f t="shared" ca="1" si="450"/>
        <v>0</v>
      </c>
      <c r="OU85" s="557">
        <f t="shared" ca="1" si="451"/>
        <v>0</v>
      </c>
      <c r="OV85" s="557">
        <f t="shared" ca="1" si="451"/>
        <v>0</v>
      </c>
      <c r="OW85" s="557">
        <f t="shared" ca="1" si="451"/>
        <v>0</v>
      </c>
      <c r="OX85" s="557">
        <f t="shared" ca="1" si="451"/>
        <v>0</v>
      </c>
      <c r="OY85" s="557">
        <f t="shared" ca="1" si="451"/>
        <v>0</v>
      </c>
      <c r="OZ85" s="557">
        <f t="shared" ca="1" si="451"/>
        <v>0</v>
      </c>
      <c r="PA85" s="557">
        <f t="shared" ca="1" si="451"/>
        <v>0</v>
      </c>
      <c r="PB85" s="557">
        <f t="shared" ca="1" si="451"/>
        <v>0</v>
      </c>
      <c r="PC85" s="557">
        <f t="shared" ca="1" si="451"/>
        <v>0</v>
      </c>
      <c r="PD85" s="557">
        <f t="shared" ca="1" si="451"/>
        <v>0</v>
      </c>
      <c r="PE85" s="557">
        <f t="shared" ca="1" si="452"/>
        <v>0</v>
      </c>
      <c r="PF85" s="557">
        <f t="shared" ca="1" si="452"/>
        <v>0</v>
      </c>
      <c r="PG85" s="557">
        <f t="shared" ca="1" si="452"/>
        <v>0</v>
      </c>
      <c r="PH85" s="557">
        <f t="shared" ca="1" si="452"/>
        <v>0</v>
      </c>
      <c r="PI85" s="557">
        <f t="shared" ca="1" si="452"/>
        <v>0</v>
      </c>
      <c r="PJ85" s="557">
        <f t="shared" ca="1" si="452"/>
        <v>0</v>
      </c>
      <c r="PK85" s="557">
        <f t="shared" ca="1" si="452"/>
        <v>0</v>
      </c>
      <c r="PL85" s="557">
        <f t="shared" ca="1" si="452"/>
        <v>0</v>
      </c>
      <c r="PM85" s="557">
        <f t="shared" ca="1" si="452"/>
        <v>0</v>
      </c>
      <c r="PN85" s="557">
        <f t="shared" ca="1" si="452"/>
        <v>0</v>
      </c>
      <c r="PO85" s="557">
        <f t="shared" ca="1" si="453"/>
        <v>0</v>
      </c>
      <c r="PP85" s="557">
        <f t="shared" ca="1" si="453"/>
        <v>0</v>
      </c>
      <c r="PQ85" s="557">
        <f t="shared" ca="1" si="453"/>
        <v>0</v>
      </c>
      <c r="PR85" s="557">
        <f t="shared" ca="1" si="453"/>
        <v>0</v>
      </c>
      <c r="PS85" s="557">
        <f t="shared" ca="1" si="453"/>
        <v>0</v>
      </c>
      <c r="PT85" s="557">
        <f t="shared" ca="1" si="453"/>
        <v>0</v>
      </c>
      <c r="PU85" s="557">
        <f t="shared" ca="1" si="453"/>
        <v>0</v>
      </c>
      <c r="PV85" s="557">
        <f t="shared" ca="1" si="453"/>
        <v>0</v>
      </c>
      <c r="PW85" s="557">
        <f t="shared" ca="1" si="453"/>
        <v>0</v>
      </c>
      <c r="PX85" s="557">
        <f t="shared" ca="1" si="453"/>
        <v>0</v>
      </c>
      <c r="PY85" s="557">
        <f t="shared" ca="1" si="454"/>
        <v>0</v>
      </c>
      <c r="PZ85" s="557">
        <f t="shared" ca="1" si="454"/>
        <v>0</v>
      </c>
      <c r="QA85" s="557">
        <f t="shared" ca="1" si="454"/>
        <v>0</v>
      </c>
      <c r="QB85" s="557">
        <f t="shared" ca="1" si="454"/>
        <v>0</v>
      </c>
      <c r="QC85" s="557">
        <f t="shared" ca="1" si="454"/>
        <v>0</v>
      </c>
      <c r="QD85" s="557">
        <f t="shared" ca="1" si="454"/>
        <v>0</v>
      </c>
      <c r="QE85" s="557">
        <f t="shared" ca="1" si="454"/>
        <v>0</v>
      </c>
      <c r="QF85" s="557">
        <f t="shared" ca="1" si="454"/>
        <v>0</v>
      </c>
      <c r="QG85" s="557">
        <f t="shared" ca="1" si="454"/>
        <v>0</v>
      </c>
      <c r="QH85" s="557">
        <f t="shared" ca="1" si="454"/>
        <v>0</v>
      </c>
      <c r="QI85" s="557">
        <f t="shared" ca="1" si="455"/>
        <v>0</v>
      </c>
      <c r="QJ85" s="557">
        <f t="shared" ca="1" si="455"/>
        <v>0</v>
      </c>
      <c r="QK85" s="557">
        <f t="shared" ca="1" si="455"/>
        <v>0</v>
      </c>
      <c r="QL85" s="557">
        <f t="shared" ca="1" si="455"/>
        <v>0</v>
      </c>
      <c r="QM85" s="557">
        <f t="shared" ca="1" si="455"/>
        <v>0</v>
      </c>
      <c r="QN85" s="557">
        <f t="shared" ca="1" si="455"/>
        <v>0</v>
      </c>
      <c r="QO85" s="557">
        <f t="shared" ca="1" si="455"/>
        <v>0</v>
      </c>
      <c r="QP85" s="557">
        <f t="shared" ca="1" si="455"/>
        <v>0</v>
      </c>
      <c r="QQ85" s="557">
        <f t="shared" ca="1" si="455"/>
        <v>0</v>
      </c>
      <c r="QR85" s="557">
        <f t="shared" ca="1" si="455"/>
        <v>0</v>
      </c>
      <c r="QS85" s="557">
        <f t="shared" ca="1" si="456"/>
        <v>0</v>
      </c>
      <c r="QT85" s="557">
        <f t="shared" ca="1" si="456"/>
        <v>0</v>
      </c>
      <c r="QU85" s="557">
        <f t="shared" ca="1" si="456"/>
        <v>0</v>
      </c>
      <c r="QV85" s="557">
        <f t="shared" ca="1" si="456"/>
        <v>0</v>
      </c>
      <c r="QW85" s="557">
        <f t="shared" ca="1" si="456"/>
        <v>0</v>
      </c>
      <c r="QX85" s="557">
        <f t="shared" ca="1" si="456"/>
        <v>0</v>
      </c>
      <c r="QY85" s="557">
        <f t="shared" ca="1" si="456"/>
        <v>0</v>
      </c>
      <c r="QZ85" s="557">
        <f t="shared" ca="1" si="456"/>
        <v>0</v>
      </c>
      <c r="RA85" s="557">
        <f t="shared" ca="1" si="456"/>
        <v>0</v>
      </c>
      <c r="RB85" s="557">
        <f t="shared" ca="1" si="456"/>
        <v>0</v>
      </c>
      <c r="RC85" s="557">
        <f t="shared" ca="1" si="457"/>
        <v>0</v>
      </c>
      <c r="RD85" s="557">
        <f t="shared" ca="1" si="457"/>
        <v>0</v>
      </c>
      <c r="RE85" s="557">
        <f t="shared" ca="1" si="457"/>
        <v>0</v>
      </c>
      <c r="RF85" s="557">
        <f t="shared" ca="1" si="457"/>
        <v>0</v>
      </c>
      <c r="RG85" s="557">
        <f t="shared" ca="1" si="457"/>
        <v>0</v>
      </c>
      <c r="RH85" s="557">
        <f t="shared" ca="1" si="457"/>
        <v>0</v>
      </c>
      <c r="RI85" s="557">
        <f t="shared" ca="1" si="457"/>
        <v>0</v>
      </c>
      <c r="RJ85" s="557">
        <f t="shared" ca="1" si="457"/>
        <v>0</v>
      </c>
      <c r="RK85" s="557">
        <f t="shared" ca="1" si="457"/>
        <v>0</v>
      </c>
      <c r="RL85" s="557">
        <f t="shared" ca="1" si="457"/>
        <v>0</v>
      </c>
      <c r="RM85" s="557">
        <f t="shared" ca="1" si="458"/>
        <v>0</v>
      </c>
      <c r="RN85" s="557">
        <f t="shared" ca="1" si="458"/>
        <v>0</v>
      </c>
      <c r="RO85" s="557">
        <f t="shared" ca="1" si="458"/>
        <v>0</v>
      </c>
      <c r="RP85" s="557">
        <f t="shared" ca="1" si="458"/>
        <v>0</v>
      </c>
      <c r="RQ85" s="557">
        <f t="shared" ca="1" si="458"/>
        <v>0</v>
      </c>
      <c r="RR85" s="557">
        <f t="shared" ca="1" si="458"/>
        <v>0</v>
      </c>
      <c r="RS85" s="557">
        <f t="shared" ca="1" si="458"/>
        <v>0</v>
      </c>
      <c r="RT85" s="557">
        <f t="shared" ca="1" si="458"/>
        <v>0</v>
      </c>
      <c r="RU85" s="557">
        <f t="shared" ca="1" si="458"/>
        <v>0</v>
      </c>
      <c r="RV85" s="557">
        <f t="shared" ca="1" si="458"/>
        <v>0</v>
      </c>
      <c r="RW85" s="557">
        <f t="shared" ca="1" si="459"/>
        <v>0</v>
      </c>
      <c r="RX85" s="557">
        <f t="shared" ca="1" si="459"/>
        <v>0</v>
      </c>
      <c r="RY85" s="557">
        <f t="shared" ca="1" si="459"/>
        <v>0</v>
      </c>
      <c r="RZ85" s="557">
        <f t="shared" ca="1" si="459"/>
        <v>0</v>
      </c>
      <c r="SA85" s="557">
        <f t="shared" ca="1" si="459"/>
        <v>0</v>
      </c>
      <c r="SB85" s="557">
        <f t="shared" ca="1" si="459"/>
        <v>0</v>
      </c>
      <c r="SC85" s="557">
        <f t="shared" ca="1" si="459"/>
        <v>0</v>
      </c>
      <c r="SD85" s="557">
        <f t="shared" ca="1" si="459"/>
        <v>0</v>
      </c>
      <c r="SE85" s="557">
        <f t="shared" ca="1" si="459"/>
        <v>0</v>
      </c>
      <c r="SF85" s="557">
        <f t="shared" ca="1" si="459"/>
        <v>0</v>
      </c>
      <c r="SG85" s="557">
        <f t="shared" ca="1" si="460"/>
        <v>0</v>
      </c>
      <c r="SH85" s="557">
        <f t="shared" ca="1" si="460"/>
        <v>0</v>
      </c>
      <c r="SI85" s="557">
        <f t="shared" ca="1" si="460"/>
        <v>0</v>
      </c>
      <c r="SJ85" s="557">
        <f t="shared" ca="1" si="460"/>
        <v>0</v>
      </c>
      <c r="SK85" s="557">
        <f t="shared" ca="1" si="460"/>
        <v>0</v>
      </c>
      <c r="SL85" s="557">
        <f t="shared" ca="1" si="460"/>
        <v>0</v>
      </c>
      <c r="SM85" s="557">
        <f t="shared" ca="1" si="460"/>
        <v>0</v>
      </c>
      <c r="SN85" s="557">
        <f t="shared" ca="1" si="460"/>
        <v>0</v>
      </c>
      <c r="SO85" s="557">
        <f t="shared" ca="1" si="460"/>
        <v>0</v>
      </c>
      <c r="SP85" s="557">
        <f t="shared" ca="1" si="460"/>
        <v>0</v>
      </c>
      <c r="SQ85" s="557">
        <f t="shared" ca="1" si="461"/>
        <v>0</v>
      </c>
      <c r="SR85" s="557">
        <f t="shared" ca="1" si="461"/>
        <v>0</v>
      </c>
      <c r="SS85" s="557">
        <f t="shared" ca="1" si="461"/>
        <v>0</v>
      </c>
      <c r="ST85" s="557">
        <f t="shared" ca="1" si="461"/>
        <v>0</v>
      </c>
      <c r="SU85" s="557">
        <f t="shared" ca="1" si="461"/>
        <v>0</v>
      </c>
      <c r="SV85" s="557">
        <f t="shared" ca="1" si="461"/>
        <v>0</v>
      </c>
      <c r="SW85" s="557">
        <f t="shared" ca="1" si="461"/>
        <v>0</v>
      </c>
      <c r="SX85" s="557">
        <f t="shared" ca="1" si="461"/>
        <v>0</v>
      </c>
      <c r="SY85" s="557">
        <f t="shared" ca="1" si="461"/>
        <v>0</v>
      </c>
      <c r="SZ85" s="557">
        <f t="shared" ca="1" si="461"/>
        <v>0</v>
      </c>
      <c r="TA85" s="557">
        <f t="shared" ca="1" si="462"/>
        <v>0</v>
      </c>
      <c r="TB85" s="557">
        <f t="shared" ca="1" si="462"/>
        <v>0</v>
      </c>
      <c r="TC85" s="557">
        <f t="shared" ca="1" si="462"/>
        <v>0</v>
      </c>
      <c r="TD85" s="557">
        <f t="shared" ca="1" si="462"/>
        <v>0</v>
      </c>
      <c r="TE85" s="557">
        <f t="shared" ca="1" si="462"/>
        <v>0</v>
      </c>
      <c r="TF85" s="557">
        <f t="shared" ca="1" si="462"/>
        <v>0</v>
      </c>
      <c r="TG85" s="557">
        <f t="shared" ca="1" si="462"/>
        <v>0</v>
      </c>
      <c r="TH85" s="557">
        <f t="shared" ca="1" si="462"/>
        <v>0</v>
      </c>
      <c r="TI85" s="557">
        <f t="shared" ca="1" si="462"/>
        <v>0</v>
      </c>
      <c r="TJ85" s="557">
        <f t="shared" ca="1" si="462"/>
        <v>0</v>
      </c>
      <c r="TK85" s="557">
        <f t="shared" ca="1" si="463"/>
        <v>0</v>
      </c>
      <c r="TL85" s="557">
        <f t="shared" ca="1" si="463"/>
        <v>0</v>
      </c>
      <c r="TM85" s="557">
        <f t="shared" ca="1" si="463"/>
        <v>0</v>
      </c>
      <c r="TN85" s="557">
        <f t="shared" ca="1" si="463"/>
        <v>0</v>
      </c>
      <c r="TO85" s="557">
        <f t="shared" ca="1" si="463"/>
        <v>0</v>
      </c>
      <c r="TP85" s="557">
        <f t="shared" ca="1" si="463"/>
        <v>0</v>
      </c>
      <c r="TQ85" s="557">
        <f t="shared" ca="1" si="463"/>
        <v>0</v>
      </c>
      <c r="TR85" s="557">
        <f t="shared" ca="1" si="463"/>
        <v>0</v>
      </c>
      <c r="TS85" s="557">
        <f t="shared" ca="1" si="463"/>
        <v>0</v>
      </c>
      <c r="TT85" s="557">
        <f t="shared" ca="1" si="463"/>
        <v>0</v>
      </c>
      <c r="TU85" s="557">
        <f t="shared" ca="1" si="464"/>
        <v>0</v>
      </c>
      <c r="TV85" s="557">
        <f t="shared" ca="1" si="464"/>
        <v>0</v>
      </c>
      <c r="TW85" s="557">
        <f t="shared" ca="1" si="464"/>
        <v>0</v>
      </c>
      <c r="TX85" s="557">
        <f t="shared" ca="1" si="464"/>
        <v>0</v>
      </c>
      <c r="TY85" s="557">
        <f t="shared" ca="1" si="464"/>
        <v>0</v>
      </c>
      <c r="TZ85" s="557">
        <f t="shared" ca="1" si="464"/>
        <v>0</v>
      </c>
      <c r="UA85" s="557">
        <f t="shared" ca="1" si="464"/>
        <v>0</v>
      </c>
      <c r="UB85" s="557">
        <f t="shared" ca="1" si="464"/>
        <v>0</v>
      </c>
      <c r="UC85" s="557">
        <f t="shared" ca="1" si="464"/>
        <v>0</v>
      </c>
      <c r="UD85" s="557">
        <f t="shared" ca="1" si="464"/>
        <v>0</v>
      </c>
      <c r="UE85" s="557">
        <f t="shared" ca="1" si="465"/>
        <v>0</v>
      </c>
      <c r="UF85" s="557">
        <f t="shared" ca="1" si="465"/>
        <v>0</v>
      </c>
      <c r="UG85" s="557">
        <f t="shared" ca="1" si="465"/>
        <v>0</v>
      </c>
      <c r="UH85" s="557">
        <f t="shared" ca="1" si="465"/>
        <v>0</v>
      </c>
      <c r="UI85" s="557">
        <f t="shared" ca="1" si="465"/>
        <v>0</v>
      </c>
      <c r="UJ85" s="557">
        <f t="shared" ca="1" si="465"/>
        <v>0</v>
      </c>
      <c r="UK85" s="557">
        <f t="shared" ca="1" si="465"/>
        <v>0</v>
      </c>
      <c r="UL85" s="557">
        <f t="shared" ca="1" si="465"/>
        <v>0</v>
      </c>
      <c r="UM85" s="557">
        <f t="shared" ca="1" si="465"/>
        <v>0</v>
      </c>
      <c r="UN85" s="557">
        <f t="shared" ca="1" si="465"/>
        <v>0</v>
      </c>
      <c r="UO85" s="557">
        <f t="shared" ca="1" si="466"/>
        <v>0</v>
      </c>
      <c r="UP85" s="557">
        <f t="shared" ca="1" si="466"/>
        <v>0</v>
      </c>
      <c r="UQ85" s="557">
        <f t="shared" ca="1" si="466"/>
        <v>0</v>
      </c>
      <c r="UR85" s="557">
        <f t="shared" ca="1" si="466"/>
        <v>0</v>
      </c>
      <c r="US85" s="557">
        <f t="shared" ca="1" si="466"/>
        <v>0</v>
      </c>
      <c r="UT85" s="557">
        <f t="shared" ca="1" si="466"/>
        <v>0</v>
      </c>
      <c r="UU85" s="557">
        <f t="shared" ca="1" si="466"/>
        <v>0</v>
      </c>
      <c r="UV85" s="557">
        <f t="shared" ca="1" si="466"/>
        <v>0</v>
      </c>
      <c r="UW85" s="557">
        <f t="shared" ca="1" si="466"/>
        <v>0</v>
      </c>
      <c r="UX85" s="557">
        <f t="shared" ca="1" si="466"/>
        <v>0</v>
      </c>
      <c r="UY85" s="557">
        <f t="shared" ca="1" si="467"/>
        <v>0</v>
      </c>
      <c r="UZ85" s="557">
        <f t="shared" ca="1" si="467"/>
        <v>0</v>
      </c>
      <c r="VA85" s="557">
        <f t="shared" ca="1" si="467"/>
        <v>0</v>
      </c>
      <c r="VB85" s="557">
        <f t="shared" ca="1" si="467"/>
        <v>0</v>
      </c>
      <c r="VC85" s="557">
        <f t="shared" ca="1" si="467"/>
        <v>0</v>
      </c>
      <c r="VD85" s="557">
        <f t="shared" ca="1" si="467"/>
        <v>0</v>
      </c>
      <c r="VE85" s="557">
        <f t="shared" ca="1" si="467"/>
        <v>0</v>
      </c>
      <c r="VF85" s="557">
        <f t="shared" ca="1" si="467"/>
        <v>0</v>
      </c>
      <c r="VG85" s="557">
        <f t="shared" ca="1" si="467"/>
        <v>0</v>
      </c>
      <c r="VH85" s="557">
        <f t="shared" ca="1" si="467"/>
        <v>0</v>
      </c>
      <c r="VI85" s="557">
        <f t="shared" ca="1" si="467"/>
        <v>0</v>
      </c>
      <c r="VJ85" s="189">
        <f t="shared" ca="1" si="468"/>
        <v>0</v>
      </c>
      <c r="VK85" s="189">
        <f t="shared" ca="1" si="468"/>
        <v>0</v>
      </c>
      <c r="VL85" s="189">
        <f t="shared" ca="1" si="468"/>
        <v>0</v>
      </c>
      <c r="VM85" s="189">
        <f t="shared" ca="1" si="468"/>
        <v>0</v>
      </c>
      <c r="VN85" s="189">
        <f t="shared" ca="1" si="468"/>
        <v>0</v>
      </c>
      <c r="VO85" s="230">
        <f t="shared" ca="1" si="469"/>
        <v>0</v>
      </c>
      <c r="VP85" s="189">
        <f t="shared" ca="1" si="470"/>
        <v>0</v>
      </c>
      <c r="VQ85" s="189">
        <f t="shared" ca="1" si="470"/>
        <v>0</v>
      </c>
      <c r="VR85" s="189">
        <f t="shared" ca="1" si="470"/>
        <v>0</v>
      </c>
      <c r="VS85" s="189">
        <f t="shared" ca="1" si="470"/>
        <v>0</v>
      </c>
      <c r="VT85" s="189">
        <f t="shared" ca="1" si="470"/>
        <v>0</v>
      </c>
      <c r="VU85" s="230">
        <f t="shared" ca="1" si="471"/>
        <v>0</v>
      </c>
      <c r="VV85" s="231">
        <f t="shared" ca="1" si="472"/>
        <v>0</v>
      </c>
      <c r="VW85" s="231">
        <f t="shared" ca="1" si="472"/>
        <v>0</v>
      </c>
      <c r="VX85" s="231">
        <f t="shared" ca="1" si="472"/>
        <v>0</v>
      </c>
      <c r="VY85" s="231">
        <f t="shared" ca="1" si="472"/>
        <v>0</v>
      </c>
      <c r="VZ85" s="544">
        <f t="shared" ca="1" si="473"/>
        <v>0</v>
      </c>
      <c r="WA85" s="231">
        <f t="shared" ca="1" si="474"/>
        <v>0</v>
      </c>
      <c r="WB85" s="231">
        <f t="shared" ca="1" si="474"/>
        <v>0</v>
      </c>
      <c r="WC85" s="231">
        <f t="shared" ca="1" si="474"/>
        <v>0</v>
      </c>
      <c r="WD85" s="231">
        <f t="shared" ca="1" si="474"/>
        <v>0</v>
      </c>
      <c r="WE85" s="544">
        <f t="shared" ca="1" si="475"/>
        <v>0</v>
      </c>
      <c r="WF85" s="544">
        <f t="shared" ca="1" si="475"/>
        <v>0</v>
      </c>
      <c r="WG85" s="544">
        <f t="shared" ca="1" si="475"/>
        <v>0</v>
      </c>
      <c r="WH85" s="544">
        <f t="shared" ca="1" si="475"/>
        <v>0</v>
      </c>
      <c r="WI85" s="544">
        <f t="shared" ca="1" si="475"/>
        <v>0</v>
      </c>
      <c r="WJ85" s="544">
        <f t="shared" ca="1" si="475"/>
        <v>0</v>
      </c>
      <c r="WK85" s="544">
        <f t="shared" ca="1" si="475"/>
        <v>0</v>
      </c>
      <c r="WL85" s="535" cm="1">
        <f t="array" aca="1" ref="WL85" ca="1">INDEX(WL$13:WL84,$B85+1,1)</f>
        <v>0</v>
      </c>
      <c r="WM85" s="411">
        <f t="shared" ca="1" si="476"/>
        <v>19</v>
      </c>
      <c r="WN85" s="18"/>
      <c r="WO85" s="535" cm="1">
        <f t="array" aca="1" ref="WO85" ca="1">INDEX(WO$13:WO84,$B85+1,1)</f>
        <v>0</v>
      </c>
      <c r="WP85" s="411">
        <f t="shared" si="477"/>
        <v>0</v>
      </c>
      <c r="WQ85" s="535" cm="1">
        <f t="array" aca="1" ref="WQ85" ca="1">INDEX(WQ$13:WQ84,$B85+1,1)</f>
        <v>0</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535" t="str" cm="1">
        <f t="array" aca="1" ref="XF85" ca="1">INDEX(XF$13:XF84,$B85+1,1)</f>
        <v>-</v>
      </c>
      <c r="XG85" s="535" t="str" cm="1">
        <f t="array" aca="1" ref="XG85" ca="1">INDEX(XG$13:XG84,$B85+1,1)</f>
        <v>-</v>
      </c>
      <c r="XH85" s="18"/>
      <c r="XI85" s="411" t="b">
        <f t="shared" ca="1" si="478"/>
        <v>0</v>
      </c>
      <c r="XJ85" s="411" t="str">
        <f t="shared" ca="1" si="479"/>
        <v>-</v>
      </c>
      <c r="XK85" s="535" t="str" cm="1">
        <f t="array" aca="1" ref="XK85" ca="1">INDEX(XK$13:XK84,$B85+1,1)</f>
        <v>-</v>
      </c>
      <c r="XL85" s="535" t="str" cm="1">
        <f t="array" aca="1" ref="XL85" ca="1">INDEX(XL$13:XL84,$B85+1,1)</f>
        <v>-</v>
      </c>
      <c r="XM85" s="535" t="str" cm="1">
        <f t="array" aca="1" ref="XM85" ca="1">INDEX(XM$13:XM84,$B85+1,1)</f>
        <v>-</v>
      </c>
      <c r="XN85" s="545" cm="1">
        <f t="array" aca="1" ref="XN85" ca="1">INDEX(i.AgeJ,$AD85,1)</f>
        <v>0</v>
      </c>
      <c r="XO85" s="535" t="str" cm="1">
        <f t="array" aca="1" ref="XO85" ca="1">INDEX(XO$13:XO84,$B85+1,1)</f>
        <v>-</v>
      </c>
      <c r="XP85" s="411" t="str">
        <f t="shared" si="480"/>
        <v>-</v>
      </c>
      <c r="XQ85" s="411" t="str">
        <f t="shared" si="480"/>
        <v>-</v>
      </c>
      <c r="XR85" s="535" t="str" cm="1">
        <f t="array" aca="1" ref="XR85" ca="1">INDEX(XR$13:XR84,$B85+1,1)</f>
        <v>-</v>
      </c>
      <c r="XS85" s="535" t="str" cm="1">
        <f t="array" aca="1" ref="XS85" ca="1">INDEX(XS$13:XS84,$B85+1,1)</f>
        <v>-</v>
      </c>
      <c r="XT85" s="535" t="str" cm="1">
        <f t="array" aca="1" ref="XT85" ca="1">INDEX(XT$13:XT84,$B85+1,1)</f>
        <v>-</v>
      </c>
      <c r="XU85" s="535" t="str" cm="1">
        <f t="array" aca="1" ref="XU85" ca="1">INDEX(XU$13:XU84,$B85+1,1)</f>
        <v>-</v>
      </c>
      <c r="XV85" s="535" t="str" cm="1">
        <f t="array" aca="1" ref="XV85" ca="1">INDEX(XV$13:XV84,$B85+1,1)</f>
        <v>-</v>
      </c>
      <c r="XW85" s="535" t="b" cm="1">
        <f t="array" aca="1" ref="XW85" ca="1">INDEX(XW$13:XW84,$B85+1,1)</f>
        <v>1</v>
      </c>
      <c r="XX85" s="535" t="str" cm="1">
        <f t="array" aca="1" ref="XX85" ca="1">INDEX(XX$13:XX84,$B85+1,1)</f>
        <v>-</v>
      </c>
      <c r="XY85" s="535" cm="1">
        <f t="array" aca="1" ref="XY85" ca="1">INDEX(XY$13:XY84,$B85+1,1)</f>
        <v>0</v>
      </c>
      <c r="XZ85" s="535" cm="1">
        <f t="array" aca="1" ref="XZ85" ca="1">INDEX(XZ$13:XZ84,$B85+1,1)</f>
        <v>0</v>
      </c>
      <c r="YA85" s="535" cm="1">
        <f t="array" aca="1" ref="YA85" ca="1">INDEX(YA$13:YA84,$B85+1,1)</f>
        <v>0</v>
      </c>
      <c r="YB85" s="18"/>
      <c r="YC85" s="411">
        <f t="shared" si="481"/>
        <v>50</v>
      </c>
      <c r="YD85" s="411">
        <f t="shared" si="481"/>
        <v>50</v>
      </c>
      <c r="YE85" s="411">
        <f t="shared" si="481"/>
        <v>50</v>
      </c>
      <c r="YF85" s="411">
        <f t="shared" si="481"/>
        <v>50</v>
      </c>
      <c r="YG85" s="535" cm="1">
        <f t="array" aca="1" ref="YG85" ca="1">INDEX(YG$13:YG84,$B85+1,1)</f>
        <v>1</v>
      </c>
      <c r="YH85" s="535" cm="1">
        <f t="array" aca="1" ref="YH85" ca="1">INDEX(YH$13:YH84,$B85+1,1)</f>
        <v>1</v>
      </c>
      <c r="YI85" s="535" cm="1">
        <f t="array" aca="1" ref="YI85" ca="1">INDEX(YI$13:YI84,$B85+1,1)</f>
        <v>1</v>
      </c>
      <c r="YJ85" s="535" cm="1">
        <f t="array" aca="1" ref="YJ85" ca="1">INDEX(YJ$13:YJ84,$B85+1,1)</f>
        <v>1</v>
      </c>
      <c r="YK85" s="535" t="str" cm="1">
        <f t="array" aca="1" ref="YK85" ca="1">INDEX(YK$13:YK84,$B85+1,1)</f>
        <v>-</v>
      </c>
      <c r="YL85" s="535" t="str" cm="1">
        <f t="array" aca="1" ref="YL85" ca="1">INDEX(YL$13:YL84,$B85+1,1)</f>
        <v>-</v>
      </c>
      <c r="YM85" s="535" t="str" cm="1">
        <f t="array" aca="1" ref="YM85" ca="1">INDEX(YM$13:YM84,$B85+1,1)</f>
        <v>-</v>
      </c>
      <c r="YN85" s="535" t="str" cm="1">
        <f t="array" aca="1" ref="YN85" ca="1">INDEX(YN$13:YN84,$B85+1,1)</f>
        <v>-</v>
      </c>
      <c r="YO85" s="535" t="str" cm="1">
        <f t="array" aca="1" ref="YO85" ca="1">INDEX(YO$13:YO84,$B85+1,1)</f>
        <v>-</v>
      </c>
      <c r="YP85" s="18"/>
      <c r="YQ85" s="411">
        <f t="shared" ca="1" si="482"/>
        <v>1</v>
      </c>
      <c r="YR85" s="18"/>
      <c r="YS85" s="669" t="b">
        <f t="shared" ca="1" si="483"/>
        <v>1</v>
      </c>
      <c r="YT85" s="535" t="b" cm="1">
        <f t="array" aca="1" ref="YT85" ca="1">INDEX(YT$13:YT84,$B85+1,1)</f>
        <v>0</v>
      </c>
      <c r="YU85" s="22" t="b">
        <v>1</v>
      </c>
      <c r="YV85" s="411" t="b">
        <f t="shared" ref="YV85:YV104" ca="1" si="510">YT85</f>
        <v>0</v>
      </c>
      <c r="YW85" s="535" t="b" cm="1">
        <f t="array" aca="1" ref="YW85" ca="1">INDEX(YW$13:YW84,$B85+1,1)</f>
        <v>1</v>
      </c>
      <c r="YX85" s="22" t="s">
        <v>30</v>
      </c>
      <c r="YY85" s="547" t="str" cm="1">
        <f t="array" aca="1" ref="YY85" ca="1">IF(YT85&lt;&gt;TRUE,"-",VALUE(IFERROR(VALUE($K85),0) &amp; _xlfn.SWITCH($CD85,"-",4,$CD85) &amp; $L85 &amp; $T85 &amp; "00" &amp; $N85 &amp; $AK85 &amp; $R85 &amp; _xlfn.SWITCH($AM85,3,1,$AM85) &amp; _xlfn.SWITCH($M85,4,0,$M85) &amp; $AD85 &amp; IF(MOD($H85-2,YY$6)&gt;=YY$7,"",TEXT(INT(MOD($H85-2,YY$6)/2)+1,"00"))))</f>
        <v>-</v>
      </c>
      <c r="YZ85" s="662" cm="1">
        <f t="array" aca="1" ref="YZ85" ca="1">IF(YU85&lt;&gt;TRUE,"-",VALUE(IFERROR(VALUE($K85),0) &amp; _xlfn.SWITCH($CD85,"-",4,$CD85) &amp; $L85 &amp; $T85 &amp; "00" &amp; $N85 &amp; $AK85 &amp; $R85 &amp; _xlfn.SWITCH($AM85,3,1,$AM85) &amp; _xlfn.SWITCH($M85,4,0,$M85) &amp; $AD85 &amp; IF(MOD($H85-1,YZ$6)&gt;=YZ$7,"",TEXT(INT(MOD($H85-1,YZ$6)/2)+1,"00"))))</f>
        <v>14210012120101</v>
      </c>
      <c r="ZA85" s="543">
        <f t="shared" ca="1" si="484"/>
        <v>652</v>
      </c>
      <c r="ZB85" s="543">
        <f t="shared" ca="1" si="484"/>
        <v>686</v>
      </c>
      <c r="ZC85" s="543">
        <f t="shared" ca="1" si="484"/>
        <v>721</v>
      </c>
      <c r="ZD85" s="459">
        <f t="shared" ca="1" si="485"/>
        <v>469</v>
      </c>
      <c r="ZE85" s="459">
        <f t="shared" ca="1" si="485"/>
        <v>504</v>
      </c>
      <c r="ZF85" s="459">
        <f t="shared" ca="1" si="485"/>
        <v>539</v>
      </c>
      <c r="ZG85" s="459">
        <f t="shared" ca="1" si="486"/>
        <v>385</v>
      </c>
      <c r="ZH85" s="459">
        <f t="shared" ca="1" si="486"/>
        <v>420</v>
      </c>
      <c r="ZI85" s="459">
        <f t="shared" ca="1" si="486"/>
        <v>455</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535" t="str" cm="1">
        <f t="array" aca="1" ref="ZT85" ca="1">INDEX(ZT$13:ZT84,$B85+1,1)</f>
        <v>-</v>
      </c>
      <c r="ZU85" s="535" t="str" cm="1">
        <f t="array" aca="1" ref="ZU85" ca="1">INDEX(ZU$13:ZU84,$B85+1,1)</f>
        <v>-</v>
      </c>
      <c r="ZV85" s="22">
        <v>3</v>
      </c>
      <c r="ZW85" s="22">
        <v>3</v>
      </c>
      <c r="ZX85" s="22" cm="1">
        <f t="array" aca="1" ref="ZX85" ca="1">INDEX(ZX$13:ZX84,$B85+1,1)</f>
        <v>0</v>
      </c>
      <c r="ZY85" s="22">
        <v>1</v>
      </c>
      <c r="ZZ85" s="22">
        <v>-1</v>
      </c>
      <c r="AAA85" s="535" t="str" cm="1">
        <f t="array" aca="1" ref="AAA85" ca="1">INDEX(AAA$13:AAA84,$B85+1,1)</f>
        <v>-</v>
      </c>
      <c r="AAB85" s="535" t="str" cm="1">
        <f t="array" aca="1" ref="AAB85" ca="1">INDEX(AAB$13:AAB84,$B85+1,1)</f>
        <v>-</v>
      </c>
      <c r="AAC85" s="535" t="str" cm="1">
        <f t="array" aca="1" ref="AAC85" ca="1">INDEX(AAC$13:AAC84,$B85+1,1)</f>
        <v>-</v>
      </c>
      <c r="AAD85" s="520">
        <f ca="1">ZX85</f>
        <v>0</v>
      </c>
      <c r="AAE85" s="520">
        <f t="shared" ref="AAE85" si="511">ZY85</f>
        <v>1</v>
      </c>
      <c r="AAF85" s="520">
        <f t="shared" ref="AAF85" si="512">ZZ85</f>
        <v>-1</v>
      </c>
      <c r="AAG85" s="535" t="str" cm="1">
        <f t="array" aca="1" ref="AAG85" ca="1">INDEX(AAG$13:AAG84,$B85+1,1)</f>
        <v>-</v>
      </c>
      <c r="AAH85" s="535" cm="1">
        <f t="array" aca="1" ref="AAH85" ca="1">INDEX(AAH$13:AAH84,$B85+1,1)</f>
        <v>1</v>
      </c>
      <c r="AAI85" s="535" cm="1">
        <f t="array" aca="1" ref="AAI85" ca="1">INDEX(AAI$13:AAI84,$B85+1,1)</f>
        <v>1</v>
      </c>
      <c r="AAJ85" s="666" t="b">
        <f t="shared" ca="1" si="487"/>
        <v>0</v>
      </c>
      <c r="AAK85" s="666" t="b">
        <f t="shared" ca="1" si="487"/>
        <v>0</v>
      </c>
      <c r="AAL85" s="666" t="b">
        <f t="shared" ca="1" si="487"/>
        <v>0</v>
      </c>
      <c r="AAM85" s="666" t="b">
        <f t="shared" ca="1" si="487"/>
        <v>0</v>
      </c>
      <c r="AAN85" s="667">
        <f t="shared" ca="1" si="488"/>
        <v>0.9</v>
      </c>
      <c r="AAO85" s="668">
        <f t="shared" ca="1" si="489"/>
        <v>0.66</v>
      </c>
      <c r="AAP85" s="669" t="b">
        <f t="shared" ca="1" si="490"/>
        <v>1</v>
      </c>
      <c r="AAQ85" s="716">
        <f t="shared" ca="1" si="491"/>
        <v>999</v>
      </c>
      <c r="AAR85" s="191" t="b">
        <f>AAR84</f>
        <v>0</v>
      </c>
      <c r="AAS85" s="715">
        <f t="shared" ca="1" si="492"/>
        <v>0.5</v>
      </c>
      <c r="AAT85" s="717">
        <f t="shared" ca="1" si="493"/>
        <v>0</v>
      </c>
      <c r="AAU85" s="717">
        <f t="shared" ca="1" si="493"/>
        <v>0</v>
      </c>
      <c r="AAV85" s="670">
        <f t="shared" ca="1" si="494"/>
        <v>999999</v>
      </c>
      <c r="AAW85" s="18"/>
      <c r="AAX85" s="545" t="b">
        <f t="shared" ca="1" si="495"/>
        <v>1</v>
      </c>
      <c r="AAY85" s="545" t="str">
        <f t="shared" ca="1" si="495"/>
        <v>-</v>
      </c>
      <c r="AAZ85" s="545" t="str">
        <f t="shared" ca="1" si="495"/>
        <v>-</v>
      </c>
      <c r="ABA85" s="545" t="str">
        <f t="shared" ca="1" si="495"/>
        <v>-</v>
      </c>
      <c r="ABB85" s="545" t="str">
        <f t="shared" ca="1" si="495"/>
        <v>-</v>
      </c>
      <c r="ABC85" s="545" t="str">
        <f t="shared" ca="1" si="495"/>
        <v>-</v>
      </c>
      <c r="ABD85" s="545" t="str">
        <f t="shared" ca="1" si="495"/>
        <v>-</v>
      </c>
      <c r="ABE85" s="545" t="str">
        <f t="shared" ca="1" si="495"/>
        <v>-</v>
      </c>
      <c r="ABF85" s="545" t="str">
        <f t="shared" ca="1" si="495"/>
        <v>-</v>
      </c>
      <c r="ABG85" s="545" t="str">
        <f t="shared" ca="1" si="495"/>
        <v>-</v>
      </c>
      <c r="ABH85" s="545" t="str">
        <f t="shared" ca="1" si="496"/>
        <v>-</v>
      </c>
      <c r="ABI85" s="545" t="str">
        <f t="shared" ca="1" si="496"/>
        <v>-</v>
      </c>
      <c r="ABJ85" s="545" t="str">
        <f t="shared" ca="1" si="496"/>
        <v>-</v>
      </c>
      <c r="ABK85" s="545" t="str">
        <f t="shared" ca="1" si="496"/>
        <v>-</v>
      </c>
      <c r="ABL85" s="545" t="str">
        <f t="shared" ca="1" si="496"/>
        <v>-</v>
      </c>
      <c r="ABM85" s="545" t="str">
        <f t="shared" ca="1" si="496"/>
        <v>-</v>
      </c>
      <c r="ABN85" s="545" t="str">
        <f t="shared" ca="1" si="496"/>
        <v>-</v>
      </c>
      <c r="ABO85" s="545" t="str">
        <f t="shared" ca="1" si="496"/>
        <v>-</v>
      </c>
      <c r="ABP85" s="545" t="b">
        <f t="shared" ca="1" si="496"/>
        <v>1</v>
      </c>
      <c r="ABQ85" s="545" t="str">
        <f t="shared" ca="1" si="496"/>
        <v>-</v>
      </c>
      <c r="ABR85" s="545" t="str">
        <f t="shared" ca="1" si="497"/>
        <v>-</v>
      </c>
      <c r="ABS85" s="545" t="str">
        <f t="shared" ca="1" si="497"/>
        <v>-</v>
      </c>
      <c r="ABT85" s="545" t="str">
        <f t="shared" ca="1" si="497"/>
        <v>-</v>
      </c>
      <c r="ABU85" s="545" t="str">
        <f t="shared" ca="1" si="497"/>
        <v>-</v>
      </c>
      <c r="ABV85" s="545" t="str">
        <f t="shared" ca="1" si="497"/>
        <v>-</v>
      </c>
      <c r="ABW85" s="545" t="str">
        <f t="shared" ca="1" si="497"/>
        <v>-</v>
      </c>
      <c r="ABX85" s="545" t="str">
        <f t="shared" ca="1" si="497"/>
        <v>-</v>
      </c>
      <c r="ABY85" s="545" t="str">
        <f t="shared" ca="1" si="497"/>
        <v>-</v>
      </c>
      <c r="ABZ85" s="545" t="str">
        <f t="shared" ca="1" si="497"/>
        <v>-</v>
      </c>
      <c r="ACA85" s="545" t="str">
        <f t="shared" ca="1" si="497"/>
        <v>-</v>
      </c>
      <c r="ACB85" s="545" t="str">
        <f t="shared" ca="1" si="498"/>
        <v>-</v>
      </c>
      <c r="ACC85" s="545" t="str">
        <f t="shared" ca="1" si="498"/>
        <v>-</v>
      </c>
      <c r="ACD85" s="545" t="str">
        <f t="shared" ca="1" si="498"/>
        <v>-</v>
      </c>
      <c r="ACE85" s="545" t="str">
        <f t="shared" ca="1" si="498"/>
        <v>-</v>
      </c>
      <c r="ACF85" s="545" t="str">
        <f t="shared" ca="1" si="498"/>
        <v>-</v>
      </c>
      <c r="ACG85" s="545" t="str">
        <f t="shared" ca="1" si="498"/>
        <v>-</v>
      </c>
      <c r="ACH85" s="545" t="b">
        <f t="shared" ca="1" si="498"/>
        <v>1</v>
      </c>
      <c r="ACI85" s="545" t="str">
        <f t="shared" ca="1" si="498"/>
        <v>-</v>
      </c>
      <c r="ACJ85" s="545" t="str">
        <f t="shared" ca="1" si="498"/>
        <v>-</v>
      </c>
      <c r="ACK85" s="545" t="str">
        <f t="shared" ca="1" si="498"/>
        <v>-</v>
      </c>
      <c r="ACL85" s="545" t="str">
        <f t="shared" ca="1" si="499"/>
        <v>-</v>
      </c>
      <c r="ACM85" s="545" t="str">
        <f t="shared" ca="1" si="499"/>
        <v>-</v>
      </c>
      <c r="ACN85" s="545" t="str">
        <f t="shared" ca="1" si="499"/>
        <v>-</v>
      </c>
      <c r="ACO85" s="545" t="str">
        <f t="shared" ca="1" si="499"/>
        <v>-</v>
      </c>
      <c r="ACP85" s="545" t="str">
        <f t="shared" ca="1" si="499"/>
        <v>-</v>
      </c>
      <c r="ACQ85" s="545" t="str">
        <f t="shared" ca="1" si="499"/>
        <v>-</v>
      </c>
      <c r="ACR85" s="545" t="str">
        <f t="shared" ca="1" si="499"/>
        <v>-</v>
      </c>
      <c r="ACS85" s="545" t="str">
        <f t="shared" ca="1" si="499"/>
        <v>-</v>
      </c>
      <c r="ACT85" s="545" t="str">
        <f t="shared" ca="1" si="499"/>
        <v>-</v>
      </c>
      <c r="ACU85" s="545" t="str">
        <f t="shared" ca="1" si="499"/>
        <v>-</v>
      </c>
      <c r="ACV85" s="545" t="str">
        <f t="shared" ca="1" si="500"/>
        <v>-</v>
      </c>
      <c r="ACW85" s="545" t="str">
        <f t="shared" ca="1" si="500"/>
        <v>-</v>
      </c>
      <c r="ACX85" s="545" t="str">
        <f t="shared" ca="1" si="500"/>
        <v>-</v>
      </c>
      <c r="ACY85" s="545" t="str">
        <f t="shared" ca="1" si="500"/>
        <v>-</v>
      </c>
      <c r="ACZ85" s="545" t="b">
        <f t="shared" ca="1" si="500"/>
        <v>1</v>
      </c>
      <c r="ADA85" s="545" t="str">
        <f t="shared" ca="1" si="500"/>
        <v>-</v>
      </c>
      <c r="ADB85" s="545" t="str">
        <f t="shared" ca="1" si="500"/>
        <v>-</v>
      </c>
      <c r="ADC85" s="545" t="str">
        <f t="shared" ca="1" si="500"/>
        <v>-</v>
      </c>
      <c r="ADD85" s="545" t="str">
        <f t="shared" ca="1" si="500"/>
        <v>-</v>
      </c>
      <c r="ADE85" s="545" t="str">
        <f t="shared" ca="1" si="500"/>
        <v>-</v>
      </c>
      <c r="ADF85" s="545" t="str">
        <f t="shared" ca="1" si="501"/>
        <v>-</v>
      </c>
      <c r="ADG85" s="545" t="str">
        <f t="shared" ca="1" si="501"/>
        <v>-</v>
      </c>
      <c r="ADH85" s="545" t="str">
        <f t="shared" ca="1" si="501"/>
        <v>-</v>
      </c>
      <c r="ADI85" s="545" t="str">
        <f t="shared" ca="1" si="501"/>
        <v>-</v>
      </c>
      <c r="ADJ85" s="545" t="str">
        <f t="shared" ca="1" si="501"/>
        <v>-</v>
      </c>
      <c r="ADK85" s="545" t="str">
        <f t="shared" ca="1" si="501"/>
        <v>-</v>
      </c>
      <c r="ADL85" s="545" t="str">
        <f t="shared" ca="1" si="501"/>
        <v>-</v>
      </c>
      <c r="ADM85" s="545" t="str">
        <f t="shared" ca="1" si="501"/>
        <v>-</v>
      </c>
      <c r="ADN85" s="545" t="str">
        <f t="shared" ca="1" si="501"/>
        <v>-</v>
      </c>
      <c r="ADO85" s="545" t="str">
        <f t="shared" ca="1" si="501"/>
        <v>-</v>
      </c>
      <c r="ADP85" s="545" t="str">
        <f t="shared" ca="1" si="502"/>
        <v>-</v>
      </c>
      <c r="ADQ85" s="545" t="str">
        <f t="shared" ca="1" si="502"/>
        <v>-</v>
      </c>
      <c r="ADR85" s="545" t="b">
        <f t="shared" ca="1" si="502"/>
        <v>1</v>
      </c>
      <c r="ADS85" s="545" t="str">
        <f t="shared" ca="1" si="502"/>
        <v>-</v>
      </c>
      <c r="ADT85" s="545" t="str">
        <f t="shared" ca="1" si="502"/>
        <v>-</v>
      </c>
      <c r="ADU85" s="545" t="str">
        <f t="shared" ca="1" si="502"/>
        <v>-</v>
      </c>
      <c r="ADV85" s="545" t="str">
        <f t="shared" ca="1" si="502"/>
        <v>-</v>
      </c>
      <c r="ADW85" s="545" t="str">
        <f t="shared" ca="1" si="502"/>
        <v>-</v>
      </c>
      <c r="ADX85" s="545" t="str">
        <f t="shared" ca="1" si="502"/>
        <v>-</v>
      </c>
      <c r="ADY85" s="545" t="str">
        <f t="shared" ca="1" si="502"/>
        <v>-</v>
      </c>
      <c r="ADZ85" s="545" t="str">
        <f t="shared" ca="1" si="503"/>
        <v>-</v>
      </c>
      <c r="AEA85" s="545" t="str">
        <f t="shared" ca="1" si="503"/>
        <v>-</v>
      </c>
      <c r="AEB85" s="545" t="str">
        <f t="shared" ca="1" si="503"/>
        <v>-</v>
      </c>
      <c r="AEC85" s="545" t="str">
        <f t="shared" ca="1" si="503"/>
        <v>-</v>
      </c>
      <c r="AED85" s="545" t="str">
        <f t="shared" ca="1" si="503"/>
        <v>-</v>
      </c>
      <c r="AEE85" s="545" t="str">
        <f t="shared" ca="1" si="503"/>
        <v>-</v>
      </c>
      <c r="AEF85" s="545" t="str">
        <f t="shared" ca="1" si="503"/>
        <v>-</v>
      </c>
      <c r="AEG85" s="545" t="str">
        <f t="shared" ca="1" si="503"/>
        <v>-</v>
      </c>
      <c r="AEH85" s="545" t="str">
        <f t="shared" ca="1" si="503"/>
        <v>-</v>
      </c>
      <c r="AEI85" s="545" t="str">
        <f t="shared" ca="1" si="503"/>
        <v>-</v>
      </c>
      <c r="AEJ85" s="535" cm="1">
        <f t="array" aca="1" ref="AEJ85" ca="1">INDEX(AEJ$13:AEJ84,$B85+1,1)</f>
        <v>0</v>
      </c>
      <c r="AEK85" s="483">
        <v>0</v>
      </c>
    </row>
    <row r="86" spans="1:817" outlineLevel="2">
      <c r="A86" s="18">
        <f t="shared" si="222"/>
        <v>73</v>
      </c>
      <c r="B86" s="657">
        <f ca="1">OFFSET($A86,-2,0)</f>
        <v>71</v>
      </c>
      <c r="C86" s="458">
        <f t="shared" ca="1" si="381"/>
        <v>2200</v>
      </c>
      <c r="D86" s="119" t="str">
        <f t="shared" ca="1" si="382"/>
        <v>GSW</v>
      </c>
      <c r="E86" t="b">
        <v>1</v>
      </c>
      <c r="F86" t="b">
        <v>0</v>
      </c>
      <c r="G86" t="b">
        <f t="shared" si="383"/>
        <v>1</v>
      </c>
      <c r="H86" s="191">
        <f t="shared" ref="H86:H107" ca="1" si="513">OFFSET(H86,-1,0)+1</f>
        <v>2</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4"/>
        <v>1</v>
      </c>
      <c r="O86" s="230">
        <f t="shared" ca="1" si="384"/>
        <v>9</v>
      </c>
      <c r="P86" s="230">
        <f t="shared" ca="1" si="384"/>
        <v>1</v>
      </c>
      <c r="Q86" s="230">
        <f t="shared" ca="1" si="384"/>
        <v>1</v>
      </c>
      <c r="R86" s="230">
        <f t="shared" ca="1" si="384"/>
        <v>1</v>
      </c>
      <c r="S86" s="230">
        <f t="shared" ca="1" si="384"/>
        <v>1</v>
      </c>
      <c r="T86" s="411">
        <f t="shared" ca="1" si="385"/>
        <v>1</v>
      </c>
      <c r="U86" s="411">
        <f t="shared" ca="1" si="385"/>
        <v>1</v>
      </c>
      <c r="V86" s="411">
        <f t="shared" ca="1" si="386"/>
        <v>2</v>
      </c>
      <c r="W86" s="777" t="b">
        <f t="shared" ca="1" si="387"/>
        <v>0</v>
      </c>
      <c r="X86" s="777" t="b">
        <f t="shared" ca="1" si="387"/>
        <v>0</v>
      </c>
      <c r="Y86" s="777" t="b">
        <f t="shared" ca="1" si="387"/>
        <v>1</v>
      </c>
      <c r="Z86" s="796" t="b" cm="1">
        <f t="array" aca="1" ref="Z86" ca="1">INDEX(Z$13:Z85,$B86+1,1)</f>
        <v>0</v>
      </c>
      <c r="AA86" s="411">
        <f t="shared" ca="1" si="388"/>
        <v>1</v>
      </c>
      <c r="AB86" s="411">
        <f t="shared" ca="1" si="389"/>
        <v>1</v>
      </c>
      <c r="AC86" s="230">
        <f t="shared" ca="1" si="390"/>
        <v>1</v>
      </c>
      <c r="AD86" s="230">
        <f t="shared" ca="1" si="390"/>
        <v>1</v>
      </c>
      <c r="AE86" s="230">
        <f t="shared" ca="1" si="390"/>
        <v>0</v>
      </c>
      <c r="AF86" s="230">
        <f t="shared" ca="1" si="390"/>
        <v>0</v>
      </c>
      <c r="AG86" s="230">
        <f t="shared" ca="1" si="390"/>
        <v>0</v>
      </c>
      <c r="AH86" s="230">
        <f t="shared" ca="1" si="390"/>
        <v>0</v>
      </c>
      <c r="AI86" s="87">
        <f t="shared" ca="1" si="391"/>
        <v>2</v>
      </c>
      <c r="AJ86" s="87">
        <f ca="1">INDEX(CHOOSE($N86,DataAutumn!i.AdultDrys,DataWinter!i.AdultDrys,DataSpring!i.AdultDrys),1,$T86)</f>
        <v>1</v>
      </c>
      <c r="AK86" s="230">
        <f t="shared" ca="1" si="392"/>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3"/>
        <v xml:space="preserve">FS_Opt_Tem 00002 SE GSW Past     SFM     TOLAut Scan2 GFS RR+01% GP100% WP100% MP100% (PT_F33N11L11)      </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4"/>
        <v>1</v>
      </c>
      <c r="BO86" s="411" t="str">
        <f t="shared" ca="1" si="394"/>
        <v>-</v>
      </c>
      <c r="BP86" s="411" t="b">
        <f t="shared" ca="1" si="394"/>
        <v>0</v>
      </c>
      <c r="BQ86" s="411" t="str">
        <f t="shared" ca="1" si="394"/>
        <v>-</v>
      </c>
      <c r="BR86" s="411" t="str">
        <f t="shared" ca="1" si="394"/>
        <v>-</v>
      </c>
      <c r="BS86" s="411" t="str">
        <f t="shared" ca="1" si="394"/>
        <v>-</v>
      </c>
      <c r="BT86" s="411" t="str">
        <f t="shared" ca="1" si="394"/>
        <v>-</v>
      </c>
      <c r="BU86" s="411" t="str">
        <f t="shared" ca="1" si="394"/>
        <v>-</v>
      </c>
      <c r="BV86" s="411" t="str">
        <f t="shared" ca="1" si="394"/>
        <v>-</v>
      </c>
      <c r="BW86" s="411" t="str">
        <f t="shared" ca="1" si="394"/>
        <v>-</v>
      </c>
      <c r="BX86" s="411" t="str">
        <f t="shared" ca="1" si="394"/>
        <v>-</v>
      </c>
      <c r="BY86" s="411" t="str">
        <f t="shared" ca="1" si="394"/>
        <v>-</v>
      </c>
      <c r="BZ86" s="411" t="b">
        <f t="shared" ca="1" si="394"/>
        <v>0</v>
      </c>
      <c r="CA86" s="87">
        <f t="shared" ca="1" si="394"/>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5"/>
        <v>-</v>
      </c>
      <c r="CI86" s="411">
        <f t="shared" ca="1" si="396"/>
        <v>1</v>
      </c>
      <c r="CJ86" s="411">
        <f t="shared" ca="1" si="396"/>
        <v>1</v>
      </c>
      <c r="CK86" s="535" t="str" cm="1">
        <f t="array" aca="1" ref="CK86" ca="1">INDEX(CK$13:CK85,$B86+1,1)</f>
        <v>-</v>
      </c>
      <c r="CL86" s="535" t="str" cm="1">
        <f t="array" aca="1" ref="CL86" ca="1">INDEX(CL$13:CL85,$B86+1,1)</f>
        <v>-</v>
      </c>
      <c r="CM86" s="535" t="str" cm="1">
        <f t="array" aca="1" ref="CM86" ca="1">INDEX(CM$13:CM85,$B86+1,1)</f>
        <v>-</v>
      </c>
      <c r="CN86" s="411" t="str">
        <f t="shared" ca="1" si="397"/>
        <v>-</v>
      </c>
      <c r="CO86" s="411">
        <f t="shared" ca="1" si="398"/>
        <v>1</v>
      </c>
      <c r="CP86" s="411">
        <f t="shared" ca="1" si="398"/>
        <v>1</v>
      </c>
      <c r="CQ86" s="535" t="str" cm="1">
        <f t="array" aca="1" ref="CQ86" ca="1">INDEX(CQ$13:CQ85,$B86+1,1)</f>
        <v>-</v>
      </c>
      <c r="CR86" s="411" t="str">
        <f t="shared" ca="1" si="399"/>
        <v>-</v>
      </c>
      <c r="CS86" s="411">
        <f t="shared" ca="1" si="400"/>
        <v>1</v>
      </c>
      <c r="CT86" s="535" t="str" cm="1">
        <f t="array" aca="1" ref="CT86" ca="1">INDEX(CT$13:CT85,$B86+1,1)</f>
        <v>-</v>
      </c>
      <c r="CU86" s="535" t="str" cm="1">
        <f t="array" aca="1" ref="CU86" ca="1">INDEX(CU$13:CU85,$B86+1,1)</f>
        <v>-</v>
      </c>
      <c r="CV86" s="411">
        <f t="shared" ca="1" si="401"/>
        <v>1</v>
      </c>
      <c r="CW86" s="535" t="str" cm="1">
        <f t="array" aca="1" ref="CW86" ca="1">INDEX(CW$13:CW85,$B86+1,1)</f>
        <v>-</v>
      </c>
      <c r="CX86" s="411" t="str">
        <f t="shared" ca="1" si="402"/>
        <v>-</v>
      </c>
      <c r="CY86" s="411">
        <f t="shared" ca="1" si="403"/>
        <v>1</v>
      </c>
      <c r="CZ86" s="411">
        <f t="shared" ca="1" si="403"/>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4"/>
        <v>0</v>
      </c>
      <c r="DL86" s="411">
        <f t="shared" ca="1" si="404"/>
        <v>50</v>
      </c>
      <c r="DM86" s="411" t="str">
        <f t="shared" ca="1" si="404"/>
        <v>-</v>
      </c>
      <c r="DN86" s="411" t="str">
        <f t="shared" ca="1" si="404"/>
        <v>-</v>
      </c>
      <c r="DO86" s="411">
        <f t="shared" ca="1" si="404"/>
        <v>25.5</v>
      </c>
      <c r="DP86" s="411">
        <f t="shared" ca="1" si="404"/>
        <v>18.8</v>
      </c>
      <c r="DQ86" s="411" t="b">
        <f t="shared" ca="1" si="405"/>
        <v>0</v>
      </c>
      <c r="DR86" s="411" t="str">
        <f t="shared" ca="1" si="406"/>
        <v>-</v>
      </c>
      <c r="DS86" s="411" t="str">
        <f t="shared" ca="1" si="406"/>
        <v>-</v>
      </c>
      <c r="DT86" s="411" t="str">
        <f t="shared" ca="1" si="406"/>
        <v>-</v>
      </c>
      <c r="DU86" s="411" t="str">
        <f t="shared" ca="1" si="406"/>
        <v>-</v>
      </c>
      <c r="DV86" s="411">
        <f t="shared" ca="1" si="406"/>
        <v>500</v>
      </c>
      <c r="DW86" s="411">
        <f t="shared" ca="1" si="406"/>
        <v>500</v>
      </c>
      <c r="DX86" s="411" t="str">
        <f t="shared" ca="1" si="406"/>
        <v>-</v>
      </c>
      <c r="DY86" s="411" t="str">
        <f t="shared" ca="1" si="406"/>
        <v>-</v>
      </c>
      <c r="DZ86" s="411" t="str">
        <f t="shared" ca="1" si="406"/>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07"/>
        <v>0</v>
      </c>
      <c r="EO86" s="782">
        <f t="shared" ca="1" si="407"/>
        <v>0</v>
      </c>
      <c r="EP86" s="782">
        <f t="shared" ca="1" si="407"/>
        <v>999999</v>
      </c>
      <c r="EQ86" s="800" t="str">
        <f t="shared" ca="1" si="504"/>
        <v>-</v>
      </c>
      <c r="ER86" s="800" t="str">
        <f t="shared" ca="1" si="408"/>
        <v>-</v>
      </c>
      <c r="ES86" s="801">
        <f t="shared" ca="1" si="409"/>
        <v>999999</v>
      </c>
      <c r="ET86" s="802" t="str">
        <f t="shared" ca="1" si="505"/>
        <v>-</v>
      </c>
      <c r="EU86" s="781">
        <f t="shared" ca="1" si="410"/>
        <v>0</v>
      </c>
      <c r="EV86" s="779">
        <f t="shared" ca="1" si="506"/>
        <v>0</v>
      </c>
      <c r="EW86" s="780">
        <f t="shared" ca="1" si="507"/>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11"/>
        <v>0</v>
      </c>
      <c r="FC86" s="666">
        <f t="shared" ca="1" si="412"/>
        <v>5.0000000000000001E-3</v>
      </c>
      <c r="FD86" s="191">
        <f t="shared" ca="1" si="508"/>
        <v>0.95</v>
      </c>
      <c r="FE86" s="667">
        <f t="shared" ca="1" si="413"/>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4"/>
        <v>0</v>
      </c>
      <c r="FL86" s="666" t="b">
        <f t="shared" ca="1" si="414"/>
        <v>0</v>
      </c>
      <c r="FM86" s="716" t="b">
        <f t="shared" ca="1" si="415"/>
        <v>1</v>
      </c>
      <c r="FN86" s="666" t="b">
        <f t="shared" ca="1" si="414"/>
        <v>0</v>
      </c>
      <c r="FO86" s="668">
        <f t="shared" ca="1" si="416"/>
        <v>1</v>
      </c>
      <c r="FP86" s="669">
        <f t="shared" ca="1" si="417"/>
        <v>0</v>
      </c>
      <c r="FQ86" s="670" t="b">
        <f t="shared" ca="1" si="418"/>
        <v>0</v>
      </c>
      <c r="FR86" s="665" t="b">
        <f t="shared" ca="1" si="419"/>
        <v>1</v>
      </c>
      <c r="FS86" s="411" t="b">
        <f t="shared" ca="1" si="419"/>
        <v>0</v>
      </c>
      <c r="FT86" s="411" t="b">
        <f t="shared" ca="1" si="419"/>
        <v>0</v>
      </c>
      <c r="FU86" s="87">
        <f t="shared" ca="1" si="420"/>
        <v>2</v>
      </c>
      <c r="FV86" s="87">
        <f t="shared" ca="1" si="420"/>
        <v>2</v>
      </c>
      <c r="FW86" s="411">
        <f t="shared" ca="1" si="421"/>
        <v>1</v>
      </c>
      <c r="FX86" s="411">
        <f t="shared" ca="1" si="422"/>
        <v>1</v>
      </c>
      <c r="FY86" s="411">
        <f t="shared" ca="1" si="422"/>
        <v>1</v>
      </c>
      <c r="FZ86" s="411">
        <f t="shared" ca="1" si="423"/>
        <v>1</v>
      </c>
      <c r="GA86" s="411">
        <f t="shared" ca="1" si="424"/>
        <v>0.35</v>
      </c>
      <c r="GB86" s="411" t="b">
        <f t="shared" ca="1" si="424"/>
        <v>1</v>
      </c>
      <c r="GC86" s="411" t="b">
        <f t="shared" ca="1" si="424"/>
        <v>0</v>
      </c>
      <c r="GD86" s="411" t="b">
        <f t="shared" ca="1" si="424"/>
        <v>0</v>
      </c>
      <c r="GE86" s="411" t="b">
        <f t="shared" ca="1" si="424"/>
        <v>0</v>
      </c>
      <c r="GF86" s="87">
        <f t="shared" ca="1" si="425"/>
        <v>1</v>
      </c>
      <c r="GG86" s="87">
        <f t="shared" ca="1" si="425"/>
        <v>1</v>
      </c>
      <c r="GH86" s="87">
        <f t="shared" ca="1" si="425"/>
        <v>1</v>
      </c>
      <c r="GI86" s="87">
        <f t="shared" ca="1" si="425"/>
        <v>1</v>
      </c>
      <c r="GJ86" s="87">
        <f t="shared" ca="1" si="425"/>
        <v>1</v>
      </c>
      <c r="GK86" s="87">
        <f t="shared" ca="1" si="425"/>
        <v>1</v>
      </c>
      <c r="GL86" s="87">
        <f t="shared" ca="1" si="425"/>
        <v>1</v>
      </c>
      <c r="GM86" s="87">
        <f t="shared" ca="1" si="425"/>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26"/>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27"/>
        <v>0</v>
      </c>
      <c r="HV86" s="535" t="str" cm="1">
        <f t="array" aca="1" ref="HV86" ca="1">INDEX(HV$13:HV85,$B86+1,1)</f>
        <v>-</v>
      </c>
      <c r="HW86" s="535" cm="1">
        <f t="array" aca="1" ref="HW86" ca="1">INDEX(HW$13:HW85,$B86+1,1)</f>
        <v>1</v>
      </c>
      <c r="HX86" s="535" cm="1">
        <f t="array" aca="1" ref="HX86" ca="1">INDEX(HX$13:HX85,$B86+1,1)</f>
        <v>0</v>
      </c>
      <c r="HY86" s="411">
        <f t="shared" si="428"/>
        <v>0</v>
      </c>
      <c r="HZ86" s="535" cm="1">
        <f t="array" aca="1" ref="HZ86" ca="1">INDEX(HZ$13:HZ85,$B86+1,1)</f>
        <v>0</v>
      </c>
      <c r="IA86" s="411">
        <f t="shared" si="429"/>
        <v>0</v>
      </c>
      <c r="IB86" s="411">
        <f t="shared" si="429"/>
        <v>0</v>
      </c>
      <c r="IC86" s="411">
        <f t="shared" si="429"/>
        <v>0</v>
      </c>
      <c r="ID86" s="411">
        <f t="shared" si="429"/>
        <v>0</v>
      </c>
      <c r="IE86" s="411">
        <f t="shared" si="429"/>
        <v>1</v>
      </c>
      <c r="IF86" s="411">
        <f t="shared" si="429"/>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ca="1" si="509"/>
        <v>0</v>
      </c>
      <c r="JG86" s="457">
        <f t="shared" ca="1" si="430"/>
        <v>0</v>
      </c>
      <c r="JH86" s="457">
        <f t="shared" ca="1" si="431"/>
        <v>0</v>
      </c>
      <c r="JI86" s="545" cm="1">
        <f t="array" aca="1" ref="JI86" ca="1">IF(AND($N86=JI$10,$AS86&lt;&gt;0),INDEX(i.LTWFeedLevels,$AS86,12),0)</f>
        <v>0</v>
      </c>
      <c r="JJ86" s="630" cm="1">
        <f t="array" aca="1" ref="JJ86" ca="1">IF(AND($N86=JJ$10,$AT86&lt;&gt;0),INDEX(i.LTWFeedLevels,$AT86,12),0)</f>
        <v>0</v>
      </c>
      <c r="JK86" s="457">
        <f t="shared" ca="1" si="432"/>
        <v>0</v>
      </c>
      <c r="JL86" s="457">
        <f t="shared" ca="1" si="433"/>
        <v>0</v>
      </c>
      <c r="JM86" s="457">
        <f t="shared" ca="1" si="434"/>
        <v>0</v>
      </c>
      <c r="JN86" s="545" cm="1">
        <f t="array" aca="1" ref="JN86" ca="1">IF(AND($N86=JN$10,$AS86&lt;&gt;0),INDEX(i.LTWFeedLevels,$AS86,12),0)</f>
        <v>0</v>
      </c>
      <c r="JO86" s="630" cm="1">
        <f t="array" aca="1" ref="JO86" ca="1">IF(AND($N86=JO$10,$AT86&lt;&gt;0),INDEX(i.LTWFeedLevels,$AT86,12),0)</f>
        <v>0</v>
      </c>
      <c r="JP86" s="457">
        <f t="shared" ca="1" si="435"/>
        <v>0</v>
      </c>
      <c r="JQ86" s="457">
        <f t="shared" ca="1" si="436"/>
        <v>0</v>
      </c>
      <c r="JR86" s="457">
        <f t="shared" ca="1" si="437"/>
        <v>0</v>
      </c>
      <c r="JS86" s="189">
        <f t="shared" ca="1" si="438"/>
        <v>0</v>
      </c>
      <c r="JT86" s="189">
        <f t="shared" ca="1" si="438"/>
        <v>0</v>
      </c>
      <c r="JU86" s="189">
        <f t="shared" ca="1" si="438"/>
        <v>0</v>
      </c>
      <c r="JV86" s="189">
        <f t="shared" ca="1" si="438"/>
        <v>0</v>
      </c>
      <c r="JW86" s="189">
        <f t="shared" ca="1" si="438"/>
        <v>0</v>
      </c>
      <c r="JX86" s="189">
        <f t="shared" ca="1" si="438"/>
        <v>0</v>
      </c>
      <c r="JY86" s="189">
        <f t="shared" ca="1" si="438"/>
        <v>0</v>
      </c>
      <c r="JZ86" s="189">
        <f t="shared" ca="1" si="438"/>
        <v>0</v>
      </c>
      <c r="KA86" s="189">
        <f t="shared" ca="1" si="438"/>
        <v>0</v>
      </c>
      <c r="KB86" s="189">
        <f t="shared" ca="1" si="438"/>
        <v>0</v>
      </c>
      <c r="KC86" s="189">
        <f t="shared" ca="1" si="439"/>
        <v>0</v>
      </c>
      <c r="KD86" s="189">
        <f t="shared" ca="1" si="439"/>
        <v>0</v>
      </c>
      <c r="KE86" s="189">
        <f t="shared" ca="1" si="439"/>
        <v>0</v>
      </c>
      <c r="KF86" s="189">
        <f t="shared" ca="1" si="439"/>
        <v>0</v>
      </c>
      <c r="KG86" s="189">
        <f t="shared" ca="1" si="439"/>
        <v>0</v>
      </c>
      <c r="KH86" s="189">
        <f t="shared" ca="1" si="439"/>
        <v>0</v>
      </c>
      <c r="KI86" s="189">
        <f t="shared" ca="1" si="439"/>
        <v>0</v>
      </c>
      <c r="KJ86" s="189">
        <f t="shared" ca="1" si="439"/>
        <v>0</v>
      </c>
      <c r="KK86" s="189">
        <f t="shared" ca="1" si="439"/>
        <v>0</v>
      </c>
      <c r="KL86" s="189">
        <f t="shared" ca="1" si="439"/>
        <v>0</v>
      </c>
      <c r="KM86" s="189">
        <f t="shared" ca="1" si="440"/>
        <v>0</v>
      </c>
      <c r="KN86" s="189">
        <f t="shared" ca="1" si="440"/>
        <v>0</v>
      </c>
      <c r="KO86" s="189">
        <f t="shared" ca="1" si="440"/>
        <v>0</v>
      </c>
      <c r="KP86" s="189">
        <f t="shared" ca="1" si="440"/>
        <v>0</v>
      </c>
      <c r="KQ86" s="189">
        <f t="shared" ca="1" si="440"/>
        <v>0</v>
      </c>
      <c r="KR86" s="189">
        <f t="shared" ca="1" si="440"/>
        <v>0</v>
      </c>
      <c r="KS86" s="189">
        <f t="shared" ca="1" si="440"/>
        <v>0</v>
      </c>
      <c r="KT86" s="189">
        <f t="shared" ca="1" si="440"/>
        <v>0</v>
      </c>
      <c r="KU86" s="189">
        <f t="shared" ca="1" si="440"/>
        <v>0</v>
      </c>
      <c r="KV86" s="189">
        <f t="shared" ca="1" si="440"/>
        <v>0</v>
      </c>
      <c r="KW86" s="189">
        <f t="shared" ca="1" si="441"/>
        <v>0</v>
      </c>
      <c r="KX86" s="189">
        <f t="shared" ca="1" si="441"/>
        <v>0</v>
      </c>
      <c r="KY86" s="189">
        <f t="shared" ca="1" si="441"/>
        <v>0</v>
      </c>
      <c r="KZ86" s="189">
        <f t="shared" ca="1" si="441"/>
        <v>0</v>
      </c>
      <c r="LA86" s="189">
        <f t="shared" ca="1" si="441"/>
        <v>0</v>
      </c>
      <c r="LB86" s="189">
        <f t="shared" ca="1" si="441"/>
        <v>0</v>
      </c>
      <c r="LC86" s="189">
        <f t="shared" ca="1" si="441"/>
        <v>0</v>
      </c>
      <c r="LD86" s="189">
        <f t="shared" ca="1" si="441"/>
        <v>0</v>
      </c>
      <c r="LE86" s="189">
        <f t="shared" ca="1" si="441"/>
        <v>0</v>
      </c>
      <c r="LF86" s="189">
        <f t="shared" ca="1" si="441"/>
        <v>0</v>
      </c>
      <c r="LG86" s="189">
        <f t="shared" ca="1" si="442"/>
        <v>0</v>
      </c>
      <c r="LH86" s="189">
        <f t="shared" ca="1" si="442"/>
        <v>0</v>
      </c>
      <c r="LI86" s="189">
        <f t="shared" ca="1" si="442"/>
        <v>0</v>
      </c>
      <c r="LJ86" s="189">
        <f t="shared" ca="1" si="442"/>
        <v>0</v>
      </c>
      <c r="LK86" s="189">
        <f t="shared" ca="1" si="442"/>
        <v>0</v>
      </c>
      <c r="LL86" s="189">
        <f t="shared" ca="1" si="442"/>
        <v>0</v>
      </c>
      <c r="LM86" s="189">
        <f t="shared" ca="1" si="442"/>
        <v>0</v>
      </c>
      <c r="LN86" s="189">
        <f t="shared" ca="1" si="442"/>
        <v>0</v>
      </c>
      <c r="LO86" s="189">
        <f t="shared" ca="1" si="442"/>
        <v>0</v>
      </c>
      <c r="LP86" s="189">
        <f t="shared" ca="1" si="442"/>
        <v>0</v>
      </c>
      <c r="LQ86" s="189">
        <f t="shared" ca="1" si="443"/>
        <v>0</v>
      </c>
      <c r="LR86" s="189">
        <f t="shared" ca="1" si="443"/>
        <v>0</v>
      </c>
      <c r="LS86" s="189">
        <f t="shared" ca="1" si="443"/>
        <v>0</v>
      </c>
      <c r="LT86" s="189">
        <f t="shared" ca="1" si="443"/>
        <v>0</v>
      </c>
      <c r="LU86" s="189">
        <f t="shared" ca="1" si="443"/>
        <v>0</v>
      </c>
      <c r="LV86" s="189">
        <f t="shared" ca="1" si="443"/>
        <v>0</v>
      </c>
      <c r="LW86" s="189">
        <f t="shared" ca="1" si="443"/>
        <v>0</v>
      </c>
      <c r="LX86" s="189">
        <f t="shared" ca="1" si="443"/>
        <v>0</v>
      </c>
      <c r="LY86" s="189">
        <f t="shared" ca="1" si="443"/>
        <v>0</v>
      </c>
      <c r="LZ86" s="189">
        <f t="shared" ca="1" si="443"/>
        <v>0</v>
      </c>
      <c r="MA86" s="189">
        <f t="shared" ca="1" si="444"/>
        <v>0</v>
      </c>
      <c r="MB86" s="189">
        <f t="shared" ca="1" si="444"/>
        <v>0</v>
      </c>
      <c r="MC86" s="189">
        <f t="shared" ca="1" si="444"/>
        <v>0</v>
      </c>
      <c r="MD86" s="189">
        <f t="shared" ca="1" si="444"/>
        <v>0</v>
      </c>
      <c r="ME86" s="189">
        <f t="shared" ca="1" si="444"/>
        <v>0</v>
      </c>
      <c r="MF86" s="189">
        <f t="shared" ca="1" si="444"/>
        <v>0</v>
      </c>
      <c r="MG86" s="189">
        <f t="shared" ca="1" si="444"/>
        <v>0</v>
      </c>
      <c r="MH86" s="189">
        <f t="shared" ca="1" si="444"/>
        <v>0</v>
      </c>
      <c r="MI86" s="189">
        <f t="shared" ca="1" si="444"/>
        <v>0</v>
      </c>
      <c r="MJ86" s="189">
        <f t="shared" ca="1" si="444"/>
        <v>0</v>
      </c>
      <c r="MK86" s="189">
        <f t="shared" ca="1" si="444"/>
        <v>0</v>
      </c>
      <c r="ML86" s="189">
        <f t="shared" ca="1" si="444"/>
        <v>0</v>
      </c>
      <c r="MM86" s="557">
        <f t="shared" ca="1" si="445"/>
        <v>0</v>
      </c>
      <c r="MN86" s="557">
        <f t="shared" ca="1" si="445"/>
        <v>0</v>
      </c>
      <c r="MO86" s="557">
        <f t="shared" ca="1" si="445"/>
        <v>0</v>
      </c>
      <c r="MP86" s="557">
        <f t="shared" ca="1" si="445"/>
        <v>0</v>
      </c>
      <c r="MQ86" s="557">
        <f t="shared" ca="1" si="445"/>
        <v>0</v>
      </c>
      <c r="MR86" s="557">
        <f t="shared" ca="1" si="445"/>
        <v>0</v>
      </c>
      <c r="MS86" s="557">
        <f t="shared" ca="1" si="445"/>
        <v>0</v>
      </c>
      <c r="MT86" s="557">
        <f t="shared" ca="1" si="445"/>
        <v>0</v>
      </c>
      <c r="MU86" s="557">
        <f t="shared" ca="1" si="445"/>
        <v>0</v>
      </c>
      <c r="MV86" s="557">
        <f t="shared" ca="1" si="445"/>
        <v>0</v>
      </c>
      <c r="MW86" s="557">
        <f t="shared" ca="1" si="446"/>
        <v>0</v>
      </c>
      <c r="MX86" s="557">
        <f t="shared" ca="1" si="446"/>
        <v>0</v>
      </c>
      <c r="MY86" s="557">
        <f t="shared" ca="1" si="446"/>
        <v>0</v>
      </c>
      <c r="MZ86" s="557">
        <f t="shared" ca="1" si="446"/>
        <v>0</v>
      </c>
      <c r="NA86" s="557">
        <f t="shared" ca="1" si="446"/>
        <v>0</v>
      </c>
      <c r="NB86" s="557">
        <f t="shared" ca="1" si="446"/>
        <v>0</v>
      </c>
      <c r="NC86" s="557">
        <f t="shared" ca="1" si="446"/>
        <v>0</v>
      </c>
      <c r="ND86" s="557">
        <f t="shared" ca="1" si="446"/>
        <v>0</v>
      </c>
      <c r="NE86" s="557">
        <f t="shared" ca="1" si="446"/>
        <v>0</v>
      </c>
      <c r="NF86" s="557">
        <f t="shared" ca="1" si="446"/>
        <v>0</v>
      </c>
      <c r="NG86" s="557">
        <f t="shared" ca="1" si="447"/>
        <v>0</v>
      </c>
      <c r="NH86" s="557">
        <f t="shared" ca="1" si="447"/>
        <v>0</v>
      </c>
      <c r="NI86" s="557">
        <f t="shared" ca="1" si="447"/>
        <v>0</v>
      </c>
      <c r="NJ86" s="557">
        <f t="shared" ca="1" si="447"/>
        <v>0</v>
      </c>
      <c r="NK86" s="557">
        <f t="shared" ca="1" si="447"/>
        <v>0</v>
      </c>
      <c r="NL86" s="557">
        <f t="shared" ca="1" si="447"/>
        <v>0</v>
      </c>
      <c r="NM86" s="557">
        <f t="shared" ca="1" si="447"/>
        <v>0</v>
      </c>
      <c r="NN86" s="557">
        <f t="shared" ca="1" si="447"/>
        <v>0</v>
      </c>
      <c r="NO86" s="557">
        <f t="shared" ca="1" si="447"/>
        <v>0</v>
      </c>
      <c r="NP86" s="557">
        <f t="shared" ca="1" si="447"/>
        <v>0</v>
      </c>
      <c r="NQ86" s="557">
        <f t="shared" ca="1" si="448"/>
        <v>0</v>
      </c>
      <c r="NR86" s="557">
        <f t="shared" ca="1" si="448"/>
        <v>0</v>
      </c>
      <c r="NS86" s="557">
        <f t="shared" ca="1" si="448"/>
        <v>0</v>
      </c>
      <c r="NT86" s="557">
        <f t="shared" ca="1" si="448"/>
        <v>0</v>
      </c>
      <c r="NU86" s="557">
        <f t="shared" ca="1" si="448"/>
        <v>0</v>
      </c>
      <c r="NV86" s="557">
        <f t="shared" ca="1" si="448"/>
        <v>0</v>
      </c>
      <c r="NW86" s="557">
        <f t="shared" ca="1" si="448"/>
        <v>0</v>
      </c>
      <c r="NX86" s="557">
        <f t="shared" ca="1" si="448"/>
        <v>0</v>
      </c>
      <c r="NY86" s="557">
        <f t="shared" ca="1" si="448"/>
        <v>0</v>
      </c>
      <c r="NZ86" s="557">
        <f t="shared" ca="1" si="448"/>
        <v>0</v>
      </c>
      <c r="OA86" s="557">
        <f t="shared" ca="1" si="449"/>
        <v>0</v>
      </c>
      <c r="OB86" s="557">
        <f t="shared" ca="1" si="449"/>
        <v>0</v>
      </c>
      <c r="OC86" s="557">
        <f t="shared" ca="1" si="449"/>
        <v>0</v>
      </c>
      <c r="OD86" s="557">
        <f t="shared" ca="1" si="449"/>
        <v>0</v>
      </c>
      <c r="OE86" s="557">
        <f t="shared" ca="1" si="449"/>
        <v>0</v>
      </c>
      <c r="OF86" s="557">
        <f t="shared" ca="1" si="449"/>
        <v>0</v>
      </c>
      <c r="OG86" s="557">
        <f t="shared" ca="1" si="449"/>
        <v>0</v>
      </c>
      <c r="OH86" s="557">
        <f t="shared" ca="1" si="449"/>
        <v>0</v>
      </c>
      <c r="OI86" s="557">
        <f t="shared" ca="1" si="449"/>
        <v>0</v>
      </c>
      <c r="OJ86" s="557">
        <f t="shared" ca="1" si="449"/>
        <v>0</v>
      </c>
      <c r="OK86" s="557">
        <f t="shared" ca="1" si="450"/>
        <v>0</v>
      </c>
      <c r="OL86" s="557">
        <f t="shared" ca="1" si="450"/>
        <v>0</v>
      </c>
      <c r="OM86" s="557">
        <f t="shared" ca="1" si="450"/>
        <v>0</v>
      </c>
      <c r="ON86" s="557">
        <f t="shared" ca="1" si="450"/>
        <v>0</v>
      </c>
      <c r="OO86" s="557">
        <f t="shared" ca="1" si="450"/>
        <v>0</v>
      </c>
      <c r="OP86" s="557">
        <f t="shared" ca="1" si="450"/>
        <v>0</v>
      </c>
      <c r="OQ86" s="557">
        <f t="shared" ca="1" si="450"/>
        <v>0</v>
      </c>
      <c r="OR86" s="557">
        <f t="shared" ca="1" si="450"/>
        <v>0</v>
      </c>
      <c r="OS86" s="557">
        <f t="shared" ca="1" si="450"/>
        <v>0</v>
      </c>
      <c r="OT86" s="557">
        <f t="shared" ca="1" si="450"/>
        <v>0</v>
      </c>
      <c r="OU86" s="557">
        <f t="shared" ca="1" si="451"/>
        <v>0</v>
      </c>
      <c r="OV86" s="557">
        <f t="shared" ca="1" si="451"/>
        <v>0</v>
      </c>
      <c r="OW86" s="557">
        <f t="shared" ca="1" si="451"/>
        <v>0</v>
      </c>
      <c r="OX86" s="557">
        <f t="shared" ca="1" si="451"/>
        <v>0</v>
      </c>
      <c r="OY86" s="557">
        <f t="shared" ca="1" si="451"/>
        <v>0</v>
      </c>
      <c r="OZ86" s="557">
        <f t="shared" ca="1" si="451"/>
        <v>0</v>
      </c>
      <c r="PA86" s="557">
        <f t="shared" ca="1" si="451"/>
        <v>0</v>
      </c>
      <c r="PB86" s="557">
        <f t="shared" ca="1" si="451"/>
        <v>0</v>
      </c>
      <c r="PC86" s="557">
        <f t="shared" ca="1" si="451"/>
        <v>0</v>
      </c>
      <c r="PD86" s="557">
        <f t="shared" ca="1" si="451"/>
        <v>0</v>
      </c>
      <c r="PE86" s="557">
        <f t="shared" ca="1" si="452"/>
        <v>0</v>
      </c>
      <c r="PF86" s="557">
        <f t="shared" ca="1" si="452"/>
        <v>0</v>
      </c>
      <c r="PG86" s="557">
        <f t="shared" ca="1" si="452"/>
        <v>0</v>
      </c>
      <c r="PH86" s="557">
        <f t="shared" ca="1" si="452"/>
        <v>0</v>
      </c>
      <c r="PI86" s="557">
        <f t="shared" ca="1" si="452"/>
        <v>0</v>
      </c>
      <c r="PJ86" s="557">
        <f t="shared" ca="1" si="452"/>
        <v>0</v>
      </c>
      <c r="PK86" s="557">
        <f t="shared" ca="1" si="452"/>
        <v>0</v>
      </c>
      <c r="PL86" s="557">
        <f t="shared" ca="1" si="452"/>
        <v>0</v>
      </c>
      <c r="PM86" s="557">
        <f t="shared" ca="1" si="452"/>
        <v>0</v>
      </c>
      <c r="PN86" s="557">
        <f t="shared" ca="1" si="452"/>
        <v>0</v>
      </c>
      <c r="PO86" s="557">
        <f t="shared" ca="1" si="453"/>
        <v>0</v>
      </c>
      <c r="PP86" s="557">
        <f t="shared" ca="1" si="453"/>
        <v>0</v>
      </c>
      <c r="PQ86" s="557">
        <f t="shared" ca="1" si="453"/>
        <v>0</v>
      </c>
      <c r="PR86" s="557">
        <f t="shared" ca="1" si="453"/>
        <v>0</v>
      </c>
      <c r="PS86" s="557">
        <f t="shared" ca="1" si="453"/>
        <v>0</v>
      </c>
      <c r="PT86" s="557">
        <f t="shared" ca="1" si="453"/>
        <v>0</v>
      </c>
      <c r="PU86" s="557">
        <f t="shared" ca="1" si="453"/>
        <v>0</v>
      </c>
      <c r="PV86" s="557">
        <f t="shared" ca="1" si="453"/>
        <v>0</v>
      </c>
      <c r="PW86" s="557">
        <f t="shared" ca="1" si="453"/>
        <v>0</v>
      </c>
      <c r="PX86" s="557">
        <f t="shared" ca="1" si="453"/>
        <v>0</v>
      </c>
      <c r="PY86" s="557">
        <f t="shared" ca="1" si="454"/>
        <v>0</v>
      </c>
      <c r="PZ86" s="557">
        <f t="shared" ca="1" si="454"/>
        <v>0</v>
      </c>
      <c r="QA86" s="557">
        <f t="shared" ca="1" si="454"/>
        <v>0</v>
      </c>
      <c r="QB86" s="557">
        <f t="shared" ca="1" si="454"/>
        <v>0</v>
      </c>
      <c r="QC86" s="557">
        <f t="shared" ca="1" si="454"/>
        <v>0</v>
      </c>
      <c r="QD86" s="557">
        <f t="shared" ca="1" si="454"/>
        <v>0</v>
      </c>
      <c r="QE86" s="557">
        <f t="shared" ca="1" si="454"/>
        <v>0</v>
      </c>
      <c r="QF86" s="557">
        <f t="shared" ca="1" si="454"/>
        <v>0</v>
      </c>
      <c r="QG86" s="557">
        <f t="shared" ca="1" si="454"/>
        <v>0</v>
      </c>
      <c r="QH86" s="557">
        <f t="shared" ca="1" si="454"/>
        <v>0</v>
      </c>
      <c r="QI86" s="557">
        <f t="shared" ca="1" si="455"/>
        <v>0</v>
      </c>
      <c r="QJ86" s="557">
        <f t="shared" ca="1" si="455"/>
        <v>0</v>
      </c>
      <c r="QK86" s="557">
        <f t="shared" ca="1" si="455"/>
        <v>0</v>
      </c>
      <c r="QL86" s="557">
        <f t="shared" ca="1" si="455"/>
        <v>0</v>
      </c>
      <c r="QM86" s="557">
        <f t="shared" ca="1" si="455"/>
        <v>0</v>
      </c>
      <c r="QN86" s="557">
        <f t="shared" ca="1" si="455"/>
        <v>0</v>
      </c>
      <c r="QO86" s="557">
        <f t="shared" ca="1" si="455"/>
        <v>0</v>
      </c>
      <c r="QP86" s="557">
        <f t="shared" ca="1" si="455"/>
        <v>0</v>
      </c>
      <c r="QQ86" s="557">
        <f t="shared" ca="1" si="455"/>
        <v>0</v>
      </c>
      <c r="QR86" s="557">
        <f t="shared" ca="1" si="455"/>
        <v>0</v>
      </c>
      <c r="QS86" s="557">
        <f t="shared" ca="1" si="456"/>
        <v>0</v>
      </c>
      <c r="QT86" s="557">
        <f t="shared" ca="1" si="456"/>
        <v>0</v>
      </c>
      <c r="QU86" s="557">
        <f t="shared" ca="1" si="456"/>
        <v>0</v>
      </c>
      <c r="QV86" s="557">
        <f t="shared" ca="1" si="456"/>
        <v>0</v>
      </c>
      <c r="QW86" s="557">
        <f t="shared" ca="1" si="456"/>
        <v>0</v>
      </c>
      <c r="QX86" s="557">
        <f t="shared" ca="1" si="456"/>
        <v>0</v>
      </c>
      <c r="QY86" s="557">
        <f t="shared" ca="1" si="456"/>
        <v>0</v>
      </c>
      <c r="QZ86" s="557">
        <f t="shared" ca="1" si="456"/>
        <v>0</v>
      </c>
      <c r="RA86" s="557">
        <f t="shared" ca="1" si="456"/>
        <v>0</v>
      </c>
      <c r="RB86" s="557">
        <f t="shared" ca="1" si="456"/>
        <v>0</v>
      </c>
      <c r="RC86" s="557">
        <f t="shared" ca="1" si="457"/>
        <v>0</v>
      </c>
      <c r="RD86" s="557">
        <f t="shared" ca="1" si="457"/>
        <v>0</v>
      </c>
      <c r="RE86" s="557">
        <f t="shared" ca="1" si="457"/>
        <v>0</v>
      </c>
      <c r="RF86" s="557">
        <f t="shared" ca="1" si="457"/>
        <v>0</v>
      </c>
      <c r="RG86" s="557">
        <f t="shared" ca="1" si="457"/>
        <v>0</v>
      </c>
      <c r="RH86" s="557">
        <f t="shared" ca="1" si="457"/>
        <v>0</v>
      </c>
      <c r="RI86" s="557">
        <f t="shared" ca="1" si="457"/>
        <v>0</v>
      </c>
      <c r="RJ86" s="557">
        <f t="shared" ca="1" si="457"/>
        <v>0</v>
      </c>
      <c r="RK86" s="557">
        <f t="shared" ca="1" si="457"/>
        <v>0</v>
      </c>
      <c r="RL86" s="557">
        <f t="shared" ca="1" si="457"/>
        <v>0</v>
      </c>
      <c r="RM86" s="557">
        <f t="shared" ca="1" si="458"/>
        <v>0</v>
      </c>
      <c r="RN86" s="557">
        <f t="shared" ca="1" si="458"/>
        <v>0</v>
      </c>
      <c r="RO86" s="557">
        <f t="shared" ca="1" si="458"/>
        <v>0</v>
      </c>
      <c r="RP86" s="557">
        <f t="shared" ca="1" si="458"/>
        <v>0</v>
      </c>
      <c r="RQ86" s="557">
        <f t="shared" ca="1" si="458"/>
        <v>0</v>
      </c>
      <c r="RR86" s="557">
        <f t="shared" ca="1" si="458"/>
        <v>0</v>
      </c>
      <c r="RS86" s="557">
        <f t="shared" ca="1" si="458"/>
        <v>0</v>
      </c>
      <c r="RT86" s="557">
        <f t="shared" ca="1" si="458"/>
        <v>0</v>
      </c>
      <c r="RU86" s="557">
        <f t="shared" ca="1" si="458"/>
        <v>0</v>
      </c>
      <c r="RV86" s="557">
        <f t="shared" ca="1" si="458"/>
        <v>0</v>
      </c>
      <c r="RW86" s="557">
        <f t="shared" ca="1" si="459"/>
        <v>0</v>
      </c>
      <c r="RX86" s="557">
        <f t="shared" ca="1" si="459"/>
        <v>0</v>
      </c>
      <c r="RY86" s="557">
        <f t="shared" ca="1" si="459"/>
        <v>0</v>
      </c>
      <c r="RZ86" s="557">
        <f t="shared" ca="1" si="459"/>
        <v>0</v>
      </c>
      <c r="SA86" s="557">
        <f t="shared" ca="1" si="459"/>
        <v>0</v>
      </c>
      <c r="SB86" s="557">
        <f t="shared" ca="1" si="459"/>
        <v>0</v>
      </c>
      <c r="SC86" s="557">
        <f t="shared" ca="1" si="459"/>
        <v>0</v>
      </c>
      <c r="SD86" s="557">
        <f t="shared" ca="1" si="459"/>
        <v>0</v>
      </c>
      <c r="SE86" s="557">
        <f t="shared" ca="1" si="459"/>
        <v>0</v>
      </c>
      <c r="SF86" s="557">
        <f t="shared" ca="1" si="459"/>
        <v>0</v>
      </c>
      <c r="SG86" s="557">
        <f t="shared" ca="1" si="460"/>
        <v>0</v>
      </c>
      <c r="SH86" s="557">
        <f t="shared" ca="1" si="460"/>
        <v>0</v>
      </c>
      <c r="SI86" s="557">
        <f t="shared" ca="1" si="460"/>
        <v>0</v>
      </c>
      <c r="SJ86" s="557">
        <f t="shared" ca="1" si="460"/>
        <v>0</v>
      </c>
      <c r="SK86" s="557">
        <f t="shared" ca="1" si="460"/>
        <v>0</v>
      </c>
      <c r="SL86" s="557">
        <f t="shared" ca="1" si="460"/>
        <v>0</v>
      </c>
      <c r="SM86" s="557">
        <f t="shared" ca="1" si="460"/>
        <v>0</v>
      </c>
      <c r="SN86" s="557">
        <f t="shared" ca="1" si="460"/>
        <v>0</v>
      </c>
      <c r="SO86" s="557">
        <f t="shared" ca="1" si="460"/>
        <v>0</v>
      </c>
      <c r="SP86" s="557">
        <f t="shared" ca="1" si="460"/>
        <v>0</v>
      </c>
      <c r="SQ86" s="557">
        <f t="shared" ca="1" si="461"/>
        <v>0</v>
      </c>
      <c r="SR86" s="557">
        <f t="shared" ca="1" si="461"/>
        <v>0</v>
      </c>
      <c r="SS86" s="557">
        <f t="shared" ca="1" si="461"/>
        <v>0</v>
      </c>
      <c r="ST86" s="557">
        <f t="shared" ca="1" si="461"/>
        <v>0</v>
      </c>
      <c r="SU86" s="557">
        <f t="shared" ca="1" si="461"/>
        <v>0</v>
      </c>
      <c r="SV86" s="557">
        <f t="shared" ca="1" si="461"/>
        <v>0</v>
      </c>
      <c r="SW86" s="557">
        <f t="shared" ca="1" si="461"/>
        <v>0</v>
      </c>
      <c r="SX86" s="557">
        <f t="shared" ca="1" si="461"/>
        <v>0</v>
      </c>
      <c r="SY86" s="557">
        <f t="shared" ca="1" si="461"/>
        <v>0</v>
      </c>
      <c r="SZ86" s="557">
        <f t="shared" ca="1" si="461"/>
        <v>0</v>
      </c>
      <c r="TA86" s="557">
        <f t="shared" ca="1" si="462"/>
        <v>0</v>
      </c>
      <c r="TB86" s="557">
        <f t="shared" ca="1" si="462"/>
        <v>0</v>
      </c>
      <c r="TC86" s="557">
        <f t="shared" ca="1" si="462"/>
        <v>0</v>
      </c>
      <c r="TD86" s="557">
        <f t="shared" ca="1" si="462"/>
        <v>0</v>
      </c>
      <c r="TE86" s="557">
        <f t="shared" ca="1" si="462"/>
        <v>0</v>
      </c>
      <c r="TF86" s="557">
        <f t="shared" ca="1" si="462"/>
        <v>0</v>
      </c>
      <c r="TG86" s="557">
        <f t="shared" ca="1" si="462"/>
        <v>0</v>
      </c>
      <c r="TH86" s="557">
        <f t="shared" ca="1" si="462"/>
        <v>0</v>
      </c>
      <c r="TI86" s="557">
        <f t="shared" ca="1" si="462"/>
        <v>0</v>
      </c>
      <c r="TJ86" s="557">
        <f t="shared" ca="1" si="462"/>
        <v>0</v>
      </c>
      <c r="TK86" s="557">
        <f t="shared" ca="1" si="463"/>
        <v>0</v>
      </c>
      <c r="TL86" s="557">
        <f t="shared" ca="1" si="463"/>
        <v>0</v>
      </c>
      <c r="TM86" s="557">
        <f t="shared" ca="1" si="463"/>
        <v>0</v>
      </c>
      <c r="TN86" s="557">
        <f t="shared" ca="1" si="463"/>
        <v>0</v>
      </c>
      <c r="TO86" s="557">
        <f t="shared" ca="1" si="463"/>
        <v>0</v>
      </c>
      <c r="TP86" s="557">
        <f t="shared" ca="1" si="463"/>
        <v>0</v>
      </c>
      <c r="TQ86" s="557">
        <f t="shared" ca="1" si="463"/>
        <v>0</v>
      </c>
      <c r="TR86" s="557">
        <f t="shared" ca="1" si="463"/>
        <v>0</v>
      </c>
      <c r="TS86" s="557">
        <f t="shared" ca="1" si="463"/>
        <v>0</v>
      </c>
      <c r="TT86" s="557">
        <f t="shared" ca="1" si="463"/>
        <v>0</v>
      </c>
      <c r="TU86" s="557">
        <f t="shared" ca="1" si="464"/>
        <v>0</v>
      </c>
      <c r="TV86" s="557">
        <f t="shared" ca="1" si="464"/>
        <v>0</v>
      </c>
      <c r="TW86" s="557">
        <f t="shared" ca="1" si="464"/>
        <v>0</v>
      </c>
      <c r="TX86" s="557">
        <f t="shared" ca="1" si="464"/>
        <v>0</v>
      </c>
      <c r="TY86" s="557">
        <f t="shared" ca="1" si="464"/>
        <v>0</v>
      </c>
      <c r="TZ86" s="557">
        <f t="shared" ca="1" si="464"/>
        <v>0</v>
      </c>
      <c r="UA86" s="557">
        <f t="shared" ca="1" si="464"/>
        <v>0</v>
      </c>
      <c r="UB86" s="557">
        <f t="shared" ca="1" si="464"/>
        <v>0</v>
      </c>
      <c r="UC86" s="557">
        <f t="shared" ca="1" si="464"/>
        <v>0</v>
      </c>
      <c r="UD86" s="557">
        <f t="shared" ca="1" si="464"/>
        <v>0</v>
      </c>
      <c r="UE86" s="557">
        <f t="shared" ca="1" si="465"/>
        <v>0</v>
      </c>
      <c r="UF86" s="557">
        <f t="shared" ca="1" si="465"/>
        <v>0</v>
      </c>
      <c r="UG86" s="557">
        <f t="shared" ca="1" si="465"/>
        <v>0</v>
      </c>
      <c r="UH86" s="557">
        <f t="shared" ca="1" si="465"/>
        <v>0</v>
      </c>
      <c r="UI86" s="557">
        <f t="shared" ca="1" si="465"/>
        <v>0</v>
      </c>
      <c r="UJ86" s="557">
        <f t="shared" ca="1" si="465"/>
        <v>0</v>
      </c>
      <c r="UK86" s="557">
        <f t="shared" ca="1" si="465"/>
        <v>0</v>
      </c>
      <c r="UL86" s="557">
        <f t="shared" ca="1" si="465"/>
        <v>0</v>
      </c>
      <c r="UM86" s="557">
        <f t="shared" ca="1" si="465"/>
        <v>0</v>
      </c>
      <c r="UN86" s="557">
        <f t="shared" ca="1" si="465"/>
        <v>0</v>
      </c>
      <c r="UO86" s="557">
        <f t="shared" ca="1" si="466"/>
        <v>0</v>
      </c>
      <c r="UP86" s="557">
        <f t="shared" ca="1" si="466"/>
        <v>0</v>
      </c>
      <c r="UQ86" s="557">
        <f t="shared" ca="1" si="466"/>
        <v>0</v>
      </c>
      <c r="UR86" s="557">
        <f t="shared" ca="1" si="466"/>
        <v>0</v>
      </c>
      <c r="US86" s="557">
        <f t="shared" ca="1" si="466"/>
        <v>0</v>
      </c>
      <c r="UT86" s="557">
        <f t="shared" ca="1" si="466"/>
        <v>0</v>
      </c>
      <c r="UU86" s="557">
        <f t="shared" ca="1" si="466"/>
        <v>0</v>
      </c>
      <c r="UV86" s="557">
        <f t="shared" ca="1" si="466"/>
        <v>0</v>
      </c>
      <c r="UW86" s="557">
        <f t="shared" ca="1" si="466"/>
        <v>0</v>
      </c>
      <c r="UX86" s="557">
        <f t="shared" ca="1" si="466"/>
        <v>0</v>
      </c>
      <c r="UY86" s="557">
        <f t="shared" ca="1" si="467"/>
        <v>0</v>
      </c>
      <c r="UZ86" s="557">
        <f t="shared" ca="1" si="467"/>
        <v>0</v>
      </c>
      <c r="VA86" s="557">
        <f t="shared" ca="1" si="467"/>
        <v>0</v>
      </c>
      <c r="VB86" s="557">
        <f t="shared" ca="1" si="467"/>
        <v>0</v>
      </c>
      <c r="VC86" s="557">
        <f t="shared" ca="1" si="467"/>
        <v>0</v>
      </c>
      <c r="VD86" s="557">
        <f t="shared" ca="1" si="467"/>
        <v>0</v>
      </c>
      <c r="VE86" s="557">
        <f t="shared" ca="1" si="467"/>
        <v>0</v>
      </c>
      <c r="VF86" s="557">
        <f t="shared" ca="1" si="467"/>
        <v>0</v>
      </c>
      <c r="VG86" s="557">
        <f t="shared" ca="1" si="467"/>
        <v>0</v>
      </c>
      <c r="VH86" s="557">
        <f t="shared" ca="1" si="467"/>
        <v>0</v>
      </c>
      <c r="VI86" s="557">
        <f t="shared" ca="1" si="467"/>
        <v>0</v>
      </c>
      <c r="VJ86" s="189">
        <f t="shared" ca="1" si="468"/>
        <v>0</v>
      </c>
      <c r="VK86" s="189">
        <f t="shared" ca="1" si="468"/>
        <v>0</v>
      </c>
      <c r="VL86" s="189">
        <f t="shared" ca="1" si="468"/>
        <v>0</v>
      </c>
      <c r="VM86" s="189">
        <f t="shared" ca="1" si="468"/>
        <v>0</v>
      </c>
      <c r="VN86" s="189">
        <f t="shared" ca="1" si="468"/>
        <v>0</v>
      </c>
      <c r="VO86" s="230">
        <f t="shared" ca="1" si="469"/>
        <v>0</v>
      </c>
      <c r="VP86" s="189">
        <f t="shared" ca="1" si="470"/>
        <v>0</v>
      </c>
      <c r="VQ86" s="189">
        <f t="shared" ca="1" si="470"/>
        <v>0</v>
      </c>
      <c r="VR86" s="189">
        <f t="shared" ca="1" si="470"/>
        <v>0</v>
      </c>
      <c r="VS86" s="189">
        <f t="shared" ca="1" si="470"/>
        <v>0</v>
      </c>
      <c r="VT86" s="189">
        <f t="shared" ca="1" si="470"/>
        <v>0</v>
      </c>
      <c r="VU86" s="230">
        <f t="shared" ca="1" si="471"/>
        <v>0</v>
      </c>
      <c r="VV86" s="231">
        <f t="shared" ca="1" si="472"/>
        <v>0</v>
      </c>
      <c r="VW86" s="231">
        <f t="shared" ca="1" si="472"/>
        <v>0</v>
      </c>
      <c r="VX86" s="231">
        <f t="shared" ca="1" si="472"/>
        <v>0</v>
      </c>
      <c r="VY86" s="231">
        <f t="shared" ca="1" si="472"/>
        <v>0</v>
      </c>
      <c r="VZ86" s="544">
        <f t="shared" ca="1" si="473"/>
        <v>0</v>
      </c>
      <c r="WA86" s="231">
        <f t="shared" ca="1" si="474"/>
        <v>0</v>
      </c>
      <c r="WB86" s="231">
        <f t="shared" ca="1" si="474"/>
        <v>0</v>
      </c>
      <c r="WC86" s="231">
        <f t="shared" ca="1" si="474"/>
        <v>0</v>
      </c>
      <c r="WD86" s="231">
        <f t="shared" ca="1" si="474"/>
        <v>0</v>
      </c>
      <c r="WE86" s="544">
        <f t="shared" ca="1" si="475"/>
        <v>0</v>
      </c>
      <c r="WF86" s="544">
        <f t="shared" ca="1" si="475"/>
        <v>0</v>
      </c>
      <c r="WG86" s="544">
        <f t="shared" ca="1" si="475"/>
        <v>0</v>
      </c>
      <c r="WH86" s="544">
        <f t="shared" ca="1" si="475"/>
        <v>0</v>
      </c>
      <c r="WI86" s="544">
        <f t="shared" ca="1" si="475"/>
        <v>0</v>
      </c>
      <c r="WJ86" s="544">
        <f t="shared" ca="1" si="475"/>
        <v>0</v>
      </c>
      <c r="WK86" s="544">
        <f t="shared" ca="1" si="475"/>
        <v>0</v>
      </c>
      <c r="WL86" s="535" cm="1">
        <f t="array" aca="1" ref="WL86" ca="1">INDEX(WL$13:WL85,$B86+1,1)</f>
        <v>0</v>
      </c>
      <c r="WM86" s="411">
        <f t="shared" ca="1" si="476"/>
        <v>19</v>
      </c>
      <c r="WN86" s="18"/>
      <c r="WO86" s="535" cm="1">
        <f t="array" aca="1" ref="WO86" ca="1">INDEX(WO$13:WO85,$B86+1,1)</f>
        <v>0</v>
      </c>
      <c r="WP86" s="411">
        <f t="shared" si="477"/>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78"/>
        <v>0</v>
      </c>
      <c r="XJ86" s="411" t="str">
        <f t="shared" ca="1" si="479"/>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80"/>
        <v>-</v>
      </c>
      <c r="XQ86" s="411" t="str">
        <f t="shared" si="480"/>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81"/>
        <v>50</v>
      </c>
      <c r="YD86" s="411">
        <f t="shared" si="481"/>
        <v>50</v>
      </c>
      <c r="YE86" s="411">
        <f t="shared" si="481"/>
        <v>50</v>
      </c>
      <c r="YF86" s="411">
        <f t="shared" si="481"/>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18"/>
      <c r="YQ86" s="411">
        <f t="shared" ca="1" si="482"/>
        <v>1</v>
      </c>
      <c r="YR86" s="18"/>
      <c r="YS86" s="669" t="str">
        <f t="shared" ca="1" si="483"/>
        <v>-</v>
      </c>
      <c r="YT86" s="22" t="b">
        <v>1</v>
      </c>
      <c r="YU86" s="535" t="str" cm="1">
        <f t="array" aca="1" ref="YU86" ca="1">INDEX(YU$13:YU85,$B86+1,1)</f>
        <v>-</v>
      </c>
      <c r="YV86" s="411" t="b">
        <f t="shared" si="510"/>
        <v>1</v>
      </c>
      <c r="YW86" s="22" t="b">
        <v>0</v>
      </c>
      <c r="YX86" s="22">
        <v>0</v>
      </c>
      <c r="YY86" s="547" cm="1">
        <f t="array" aca="1" ref="YY86" ca="1">IF(YT86&lt;&gt;TRUE,"-",VALUE(IFERROR(VALUE($K86),0) &amp; _xlfn.SWITCH($CD86,"-",4,$CD86) &amp; $L86 &amp; $T86 &amp; "00" &amp; $N86 &amp; $AK86 &amp; $R86 &amp; _xlfn.SWITCH($AM86,3,1,$AM86) &amp; _xlfn.SWITCH($M86,4,0,$M86) &amp; $AD86 &amp; IF(MOD($H86-2,YY$6)&gt;=YY$7,"",TEXT(INT(MOD($H86-2,YY$6)/2)+1,"00"))))</f>
        <v>14210012120101</v>
      </c>
      <c r="YZ86" s="662" t="str" cm="1">
        <f t="array" aca="1" ref="YZ86" ca="1">IF(YU86&lt;&gt;TRUE,"-",VALUE(IFERROR(VALUE($K86),0) &amp; _xlfn.SWITCH($CD86,"-",4,$CD86) &amp; $L86 &amp; $T86 &amp; "00" &amp; $N86 &amp; $AK86 &amp; $R86 &amp; _xlfn.SWITCH($AM86,3,1,$AM86) &amp; _xlfn.SWITCH($M86,4,0,$M86) &amp; $AD86 &amp; IF(MOD($H86-1,YZ$6)&gt;=YZ$7,"",TEXT(INT(MOD($H86-1,YZ$6)/2)+1,"00"))))</f>
        <v>-</v>
      </c>
      <c r="ZA86" s="543">
        <f t="shared" ca="1" si="484"/>
        <v>652</v>
      </c>
      <c r="ZB86" s="543">
        <f t="shared" ca="1" si="484"/>
        <v>686</v>
      </c>
      <c r="ZC86" s="543">
        <f t="shared" ca="1" si="484"/>
        <v>721</v>
      </c>
      <c r="ZD86" s="459">
        <f t="shared" ca="1" si="485"/>
        <v>469</v>
      </c>
      <c r="ZE86" s="459">
        <f t="shared" ca="1" si="485"/>
        <v>504</v>
      </c>
      <c r="ZF86" s="459">
        <f t="shared" ca="1" si="485"/>
        <v>539</v>
      </c>
      <c r="ZG86" s="459">
        <f t="shared" ca="1" si="486"/>
        <v>385</v>
      </c>
      <c r="ZH86" s="459">
        <f t="shared" ca="1" si="486"/>
        <v>420</v>
      </c>
      <c r="ZI86" s="459">
        <f t="shared" ca="1" si="486"/>
        <v>455</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22">
        <v>1</v>
      </c>
      <c r="ZW86" s="22">
        <v>1</v>
      </c>
      <c r="ZX86" s="535" cm="1">
        <f t="array" aca="1" ref="ZX86" ca="1">INDEX(ZX$13:ZX85,$B86+1,1)</f>
        <v>0</v>
      </c>
      <c r="ZY86" s="535" t="str" cm="1">
        <f t="array" aca="1" ref="ZY86" ca="1">INDEX(ZY$13:ZY85,$B86+1,1)</f>
        <v>-</v>
      </c>
      <c r="ZZ86" s="535" t="str" cm="1">
        <f t="array" aca="1" ref="ZZ86" ca="1">INDEX(ZZ$13:ZZ85,$B86+1,1)</f>
        <v>-</v>
      </c>
      <c r="AAA86" s="535" t="str" cm="1">
        <f t="array" aca="1" ref="AAA86" ca="1">INDEX(AAA$13:AAA85,$B86+1,1)</f>
        <v>-</v>
      </c>
      <c r="AAB86" s="535" t="str" cm="1">
        <f t="array" aca="1" ref="AAB86" ca="1">INDEX(AAB$13:AAB85,$B86+1,1)</f>
        <v>-</v>
      </c>
      <c r="AAC86" s="535" t="str" cm="1">
        <f t="array" aca="1" ref="AAC86" ca="1">INDEX(AAC$13:AAC85,$B86+1,1)</f>
        <v>-</v>
      </c>
      <c r="AAD86" s="535" cm="1">
        <f t="array" aca="1" ref="AAD86" ca="1">INDEX(AAD$13:AAD85,$B86+1,1)</f>
        <v>0</v>
      </c>
      <c r="AAE86" s="535" t="str" cm="1">
        <f t="array" aca="1" ref="AAE86" ca="1">INDEX(AAE$13:AAE85,$B86+1,1)</f>
        <v>-</v>
      </c>
      <c r="AAF86" s="535" t="str" cm="1">
        <f t="array" aca="1" ref="AAF86" ca="1">INDEX(AAF$13:AAF85,$B86+1,1)</f>
        <v>-</v>
      </c>
      <c r="AAG86" s="535" t="str" cm="1">
        <f t="array" aca="1" ref="AAG86" ca="1">INDEX(AAG$13:AAG85,$B86+1,1)</f>
        <v>-</v>
      </c>
      <c r="AAH86" s="535" cm="1">
        <f t="array" aca="1" ref="AAH86" ca="1">INDEX(AAH$13:AAH85,$B86+1,1)</f>
        <v>1</v>
      </c>
      <c r="AAI86" s="535" cm="1">
        <f t="array" aca="1" ref="AAI86" ca="1">INDEX(AAI$13:AAI85,$B86+1,1)</f>
        <v>1</v>
      </c>
      <c r="AAJ86" s="666" t="str">
        <f t="shared" ca="1" si="487"/>
        <v>-</v>
      </c>
      <c r="AAK86" s="666" t="str">
        <f t="shared" ca="1" si="487"/>
        <v>-</v>
      </c>
      <c r="AAL86" s="666" t="str">
        <f t="shared" ca="1" si="487"/>
        <v>-</v>
      </c>
      <c r="AAM86" s="666" t="str">
        <f t="shared" ca="1" si="487"/>
        <v>-</v>
      </c>
      <c r="AAN86" s="667" t="str">
        <f t="shared" ca="1" si="488"/>
        <v>-</v>
      </c>
      <c r="AAO86" s="668" t="str">
        <f t="shared" ca="1" si="489"/>
        <v>-</v>
      </c>
      <c r="AAP86" s="669" t="str">
        <f t="shared" ca="1" si="490"/>
        <v>-</v>
      </c>
      <c r="AAQ86" s="716" t="str">
        <f t="shared" ca="1" si="491"/>
        <v>-</v>
      </c>
      <c r="AAR86" s="191" t="b">
        <f t="shared" ref="AAR86:AAR107" si="514">AAR85</f>
        <v>0</v>
      </c>
      <c r="AAS86" s="715" t="str">
        <f t="shared" ca="1" si="492"/>
        <v>-</v>
      </c>
      <c r="AAT86" s="717" t="str">
        <f t="shared" ca="1" si="493"/>
        <v>-</v>
      </c>
      <c r="AAU86" s="717" t="str">
        <f t="shared" ca="1" si="493"/>
        <v>-</v>
      </c>
      <c r="AAV86" s="670" t="str">
        <f t="shared" ca="1" si="494"/>
        <v>-</v>
      </c>
      <c r="AAW86" s="18"/>
      <c r="AAX86" s="545" t="b">
        <f t="shared" ca="1" si="495"/>
        <v>1</v>
      </c>
      <c r="AAY86" s="545" t="str">
        <f t="shared" ca="1" si="495"/>
        <v>-</v>
      </c>
      <c r="AAZ86" s="545" t="str">
        <f t="shared" ca="1" si="495"/>
        <v>-</v>
      </c>
      <c r="ABA86" s="545" t="str">
        <f t="shared" ca="1" si="495"/>
        <v>-</v>
      </c>
      <c r="ABB86" s="545" t="str">
        <f t="shared" ca="1" si="495"/>
        <v>-</v>
      </c>
      <c r="ABC86" s="545" t="str">
        <f t="shared" ca="1" si="495"/>
        <v>-</v>
      </c>
      <c r="ABD86" s="545" t="str">
        <f t="shared" ca="1" si="495"/>
        <v>-</v>
      </c>
      <c r="ABE86" s="545" t="str">
        <f t="shared" ca="1" si="495"/>
        <v>-</v>
      </c>
      <c r="ABF86" s="545" t="str">
        <f t="shared" ca="1" si="495"/>
        <v>-</v>
      </c>
      <c r="ABG86" s="545" t="str">
        <f t="shared" ca="1" si="495"/>
        <v>-</v>
      </c>
      <c r="ABH86" s="545" t="str">
        <f t="shared" ca="1" si="496"/>
        <v>-</v>
      </c>
      <c r="ABI86" s="545" t="str">
        <f t="shared" ca="1" si="496"/>
        <v>-</v>
      </c>
      <c r="ABJ86" s="545" t="str">
        <f t="shared" ca="1" si="496"/>
        <v>-</v>
      </c>
      <c r="ABK86" s="545" t="str">
        <f t="shared" ca="1" si="496"/>
        <v>-</v>
      </c>
      <c r="ABL86" s="545" t="str">
        <f t="shared" ca="1" si="496"/>
        <v>-</v>
      </c>
      <c r="ABM86" s="545" t="str">
        <f t="shared" ca="1" si="496"/>
        <v>-</v>
      </c>
      <c r="ABN86" s="545" t="str">
        <f t="shared" ca="1" si="496"/>
        <v>-</v>
      </c>
      <c r="ABO86" s="545" t="str">
        <f t="shared" ca="1" si="496"/>
        <v>-</v>
      </c>
      <c r="ABP86" s="545" t="b">
        <f t="shared" ca="1" si="496"/>
        <v>1</v>
      </c>
      <c r="ABQ86" s="545" t="str">
        <f t="shared" ca="1" si="496"/>
        <v>-</v>
      </c>
      <c r="ABR86" s="545" t="str">
        <f t="shared" ca="1" si="497"/>
        <v>-</v>
      </c>
      <c r="ABS86" s="545" t="str">
        <f t="shared" ca="1" si="497"/>
        <v>-</v>
      </c>
      <c r="ABT86" s="545" t="str">
        <f t="shared" ca="1" si="497"/>
        <v>-</v>
      </c>
      <c r="ABU86" s="545" t="str">
        <f t="shared" ca="1" si="497"/>
        <v>-</v>
      </c>
      <c r="ABV86" s="545" t="str">
        <f t="shared" ca="1" si="497"/>
        <v>-</v>
      </c>
      <c r="ABW86" s="545" t="str">
        <f t="shared" ca="1" si="497"/>
        <v>-</v>
      </c>
      <c r="ABX86" s="545" t="str">
        <f t="shared" ca="1" si="497"/>
        <v>-</v>
      </c>
      <c r="ABY86" s="545" t="str">
        <f t="shared" ca="1" si="497"/>
        <v>-</v>
      </c>
      <c r="ABZ86" s="545" t="str">
        <f t="shared" ca="1" si="497"/>
        <v>-</v>
      </c>
      <c r="ACA86" s="545" t="str">
        <f t="shared" ca="1" si="497"/>
        <v>-</v>
      </c>
      <c r="ACB86" s="545" t="str">
        <f t="shared" ca="1" si="498"/>
        <v>-</v>
      </c>
      <c r="ACC86" s="545" t="str">
        <f t="shared" ca="1" si="498"/>
        <v>-</v>
      </c>
      <c r="ACD86" s="545" t="str">
        <f t="shared" ca="1" si="498"/>
        <v>-</v>
      </c>
      <c r="ACE86" s="545" t="str">
        <f t="shared" ca="1" si="498"/>
        <v>-</v>
      </c>
      <c r="ACF86" s="545" t="str">
        <f t="shared" ca="1" si="498"/>
        <v>-</v>
      </c>
      <c r="ACG86" s="545" t="str">
        <f t="shared" ca="1" si="498"/>
        <v>-</v>
      </c>
      <c r="ACH86" s="545" t="b">
        <f t="shared" ca="1" si="498"/>
        <v>1</v>
      </c>
      <c r="ACI86" s="545" t="str">
        <f t="shared" ca="1" si="498"/>
        <v>-</v>
      </c>
      <c r="ACJ86" s="545" t="str">
        <f t="shared" ca="1" si="498"/>
        <v>-</v>
      </c>
      <c r="ACK86" s="545" t="str">
        <f t="shared" ca="1" si="498"/>
        <v>-</v>
      </c>
      <c r="ACL86" s="545" t="str">
        <f t="shared" ca="1" si="499"/>
        <v>-</v>
      </c>
      <c r="ACM86" s="545" t="str">
        <f t="shared" ca="1" si="499"/>
        <v>-</v>
      </c>
      <c r="ACN86" s="545" t="str">
        <f t="shared" ca="1" si="499"/>
        <v>-</v>
      </c>
      <c r="ACO86" s="545" t="str">
        <f t="shared" ca="1" si="499"/>
        <v>-</v>
      </c>
      <c r="ACP86" s="545" t="str">
        <f t="shared" ca="1" si="499"/>
        <v>-</v>
      </c>
      <c r="ACQ86" s="545" t="str">
        <f t="shared" ca="1" si="499"/>
        <v>-</v>
      </c>
      <c r="ACR86" s="545" t="str">
        <f t="shared" ca="1" si="499"/>
        <v>-</v>
      </c>
      <c r="ACS86" s="545" t="str">
        <f t="shared" ca="1" si="499"/>
        <v>-</v>
      </c>
      <c r="ACT86" s="545" t="str">
        <f t="shared" ca="1" si="499"/>
        <v>-</v>
      </c>
      <c r="ACU86" s="545" t="str">
        <f t="shared" ca="1" si="499"/>
        <v>-</v>
      </c>
      <c r="ACV86" s="545" t="str">
        <f t="shared" ca="1" si="500"/>
        <v>-</v>
      </c>
      <c r="ACW86" s="545" t="str">
        <f t="shared" ca="1" si="500"/>
        <v>-</v>
      </c>
      <c r="ACX86" s="545" t="str">
        <f t="shared" ca="1" si="500"/>
        <v>-</v>
      </c>
      <c r="ACY86" s="545" t="str">
        <f t="shared" ca="1" si="500"/>
        <v>-</v>
      </c>
      <c r="ACZ86" s="545" t="b">
        <f t="shared" ca="1" si="500"/>
        <v>1</v>
      </c>
      <c r="ADA86" s="545" t="str">
        <f t="shared" ca="1" si="500"/>
        <v>-</v>
      </c>
      <c r="ADB86" s="545" t="str">
        <f t="shared" ca="1" si="500"/>
        <v>-</v>
      </c>
      <c r="ADC86" s="545" t="str">
        <f t="shared" ca="1" si="500"/>
        <v>-</v>
      </c>
      <c r="ADD86" s="545" t="str">
        <f t="shared" ca="1" si="500"/>
        <v>-</v>
      </c>
      <c r="ADE86" s="545" t="str">
        <f t="shared" ca="1" si="500"/>
        <v>-</v>
      </c>
      <c r="ADF86" s="545" t="str">
        <f t="shared" ca="1" si="501"/>
        <v>-</v>
      </c>
      <c r="ADG86" s="545" t="str">
        <f t="shared" ca="1" si="501"/>
        <v>-</v>
      </c>
      <c r="ADH86" s="545" t="str">
        <f t="shared" ca="1" si="501"/>
        <v>-</v>
      </c>
      <c r="ADI86" s="545" t="str">
        <f t="shared" ca="1" si="501"/>
        <v>-</v>
      </c>
      <c r="ADJ86" s="545" t="str">
        <f t="shared" ca="1" si="501"/>
        <v>-</v>
      </c>
      <c r="ADK86" s="545" t="str">
        <f t="shared" ca="1" si="501"/>
        <v>-</v>
      </c>
      <c r="ADL86" s="545" t="str">
        <f t="shared" ca="1" si="501"/>
        <v>-</v>
      </c>
      <c r="ADM86" s="545" t="str">
        <f t="shared" ca="1" si="501"/>
        <v>-</v>
      </c>
      <c r="ADN86" s="545" t="str">
        <f t="shared" ca="1" si="501"/>
        <v>-</v>
      </c>
      <c r="ADO86" s="545" t="str">
        <f t="shared" ca="1" si="501"/>
        <v>-</v>
      </c>
      <c r="ADP86" s="545" t="str">
        <f t="shared" ca="1" si="502"/>
        <v>-</v>
      </c>
      <c r="ADQ86" s="545" t="str">
        <f t="shared" ca="1" si="502"/>
        <v>-</v>
      </c>
      <c r="ADR86" s="545" t="b">
        <f t="shared" ca="1" si="502"/>
        <v>1</v>
      </c>
      <c r="ADS86" s="545" t="str">
        <f t="shared" ca="1" si="502"/>
        <v>-</v>
      </c>
      <c r="ADT86" s="545" t="str">
        <f t="shared" ca="1" si="502"/>
        <v>-</v>
      </c>
      <c r="ADU86" s="545" t="str">
        <f t="shared" ca="1" si="502"/>
        <v>-</v>
      </c>
      <c r="ADV86" s="545" t="str">
        <f t="shared" ca="1" si="502"/>
        <v>-</v>
      </c>
      <c r="ADW86" s="545" t="str">
        <f t="shared" ca="1" si="502"/>
        <v>-</v>
      </c>
      <c r="ADX86" s="545" t="str">
        <f t="shared" ca="1" si="502"/>
        <v>-</v>
      </c>
      <c r="ADY86" s="545" t="str">
        <f t="shared" ca="1" si="502"/>
        <v>-</v>
      </c>
      <c r="ADZ86" s="545" t="str">
        <f t="shared" ca="1" si="503"/>
        <v>-</v>
      </c>
      <c r="AEA86" s="545" t="str">
        <f t="shared" ca="1" si="503"/>
        <v>-</v>
      </c>
      <c r="AEB86" s="545" t="str">
        <f t="shared" ca="1" si="503"/>
        <v>-</v>
      </c>
      <c r="AEC86" s="545" t="str">
        <f t="shared" ca="1" si="503"/>
        <v>-</v>
      </c>
      <c r="AED86" s="545" t="str">
        <f t="shared" ca="1" si="503"/>
        <v>-</v>
      </c>
      <c r="AEE86" s="545" t="str">
        <f t="shared" ca="1" si="503"/>
        <v>-</v>
      </c>
      <c r="AEF86" s="545" t="str">
        <f t="shared" ca="1" si="503"/>
        <v>-</v>
      </c>
      <c r="AEG86" s="545" t="str">
        <f t="shared" ca="1" si="503"/>
        <v>-</v>
      </c>
      <c r="AEH86" s="545" t="str">
        <f t="shared" ca="1" si="503"/>
        <v>-</v>
      </c>
      <c r="AEI86" s="545" t="str">
        <f t="shared" ca="1" si="503"/>
        <v>-</v>
      </c>
      <c r="AEJ86" s="535" cm="1">
        <f t="array" aca="1" ref="AEJ86" ca="1">INDEX(AEJ$13:AEJ85,$B86+1,1)</f>
        <v>0</v>
      </c>
      <c r="AEK86" s="483">
        <v>0</v>
      </c>
    </row>
    <row r="87" spans="1:817" outlineLevel="2">
      <c r="A87" s="18">
        <f t="shared" si="222"/>
        <v>74</v>
      </c>
      <c r="B87" s="657">
        <f t="shared" ref="B87:B104" ca="1" si="515">OFFSET($A87,-2,0)</f>
        <v>72</v>
      </c>
      <c r="C87" s="458">
        <f t="shared" ca="1" si="381"/>
        <v>2200</v>
      </c>
      <c r="D87" s="119" t="str">
        <f t="shared" ca="1" si="382"/>
        <v>GSW</v>
      </c>
      <c r="E87" t="b">
        <v>1</v>
      </c>
      <c r="F87" t="b">
        <v>0</v>
      </c>
      <c r="G87" t="b">
        <f t="shared" si="383"/>
        <v>1</v>
      </c>
      <c r="H87" s="191">
        <f t="shared" ca="1" si="513"/>
        <v>3</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4"/>
        <v>1</v>
      </c>
      <c r="O87" s="230">
        <f t="shared" ca="1" si="384"/>
        <v>9</v>
      </c>
      <c r="P87" s="230">
        <f t="shared" ca="1" si="384"/>
        <v>1</v>
      </c>
      <c r="Q87" s="230">
        <f t="shared" ca="1" si="384"/>
        <v>1</v>
      </c>
      <c r="R87" s="230">
        <f t="shared" ca="1" si="384"/>
        <v>1</v>
      </c>
      <c r="S87" s="230">
        <f t="shared" ca="1" si="384"/>
        <v>1</v>
      </c>
      <c r="T87" s="411">
        <f t="shared" ca="1" si="385"/>
        <v>1</v>
      </c>
      <c r="U87" s="411">
        <f t="shared" ca="1" si="385"/>
        <v>1</v>
      </c>
      <c r="V87" s="411">
        <f t="shared" ca="1" si="386"/>
        <v>2</v>
      </c>
      <c r="W87" s="777" t="b">
        <f t="shared" ca="1" si="387"/>
        <v>0</v>
      </c>
      <c r="X87" s="777" t="b">
        <f t="shared" ca="1" si="387"/>
        <v>0</v>
      </c>
      <c r="Y87" s="777" t="b">
        <f t="shared" ca="1" si="387"/>
        <v>1</v>
      </c>
      <c r="Z87" s="796" t="b" cm="1">
        <f t="array" aca="1" ref="Z87" ca="1">INDEX(Z$13:Z86,$B87+1,1)</f>
        <v>0</v>
      </c>
      <c r="AA87" s="411">
        <f t="shared" ca="1" si="388"/>
        <v>1</v>
      </c>
      <c r="AB87" s="411">
        <f t="shared" ca="1" si="389"/>
        <v>1</v>
      </c>
      <c r="AC87" s="230">
        <f t="shared" ca="1" si="390"/>
        <v>1</v>
      </c>
      <c r="AD87" s="230">
        <f t="shared" ca="1" si="390"/>
        <v>1</v>
      </c>
      <c r="AE87" s="230">
        <f t="shared" ca="1" si="390"/>
        <v>0</v>
      </c>
      <c r="AF87" s="230">
        <f t="shared" ca="1" si="390"/>
        <v>0</v>
      </c>
      <c r="AG87" s="230">
        <f t="shared" ca="1" si="390"/>
        <v>0</v>
      </c>
      <c r="AH87" s="230">
        <f t="shared" ca="1" si="390"/>
        <v>0</v>
      </c>
      <c r="AI87" s="87">
        <f t="shared" ca="1" si="391"/>
        <v>2</v>
      </c>
      <c r="AJ87" s="87">
        <f ca="1">INDEX(CHOOSE($N87,DataAutumn!i.AdultDrys,DataWinter!i.AdultDrys,DataSpring!i.AdultDrys),1,$T87)</f>
        <v>1</v>
      </c>
      <c r="AK87" s="230">
        <f t="shared" ca="1" si="392"/>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3"/>
        <v>FS_Opt_Tem 00003 SE GSW Past     SFM     TOLAut Scan2 GFS RR+01% GP100% WP100% MP100% (PT_F33N33L11)       NutS1.0 Forced</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4"/>
        <v>1</v>
      </c>
      <c r="BO87" s="411" t="str">
        <f t="shared" ca="1" si="394"/>
        <v>-</v>
      </c>
      <c r="BP87" s="411" t="b">
        <f t="shared" ca="1" si="394"/>
        <v>0</v>
      </c>
      <c r="BQ87" s="411" t="str">
        <f t="shared" ca="1" si="394"/>
        <v>-</v>
      </c>
      <c r="BR87" s="411" t="str">
        <f t="shared" ca="1" si="394"/>
        <v>-</v>
      </c>
      <c r="BS87" s="411" t="str">
        <f t="shared" ca="1" si="394"/>
        <v>-</v>
      </c>
      <c r="BT87" s="411" t="str">
        <f t="shared" ca="1" si="394"/>
        <v>-</v>
      </c>
      <c r="BU87" s="411" t="str">
        <f t="shared" ca="1" si="394"/>
        <v>-</v>
      </c>
      <c r="BV87" s="411" t="str">
        <f t="shared" ca="1" si="394"/>
        <v>-</v>
      </c>
      <c r="BW87" s="411" t="str">
        <f t="shared" ca="1" si="394"/>
        <v>-</v>
      </c>
      <c r="BX87" s="411" t="str">
        <f t="shared" ca="1" si="394"/>
        <v>-</v>
      </c>
      <c r="BY87" s="411" t="str">
        <f t="shared" ca="1" si="394"/>
        <v>-</v>
      </c>
      <c r="BZ87" s="411" t="b">
        <f t="shared" ca="1" si="394"/>
        <v>0</v>
      </c>
      <c r="CA87" s="87">
        <f t="shared" ca="1" si="394"/>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5"/>
        <v>-</v>
      </c>
      <c r="CI87" s="411">
        <f t="shared" ca="1" si="396"/>
        <v>1</v>
      </c>
      <c r="CJ87" s="411">
        <f t="shared" ca="1" si="396"/>
        <v>1</v>
      </c>
      <c r="CK87" s="535" t="str" cm="1">
        <f t="array" aca="1" ref="CK87" ca="1">INDEX(CK$13:CK86,$B87+1,1)</f>
        <v>-</v>
      </c>
      <c r="CL87" s="535" t="str" cm="1">
        <f t="array" aca="1" ref="CL87" ca="1">INDEX(CL$13:CL86,$B87+1,1)</f>
        <v>-</v>
      </c>
      <c r="CM87" s="535" t="str" cm="1">
        <f t="array" aca="1" ref="CM87" ca="1">INDEX(CM$13:CM86,$B87+1,1)</f>
        <v>-</v>
      </c>
      <c r="CN87" s="411" t="str">
        <f t="shared" ca="1" si="397"/>
        <v>-</v>
      </c>
      <c r="CO87" s="411">
        <f t="shared" ca="1" si="398"/>
        <v>1</v>
      </c>
      <c r="CP87" s="411">
        <f t="shared" ca="1" si="398"/>
        <v>1</v>
      </c>
      <c r="CQ87" s="535" t="str" cm="1">
        <f t="array" aca="1" ref="CQ87" ca="1">INDEX(CQ$13:CQ86,$B87+1,1)</f>
        <v>-</v>
      </c>
      <c r="CR87" s="411" t="str">
        <f t="shared" ca="1" si="399"/>
        <v>-</v>
      </c>
      <c r="CS87" s="411">
        <f t="shared" ca="1" si="400"/>
        <v>1</v>
      </c>
      <c r="CT87" s="535" t="str" cm="1">
        <f t="array" aca="1" ref="CT87" ca="1">INDEX(CT$13:CT86,$B87+1,1)</f>
        <v>-</v>
      </c>
      <c r="CU87" s="535" t="str" cm="1">
        <f t="array" aca="1" ref="CU87" ca="1">INDEX(CU$13:CU86,$B87+1,1)</f>
        <v>-</v>
      </c>
      <c r="CV87" s="411">
        <f t="shared" ca="1" si="401"/>
        <v>1</v>
      </c>
      <c r="CW87" s="535" t="str" cm="1">
        <f t="array" aca="1" ref="CW87" ca="1">INDEX(CW$13:CW86,$B87+1,1)</f>
        <v>-</v>
      </c>
      <c r="CX87" s="411" t="str">
        <f t="shared" ca="1" si="402"/>
        <v>-</v>
      </c>
      <c r="CY87" s="411">
        <f t="shared" ca="1" si="403"/>
        <v>1</v>
      </c>
      <c r="CZ87" s="411">
        <f t="shared" ca="1" si="403"/>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4"/>
        <v>0</v>
      </c>
      <c r="DL87" s="411">
        <f t="shared" ca="1" si="404"/>
        <v>50</v>
      </c>
      <c r="DM87" s="411" t="str">
        <f t="shared" ca="1" si="404"/>
        <v>-</v>
      </c>
      <c r="DN87" s="411" t="str">
        <f t="shared" ca="1" si="404"/>
        <v>-</v>
      </c>
      <c r="DO87" s="411">
        <f t="shared" ca="1" si="404"/>
        <v>25.5</v>
      </c>
      <c r="DP87" s="411">
        <f t="shared" ca="1" si="404"/>
        <v>18.8</v>
      </c>
      <c r="DQ87" s="411" t="b">
        <f t="shared" ca="1" si="405"/>
        <v>0</v>
      </c>
      <c r="DR87" s="411" t="str">
        <f t="shared" ca="1" si="406"/>
        <v>-</v>
      </c>
      <c r="DS87" s="411" t="str">
        <f t="shared" ca="1" si="406"/>
        <v>-</v>
      </c>
      <c r="DT87" s="411" t="str">
        <f t="shared" ca="1" si="406"/>
        <v>-</v>
      </c>
      <c r="DU87" s="411" t="str">
        <f t="shared" ca="1" si="406"/>
        <v>-</v>
      </c>
      <c r="DV87" s="411">
        <f t="shared" ca="1" si="406"/>
        <v>500</v>
      </c>
      <c r="DW87" s="411">
        <f t="shared" ca="1" si="406"/>
        <v>500</v>
      </c>
      <c r="DX87" s="411" t="str">
        <f t="shared" ca="1" si="406"/>
        <v>-</v>
      </c>
      <c r="DY87" s="411" t="str">
        <f t="shared" ca="1" si="406"/>
        <v>-</v>
      </c>
      <c r="DZ87" s="411" t="str">
        <f t="shared" ca="1" si="406"/>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07"/>
        <v>0</v>
      </c>
      <c r="EO87" s="782">
        <f t="shared" ca="1" si="407"/>
        <v>0</v>
      </c>
      <c r="EP87" s="782">
        <f t="shared" ca="1" si="407"/>
        <v>999999</v>
      </c>
      <c r="EQ87" s="800" t="str">
        <f t="shared" ca="1" si="504"/>
        <v>-</v>
      </c>
      <c r="ER87" s="800" t="str">
        <f t="shared" ca="1" si="408"/>
        <v>-</v>
      </c>
      <c r="ES87" s="801">
        <f t="shared" ca="1" si="409"/>
        <v>999999</v>
      </c>
      <c r="ET87" s="802" t="str">
        <f t="shared" ca="1" si="505"/>
        <v>-</v>
      </c>
      <c r="EU87" s="781">
        <f t="shared" ca="1" si="410"/>
        <v>0</v>
      </c>
      <c r="EV87" s="779">
        <f t="shared" ca="1" si="506"/>
        <v>0</v>
      </c>
      <c r="EW87" s="780">
        <f t="shared" ca="1" si="507"/>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11"/>
        <v>0</v>
      </c>
      <c r="FC87" s="666">
        <f t="shared" ca="1" si="412"/>
        <v>5.0000000000000001E-3</v>
      </c>
      <c r="FD87" s="191">
        <f t="shared" ca="1" si="508"/>
        <v>0.95</v>
      </c>
      <c r="FE87" s="667">
        <f t="shared" ca="1" si="413"/>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4"/>
        <v>0</v>
      </c>
      <c r="FL87" s="666" t="b">
        <f t="shared" ca="1" si="414"/>
        <v>0</v>
      </c>
      <c r="FM87" s="716" t="b">
        <f t="shared" ca="1" si="415"/>
        <v>1</v>
      </c>
      <c r="FN87" s="666" t="b">
        <f t="shared" ca="1" si="414"/>
        <v>0</v>
      </c>
      <c r="FO87" s="668">
        <f t="shared" ca="1" si="416"/>
        <v>1</v>
      </c>
      <c r="FP87" s="669">
        <f t="shared" ca="1" si="417"/>
        <v>0</v>
      </c>
      <c r="FQ87" s="670" t="b">
        <f t="shared" ca="1" si="418"/>
        <v>0</v>
      </c>
      <c r="FR87" s="665" t="b">
        <f t="shared" ca="1" si="419"/>
        <v>1</v>
      </c>
      <c r="FS87" s="411" t="b">
        <f t="shared" ca="1" si="419"/>
        <v>0</v>
      </c>
      <c r="FT87" s="411" t="b">
        <f t="shared" ca="1" si="419"/>
        <v>0</v>
      </c>
      <c r="FU87" s="87">
        <f t="shared" ca="1" si="420"/>
        <v>2</v>
      </c>
      <c r="FV87" s="87">
        <f t="shared" ca="1" si="420"/>
        <v>2</v>
      </c>
      <c r="FW87" s="411">
        <f t="shared" ca="1" si="421"/>
        <v>1</v>
      </c>
      <c r="FX87" s="411">
        <f t="shared" ca="1" si="422"/>
        <v>1</v>
      </c>
      <c r="FY87" s="411">
        <f t="shared" ca="1" si="422"/>
        <v>1</v>
      </c>
      <c r="FZ87" s="411">
        <f t="shared" ca="1" si="423"/>
        <v>1</v>
      </c>
      <c r="GA87" s="411">
        <f t="shared" ca="1" si="424"/>
        <v>0.35</v>
      </c>
      <c r="GB87" s="411" t="b">
        <f t="shared" ca="1" si="424"/>
        <v>1</v>
      </c>
      <c r="GC87" s="411" t="b">
        <f t="shared" ca="1" si="424"/>
        <v>0</v>
      </c>
      <c r="GD87" s="411" t="b">
        <f t="shared" ca="1" si="424"/>
        <v>0</v>
      </c>
      <c r="GE87" s="411" t="b">
        <f t="shared" ca="1" si="424"/>
        <v>0</v>
      </c>
      <c r="GF87" s="87">
        <f t="shared" ca="1" si="425"/>
        <v>1</v>
      </c>
      <c r="GG87" s="87">
        <f t="shared" ca="1" si="425"/>
        <v>1</v>
      </c>
      <c r="GH87" s="87">
        <f t="shared" ca="1" si="425"/>
        <v>1</v>
      </c>
      <c r="GI87" s="87">
        <f t="shared" ca="1" si="425"/>
        <v>1</v>
      </c>
      <c r="GJ87" s="87">
        <f t="shared" ca="1" si="425"/>
        <v>1</v>
      </c>
      <c r="GK87" s="87">
        <f t="shared" ca="1" si="425"/>
        <v>1</v>
      </c>
      <c r="GL87" s="87">
        <f t="shared" ca="1" si="425"/>
        <v>1</v>
      </c>
      <c r="GM87" s="87">
        <f t="shared" ca="1" si="425"/>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26"/>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27"/>
        <v>0</v>
      </c>
      <c r="HV87" s="535" t="str" cm="1">
        <f t="array" aca="1" ref="HV87" ca="1">INDEX(HV$13:HV86,$B87+1,1)</f>
        <v>-</v>
      </c>
      <c r="HW87" s="535" cm="1">
        <f t="array" aca="1" ref="HW87" ca="1">INDEX(HW$13:HW86,$B87+1,1)</f>
        <v>1</v>
      </c>
      <c r="HX87" s="535" cm="1">
        <f t="array" aca="1" ref="HX87" ca="1">INDEX(HX$13:HX86,$B87+1,1)</f>
        <v>0</v>
      </c>
      <c r="HY87" s="411">
        <f t="shared" si="428"/>
        <v>0</v>
      </c>
      <c r="HZ87" s="535" cm="1">
        <f t="array" aca="1" ref="HZ87" ca="1">INDEX(HZ$13:HZ86,$B87+1,1)</f>
        <v>0</v>
      </c>
      <c r="IA87" s="411">
        <f t="shared" si="429"/>
        <v>0</v>
      </c>
      <c r="IB87" s="411">
        <f t="shared" si="429"/>
        <v>0</v>
      </c>
      <c r="IC87" s="411">
        <f t="shared" si="429"/>
        <v>0</v>
      </c>
      <c r="ID87" s="411">
        <f t="shared" si="429"/>
        <v>0</v>
      </c>
      <c r="IE87" s="411">
        <f t="shared" si="429"/>
        <v>1</v>
      </c>
      <c r="IF87" s="411">
        <f t="shared" si="429"/>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509"/>
        <v>0</v>
      </c>
      <c r="JG87" s="457">
        <f t="shared" ca="1" si="430"/>
        <v>0</v>
      </c>
      <c r="JH87" s="457">
        <f t="shared" ca="1" si="431"/>
        <v>0</v>
      </c>
      <c r="JI87" s="545" cm="1">
        <f t="array" aca="1" ref="JI87" ca="1">IF(AND($N87=JI$10,$AS87&lt;&gt;0),INDEX(i.LTWFeedLevels,$AS87,12),0)</f>
        <v>0</v>
      </c>
      <c r="JJ87" s="630" cm="1">
        <f t="array" aca="1" ref="JJ87" ca="1">IF(AND($N87=JJ$10,$AT87&lt;&gt;0),INDEX(i.LTWFeedLevels,$AT87,12),0)</f>
        <v>0</v>
      </c>
      <c r="JK87" s="457">
        <f t="shared" ca="1" si="432"/>
        <v>0</v>
      </c>
      <c r="JL87" s="457">
        <f t="shared" ca="1" si="433"/>
        <v>0</v>
      </c>
      <c r="JM87" s="457">
        <f t="shared" ca="1" si="434"/>
        <v>0</v>
      </c>
      <c r="JN87" s="545" cm="1">
        <f t="array" aca="1" ref="JN87" ca="1">IF(AND($N87=JN$10,$AS87&lt;&gt;0),INDEX(i.LTWFeedLevels,$AS87,12),0)</f>
        <v>0</v>
      </c>
      <c r="JO87" s="630" cm="1">
        <f t="array" aca="1" ref="JO87" ca="1">IF(AND($N87=JO$10,$AT87&lt;&gt;0),INDEX(i.LTWFeedLevels,$AT87,12),0)</f>
        <v>0</v>
      </c>
      <c r="JP87" s="457">
        <f t="shared" ca="1" si="435"/>
        <v>0</v>
      </c>
      <c r="JQ87" s="457">
        <f t="shared" ca="1" si="436"/>
        <v>0</v>
      </c>
      <c r="JR87" s="457">
        <f t="shared" ca="1" si="437"/>
        <v>0</v>
      </c>
      <c r="JS87" s="189">
        <f t="shared" ca="1" si="438"/>
        <v>0</v>
      </c>
      <c r="JT87" s="189">
        <f t="shared" ca="1" si="438"/>
        <v>0</v>
      </c>
      <c r="JU87" s="189">
        <f t="shared" ca="1" si="438"/>
        <v>0</v>
      </c>
      <c r="JV87" s="189">
        <f t="shared" ca="1" si="438"/>
        <v>0</v>
      </c>
      <c r="JW87" s="189">
        <f t="shared" ca="1" si="438"/>
        <v>0</v>
      </c>
      <c r="JX87" s="189">
        <f t="shared" ca="1" si="438"/>
        <v>0</v>
      </c>
      <c r="JY87" s="189">
        <f t="shared" ca="1" si="438"/>
        <v>0</v>
      </c>
      <c r="JZ87" s="189">
        <f t="shared" ca="1" si="438"/>
        <v>0</v>
      </c>
      <c r="KA87" s="189">
        <f t="shared" ca="1" si="438"/>
        <v>0</v>
      </c>
      <c r="KB87" s="189">
        <f t="shared" ca="1" si="438"/>
        <v>0</v>
      </c>
      <c r="KC87" s="189">
        <f t="shared" ca="1" si="439"/>
        <v>0</v>
      </c>
      <c r="KD87" s="189">
        <f t="shared" ca="1" si="439"/>
        <v>0</v>
      </c>
      <c r="KE87" s="189">
        <f t="shared" ca="1" si="439"/>
        <v>0</v>
      </c>
      <c r="KF87" s="189">
        <f t="shared" ca="1" si="439"/>
        <v>0</v>
      </c>
      <c r="KG87" s="189">
        <f t="shared" ca="1" si="439"/>
        <v>0</v>
      </c>
      <c r="KH87" s="189">
        <f t="shared" ca="1" si="439"/>
        <v>0</v>
      </c>
      <c r="KI87" s="189">
        <f t="shared" ca="1" si="439"/>
        <v>0</v>
      </c>
      <c r="KJ87" s="189">
        <f t="shared" ca="1" si="439"/>
        <v>0</v>
      </c>
      <c r="KK87" s="189">
        <f t="shared" ca="1" si="439"/>
        <v>0</v>
      </c>
      <c r="KL87" s="189">
        <f t="shared" ca="1" si="439"/>
        <v>0</v>
      </c>
      <c r="KM87" s="189">
        <f t="shared" ca="1" si="440"/>
        <v>0</v>
      </c>
      <c r="KN87" s="189">
        <f t="shared" ca="1" si="440"/>
        <v>0</v>
      </c>
      <c r="KO87" s="189">
        <f t="shared" ca="1" si="440"/>
        <v>0</v>
      </c>
      <c r="KP87" s="189">
        <f t="shared" ca="1" si="440"/>
        <v>0</v>
      </c>
      <c r="KQ87" s="189">
        <f t="shared" ca="1" si="440"/>
        <v>0</v>
      </c>
      <c r="KR87" s="189">
        <f t="shared" ca="1" si="440"/>
        <v>0</v>
      </c>
      <c r="KS87" s="189">
        <f t="shared" ca="1" si="440"/>
        <v>0</v>
      </c>
      <c r="KT87" s="189">
        <f t="shared" ca="1" si="440"/>
        <v>0</v>
      </c>
      <c r="KU87" s="189">
        <f t="shared" ca="1" si="440"/>
        <v>0</v>
      </c>
      <c r="KV87" s="189">
        <f t="shared" ca="1" si="440"/>
        <v>0</v>
      </c>
      <c r="KW87" s="189">
        <f t="shared" ca="1" si="441"/>
        <v>0</v>
      </c>
      <c r="KX87" s="189">
        <f t="shared" ca="1" si="441"/>
        <v>0</v>
      </c>
      <c r="KY87" s="189">
        <f t="shared" ca="1" si="441"/>
        <v>0</v>
      </c>
      <c r="KZ87" s="189">
        <f t="shared" ca="1" si="441"/>
        <v>0</v>
      </c>
      <c r="LA87" s="189">
        <f t="shared" ca="1" si="441"/>
        <v>0</v>
      </c>
      <c r="LB87" s="189">
        <f t="shared" ca="1" si="441"/>
        <v>0</v>
      </c>
      <c r="LC87" s="189">
        <f t="shared" ca="1" si="441"/>
        <v>0</v>
      </c>
      <c r="LD87" s="189">
        <f t="shared" ca="1" si="441"/>
        <v>0</v>
      </c>
      <c r="LE87" s="189">
        <f t="shared" ca="1" si="441"/>
        <v>0</v>
      </c>
      <c r="LF87" s="189">
        <f t="shared" ca="1" si="441"/>
        <v>0</v>
      </c>
      <c r="LG87" s="189">
        <f t="shared" ca="1" si="442"/>
        <v>0</v>
      </c>
      <c r="LH87" s="189">
        <f t="shared" ca="1" si="442"/>
        <v>0</v>
      </c>
      <c r="LI87" s="189">
        <f t="shared" ca="1" si="442"/>
        <v>0</v>
      </c>
      <c r="LJ87" s="189">
        <f t="shared" ca="1" si="442"/>
        <v>0</v>
      </c>
      <c r="LK87" s="189">
        <f t="shared" ca="1" si="442"/>
        <v>0</v>
      </c>
      <c r="LL87" s="189">
        <f t="shared" ca="1" si="442"/>
        <v>0</v>
      </c>
      <c r="LM87" s="189">
        <f t="shared" ca="1" si="442"/>
        <v>0</v>
      </c>
      <c r="LN87" s="189">
        <f t="shared" ca="1" si="442"/>
        <v>0</v>
      </c>
      <c r="LO87" s="189">
        <f t="shared" ca="1" si="442"/>
        <v>0</v>
      </c>
      <c r="LP87" s="189">
        <f t="shared" ca="1" si="442"/>
        <v>0</v>
      </c>
      <c r="LQ87" s="189">
        <f t="shared" ca="1" si="443"/>
        <v>0</v>
      </c>
      <c r="LR87" s="189">
        <f t="shared" ca="1" si="443"/>
        <v>0</v>
      </c>
      <c r="LS87" s="189">
        <f t="shared" ca="1" si="443"/>
        <v>0</v>
      </c>
      <c r="LT87" s="189">
        <f t="shared" ca="1" si="443"/>
        <v>0</v>
      </c>
      <c r="LU87" s="189">
        <f t="shared" ca="1" si="443"/>
        <v>0</v>
      </c>
      <c r="LV87" s="189">
        <f t="shared" ca="1" si="443"/>
        <v>0</v>
      </c>
      <c r="LW87" s="189">
        <f t="shared" ca="1" si="443"/>
        <v>0</v>
      </c>
      <c r="LX87" s="189">
        <f t="shared" ca="1" si="443"/>
        <v>0</v>
      </c>
      <c r="LY87" s="189">
        <f t="shared" ca="1" si="443"/>
        <v>0</v>
      </c>
      <c r="LZ87" s="189">
        <f t="shared" ca="1" si="443"/>
        <v>0</v>
      </c>
      <c r="MA87" s="189">
        <f t="shared" ca="1" si="444"/>
        <v>0</v>
      </c>
      <c r="MB87" s="189">
        <f t="shared" ca="1" si="444"/>
        <v>0</v>
      </c>
      <c r="MC87" s="189">
        <f t="shared" ca="1" si="444"/>
        <v>0</v>
      </c>
      <c r="MD87" s="189">
        <f t="shared" ca="1" si="444"/>
        <v>0</v>
      </c>
      <c r="ME87" s="189">
        <f t="shared" ca="1" si="444"/>
        <v>0</v>
      </c>
      <c r="MF87" s="189">
        <f t="shared" ca="1" si="444"/>
        <v>0</v>
      </c>
      <c r="MG87" s="189">
        <f t="shared" ca="1" si="444"/>
        <v>0</v>
      </c>
      <c r="MH87" s="189">
        <f t="shared" ca="1" si="444"/>
        <v>0</v>
      </c>
      <c r="MI87" s="189">
        <f t="shared" ca="1" si="444"/>
        <v>0</v>
      </c>
      <c r="MJ87" s="189">
        <f t="shared" ca="1" si="444"/>
        <v>0</v>
      </c>
      <c r="MK87" s="189">
        <f t="shared" ca="1" si="444"/>
        <v>0</v>
      </c>
      <c r="ML87" s="189">
        <f t="shared" ca="1" si="444"/>
        <v>0</v>
      </c>
      <c r="MM87" s="557">
        <f t="shared" ca="1" si="445"/>
        <v>0</v>
      </c>
      <c r="MN87" s="557">
        <f t="shared" ca="1" si="445"/>
        <v>0</v>
      </c>
      <c r="MO87" s="557">
        <f t="shared" ca="1" si="445"/>
        <v>0</v>
      </c>
      <c r="MP87" s="557">
        <f t="shared" ca="1" si="445"/>
        <v>0</v>
      </c>
      <c r="MQ87" s="557">
        <f t="shared" ca="1" si="445"/>
        <v>0</v>
      </c>
      <c r="MR87" s="557">
        <f t="shared" ca="1" si="445"/>
        <v>0</v>
      </c>
      <c r="MS87" s="557">
        <f t="shared" ca="1" si="445"/>
        <v>0</v>
      </c>
      <c r="MT87" s="557">
        <f t="shared" ca="1" si="445"/>
        <v>0</v>
      </c>
      <c r="MU87" s="557">
        <f t="shared" ca="1" si="445"/>
        <v>0</v>
      </c>
      <c r="MV87" s="557">
        <f t="shared" ca="1" si="445"/>
        <v>0</v>
      </c>
      <c r="MW87" s="557">
        <f t="shared" ca="1" si="446"/>
        <v>0</v>
      </c>
      <c r="MX87" s="557">
        <f t="shared" ca="1" si="446"/>
        <v>0</v>
      </c>
      <c r="MY87" s="557">
        <f t="shared" ca="1" si="446"/>
        <v>0</v>
      </c>
      <c r="MZ87" s="557">
        <f t="shared" ca="1" si="446"/>
        <v>0</v>
      </c>
      <c r="NA87" s="557">
        <f t="shared" ca="1" si="446"/>
        <v>0</v>
      </c>
      <c r="NB87" s="557">
        <f t="shared" ca="1" si="446"/>
        <v>0</v>
      </c>
      <c r="NC87" s="557">
        <f t="shared" ca="1" si="446"/>
        <v>0</v>
      </c>
      <c r="ND87" s="557">
        <f t="shared" ca="1" si="446"/>
        <v>0</v>
      </c>
      <c r="NE87" s="557">
        <f t="shared" ca="1" si="446"/>
        <v>0</v>
      </c>
      <c r="NF87" s="557">
        <f t="shared" ca="1" si="446"/>
        <v>0</v>
      </c>
      <c r="NG87" s="557">
        <f t="shared" ca="1" si="447"/>
        <v>0</v>
      </c>
      <c r="NH87" s="557">
        <f t="shared" ca="1" si="447"/>
        <v>0</v>
      </c>
      <c r="NI87" s="557">
        <f t="shared" ca="1" si="447"/>
        <v>0</v>
      </c>
      <c r="NJ87" s="557">
        <f t="shared" ca="1" si="447"/>
        <v>0</v>
      </c>
      <c r="NK87" s="557">
        <f t="shared" ca="1" si="447"/>
        <v>0</v>
      </c>
      <c r="NL87" s="557">
        <f t="shared" ca="1" si="447"/>
        <v>0</v>
      </c>
      <c r="NM87" s="557">
        <f t="shared" ca="1" si="447"/>
        <v>0</v>
      </c>
      <c r="NN87" s="557">
        <f t="shared" ca="1" si="447"/>
        <v>0</v>
      </c>
      <c r="NO87" s="557">
        <f t="shared" ca="1" si="447"/>
        <v>0</v>
      </c>
      <c r="NP87" s="557">
        <f t="shared" ca="1" si="447"/>
        <v>0</v>
      </c>
      <c r="NQ87" s="557">
        <f t="shared" ca="1" si="448"/>
        <v>0</v>
      </c>
      <c r="NR87" s="557">
        <f t="shared" ca="1" si="448"/>
        <v>0</v>
      </c>
      <c r="NS87" s="557">
        <f t="shared" ca="1" si="448"/>
        <v>0</v>
      </c>
      <c r="NT87" s="557">
        <f t="shared" ca="1" si="448"/>
        <v>0</v>
      </c>
      <c r="NU87" s="557">
        <f t="shared" ca="1" si="448"/>
        <v>0</v>
      </c>
      <c r="NV87" s="557">
        <f t="shared" ca="1" si="448"/>
        <v>0</v>
      </c>
      <c r="NW87" s="557">
        <f t="shared" ca="1" si="448"/>
        <v>0</v>
      </c>
      <c r="NX87" s="557">
        <f t="shared" ca="1" si="448"/>
        <v>0</v>
      </c>
      <c r="NY87" s="557">
        <f t="shared" ca="1" si="448"/>
        <v>0</v>
      </c>
      <c r="NZ87" s="557">
        <f t="shared" ca="1" si="448"/>
        <v>0</v>
      </c>
      <c r="OA87" s="557">
        <f t="shared" ca="1" si="449"/>
        <v>0</v>
      </c>
      <c r="OB87" s="557">
        <f t="shared" ca="1" si="449"/>
        <v>0</v>
      </c>
      <c r="OC87" s="557">
        <f t="shared" ca="1" si="449"/>
        <v>0</v>
      </c>
      <c r="OD87" s="557">
        <f t="shared" ca="1" si="449"/>
        <v>0</v>
      </c>
      <c r="OE87" s="557">
        <f t="shared" ca="1" si="449"/>
        <v>0</v>
      </c>
      <c r="OF87" s="557">
        <f t="shared" ca="1" si="449"/>
        <v>0</v>
      </c>
      <c r="OG87" s="557">
        <f t="shared" ca="1" si="449"/>
        <v>0</v>
      </c>
      <c r="OH87" s="557">
        <f t="shared" ca="1" si="449"/>
        <v>0</v>
      </c>
      <c r="OI87" s="557">
        <f t="shared" ca="1" si="449"/>
        <v>0</v>
      </c>
      <c r="OJ87" s="557">
        <f t="shared" ca="1" si="449"/>
        <v>0</v>
      </c>
      <c r="OK87" s="557">
        <f t="shared" ca="1" si="450"/>
        <v>0</v>
      </c>
      <c r="OL87" s="557">
        <f t="shared" ca="1" si="450"/>
        <v>0</v>
      </c>
      <c r="OM87" s="557">
        <f t="shared" ca="1" si="450"/>
        <v>0</v>
      </c>
      <c r="ON87" s="557">
        <f t="shared" ca="1" si="450"/>
        <v>0</v>
      </c>
      <c r="OO87" s="557">
        <f t="shared" ca="1" si="450"/>
        <v>0</v>
      </c>
      <c r="OP87" s="557">
        <f t="shared" ca="1" si="450"/>
        <v>0</v>
      </c>
      <c r="OQ87" s="557">
        <f t="shared" ca="1" si="450"/>
        <v>0</v>
      </c>
      <c r="OR87" s="557">
        <f t="shared" ca="1" si="450"/>
        <v>0</v>
      </c>
      <c r="OS87" s="557">
        <f t="shared" ca="1" si="450"/>
        <v>0</v>
      </c>
      <c r="OT87" s="557">
        <f t="shared" ca="1" si="450"/>
        <v>0</v>
      </c>
      <c r="OU87" s="557">
        <f t="shared" ca="1" si="451"/>
        <v>0</v>
      </c>
      <c r="OV87" s="557">
        <f t="shared" ca="1" si="451"/>
        <v>0</v>
      </c>
      <c r="OW87" s="557">
        <f t="shared" ca="1" si="451"/>
        <v>0</v>
      </c>
      <c r="OX87" s="557">
        <f t="shared" ca="1" si="451"/>
        <v>0</v>
      </c>
      <c r="OY87" s="557">
        <f t="shared" ca="1" si="451"/>
        <v>0</v>
      </c>
      <c r="OZ87" s="557">
        <f t="shared" ca="1" si="451"/>
        <v>0</v>
      </c>
      <c r="PA87" s="557">
        <f t="shared" ca="1" si="451"/>
        <v>0</v>
      </c>
      <c r="PB87" s="557">
        <f t="shared" ca="1" si="451"/>
        <v>0</v>
      </c>
      <c r="PC87" s="557">
        <f t="shared" ca="1" si="451"/>
        <v>0</v>
      </c>
      <c r="PD87" s="557">
        <f t="shared" ca="1" si="451"/>
        <v>0</v>
      </c>
      <c r="PE87" s="557">
        <f t="shared" ca="1" si="452"/>
        <v>0</v>
      </c>
      <c r="PF87" s="557">
        <f t="shared" ca="1" si="452"/>
        <v>0</v>
      </c>
      <c r="PG87" s="557">
        <f t="shared" ca="1" si="452"/>
        <v>0</v>
      </c>
      <c r="PH87" s="557">
        <f t="shared" ca="1" si="452"/>
        <v>0</v>
      </c>
      <c r="PI87" s="557">
        <f t="shared" ca="1" si="452"/>
        <v>0</v>
      </c>
      <c r="PJ87" s="557">
        <f t="shared" ca="1" si="452"/>
        <v>0</v>
      </c>
      <c r="PK87" s="557">
        <f t="shared" ca="1" si="452"/>
        <v>0</v>
      </c>
      <c r="PL87" s="557">
        <f t="shared" ca="1" si="452"/>
        <v>0</v>
      </c>
      <c r="PM87" s="557">
        <f t="shared" ca="1" si="452"/>
        <v>0</v>
      </c>
      <c r="PN87" s="557">
        <f t="shared" ca="1" si="452"/>
        <v>0</v>
      </c>
      <c r="PO87" s="557">
        <f t="shared" ca="1" si="453"/>
        <v>0</v>
      </c>
      <c r="PP87" s="557">
        <f t="shared" ca="1" si="453"/>
        <v>0</v>
      </c>
      <c r="PQ87" s="557">
        <f t="shared" ca="1" si="453"/>
        <v>0</v>
      </c>
      <c r="PR87" s="557">
        <f t="shared" ca="1" si="453"/>
        <v>0</v>
      </c>
      <c r="PS87" s="557">
        <f t="shared" ca="1" si="453"/>
        <v>0</v>
      </c>
      <c r="PT87" s="557">
        <f t="shared" ca="1" si="453"/>
        <v>0</v>
      </c>
      <c r="PU87" s="557">
        <f t="shared" ca="1" si="453"/>
        <v>0</v>
      </c>
      <c r="PV87" s="557">
        <f t="shared" ca="1" si="453"/>
        <v>0</v>
      </c>
      <c r="PW87" s="557">
        <f t="shared" ca="1" si="453"/>
        <v>0</v>
      </c>
      <c r="PX87" s="557">
        <f t="shared" ca="1" si="453"/>
        <v>0</v>
      </c>
      <c r="PY87" s="557">
        <f t="shared" ca="1" si="454"/>
        <v>0</v>
      </c>
      <c r="PZ87" s="557">
        <f t="shared" ca="1" si="454"/>
        <v>0</v>
      </c>
      <c r="QA87" s="557">
        <f t="shared" ca="1" si="454"/>
        <v>0</v>
      </c>
      <c r="QB87" s="557">
        <f t="shared" ca="1" si="454"/>
        <v>0</v>
      </c>
      <c r="QC87" s="557">
        <f t="shared" ca="1" si="454"/>
        <v>0</v>
      </c>
      <c r="QD87" s="557">
        <f t="shared" ca="1" si="454"/>
        <v>0</v>
      </c>
      <c r="QE87" s="557">
        <f t="shared" ca="1" si="454"/>
        <v>0</v>
      </c>
      <c r="QF87" s="557">
        <f t="shared" ca="1" si="454"/>
        <v>0</v>
      </c>
      <c r="QG87" s="557">
        <f t="shared" ca="1" si="454"/>
        <v>0</v>
      </c>
      <c r="QH87" s="557">
        <f t="shared" ca="1" si="454"/>
        <v>0</v>
      </c>
      <c r="QI87" s="557">
        <f t="shared" ca="1" si="455"/>
        <v>0</v>
      </c>
      <c r="QJ87" s="557">
        <f t="shared" ca="1" si="455"/>
        <v>0</v>
      </c>
      <c r="QK87" s="557">
        <f t="shared" ca="1" si="455"/>
        <v>0</v>
      </c>
      <c r="QL87" s="557">
        <f t="shared" ca="1" si="455"/>
        <v>0</v>
      </c>
      <c r="QM87" s="557">
        <f t="shared" ca="1" si="455"/>
        <v>0</v>
      </c>
      <c r="QN87" s="557">
        <f t="shared" ca="1" si="455"/>
        <v>0</v>
      </c>
      <c r="QO87" s="557">
        <f t="shared" ca="1" si="455"/>
        <v>0</v>
      </c>
      <c r="QP87" s="557">
        <f t="shared" ca="1" si="455"/>
        <v>0</v>
      </c>
      <c r="QQ87" s="557">
        <f t="shared" ca="1" si="455"/>
        <v>0</v>
      </c>
      <c r="QR87" s="557">
        <f t="shared" ca="1" si="455"/>
        <v>0</v>
      </c>
      <c r="QS87" s="557">
        <f t="shared" ca="1" si="456"/>
        <v>0</v>
      </c>
      <c r="QT87" s="557">
        <f t="shared" ca="1" si="456"/>
        <v>0</v>
      </c>
      <c r="QU87" s="557">
        <f t="shared" ca="1" si="456"/>
        <v>0</v>
      </c>
      <c r="QV87" s="557">
        <f t="shared" ca="1" si="456"/>
        <v>0</v>
      </c>
      <c r="QW87" s="557">
        <f t="shared" ca="1" si="456"/>
        <v>0</v>
      </c>
      <c r="QX87" s="557">
        <f t="shared" ca="1" si="456"/>
        <v>0</v>
      </c>
      <c r="QY87" s="557">
        <f t="shared" ca="1" si="456"/>
        <v>0</v>
      </c>
      <c r="QZ87" s="557">
        <f t="shared" ca="1" si="456"/>
        <v>0</v>
      </c>
      <c r="RA87" s="557">
        <f t="shared" ca="1" si="456"/>
        <v>0</v>
      </c>
      <c r="RB87" s="557">
        <f t="shared" ca="1" si="456"/>
        <v>0</v>
      </c>
      <c r="RC87" s="557">
        <f t="shared" ca="1" si="457"/>
        <v>0</v>
      </c>
      <c r="RD87" s="557">
        <f t="shared" ca="1" si="457"/>
        <v>0</v>
      </c>
      <c r="RE87" s="557">
        <f t="shared" ca="1" si="457"/>
        <v>0</v>
      </c>
      <c r="RF87" s="557">
        <f t="shared" ca="1" si="457"/>
        <v>0</v>
      </c>
      <c r="RG87" s="557">
        <f t="shared" ca="1" si="457"/>
        <v>0</v>
      </c>
      <c r="RH87" s="557">
        <f t="shared" ca="1" si="457"/>
        <v>0</v>
      </c>
      <c r="RI87" s="557">
        <f t="shared" ca="1" si="457"/>
        <v>0</v>
      </c>
      <c r="RJ87" s="557">
        <f t="shared" ca="1" si="457"/>
        <v>0</v>
      </c>
      <c r="RK87" s="557">
        <f t="shared" ca="1" si="457"/>
        <v>0</v>
      </c>
      <c r="RL87" s="557">
        <f t="shared" ca="1" si="457"/>
        <v>0</v>
      </c>
      <c r="RM87" s="557">
        <f t="shared" ca="1" si="458"/>
        <v>0</v>
      </c>
      <c r="RN87" s="557">
        <f t="shared" ca="1" si="458"/>
        <v>0</v>
      </c>
      <c r="RO87" s="557">
        <f t="shared" ca="1" si="458"/>
        <v>0</v>
      </c>
      <c r="RP87" s="557">
        <f t="shared" ca="1" si="458"/>
        <v>0</v>
      </c>
      <c r="RQ87" s="557">
        <f t="shared" ca="1" si="458"/>
        <v>0</v>
      </c>
      <c r="RR87" s="557">
        <f t="shared" ca="1" si="458"/>
        <v>0</v>
      </c>
      <c r="RS87" s="557">
        <f t="shared" ca="1" si="458"/>
        <v>0</v>
      </c>
      <c r="RT87" s="557">
        <f t="shared" ca="1" si="458"/>
        <v>0</v>
      </c>
      <c r="RU87" s="557">
        <f t="shared" ca="1" si="458"/>
        <v>0</v>
      </c>
      <c r="RV87" s="557">
        <f t="shared" ca="1" si="458"/>
        <v>0</v>
      </c>
      <c r="RW87" s="557">
        <f t="shared" ca="1" si="459"/>
        <v>0</v>
      </c>
      <c r="RX87" s="557">
        <f t="shared" ca="1" si="459"/>
        <v>0</v>
      </c>
      <c r="RY87" s="557">
        <f t="shared" ca="1" si="459"/>
        <v>0</v>
      </c>
      <c r="RZ87" s="557">
        <f t="shared" ca="1" si="459"/>
        <v>0</v>
      </c>
      <c r="SA87" s="557">
        <f t="shared" ca="1" si="459"/>
        <v>0</v>
      </c>
      <c r="SB87" s="557">
        <f t="shared" ca="1" si="459"/>
        <v>0</v>
      </c>
      <c r="SC87" s="557">
        <f t="shared" ca="1" si="459"/>
        <v>0</v>
      </c>
      <c r="SD87" s="557">
        <f t="shared" ca="1" si="459"/>
        <v>0</v>
      </c>
      <c r="SE87" s="557">
        <f t="shared" ca="1" si="459"/>
        <v>0</v>
      </c>
      <c r="SF87" s="557">
        <f t="shared" ca="1" si="459"/>
        <v>0</v>
      </c>
      <c r="SG87" s="557">
        <f t="shared" ca="1" si="460"/>
        <v>0</v>
      </c>
      <c r="SH87" s="557">
        <f t="shared" ca="1" si="460"/>
        <v>0</v>
      </c>
      <c r="SI87" s="557">
        <f t="shared" ca="1" si="460"/>
        <v>0</v>
      </c>
      <c r="SJ87" s="557">
        <f t="shared" ca="1" si="460"/>
        <v>0</v>
      </c>
      <c r="SK87" s="557">
        <f t="shared" ca="1" si="460"/>
        <v>0</v>
      </c>
      <c r="SL87" s="557">
        <f t="shared" ca="1" si="460"/>
        <v>0</v>
      </c>
      <c r="SM87" s="557">
        <f t="shared" ca="1" si="460"/>
        <v>0</v>
      </c>
      <c r="SN87" s="557">
        <f t="shared" ca="1" si="460"/>
        <v>0</v>
      </c>
      <c r="SO87" s="557">
        <f t="shared" ca="1" si="460"/>
        <v>0</v>
      </c>
      <c r="SP87" s="557">
        <f t="shared" ca="1" si="460"/>
        <v>0</v>
      </c>
      <c r="SQ87" s="557">
        <f t="shared" ca="1" si="461"/>
        <v>0</v>
      </c>
      <c r="SR87" s="557">
        <f t="shared" ca="1" si="461"/>
        <v>0</v>
      </c>
      <c r="SS87" s="557">
        <f t="shared" ca="1" si="461"/>
        <v>0</v>
      </c>
      <c r="ST87" s="557">
        <f t="shared" ca="1" si="461"/>
        <v>0</v>
      </c>
      <c r="SU87" s="557">
        <f t="shared" ca="1" si="461"/>
        <v>0</v>
      </c>
      <c r="SV87" s="557">
        <f t="shared" ca="1" si="461"/>
        <v>0</v>
      </c>
      <c r="SW87" s="557">
        <f t="shared" ca="1" si="461"/>
        <v>0</v>
      </c>
      <c r="SX87" s="557">
        <f t="shared" ca="1" si="461"/>
        <v>0</v>
      </c>
      <c r="SY87" s="557">
        <f t="shared" ca="1" si="461"/>
        <v>0</v>
      </c>
      <c r="SZ87" s="557">
        <f t="shared" ca="1" si="461"/>
        <v>0</v>
      </c>
      <c r="TA87" s="557">
        <f t="shared" ca="1" si="462"/>
        <v>0</v>
      </c>
      <c r="TB87" s="557">
        <f t="shared" ca="1" si="462"/>
        <v>0</v>
      </c>
      <c r="TC87" s="557">
        <f t="shared" ca="1" si="462"/>
        <v>0</v>
      </c>
      <c r="TD87" s="557">
        <f t="shared" ca="1" si="462"/>
        <v>0</v>
      </c>
      <c r="TE87" s="557">
        <f t="shared" ca="1" si="462"/>
        <v>0</v>
      </c>
      <c r="TF87" s="557">
        <f t="shared" ca="1" si="462"/>
        <v>0</v>
      </c>
      <c r="TG87" s="557">
        <f t="shared" ca="1" si="462"/>
        <v>0</v>
      </c>
      <c r="TH87" s="557">
        <f t="shared" ca="1" si="462"/>
        <v>0</v>
      </c>
      <c r="TI87" s="557">
        <f t="shared" ca="1" si="462"/>
        <v>0</v>
      </c>
      <c r="TJ87" s="557">
        <f t="shared" ca="1" si="462"/>
        <v>0</v>
      </c>
      <c r="TK87" s="557">
        <f t="shared" ca="1" si="463"/>
        <v>0</v>
      </c>
      <c r="TL87" s="557">
        <f t="shared" ca="1" si="463"/>
        <v>0</v>
      </c>
      <c r="TM87" s="557">
        <f t="shared" ca="1" si="463"/>
        <v>0</v>
      </c>
      <c r="TN87" s="557">
        <f t="shared" ca="1" si="463"/>
        <v>0</v>
      </c>
      <c r="TO87" s="557">
        <f t="shared" ca="1" si="463"/>
        <v>0</v>
      </c>
      <c r="TP87" s="557">
        <f t="shared" ca="1" si="463"/>
        <v>0</v>
      </c>
      <c r="TQ87" s="557">
        <f t="shared" ca="1" si="463"/>
        <v>0</v>
      </c>
      <c r="TR87" s="557">
        <f t="shared" ca="1" si="463"/>
        <v>0</v>
      </c>
      <c r="TS87" s="557">
        <f t="shared" ca="1" si="463"/>
        <v>0</v>
      </c>
      <c r="TT87" s="557">
        <f t="shared" ca="1" si="463"/>
        <v>0</v>
      </c>
      <c r="TU87" s="557">
        <f t="shared" ca="1" si="464"/>
        <v>0</v>
      </c>
      <c r="TV87" s="557">
        <f t="shared" ca="1" si="464"/>
        <v>0</v>
      </c>
      <c r="TW87" s="557">
        <f t="shared" ca="1" si="464"/>
        <v>0</v>
      </c>
      <c r="TX87" s="557">
        <f t="shared" ca="1" si="464"/>
        <v>0</v>
      </c>
      <c r="TY87" s="557">
        <f t="shared" ca="1" si="464"/>
        <v>0</v>
      </c>
      <c r="TZ87" s="557">
        <f t="shared" ca="1" si="464"/>
        <v>0</v>
      </c>
      <c r="UA87" s="557">
        <f t="shared" ca="1" si="464"/>
        <v>0</v>
      </c>
      <c r="UB87" s="557">
        <f t="shared" ca="1" si="464"/>
        <v>0</v>
      </c>
      <c r="UC87" s="557">
        <f t="shared" ca="1" si="464"/>
        <v>0</v>
      </c>
      <c r="UD87" s="557">
        <f t="shared" ca="1" si="464"/>
        <v>0</v>
      </c>
      <c r="UE87" s="557">
        <f t="shared" ca="1" si="465"/>
        <v>0</v>
      </c>
      <c r="UF87" s="557">
        <f t="shared" ca="1" si="465"/>
        <v>0</v>
      </c>
      <c r="UG87" s="557">
        <f t="shared" ca="1" si="465"/>
        <v>0</v>
      </c>
      <c r="UH87" s="557">
        <f t="shared" ca="1" si="465"/>
        <v>0</v>
      </c>
      <c r="UI87" s="557">
        <f t="shared" ca="1" si="465"/>
        <v>0</v>
      </c>
      <c r="UJ87" s="557">
        <f t="shared" ca="1" si="465"/>
        <v>0</v>
      </c>
      <c r="UK87" s="557">
        <f t="shared" ca="1" si="465"/>
        <v>0</v>
      </c>
      <c r="UL87" s="557">
        <f t="shared" ca="1" si="465"/>
        <v>0</v>
      </c>
      <c r="UM87" s="557">
        <f t="shared" ca="1" si="465"/>
        <v>0</v>
      </c>
      <c r="UN87" s="557">
        <f t="shared" ca="1" si="465"/>
        <v>0</v>
      </c>
      <c r="UO87" s="557">
        <f t="shared" ca="1" si="466"/>
        <v>0</v>
      </c>
      <c r="UP87" s="557">
        <f t="shared" ca="1" si="466"/>
        <v>0</v>
      </c>
      <c r="UQ87" s="557">
        <f t="shared" ca="1" si="466"/>
        <v>0</v>
      </c>
      <c r="UR87" s="557">
        <f t="shared" ca="1" si="466"/>
        <v>0</v>
      </c>
      <c r="US87" s="557">
        <f t="shared" ca="1" si="466"/>
        <v>0</v>
      </c>
      <c r="UT87" s="557">
        <f t="shared" ca="1" si="466"/>
        <v>0</v>
      </c>
      <c r="UU87" s="557">
        <f t="shared" ca="1" si="466"/>
        <v>0</v>
      </c>
      <c r="UV87" s="557">
        <f t="shared" ca="1" si="466"/>
        <v>0</v>
      </c>
      <c r="UW87" s="557">
        <f t="shared" ca="1" si="466"/>
        <v>0</v>
      </c>
      <c r="UX87" s="557">
        <f t="shared" ca="1" si="466"/>
        <v>0</v>
      </c>
      <c r="UY87" s="557">
        <f t="shared" ca="1" si="467"/>
        <v>0</v>
      </c>
      <c r="UZ87" s="557">
        <f t="shared" ca="1" si="467"/>
        <v>0</v>
      </c>
      <c r="VA87" s="557">
        <f t="shared" ca="1" si="467"/>
        <v>0</v>
      </c>
      <c r="VB87" s="557">
        <f t="shared" ca="1" si="467"/>
        <v>0</v>
      </c>
      <c r="VC87" s="557">
        <f t="shared" ca="1" si="467"/>
        <v>0</v>
      </c>
      <c r="VD87" s="557">
        <f t="shared" ca="1" si="467"/>
        <v>0</v>
      </c>
      <c r="VE87" s="557">
        <f t="shared" ca="1" si="467"/>
        <v>0</v>
      </c>
      <c r="VF87" s="557">
        <f t="shared" ca="1" si="467"/>
        <v>0</v>
      </c>
      <c r="VG87" s="557">
        <f t="shared" ca="1" si="467"/>
        <v>0</v>
      </c>
      <c r="VH87" s="557">
        <f t="shared" ca="1" si="467"/>
        <v>0</v>
      </c>
      <c r="VI87" s="557">
        <f t="shared" ca="1" si="467"/>
        <v>0</v>
      </c>
      <c r="VJ87" s="189">
        <f t="shared" ca="1" si="468"/>
        <v>0</v>
      </c>
      <c r="VK87" s="189">
        <f t="shared" ca="1" si="468"/>
        <v>0</v>
      </c>
      <c r="VL87" s="189">
        <f t="shared" ca="1" si="468"/>
        <v>0</v>
      </c>
      <c r="VM87" s="189">
        <f t="shared" ca="1" si="468"/>
        <v>0</v>
      </c>
      <c r="VN87" s="189">
        <f t="shared" ca="1" si="468"/>
        <v>0</v>
      </c>
      <c r="VO87" s="230">
        <f t="shared" ca="1" si="469"/>
        <v>0</v>
      </c>
      <c r="VP87" s="189">
        <f t="shared" ca="1" si="470"/>
        <v>0</v>
      </c>
      <c r="VQ87" s="189">
        <f t="shared" ca="1" si="470"/>
        <v>0</v>
      </c>
      <c r="VR87" s="189">
        <f t="shared" ca="1" si="470"/>
        <v>0</v>
      </c>
      <c r="VS87" s="189">
        <f t="shared" ca="1" si="470"/>
        <v>0</v>
      </c>
      <c r="VT87" s="189">
        <f t="shared" ca="1" si="470"/>
        <v>0</v>
      </c>
      <c r="VU87" s="230">
        <f t="shared" ca="1" si="471"/>
        <v>0</v>
      </c>
      <c r="VV87" s="231">
        <f t="shared" ca="1" si="472"/>
        <v>0</v>
      </c>
      <c r="VW87" s="231">
        <f t="shared" ca="1" si="472"/>
        <v>0</v>
      </c>
      <c r="VX87" s="231">
        <f t="shared" ca="1" si="472"/>
        <v>0</v>
      </c>
      <c r="VY87" s="231">
        <f t="shared" ca="1" si="472"/>
        <v>0</v>
      </c>
      <c r="VZ87" s="544">
        <f t="shared" ca="1" si="473"/>
        <v>0</v>
      </c>
      <c r="WA87" s="231">
        <f t="shared" ca="1" si="474"/>
        <v>0</v>
      </c>
      <c r="WB87" s="231">
        <f t="shared" ca="1" si="474"/>
        <v>0</v>
      </c>
      <c r="WC87" s="231">
        <f t="shared" ca="1" si="474"/>
        <v>0</v>
      </c>
      <c r="WD87" s="231">
        <f t="shared" ca="1" si="474"/>
        <v>0</v>
      </c>
      <c r="WE87" s="544">
        <f t="shared" ca="1" si="475"/>
        <v>0</v>
      </c>
      <c r="WF87" s="544">
        <f t="shared" ca="1" si="475"/>
        <v>0</v>
      </c>
      <c r="WG87" s="544">
        <f t="shared" ca="1" si="475"/>
        <v>0</v>
      </c>
      <c r="WH87" s="544">
        <f t="shared" ca="1" si="475"/>
        <v>0</v>
      </c>
      <c r="WI87" s="544">
        <f t="shared" ca="1" si="475"/>
        <v>0</v>
      </c>
      <c r="WJ87" s="544">
        <f t="shared" ca="1" si="475"/>
        <v>0</v>
      </c>
      <c r="WK87" s="544">
        <f t="shared" ca="1" si="475"/>
        <v>0</v>
      </c>
      <c r="WL87" s="535" cm="1">
        <f t="array" aca="1" ref="WL87" ca="1">INDEX(WL$13:WL86,$B87+1,1)</f>
        <v>0</v>
      </c>
      <c r="WM87" s="411">
        <f t="shared" ca="1" si="476"/>
        <v>19</v>
      </c>
      <c r="WN87" s="18"/>
      <c r="WO87" s="535" cm="1">
        <f t="array" aca="1" ref="WO87" ca="1">INDEX(WO$13:WO86,$B87+1,1)</f>
        <v>0</v>
      </c>
      <c r="WP87" s="411">
        <f t="shared" si="477"/>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78"/>
        <v>0</v>
      </c>
      <c r="XJ87" s="411" t="str">
        <f t="shared" ca="1" si="479"/>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80"/>
        <v>-</v>
      </c>
      <c r="XQ87" s="411" t="str">
        <f t="shared" si="480"/>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81"/>
        <v>50</v>
      </c>
      <c r="YD87" s="411">
        <f t="shared" si="481"/>
        <v>50</v>
      </c>
      <c r="YE87" s="411">
        <f t="shared" si="481"/>
        <v>50</v>
      </c>
      <c r="YF87" s="411">
        <f t="shared" si="481"/>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18"/>
      <c r="YQ87" s="411">
        <f t="shared" ca="1" si="482"/>
        <v>1</v>
      </c>
      <c r="YR87" s="18"/>
      <c r="YS87" s="669" t="b">
        <f t="shared" ca="1" si="483"/>
        <v>1</v>
      </c>
      <c r="YT87" s="22" t="b">
        <v>1</v>
      </c>
      <c r="YU87" s="535" t="b" cm="1">
        <f t="array" aca="1" ref="YU87" ca="1">INDEX(YU$13:YU86,$B87+1,1)</f>
        <v>1</v>
      </c>
      <c r="YV87" s="411" t="b">
        <f t="shared" si="510"/>
        <v>1</v>
      </c>
      <c r="YW87" s="22" t="b">
        <v>0</v>
      </c>
      <c r="YX87" s="22">
        <v>0</v>
      </c>
      <c r="YY87" s="547" cm="1">
        <f t="array" aca="1" ref="YY87" ca="1">IF(YT87&lt;&gt;TRUE,"-",VALUE(IFERROR(VALUE($K87),0) &amp; _xlfn.SWITCH($CD87,"-",4,$CD87) &amp; $L87 &amp; $T87 &amp; "00" &amp; $N87 &amp; $AK87 &amp; $R87 &amp; _xlfn.SWITCH($AM87,3,1,$AM87) &amp; _xlfn.SWITCH($M87,4,0,$M87) &amp; $AD87 &amp; IF(MOD($H87-2,YY$6)&gt;=YY$7,"",TEXT(INT(MOD($H87-2,YY$6)/2)+1,"00"))))</f>
        <v>14210012120101</v>
      </c>
      <c r="YZ87" s="662" cm="1">
        <f t="array" aca="1" ref="YZ87" ca="1">IF(YU87&lt;&gt;TRUE,"-",VALUE(IFERROR(VALUE($K87),0) &amp; _xlfn.SWITCH($CD87,"-",4,$CD87) &amp; $L87 &amp; $T87 &amp; "00" &amp; $N87 &amp; $AK87 &amp; $R87 &amp; _xlfn.SWITCH($AM87,3,1,$AM87) &amp; _xlfn.SWITCH($M87,4,0,$M87) &amp; $AD87 &amp; IF(MOD($H87-1,YZ$6)&gt;=YZ$7,"",TEXT(INT(MOD($H87-1,YZ$6)/2)+1,"00"))))</f>
        <v>14210012120102</v>
      </c>
      <c r="ZA87" s="543">
        <f t="shared" ca="1" si="484"/>
        <v>652</v>
      </c>
      <c r="ZB87" s="543">
        <f t="shared" ca="1" si="484"/>
        <v>686</v>
      </c>
      <c r="ZC87" s="543">
        <f t="shared" ca="1" si="484"/>
        <v>721</v>
      </c>
      <c r="ZD87" s="459">
        <f t="shared" ca="1" si="485"/>
        <v>469</v>
      </c>
      <c r="ZE87" s="459">
        <f t="shared" ca="1" si="485"/>
        <v>504</v>
      </c>
      <c r="ZF87" s="459">
        <f t="shared" ca="1" si="485"/>
        <v>539</v>
      </c>
      <c r="ZG87" s="459">
        <f t="shared" ca="1" si="486"/>
        <v>385</v>
      </c>
      <c r="ZH87" s="459">
        <f t="shared" ca="1" si="486"/>
        <v>420</v>
      </c>
      <c r="ZI87" s="459">
        <f t="shared" ca="1" si="486"/>
        <v>455</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22">
        <v>3</v>
      </c>
      <c r="ZW87" s="22">
        <v>3</v>
      </c>
      <c r="ZX87" s="22" cm="1">
        <f t="array" aca="1" ref="ZX87" ca="1">INDEX(ZX$13:ZX86,$B87+1,1)</f>
        <v>0</v>
      </c>
      <c r="ZY87" s="22">
        <v>1</v>
      </c>
      <c r="ZZ87" s="22">
        <v>-1</v>
      </c>
      <c r="AAA87" s="535" t="str" cm="1">
        <f t="array" aca="1" ref="AAA87" ca="1">INDEX(AAA$13:AAA86,$B87+1,1)</f>
        <v>-</v>
      </c>
      <c r="AAB87" s="535" t="str" cm="1">
        <f t="array" aca="1" ref="AAB87" ca="1">INDEX(AAB$13:AAB86,$B87+1,1)</f>
        <v>-</v>
      </c>
      <c r="AAC87" s="535" t="str" cm="1">
        <f t="array" aca="1" ref="AAC87" ca="1">INDEX(AAC$13:AAC86,$B87+1,1)</f>
        <v>-</v>
      </c>
      <c r="AAD87" s="520">
        <f ca="1">ZX87</f>
        <v>0</v>
      </c>
      <c r="AAE87" s="520">
        <f t="shared" ref="AAE87" si="516">ZY87</f>
        <v>1</v>
      </c>
      <c r="AAF87" s="520">
        <f t="shared" ref="AAF87" si="517">ZZ87</f>
        <v>-1</v>
      </c>
      <c r="AAG87" s="535" t="str" cm="1">
        <f t="array" aca="1" ref="AAG87" ca="1">INDEX(AAG$13:AAG86,$B87+1,1)</f>
        <v>-</v>
      </c>
      <c r="AAH87" s="535" cm="1">
        <f t="array" aca="1" ref="AAH87" ca="1">INDEX(AAH$13:AAH86,$B87+1,1)</f>
        <v>1</v>
      </c>
      <c r="AAI87" s="535" cm="1">
        <f t="array" aca="1" ref="AAI87" ca="1">INDEX(AAI$13:AAI86,$B87+1,1)</f>
        <v>1</v>
      </c>
      <c r="AAJ87" s="666" t="b">
        <f t="shared" ca="1" si="487"/>
        <v>0</v>
      </c>
      <c r="AAK87" s="666" t="b">
        <f t="shared" ca="1" si="487"/>
        <v>0</v>
      </c>
      <c r="AAL87" s="666" t="b">
        <f t="shared" ca="1" si="487"/>
        <v>0</v>
      </c>
      <c r="AAM87" s="666" t="b">
        <f t="shared" ca="1" si="487"/>
        <v>0</v>
      </c>
      <c r="AAN87" s="667">
        <f t="shared" ca="1" si="488"/>
        <v>0.9</v>
      </c>
      <c r="AAO87" s="668">
        <f t="shared" ca="1" si="489"/>
        <v>0.66</v>
      </c>
      <c r="AAP87" s="669" t="b">
        <f t="shared" ca="1" si="490"/>
        <v>1</v>
      </c>
      <c r="AAQ87" s="716">
        <f t="shared" ca="1" si="491"/>
        <v>999</v>
      </c>
      <c r="AAR87" s="191" t="b">
        <f t="shared" si="514"/>
        <v>0</v>
      </c>
      <c r="AAS87" s="715">
        <f t="shared" ca="1" si="492"/>
        <v>0.5</v>
      </c>
      <c r="AAT87" s="717">
        <f t="shared" ca="1" si="493"/>
        <v>0</v>
      </c>
      <c r="AAU87" s="717">
        <f t="shared" ca="1" si="493"/>
        <v>0</v>
      </c>
      <c r="AAV87" s="670">
        <f t="shared" ca="1" si="494"/>
        <v>999999</v>
      </c>
      <c r="AAW87" s="18"/>
      <c r="AAX87" s="545" t="b">
        <f t="shared" ca="1" si="495"/>
        <v>1</v>
      </c>
      <c r="AAY87" s="545" t="str">
        <f t="shared" ca="1" si="495"/>
        <v>-</v>
      </c>
      <c r="AAZ87" s="545" t="str">
        <f t="shared" ca="1" si="495"/>
        <v>-</v>
      </c>
      <c r="ABA87" s="545" t="str">
        <f t="shared" ca="1" si="495"/>
        <v>-</v>
      </c>
      <c r="ABB87" s="545" t="str">
        <f t="shared" ca="1" si="495"/>
        <v>-</v>
      </c>
      <c r="ABC87" s="545" t="str">
        <f t="shared" ca="1" si="495"/>
        <v>-</v>
      </c>
      <c r="ABD87" s="545" t="str">
        <f t="shared" ca="1" si="495"/>
        <v>-</v>
      </c>
      <c r="ABE87" s="545" t="str">
        <f t="shared" ca="1" si="495"/>
        <v>-</v>
      </c>
      <c r="ABF87" s="545" t="str">
        <f t="shared" ca="1" si="495"/>
        <v>-</v>
      </c>
      <c r="ABG87" s="545" t="str">
        <f t="shared" ca="1" si="495"/>
        <v>-</v>
      </c>
      <c r="ABH87" s="545" t="str">
        <f t="shared" ca="1" si="496"/>
        <v>-</v>
      </c>
      <c r="ABI87" s="545" t="str">
        <f t="shared" ca="1" si="496"/>
        <v>-</v>
      </c>
      <c r="ABJ87" s="545" t="str">
        <f t="shared" ca="1" si="496"/>
        <v>-</v>
      </c>
      <c r="ABK87" s="545" t="str">
        <f t="shared" ca="1" si="496"/>
        <v>-</v>
      </c>
      <c r="ABL87" s="545" t="str">
        <f t="shared" ca="1" si="496"/>
        <v>-</v>
      </c>
      <c r="ABM87" s="545" t="str">
        <f t="shared" ca="1" si="496"/>
        <v>-</v>
      </c>
      <c r="ABN87" s="545" t="str">
        <f t="shared" ca="1" si="496"/>
        <v>-</v>
      </c>
      <c r="ABO87" s="545" t="str">
        <f t="shared" ca="1" si="496"/>
        <v>-</v>
      </c>
      <c r="ABP87" s="545" t="b">
        <f t="shared" ca="1" si="496"/>
        <v>1</v>
      </c>
      <c r="ABQ87" s="545" t="str">
        <f t="shared" ca="1" si="496"/>
        <v>-</v>
      </c>
      <c r="ABR87" s="545" t="str">
        <f t="shared" ca="1" si="497"/>
        <v>-</v>
      </c>
      <c r="ABS87" s="545" t="str">
        <f t="shared" ca="1" si="497"/>
        <v>-</v>
      </c>
      <c r="ABT87" s="545" t="str">
        <f t="shared" ca="1" si="497"/>
        <v>-</v>
      </c>
      <c r="ABU87" s="545" t="str">
        <f t="shared" ca="1" si="497"/>
        <v>-</v>
      </c>
      <c r="ABV87" s="545" t="str">
        <f t="shared" ca="1" si="497"/>
        <v>-</v>
      </c>
      <c r="ABW87" s="545" t="str">
        <f t="shared" ca="1" si="497"/>
        <v>-</v>
      </c>
      <c r="ABX87" s="545" t="str">
        <f t="shared" ca="1" si="497"/>
        <v>-</v>
      </c>
      <c r="ABY87" s="545" t="str">
        <f t="shared" ca="1" si="497"/>
        <v>-</v>
      </c>
      <c r="ABZ87" s="545" t="str">
        <f t="shared" ca="1" si="497"/>
        <v>-</v>
      </c>
      <c r="ACA87" s="545" t="str">
        <f t="shared" ca="1" si="497"/>
        <v>-</v>
      </c>
      <c r="ACB87" s="545" t="str">
        <f t="shared" ca="1" si="498"/>
        <v>-</v>
      </c>
      <c r="ACC87" s="545" t="str">
        <f t="shared" ca="1" si="498"/>
        <v>-</v>
      </c>
      <c r="ACD87" s="545" t="str">
        <f t="shared" ca="1" si="498"/>
        <v>-</v>
      </c>
      <c r="ACE87" s="545" t="str">
        <f t="shared" ca="1" si="498"/>
        <v>-</v>
      </c>
      <c r="ACF87" s="545" t="str">
        <f t="shared" ca="1" si="498"/>
        <v>-</v>
      </c>
      <c r="ACG87" s="545" t="str">
        <f t="shared" ca="1" si="498"/>
        <v>-</v>
      </c>
      <c r="ACH87" s="545" t="b">
        <f t="shared" ca="1" si="498"/>
        <v>1</v>
      </c>
      <c r="ACI87" s="545" t="str">
        <f t="shared" ca="1" si="498"/>
        <v>-</v>
      </c>
      <c r="ACJ87" s="545" t="str">
        <f t="shared" ca="1" si="498"/>
        <v>-</v>
      </c>
      <c r="ACK87" s="545" t="str">
        <f t="shared" ca="1" si="498"/>
        <v>-</v>
      </c>
      <c r="ACL87" s="545" t="str">
        <f t="shared" ca="1" si="499"/>
        <v>-</v>
      </c>
      <c r="ACM87" s="545" t="str">
        <f t="shared" ca="1" si="499"/>
        <v>-</v>
      </c>
      <c r="ACN87" s="545" t="str">
        <f t="shared" ca="1" si="499"/>
        <v>-</v>
      </c>
      <c r="ACO87" s="545" t="str">
        <f t="shared" ca="1" si="499"/>
        <v>-</v>
      </c>
      <c r="ACP87" s="545" t="str">
        <f t="shared" ca="1" si="499"/>
        <v>-</v>
      </c>
      <c r="ACQ87" s="545" t="str">
        <f t="shared" ca="1" si="499"/>
        <v>-</v>
      </c>
      <c r="ACR87" s="545" t="str">
        <f t="shared" ca="1" si="499"/>
        <v>-</v>
      </c>
      <c r="ACS87" s="545" t="str">
        <f t="shared" ca="1" si="499"/>
        <v>-</v>
      </c>
      <c r="ACT87" s="545" t="str">
        <f t="shared" ca="1" si="499"/>
        <v>-</v>
      </c>
      <c r="ACU87" s="545" t="str">
        <f t="shared" ca="1" si="499"/>
        <v>-</v>
      </c>
      <c r="ACV87" s="545" t="str">
        <f t="shared" ca="1" si="500"/>
        <v>-</v>
      </c>
      <c r="ACW87" s="545" t="str">
        <f t="shared" ca="1" si="500"/>
        <v>-</v>
      </c>
      <c r="ACX87" s="545" t="str">
        <f t="shared" ca="1" si="500"/>
        <v>-</v>
      </c>
      <c r="ACY87" s="545" t="str">
        <f t="shared" ca="1" si="500"/>
        <v>-</v>
      </c>
      <c r="ACZ87" s="545" t="b">
        <f t="shared" ca="1" si="500"/>
        <v>1</v>
      </c>
      <c r="ADA87" s="545" t="str">
        <f t="shared" ca="1" si="500"/>
        <v>-</v>
      </c>
      <c r="ADB87" s="545" t="str">
        <f t="shared" ca="1" si="500"/>
        <v>-</v>
      </c>
      <c r="ADC87" s="545" t="str">
        <f t="shared" ca="1" si="500"/>
        <v>-</v>
      </c>
      <c r="ADD87" s="545" t="str">
        <f t="shared" ca="1" si="500"/>
        <v>-</v>
      </c>
      <c r="ADE87" s="545" t="str">
        <f t="shared" ca="1" si="500"/>
        <v>-</v>
      </c>
      <c r="ADF87" s="545" t="str">
        <f t="shared" ca="1" si="501"/>
        <v>-</v>
      </c>
      <c r="ADG87" s="545" t="str">
        <f t="shared" ca="1" si="501"/>
        <v>-</v>
      </c>
      <c r="ADH87" s="545" t="str">
        <f t="shared" ca="1" si="501"/>
        <v>-</v>
      </c>
      <c r="ADI87" s="545" t="str">
        <f t="shared" ca="1" si="501"/>
        <v>-</v>
      </c>
      <c r="ADJ87" s="545" t="str">
        <f t="shared" ca="1" si="501"/>
        <v>-</v>
      </c>
      <c r="ADK87" s="545" t="str">
        <f t="shared" ca="1" si="501"/>
        <v>-</v>
      </c>
      <c r="ADL87" s="545" t="str">
        <f t="shared" ca="1" si="501"/>
        <v>-</v>
      </c>
      <c r="ADM87" s="545" t="str">
        <f t="shared" ca="1" si="501"/>
        <v>-</v>
      </c>
      <c r="ADN87" s="545" t="str">
        <f t="shared" ca="1" si="501"/>
        <v>-</v>
      </c>
      <c r="ADO87" s="545" t="str">
        <f t="shared" ca="1" si="501"/>
        <v>-</v>
      </c>
      <c r="ADP87" s="545" t="str">
        <f t="shared" ca="1" si="502"/>
        <v>-</v>
      </c>
      <c r="ADQ87" s="545" t="str">
        <f t="shared" ca="1" si="502"/>
        <v>-</v>
      </c>
      <c r="ADR87" s="545" t="b">
        <f t="shared" ca="1" si="502"/>
        <v>1</v>
      </c>
      <c r="ADS87" s="545" t="str">
        <f t="shared" ca="1" si="502"/>
        <v>-</v>
      </c>
      <c r="ADT87" s="545" t="str">
        <f t="shared" ca="1" si="502"/>
        <v>-</v>
      </c>
      <c r="ADU87" s="545" t="str">
        <f t="shared" ca="1" si="502"/>
        <v>-</v>
      </c>
      <c r="ADV87" s="545" t="str">
        <f t="shared" ca="1" si="502"/>
        <v>-</v>
      </c>
      <c r="ADW87" s="545" t="str">
        <f t="shared" ca="1" si="502"/>
        <v>-</v>
      </c>
      <c r="ADX87" s="545" t="str">
        <f t="shared" ca="1" si="502"/>
        <v>-</v>
      </c>
      <c r="ADY87" s="545" t="str">
        <f t="shared" ca="1" si="502"/>
        <v>-</v>
      </c>
      <c r="ADZ87" s="545" t="str">
        <f t="shared" ca="1" si="503"/>
        <v>-</v>
      </c>
      <c r="AEA87" s="545" t="str">
        <f t="shared" ca="1" si="503"/>
        <v>-</v>
      </c>
      <c r="AEB87" s="545" t="str">
        <f t="shared" ca="1" si="503"/>
        <v>-</v>
      </c>
      <c r="AEC87" s="545" t="str">
        <f t="shared" ca="1" si="503"/>
        <v>-</v>
      </c>
      <c r="AED87" s="545" t="str">
        <f t="shared" ca="1" si="503"/>
        <v>-</v>
      </c>
      <c r="AEE87" s="545" t="str">
        <f t="shared" ca="1" si="503"/>
        <v>-</v>
      </c>
      <c r="AEF87" s="545" t="str">
        <f t="shared" ca="1" si="503"/>
        <v>-</v>
      </c>
      <c r="AEG87" s="545" t="str">
        <f t="shared" ca="1" si="503"/>
        <v>-</v>
      </c>
      <c r="AEH87" s="545" t="str">
        <f t="shared" ca="1" si="503"/>
        <v>-</v>
      </c>
      <c r="AEI87" s="545" t="str">
        <f t="shared" ca="1" si="503"/>
        <v>-</v>
      </c>
      <c r="AEJ87" s="535" cm="1">
        <f t="array" aca="1" ref="AEJ87" ca="1">INDEX(AEJ$13:AEJ86,$B87+1,1)</f>
        <v>0</v>
      </c>
      <c r="AEK87" s="483">
        <v>0</v>
      </c>
    </row>
    <row r="88" spans="1:817" outlineLevel="2">
      <c r="A88" s="18">
        <f t="shared" si="222"/>
        <v>75</v>
      </c>
      <c r="B88" s="657">
        <f t="shared" ca="1" si="515"/>
        <v>73</v>
      </c>
      <c r="C88" s="458">
        <f t="shared" ca="1" si="381"/>
        <v>2200</v>
      </c>
      <c r="D88" s="119" t="str">
        <f t="shared" ca="1" si="382"/>
        <v>GSW</v>
      </c>
      <c r="E88" t="b">
        <v>1</v>
      </c>
      <c r="F88" t="b">
        <v>0</v>
      </c>
      <c r="G88" t="b">
        <f t="shared" si="383"/>
        <v>1</v>
      </c>
      <c r="H88" s="191">
        <f t="shared" ca="1" si="513"/>
        <v>4</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4"/>
        <v>1</v>
      </c>
      <c r="O88" s="230">
        <f t="shared" ca="1" si="384"/>
        <v>9</v>
      </c>
      <c r="P88" s="230">
        <f t="shared" ca="1" si="384"/>
        <v>1</v>
      </c>
      <c r="Q88" s="230">
        <f t="shared" ca="1" si="384"/>
        <v>1</v>
      </c>
      <c r="R88" s="230">
        <f t="shared" ca="1" si="384"/>
        <v>1</v>
      </c>
      <c r="S88" s="230">
        <f t="shared" ca="1" si="384"/>
        <v>1</v>
      </c>
      <c r="T88" s="411">
        <f t="shared" ca="1" si="385"/>
        <v>1</v>
      </c>
      <c r="U88" s="411">
        <f t="shared" ca="1" si="385"/>
        <v>1</v>
      </c>
      <c r="V88" s="411">
        <f t="shared" ca="1" si="386"/>
        <v>2</v>
      </c>
      <c r="W88" s="777" t="b">
        <f t="shared" ca="1" si="387"/>
        <v>0</v>
      </c>
      <c r="X88" s="777" t="b">
        <f t="shared" ca="1" si="387"/>
        <v>0</v>
      </c>
      <c r="Y88" s="777" t="b">
        <f t="shared" ca="1" si="387"/>
        <v>1</v>
      </c>
      <c r="Z88" s="796" t="b" cm="1">
        <f t="array" aca="1" ref="Z88" ca="1">INDEX(Z$13:Z87,$B88+1,1)</f>
        <v>0</v>
      </c>
      <c r="AA88" s="411">
        <f t="shared" ca="1" si="388"/>
        <v>1</v>
      </c>
      <c r="AB88" s="411">
        <f t="shared" ca="1" si="389"/>
        <v>1</v>
      </c>
      <c r="AC88" s="230">
        <f t="shared" ca="1" si="390"/>
        <v>1</v>
      </c>
      <c r="AD88" s="230">
        <f t="shared" ca="1" si="390"/>
        <v>1</v>
      </c>
      <c r="AE88" s="230">
        <f t="shared" ca="1" si="390"/>
        <v>0</v>
      </c>
      <c r="AF88" s="230">
        <f t="shared" ca="1" si="390"/>
        <v>0</v>
      </c>
      <c r="AG88" s="230">
        <f t="shared" ca="1" si="390"/>
        <v>0</v>
      </c>
      <c r="AH88" s="230">
        <f t="shared" ca="1" si="390"/>
        <v>0</v>
      </c>
      <c r="AI88" s="87">
        <f t="shared" ca="1" si="391"/>
        <v>2</v>
      </c>
      <c r="AJ88" s="87">
        <f ca="1">INDEX(CHOOSE($N88,DataAutumn!i.AdultDrys,DataWinter!i.AdultDrys,DataSpring!i.AdultDrys),1,$T88)</f>
        <v>1</v>
      </c>
      <c r="AK88" s="230">
        <f t="shared" ca="1" si="392"/>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3"/>
        <v xml:space="preserve">FS_Opt_Tem 00004 SE GSW Past     SFM     TOLAut Scan2 GFS RR+01% GP100% WP100% MP100% (PT_F33N11L11)      </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4"/>
        <v>1</v>
      </c>
      <c r="BO88" s="411" t="str">
        <f t="shared" ca="1" si="394"/>
        <v>-</v>
      </c>
      <c r="BP88" s="411" t="b">
        <f t="shared" ca="1" si="394"/>
        <v>0</v>
      </c>
      <c r="BQ88" s="411" t="str">
        <f t="shared" ca="1" si="394"/>
        <v>-</v>
      </c>
      <c r="BR88" s="411" t="str">
        <f t="shared" ca="1" si="394"/>
        <v>-</v>
      </c>
      <c r="BS88" s="411" t="str">
        <f t="shared" ca="1" si="394"/>
        <v>-</v>
      </c>
      <c r="BT88" s="411" t="str">
        <f t="shared" ca="1" si="394"/>
        <v>-</v>
      </c>
      <c r="BU88" s="411" t="str">
        <f t="shared" ca="1" si="394"/>
        <v>-</v>
      </c>
      <c r="BV88" s="411" t="str">
        <f t="shared" ca="1" si="394"/>
        <v>-</v>
      </c>
      <c r="BW88" s="411" t="str">
        <f t="shared" ca="1" si="394"/>
        <v>-</v>
      </c>
      <c r="BX88" s="411" t="str">
        <f t="shared" ca="1" si="394"/>
        <v>-</v>
      </c>
      <c r="BY88" s="411" t="str">
        <f t="shared" ca="1" si="394"/>
        <v>-</v>
      </c>
      <c r="BZ88" s="411" t="b">
        <f t="shared" ca="1" si="394"/>
        <v>0</v>
      </c>
      <c r="CA88" s="87">
        <f t="shared" ca="1" si="394"/>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5"/>
        <v>-</v>
      </c>
      <c r="CI88" s="411">
        <f t="shared" ca="1" si="396"/>
        <v>1</v>
      </c>
      <c r="CJ88" s="411">
        <f t="shared" ca="1" si="396"/>
        <v>1</v>
      </c>
      <c r="CK88" s="535" t="str" cm="1">
        <f t="array" aca="1" ref="CK88" ca="1">INDEX(CK$13:CK87,$B88+1,1)</f>
        <v>-</v>
      </c>
      <c r="CL88" s="535" t="str" cm="1">
        <f t="array" aca="1" ref="CL88" ca="1">INDEX(CL$13:CL87,$B88+1,1)</f>
        <v>-</v>
      </c>
      <c r="CM88" s="535" t="str" cm="1">
        <f t="array" aca="1" ref="CM88" ca="1">INDEX(CM$13:CM87,$B88+1,1)</f>
        <v>-</v>
      </c>
      <c r="CN88" s="411" t="str">
        <f t="shared" ca="1" si="397"/>
        <v>-</v>
      </c>
      <c r="CO88" s="411">
        <f t="shared" ca="1" si="398"/>
        <v>1</v>
      </c>
      <c r="CP88" s="411">
        <f t="shared" ca="1" si="398"/>
        <v>1</v>
      </c>
      <c r="CQ88" s="535" t="str" cm="1">
        <f t="array" aca="1" ref="CQ88" ca="1">INDEX(CQ$13:CQ87,$B88+1,1)</f>
        <v>-</v>
      </c>
      <c r="CR88" s="411" t="str">
        <f t="shared" ca="1" si="399"/>
        <v>-</v>
      </c>
      <c r="CS88" s="411">
        <f t="shared" ca="1" si="400"/>
        <v>1</v>
      </c>
      <c r="CT88" s="535" t="str" cm="1">
        <f t="array" aca="1" ref="CT88" ca="1">INDEX(CT$13:CT87,$B88+1,1)</f>
        <v>-</v>
      </c>
      <c r="CU88" s="535" t="str" cm="1">
        <f t="array" aca="1" ref="CU88" ca="1">INDEX(CU$13:CU87,$B88+1,1)</f>
        <v>-</v>
      </c>
      <c r="CV88" s="411">
        <f t="shared" ca="1" si="401"/>
        <v>1</v>
      </c>
      <c r="CW88" s="535" t="str" cm="1">
        <f t="array" aca="1" ref="CW88" ca="1">INDEX(CW$13:CW87,$B88+1,1)</f>
        <v>-</v>
      </c>
      <c r="CX88" s="411" t="str">
        <f t="shared" ca="1" si="402"/>
        <v>-</v>
      </c>
      <c r="CY88" s="411">
        <f t="shared" ca="1" si="403"/>
        <v>1</v>
      </c>
      <c r="CZ88" s="411">
        <f t="shared" ca="1" si="403"/>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4"/>
        <v>0</v>
      </c>
      <c r="DL88" s="411">
        <f t="shared" ca="1" si="404"/>
        <v>50</v>
      </c>
      <c r="DM88" s="411" t="str">
        <f t="shared" ca="1" si="404"/>
        <v>-</v>
      </c>
      <c r="DN88" s="411" t="str">
        <f t="shared" ca="1" si="404"/>
        <v>-</v>
      </c>
      <c r="DO88" s="411">
        <f t="shared" ca="1" si="404"/>
        <v>25.5</v>
      </c>
      <c r="DP88" s="411">
        <f t="shared" ca="1" si="404"/>
        <v>18.8</v>
      </c>
      <c r="DQ88" s="411" t="b">
        <f t="shared" ca="1" si="405"/>
        <v>0</v>
      </c>
      <c r="DR88" s="411" t="str">
        <f t="shared" ca="1" si="406"/>
        <v>-</v>
      </c>
      <c r="DS88" s="411" t="str">
        <f t="shared" ca="1" si="406"/>
        <v>-</v>
      </c>
      <c r="DT88" s="411" t="str">
        <f t="shared" ca="1" si="406"/>
        <v>-</v>
      </c>
      <c r="DU88" s="411" t="str">
        <f t="shared" ca="1" si="406"/>
        <v>-</v>
      </c>
      <c r="DV88" s="411">
        <f t="shared" ca="1" si="406"/>
        <v>500</v>
      </c>
      <c r="DW88" s="411">
        <f t="shared" ca="1" si="406"/>
        <v>500</v>
      </c>
      <c r="DX88" s="411" t="str">
        <f t="shared" ca="1" si="406"/>
        <v>-</v>
      </c>
      <c r="DY88" s="411" t="str">
        <f t="shared" ca="1" si="406"/>
        <v>-</v>
      </c>
      <c r="DZ88" s="411" t="str">
        <f t="shared" ca="1" si="406"/>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07"/>
        <v>0</v>
      </c>
      <c r="EO88" s="782">
        <f t="shared" ca="1" si="407"/>
        <v>0</v>
      </c>
      <c r="EP88" s="782">
        <f t="shared" ca="1" si="407"/>
        <v>999999</v>
      </c>
      <c r="EQ88" s="800" t="str">
        <f t="shared" ca="1" si="504"/>
        <v>-</v>
      </c>
      <c r="ER88" s="800" t="str">
        <f t="shared" ca="1" si="408"/>
        <v>-</v>
      </c>
      <c r="ES88" s="801">
        <f t="shared" ca="1" si="409"/>
        <v>999999</v>
      </c>
      <c r="ET88" s="802" t="str">
        <f t="shared" ca="1" si="505"/>
        <v>-</v>
      </c>
      <c r="EU88" s="781">
        <f t="shared" ca="1" si="410"/>
        <v>0</v>
      </c>
      <c r="EV88" s="779">
        <f t="shared" ca="1" si="506"/>
        <v>0</v>
      </c>
      <c r="EW88" s="780">
        <f t="shared" ca="1" si="507"/>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11"/>
        <v>0</v>
      </c>
      <c r="FC88" s="666">
        <f t="shared" ca="1" si="412"/>
        <v>5.0000000000000001E-3</v>
      </c>
      <c r="FD88" s="191">
        <f t="shared" ca="1" si="508"/>
        <v>0.95</v>
      </c>
      <c r="FE88" s="667">
        <f t="shared" ca="1" si="413"/>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4"/>
        <v>0</v>
      </c>
      <c r="FL88" s="666" t="b">
        <f t="shared" ca="1" si="414"/>
        <v>0</v>
      </c>
      <c r="FM88" s="716" t="b">
        <f t="shared" ca="1" si="415"/>
        <v>1</v>
      </c>
      <c r="FN88" s="666" t="b">
        <f t="shared" ca="1" si="414"/>
        <v>0</v>
      </c>
      <c r="FO88" s="668">
        <f t="shared" ca="1" si="416"/>
        <v>1</v>
      </c>
      <c r="FP88" s="669">
        <f t="shared" ca="1" si="417"/>
        <v>0</v>
      </c>
      <c r="FQ88" s="670" t="b">
        <f t="shared" ca="1" si="418"/>
        <v>0</v>
      </c>
      <c r="FR88" s="665" t="b">
        <f t="shared" ca="1" si="419"/>
        <v>1</v>
      </c>
      <c r="FS88" s="411" t="b">
        <f t="shared" ca="1" si="419"/>
        <v>0</v>
      </c>
      <c r="FT88" s="411" t="b">
        <f t="shared" ca="1" si="419"/>
        <v>0</v>
      </c>
      <c r="FU88" s="87">
        <f t="shared" ca="1" si="420"/>
        <v>2</v>
      </c>
      <c r="FV88" s="87">
        <f t="shared" ca="1" si="420"/>
        <v>2</v>
      </c>
      <c r="FW88" s="411">
        <f t="shared" ca="1" si="421"/>
        <v>1</v>
      </c>
      <c r="FX88" s="411">
        <f t="shared" ca="1" si="422"/>
        <v>1</v>
      </c>
      <c r="FY88" s="411">
        <f t="shared" ca="1" si="422"/>
        <v>1</v>
      </c>
      <c r="FZ88" s="411">
        <f t="shared" ca="1" si="423"/>
        <v>1</v>
      </c>
      <c r="GA88" s="411">
        <f t="shared" ca="1" si="424"/>
        <v>0.35</v>
      </c>
      <c r="GB88" s="411" t="b">
        <f t="shared" ca="1" si="424"/>
        <v>1</v>
      </c>
      <c r="GC88" s="411" t="b">
        <f t="shared" ca="1" si="424"/>
        <v>0</v>
      </c>
      <c r="GD88" s="411" t="b">
        <f t="shared" ca="1" si="424"/>
        <v>0</v>
      </c>
      <c r="GE88" s="411" t="b">
        <f t="shared" ca="1" si="424"/>
        <v>0</v>
      </c>
      <c r="GF88" s="87">
        <f t="shared" ca="1" si="425"/>
        <v>1</v>
      </c>
      <c r="GG88" s="87">
        <f t="shared" ca="1" si="425"/>
        <v>1</v>
      </c>
      <c r="GH88" s="87">
        <f t="shared" ca="1" si="425"/>
        <v>1</v>
      </c>
      <c r="GI88" s="87">
        <f t="shared" ca="1" si="425"/>
        <v>1</v>
      </c>
      <c r="GJ88" s="87">
        <f t="shared" ca="1" si="425"/>
        <v>1</v>
      </c>
      <c r="GK88" s="87">
        <f t="shared" ca="1" si="425"/>
        <v>1</v>
      </c>
      <c r="GL88" s="87">
        <f t="shared" ca="1" si="425"/>
        <v>1</v>
      </c>
      <c r="GM88" s="87">
        <f t="shared" ca="1" si="425"/>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26"/>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27"/>
        <v>0</v>
      </c>
      <c r="HV88" s="535" t="str" cm="1">
        <f t="array" aca="1" ref="HV88" ca="1">INDEX(HV$13:HV87,$B88+1,1)</f>
        <v>-</v>
      </c>
      <c r="HW88" s="535" cm="1">
        <f t="array" aca="1" ref="HW88" ca="1">INDEX(HW$13:HW87,$B88+1,1)</f>
        <v>1</v>
      </c>
      <c r="HX88" s="535" cm="1">
        <f t="array" aca="1" ref="HX88" ca="1">INDEX(HX$13:HX87,$B88+1,1)</f>
        <v>0</v>
      </c>
      <c r="HY88" s="411">
        <f t="shared" si="428"/>
        <v>0</v>
      </c>
      <c r="HZ88" s="535" cm="1">
        <f t="array" aca="1" ref="HZ88" ca="1">INDEX(HZ$13:HZ87,$B88+1,1)</f>
        <v>0</v>
      </c>
      <c r="IA88" s="411">
        <f t="shared" si="429"/>
        <v>0</v>
      </c>
      <c r="IB88" s="411">
        <f t="shared" si="429"/>
        <v>0</v>
      </c>
      <c r="IC88" s="411">
        <f t="shared" si="429"/>
        <v>0</v>
      </c>
      <c r="ID88" s="411">
        <f t="shared" si="429"/>
        <v>0</v>
      </c>
      <c r="IE88" s="411">
        <f t="shared" si="429"/>
        <v>1</v>
      </c>
      <c r="IF88" s="411">
        <f t="shared" si="429"/>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509"/>
        <v>0</v>
      </c>
      <c r="JG88" s="457">
        <f t="shared" ca="1" si="430"/>
        <v>0</v>
      </c>
      <c r="JH88" s="457">
        <f t="shared" ca="1" si="431"/>
        <v>0</v>
      </c>
      <c r="JI88" s="545" cm="1">
        <f t="array" aca="1" ref="JI88" ca="1">IF(AND($N88=JI$10,$AS88&lt;&gt;0),INDEX(i.LTWFeedLevels,$AS88,12),0)</f>
        <v>0</v>
      </c>
      <c r="JJ88" s="630" cm="1">
        <f t="array" aca="1" ref="JJ88" ca="1">IF(AND($N88=JJ$10,$AT88&lt;&gt;0),INDEX(i.LTWFeedLevels,$AT88,12),0)</f>
        <v>0</v>
      </c>
      <c r="JK88" s="457">
        <f t="shared" ca="1" si="432"/>
        <v>0</v>
      </c>
      <c r="JL88" s="457">
        <f t="shared" ca="1" si="433"/>
        <v>0</v>
      </c>
      <c r="JM88" s="457">
        <f t="shared" ca="1" si="434"/>
        <v>0</v>
      </c>
      <c r="JN88" s="545" cm="1">
        <f t="array" aca="1" ref="JN88" ca="1">IF(AND($N88=JN$10,$AS88&lt;&gt;0),INDEX(i.LTWFeedLevels,$AS88,12),0)</f>
        <v>0</v>
      </c>
      <c r="JO88" s="630" cm="1">
        <f t="array" aca="1" ref="JO88" ca="1">IF(AND($N88=JO$10,$AT88&lt;&gt;0),INDEX(i.LTWFeedLevels,$AT88,12),0)</f>
        <v>0</v>
      </c>
      <c r="JP88" s="457">
        <f t="shared" ca="1" si="435"/>
        <v>0</v>
      </c>
      <c r="JQ88" s="457">
        <f t="shared" ca="1" si="436"/>
        <v>0</v>
      </c>
      <c r="JR88" s="457">
        <f t="shared" ca="1" si="437"/>
        <v>0</v>
      </c>
      <c r="JS88" s="189">
        <f t="shared" ca="1" si="438"/>
        <v>0</v>
      </c>
      <c r="JT88" s="189">
        <f t="shared" ca="1" si="438"/>
        <v>0</v>
      </c>
      <c r="JU88" s="189">
        <f t="shared" ca="1" si="438"/>
        <v>0</v>
      </c>
      <c r="JV88" s="189">
        <f t="shared" ca="1" si="438"/>
        <v>0</v>
      </c>
      <c r="JW88" s="189">
        <f t="shared" ca="1" si="438"/>
        <v>0</v>
      </c>
      <c r="JX88" s="189">
        <f t="shared" ca="1" si="438"/>
        <v>0</v>
      </c>
      <c r="JY88" s="189">
        <f t="shared" ca="1" si="438"/>
        <v>0</v>
      </c>
      <c r="JZ88" s="189">
        <f t="shared" ca="1" si="438"/>
        <v>0</v>
      </c>
      <c r="KA88" s="189">
        <f t="shared" ca="1" si="438"/>
        <v>0</v>
      </c>
      <c r="KB88" s="189">
        <f t="shared" ca="1" si="438"/>
        <v>0</v>
      </c>
      <c r="KC88" s="189">
        <f t="shared" ca="1" si="439"/>
        <v>0</v>
      </c>
      <c r="KD88" s="189">
        <f t="shared" ca="1" si="439"/>
        <v>0</v>
      </c>
      <c r="KE88" s="189">
        <f t="shared" ca="1" si="439"/>
        <v>0</v>
      </c>
      <c r="KF88" s="189">
        <f t="shared" ca="1" si="439"/>
        <v>0</v>
      </c>
      <c r="KG88" s="189">
        <f t="shared" ca="1" si="439"/>
        <v>0</v>
      </c>
      <c r="KH88" s="189">
        <f t="shared" ca="1" si="439"/>
        <v>0</v>
      </c>
      <c r="KI88" s="189">
        <f t="shared" ca="1" si="439"/>
        <v>0</v>
      </c>
      <c r="KJ88" s="189">
        <f t="shared" ca="1" si="439"/>
        <v>0</v>
      </c>
      <c r="KK88" s="189">
        <f t="shared" ca="1" si="439"/>
        <v>0</v>
      </c>
      <c r="KL88" s="189">
        <f t="shared" ca="1" si="439"/>
        <v>0</v>
      </c>
      <c r="KM88" s="189">
        <f t="shared" ca="1" si="440"/>
        <v>0</v>
      </c>
      <c r="KN88" s="189">
        <f t="shared" ca="1" si="440"/>
        <v>0</v>
      </c>
      <c r="KO88" s="189">
        <f t="shared" ca="1" si="440"/>
        <v>0</v>
      </c>
      <c r="KP88" s="189">
        <f t="shared" ca="1" si="440"/>
        <v>0</v>
      </c>
      <c r="KQ88" s="189">
        <f t="shared" ca="1" si="440"/>
        <v>0</v>
      </c>
      <c r="KR88" s="189">
        <f t="shared" ca="1" si="440"/>
        <v>0</v>
      </c>
      <c r="KS88" s="189">
        <f t="shared" ca="1" si="440"/>
        <v>0</v>
      </c>
      <c r="KT88" s="189">
        <f t="shared" ca="1" si="440"/>
        <v>0</v>
      </c>
      <c r="KU88" s="189">
        <f t="shared" ca="1" si="440"/>
        <v>0</v>
      </c>
      <c r="KV88" s="189">
        <f t="shared" ca="1" si="440"/>
        <v>0</v>
      </c>
      <c r="KW88" s="189">
        <f t="shared" ca="1" si="441"/>
        <v>0</v>
      </c>
      <c r="KX88" s="189">
        <f t="shared" ca="1" si="441"/>
        <v>0</v>
      </c>
      <c r="KY88" s="189">
        <f t="shared" ca="1" si="441"/>
        <v>0</v>
      </c>
      <c r="KZ88" s="189">
        <f t="shared" ca="1" si="441"/>
        <v>0</v>
      </c>
      <c r="LA88" s="189">
        <f t="shared" ca="1" si="441"/>
        <v>0</v>
      </c>
      <c r="LB88" s="189">
        <f t="shared" ca="1" si="441"/>
        <v>0</v>
      </c>
      <c r="LC88" s="189">
        <f t="shared" ca="1" si="441"/>
        <v>0</v>
      </c>
      <c r="LD88" s="189">
        <f t="shared" ca="1" si="441"/>
        <v>0</v>
      </c>
      <c r="LE88" s="189">
        <f t="shared" ca="1" si="441"/>
        <v>0</v>
      </c>
      <c r="LF88" s="189">
        <f t="shared" ca="1" si="441"/>
        <v>0</v>
      </c>
      <c r="LG88" s="189">
        <f t="shared" ca="1" si="442"/>
        <v>0</v>
      </c>
      <c r="LH88" s="189">
        <f t="shared" ca="1" si="442"/>
        <v>0</v>
      </c>
      <c r="LI88" s="189">
        <f t="shared" ca="1" si="442"/>
        <v>0</v>
      </c>
      <c r="LJ88" s="189">
        <f t="shared" ca="1" si="442"/>
        <v>0</v>
      </c>
      <c r="LK88" s="189">
        <f t="shared" ca="1" si="442"/>
        <v>0</v>
      </c>
      <c r="LL88" s="189">
        <f t="shared" ca="1" si="442"/>
        <v>0</v>
      </c>
      <c r="LM88" s="189">
        <f t="shared" ca="1" si="442"/>
        <v>0</v>
      </c>
      <c r="LN88" s="189">
        <f t="shared" ca="1" si="442"/>
        <v>0</v>
      </c>
      <c r="LO88" s="189">
        <f t="shared" ca="1" si="442"/>
        <v>0</v>
      </c>
      <c r="LP88" s="189">
        <f t="shared" ca="1" si="442"/>
        <v>0</v>
      </c>
      <c r="LQ88" s="189">
        <f t="shared" ca="1" si="443"/>
        <v>0</v>
      </c>
      <c r="LR88" s="189">
        <f t="shared" ca="1" si="443"/>
        <v>0</v>
      </c>
      <c r="LS88" s="189">
        <f t="shared" ca="1" si="443"/>
        <v>0</v>
      </c>
      <c r="LT88" s="189">
        <f t="shared" ca="1" si="443"/>
        <v>0</v>
      </c>
      <c r="LU88" s="189">
        <f t="shared" ca="1" si="443"/>
        <v>0</v>
      </c>
      <c r="LV88" s="189">
        <f t="shared" ca="1" si="443"/>
        <v>0</v>
      </c>
      <c r="LW88" s="189">
        <f t="shared" ca="1" si="443"/>
        <v>0</v>
      </c>
      <c r="LX88" s="189">
        <f t="shared" ca="1" si="443"/>
        <v>0</v>
      </c>
      <c r="LY88" s="189">
        <f t="shared" ca="1" si="443"/>
        <v>0</v>
      </c>
      <c r="LZ88" s="189">
        <f t="shared" ca="1" si="443"/>
        <v>0</v>
      </c>
      <c r="MA88" s="189">
        <f t="shared" ca="1" si="444"/>
        <v>0</v>
      </c>
      <c r="MB88" s="189">
        <f t="shared" ca="1" si="444"/>
        <v>0</v>
      </c>
      <c r="MC88" s="189">
        <f t="shared" ca="1" si="444"/>
        <v>0</v>
      </c>
      <c r="MD88" s="189">
        <f t="shared" ca="1" si="444"/>
        <v>0</v>
      </c>
      <c r="ME88" s="189">
        <f t="shared" ca="1" si="444"/>
        <v>0</v>
      </c>
      <c r="MF88" s="189">
        <f t="shared" ca="1" si="444"/>
        <v>0</v>
      </c>
      <c r="MG88" s="189">
        <f t="shared" ca="1" si="444"/>
        <v>0</v>
      </c>
      <c r="MH88" s="189">
        <f t="shared" ca="1" si="444"/>
        <v>0</v>
      </c>
      <c r="MI88" s="189">
        <f t="shared" ca="1" si="444"/>
        <v>0</v>
      </c>
      <c r="MJ88" s="189">
        <f t="shared" ca="1" si="444"/>
        <v>0</v>
      </c>
      <c r="MK88" s="189">
        <f t="shared" ca="1" si="444"/>
        <v>0</v>
      </c>
      <c r="ML88" s="189">
        <f t="shared" ca="1" si="444"/>
        <v>0</v>
      </c>
      <c r="MM88" s="557">
        <f t="shared" ca="1" si="445"/>
        <v>0</v>
      </c>
      <c r="MN88" s="557">
        <f t="shared" ca="1" si="445"/>
        <v>0</v>
      </c>
      <c r="MO88" s="557">
        <f t="shared" ca="1" si="445"/>
        <v>0</v>
      </c>
      <c r="MP88" s="557">
        <f t="shared" ca="1" si="445"/>
        <v>0</v>
      </c>
      <c r="MQ88" s="557">
        <f t="shared" ca="1" si="445"/>
        <v>0</v>
      </c>
      <c r="MR88" s="557">
        <f t="shared" ca="1" si="445"/>
        <v>0</v>
      </c>
      <c r="MS88" s="557">
        <f t="shared" ca="1" si="445"/>
        <v>0</v>
      </c>
      <c r="MT88" s="557">
        <f t="shared" ca="1" si="445"/>
        <v>0</v>
      </c>
      <c r="MU88" s="557">
        <f t="shared" ca="1" si="445"/>
        <v>0</v>
      </c>
      <c r="MV88" s="557">
        <f t="shared" ca="1" si="445"/>
        <v>0</v>
      </c>
      <c r="MW88" s="557">
        <f t="shared" ca="1" si="446"/>
        <v>0</v>
      </c>
      <c r="MX88" s="557">
        <f t="shared" ca="1" si="446"/>
        <v>0</v>
      </c>
      <c r="MY88" s="557">
        <f t="shared" ca="1" si="446"/>
        <v>0</v>
      </c>
      <c r="MZ88" s="557">
        <f t="shared" ca="1" si="446"/>
        <v>0</v>
      </c>
      <c r="NA88" s="557">
        <f t="shared" ca="1" si="446"/>
        <v>0</v>
      </c>
      <c r="NB88" s="557">
        <f t="shared" ca="1" si="446"/>
        <v>0</v>
      </c>
      <c r="NC88" s="557">
        <f t="shared" ca="1" si="446"/>
        <v>0</v>
      </c>
      <c r="ND88" s="557">
        <f t="shared" ca="1" si="446"/>
        <v>0</v>
      </c>
      <c r="NE88" s="557">
        <f t="shared" ca="1" si="446"/>
        <v>0</v>
      </c>
      <c r="NF88" s="557">
        <f t="shared" ca="1" si="446"/>
        <v>0</v>
      </c>
      <c r="NG88" s="557">
        <f t="shared" ca="1" si="447"/>
        <v>0</v>
      </c>
      <c r="NH88" s="557">
        <f t="shared" ca="1" si="447"/>
        <v>0</v>
      </c>
      <c r="NI88" s="557">
        <f t="shared" ca="1" si="447"/>
        <v>0</v>
      </c>
      <c r="NJ88" s="557">
        <f t="shared" ca="1" si="447"/>
        <v>0</v>
      </c>
      <c r="NK88" s="557">
        <f t="shared" ca="1" si="447"/>
        <v>0</v>
      </c>
      <c r="NL88" s="557">
        <f t="shared" ca="1" si="447"/>
        <v>0</v>
      </c>
      <c r="NM88" s="557">
        <f t="shared" ca="1" si="447"/>
        <v>0</v>
      </c>
      <c r="NN88" s="557">
        <f t="shared" ca="1" si="447"/>
        <v>0</v>
      </c>
      <c r="NO88" s="557">
        <f t="shared" ca="1" si="447"/>
        <v>0</v>
      </c>
      <c r="NP88" s="557">
        <f t="shared" ca="1" si="447"/>
        <v>0</v>
      </c>
      <c r="NQ88" s="557">
        <f t="shared" ca="1" si="448"/>
        <v>0</v>
      </c>
      <c r="NR88" s="557">
        <f t="shared" ca="1" si="448"/>
        <v>0</v>
      </c>
      <c r="NS88" s="557">
        <f t="shared" ca="1" si="448"/>
        <v>0</v>
      </c>
      <c r="NT88" s="557">
        <f t="shared" ca="1" si="448"/>
        <v>0</v>
      </c>
      <c r="NU88" s="557">
        <f t="shared" ca="1" si="448"/>
        <v>0</v>
      </c>
      <c r="NV88" s="557">
        <f t="shared" ca="1" si="448"/>
        <v>0</v>
      </c>
      <c r="NW88" s="557">
        <f t="shared" ca="1" si="448"/>
        <v>0</v>
      </c>
      <c r="NX88" s="557">
        <f t="shared" ca="1" si="448"/>
        <v>0</v>
      </c>
      <c r="NY88" s="557">
        <f t="shared" ca="1" si="448"/>
        <v>0</v>
      </c>
      <c r="NZ88" s="557">
        <f t="shared" ca="1" si="448"/>
        <v>0</v>
      </c>
      <c r="OA88" s="557">
        <f t="shared" ca="1" si="449"/>
        <v>0</v>
      </c>
      <c r="OB88" s="557">
        <f t="shared" ca="1" si="449"/>
        <v>0</v>
      </c>
      <c r="OC88" s="557">
        <f t="shared" ca="1" si="449"/>
        <v>0</v>
      </c>
      <c r="OD88" s="557">
        <f t="shared" ca="1" si="449"/>
        <v>0</v>
      </c>
      <c r="OE88" s="557">
        <f t="shared" ca="1" si="449"/>
        <v>0</v>
      </c>
      <c r="OF88" s="557">
        <f t="shared" ca="1" si="449"/>
        <v>0</v>
      </c>
      <c r="OG88" s="557">
        <f t="shared" ca="1" si="449"/>
        <v>0</v>
      </c>
      <c r="OH88" s="557">
        <f t="shared" ca="1" si="449"/>
        <v>0</v>
      </c>
      <c r="OI88" s="557">
        <f t="shared" ca="1" si="449"/>
        <v>0</v>
      </c>
      <c r="OJ88" s="557">
        <f t="shared" ca="1" si="449"/>
        <v>0</v>
      </c>
      <c r="OK88" s="557">
        <f t="shared" ca="1" si="450"/>
        <v>0</v>
      </c>
      <c r="OL88" s="557">
        <f t="shared" ca="1" si="450"/>
        <v>0</v>
      </c>
      <c r="OM88" s="557">
        <f t="shared" ca="1" si="450"/>
        <v>0</v>
      </c>
      <c r="ON88" s="557">
        <f t="shared" ca="1" si="450"/>
        <v>0</v>
      </c>
      <c r="OO88" s="557">
        <f t="shared" ca="1" si="450"/>
        <v>0</v>
      </c>
      <c r="OP88" s="557">
        <f t="shared" ca="1" si="450"/>
        <v>0</v>
      </c>
      <c r="OQ88" s="557">
        <f t="shared" ca="1" si="450"/>
        <v>0</v>
      </c>
      <c r="OR88" s="557">
        <f t="shared" ca="1" si="450"/>
        <v>0</v>
      </c>
      <c r="OS88" s="557">
        <f t="shared" ca="1" si="450"/>
        <v>0</v>
      </c>
      <c r="OT88" s="557">
        <f t="shared" ca="1" si="450"/>
        <v>0</v>
      </c>
      <c r="OU88" s="557">
        <f t="shared" ca="1" si="451"/>
        <v>0</v>
      </c>
      <c r="OV88" s="557">
        <f t="shared" ca="1" si="451"/>
        <v>0</v>
      </c>
      <c r="OW88" s="557">
        <f t="shared" ca="1" si="451"/>
        <v>0</v>
      </c>
      <c r="OX88" s="557">
        <f t="shared" ca="1" si="451"/>
        <v>0</v>
      </c>
      <c r="OY88" s="557">
        <f t="shared" ca="1" si="451"/>
        <v>0</v>
      </c>
      <c r="OZ88" s="557">
        <f t="shared" ca="1" si="451"/>
        <v>0</v>
      </c>
      <c r="PA88" s="557">
        <f t="shared" ca="1" si="451"/>
        <v>0</v>
      </c>
      <c r="PB88" s="557">
        <f t="shared" ca="1" si="451"/>
        <v>0</v>
      </c>
      <c r="PC88" s="557">
        <f t="shared" ca="1" si="451"/>
        <v>0</v>
      </c>
      <c r="PD88" s="557">
        <f t="shared" ca="1" si="451"/>
        <v>0</v>
      </c>
      <c r="PE88" s="557">
        <f t="shared" ca="1" si="452"/>
        <v>0</v>
      </c>
      <c r="PF88" s="557">
        <f t="shared" ca="1" si="452"/>
        <v>0</v>
      </c>
      <c r="PG88" s="557">
        <f t="shared" ca="1" si="452"/>
        <v>0</v>
      </c>
      <c r="PH88" s="557">
        <f t="shared" ca="1" si="452"/>
        <v>0</v>
      </c>
      <c r="PI88" s="557">
        <f t="shared" ca="1" si="452"/>
        <v>0</v>
      </c>
      <c r="PJ88" s="557">
        <f t="shared" ca="1" si="452"/>
        <v>0</v>
      </c>
      <c r="PK88" s="557">
        <f t="shared" ca="1" si="452"/>
        <v>0</v>
      </c>
      <c r="PL88" s="557">
        <f t="shared" ca="1" si="452"/>
        <v>0</v>
      </c>
      <c r="PM88" s="557">
        <f t="shared" ca="1" si="452"/>
        <v>0</v>
      </c>
      <c r="PN88" s="557">
        <f t="shared" ca="1" si="452"/>
        <v>0</v>
      </c>
      <c r="PO88" s="557">
        <f t="shared" ca="1" si="453"/>
        <v>0</v>
      </c>
      <c r="PP88" s="557">
        <f t="shared" ca="1" si="453"/>
        <v>0</v>
      </c>
      <c r="PQ88" s="557">
        <f t="shared" ca="1" si="453"/>
        <v>0</v>
      </c>
      <c r="PR88" s="557">
        <f t="shared" ca="1" si="453"/>
        <v>0</v>
      </c>
      <c r="PS88" s="557">
        <f t="shared" ca="1" si="453"/>
        <v>0</v>
      </c>
      <c r="PT88" s="557">
        <f t="shared" ca="1" si="453"/>
        <v>0</v>
      </c>
      <c r="PU88" s="557">
        <f t="shared" ca="1" si="453"/>
        <v>0</v>
      </c>
      <c r="PV88" s="557">
        <f t="shared" ca="1" si="453"/>
        <v>0</v>
      </c>
      <c r="PW88" s="557">
        <f t="shared" ca="1" si="453"/>
        <v>0</v>
      </c>
      <c r="PX88" s="557">
        <f t="shared" ca="1" si="453"/>
        <v>0</v>
      </c>
      <c r="PY88" s="557">
        <f t="shared" ca="1" si="454"/>
        <v>0</v>
      </c>
      <c r="PZ88" s="557">
        <f t="shared" ca="1" si="454"/>
        <v>0</v>
      </c>
      <c r="QA88" s="557">
        <f t="shared" ca="1" si="454"/>
        <v>0</v>
      </c>
      <c r="QB88" s="557">
        <f t="shared" ca="1" si="454"/>
        <v>0</v>
      </c>
      <c r="QC88" s="557">
        <f t="shared" ca="1" si="454"/>
        <v>0</v>
      </c>
      <c r="QD88" s="557">
        <f t="shared" ca="1" si="454"/>
        <v>0</v>
      </c>
      <c r="QE88" s="557">
        <f t="shared" ca="1" si="454"/>
        <v>0</v>
      </c>
      <c r="QF88" s="557">
        <f t="shared" ca="1" si="454"/>
        <v>0</v>
      </c>
      <c r="QG88" s="557">
        <f t="shared" ca="1" si="454"/>
        <v>0</v>
      </c>
      <c r="QH88" s="557">
        <f t="shared" ca="1" si="454"/>
        <v>0</v>
      </c>
      <c r="QI88" s="557">
        <f t="shared" ca="1" si="455"/>
        <v>0</v>
      </c>
      <c r="QJ88" s="557">
        <f t="shared" ca="1" si="455"/>
        <v>0</v>
      </c>
      <c r="QK88" s="557">
        <f t="shared" ca="1" si="455"/>
        <v>0</v>
      </c>
      <c r="QL88" s="557">
        <f t="shared" ca="1" si="455"/>
        <v>0</v>
      </c>
      <c r="QM88" s="557">
        <f t="shared" ca="1" si="455"/>
        <v>0</v>
      </c>
      <c r="QN88" s="557">
        <f t="shared" ca="1" si="455"/>
        <v>0</v>
      </c>
      <c r="QO88" s="557">
        <f t="shared" ca="1" si="455"/>
        <v>0</v>
      </c>
      <c r="QP88" s="557">
        <f t="shared" ca="1" si="455"/>
        <v>0</v>
      </c>
      <c r="QQ88" s="557">
        <f t="shared" ca="1" si="455"/>
        <v>0</v>
      </c>
      <c r="QR88" s="557">
        <f t="shared" ca="1" si="455"/>
        <v>0</v>
      </c>
      <c r="QS88" s="557">
        <f t="shared" ca="1" si="456"/>
        <v>0</v>
      </c>
      <c r="QT88" s="557">
        <f t="shared" ca="1" si="456"/>
        <v>0</v>
      </c>
      <c r="QU88" s="557">
        <f t="shared" ca="1" si="456"/>
        <v>0</v>
      </c>
      <c r="QV88" s="557">
        <f t="shared" ca="1" si="456"/>
        <v>0</v>
      </c>
      <c r="QW88" s="557">
        <f t="shared" ca="1" si="456"/>
        <v>0</v>
      </c>
      <c r="QX88" s="557">
        <f t="shared" ca="1" si="456"/>
        <v>0</v>
      </c>
      <c r="QY88" s="557">
        <f t="shared" ca="1" si="456"/>
        <v>0</v>
      </c>
      <c r="QZ88" s="557">
        <f t="shared" ca="1" si="456"/>
        <v>0</v>
      </c>
      <c r="RA88" s="557">
        <f t="shared" ca="1" si="456"/>
        <v>0</v>
      </c>
      <c r="RB88" s="557">
        <f t="shared" ca="1" si="456"/>
        <v>0</v>
      </c>
      <c r="RC88" s="557">
        <f t="shared" ca="1" si="457"/>
        <v>0</v>
      </c>
      <c r="RD88" s="557">
        <f t="shared" ca="1" si="457"/>
        <v>0</v>
      </c>
      <c r="RE88" s="557">
        <f t="shared" ca="1" si="457"/>
        <v>0</v>
      </c>
      <c r="RF88" s="557">
        <f t="shared" ca="1" si="457"/>
        <v>0</v>
      </c>
      <c r="RG88" s="557">
        <f t="shared" ca="1" si="457"/>
        <v>0</v>
      </c>
      <c r="RH88" s="557">
        <f t="shared" ca="1" si="457"/>
        <v>0</v>
      </c>
      <c r="RI88" s="557">
        <f t="shared" ca="1" si="457"/>
        <v>0</v>
      </c>
      <c r="RJ88" s="557">
        <f t="shared" ca="1" si="457"/>
        <v>0</v>
      </c>
      <c r="RK88" s="557">
        <f t="shared" ca="1" si="457"/>
        <v>0</v>
      </c>
      <c r="RL88" s="557">
        <f t="shared" ca="1" si="457"/>
        <v>0</v>
      </c>
      <c r="RM88" s="557">
        <f t="shared" ca="1" si="458"/>
        <v>0</v>
      </c>
      <c r="RN88" s="557">
        <f t="shared" ca="1" si="458"/>
        <v>0</v>
      </c>
      <c r="RO88" s="557">
        <f t="shared" ca="1" si="458"/>
        <v>0</v>
      </c>
      <c r="RP88" s="557">
        <f t="shared" ca="1" si="458"/>
        <v>0</v>
      </c>
      <c r="RQ88" s="557">
        <f t="shared" ca="1" si="458"/>
        <v>0</v>
      </c>
      <c r="RR88" s="557">
        <f t="shared" ca="1" si="458"/>
        <v>0</v>
      </c>
      <c r="RS88" s="557">
        <f t="shared" ca="1" si="458"/>
        <v>0</v>
      </c>
      <c r="RT88" s="557">
        <f t="shared" ca="1" si="458"/>
        <v>0</v>
      </c>
      <c r="RU88" s="557">
        <f t="shared" ca="1" si="458"/>
        <v>0</v>
      </c>
      <c r="RV88" s="557">
        <f t="shared" ca="1" si="458"/>
        <v>0</v>
      </c>
      <c r="RW88" s="557">
        <f t="shared" ca="1" si="459"/>
        <v>0</v>
      </c>
      <c r="RX88" s="557">
        <f t="shared" ca="1" si="459"/>
        <v>0</v>
      </c>
      <c r="RY88" s="557">
        <f t="shared" ca="1" si="459"/>
        <v>0</v>
      </c>
      <c r="RZ88" s="557">
        <f t="shared" ca="1" si="459"/>
        <v>0</v>
      </c>
      <c r="SA88" s="557">
        <f t="shared" ca="1" si="459"/>
        <v>0</v>
      </c>
      <c r="SB88" s="557">
        <f t="shared" ca="1" si="459"/>
        <v>0</v>
      </c>
      <c r="SC88" s="557">
        <f t="shared" ca="1" si="459"/>
        <v>0</v>
      </c>
      <c r="SD88" s="557">
        <f t="shared" ca="1" si="459"/>
        <v>0</v>
      </c>
      <c r="SE88" s="557">
        <f t="shared" ca="1" si="459"/>
        <v>0</v>
      </c>
      <c r="SF88" s="557">
        <f t="shared" ca="1" si="459"/>
        <v>0</v>
      </c>
      <c r="SG88" s="557">
        <f t="shared" ca="1" si="460"/>
        <v>0</v>
      </c>
      <c r="SH88" s="557">
        <f t="shared" ca="1" si="460"/>
        <v>0</v>
      </c>
      <c r="SI88" s="557">
        <f t="shared" ca="1" si="460"/>
        <v>0</v>
      </c>
      <c r="SJ88" s="557">
        <f t="shared" ca="1" si="460"/>
        <v>0</v>
      </c>
      <c r="SK88" s="557">
        <f t="shared" ca="1" si="460"/>
        <v>0</v>
      </c>
      <c r="SL88" s="557">
        <f t="shared" ca="1" si="460"/>
        <v>0</v>
      </c>
      <c r="SM88" s="557">
        <f t="shared" ca="1" si="460"/>
        <v>0</v>
      </c>
      <c r="SN88" s="557">
        <f t="shared" ca="1" si="460"/>
        <v>0</v>
      </c>
      <c r="SO88" s="557">
        <f t="shared" ca="1" si="460"/>
        <v>0</v>
      </c>
      <c r="SP88" s="557">
        <f t="shared" ca="1" si="460"/>
        <v>0</v>
      </c>
      <c r="SQ88" s="557">
        <f t="shared" ca="1" si="461"/>
        <v>0</v>
      </c>
      <c r="SR88" s="557">
        <f t="shared" ca="1" si="461"/>
        <v>0</v>
      </c>
      <c r="SS88" s="557">
        <f t="shared" ca="1" si="461"/>
        <v>0</v>
      </c>
      <c r="ST88" s="557">
        <f t="shared" ca="1" si="461"/>
        <v>0</v>
      </c>
      <c r="SU88" s="557">
        <f t="shared" ca="1" si="461"/>
        <v>0</v>
      </c>
      <c r="SV88" s="557">
        <f t="shared" ca="1" si="461"/>
        <v>0</v>
      </c>
      <c r="SW88" s="557">
        <f t="shared" ca="1" si="461"/>
        <v>0</v>
      </c>
      <c r="SX88" s="557">
        <f t="shared" ca="1" si="461"/>
        <v>0</v>
      </c>
      <c r="SY88" s="557">
        <f t="shared" ca="1" si="461"/>
        <v>0</v>
      </c>
      <c r="SZ88" s="557">
        <f t="shared" ca="1" si="461"/>
        <v>0</v>
      </c>
      <c r="TA88" s="557">
        <f t="shared" ca="1" si="462"/>
        <v>0</v>
      </c>
      <c r="TB88" s="557">
        <f t="shared" ca="1" si="462"/>
        <v>0</v>
      </c>
      <c r="TC88" s="557">
        <f t="shared" ca="1" si="462"/>
        <v>0</v>
      </c>
      <c r="TD88" s="557">
        <f t="shared" ca="1" si="462"/>
        <v>0</v>
      </c>
      <c r="TE88" s="557">
        <f t="shared" ca="1" si="462"/>
        <v>0</v>
      </c>
      <c r="TF88" s="557">
        <f t="shared" ca="1" si="462"/>
        <v>0</v>
      </c>
      <c r="TG88" s="557">
        <f t="shared" ca="1" si="462"/>
        <v>0</v>
      </c>
      <c r="TH88" s="557">
        <f t="shared" ca="1" si="462"/>
        <v>0</v>
      </c>
      <c r="TI88" s="557">
        <f t="shared" ca="1" si="462"/>
        <v>0</v>
      </c>
      <c r="TJ88" s="557">
        <f t="shared" ca="1" si="462"/>
        <v>0</v>
      </c>
      <c r="TK88" s="557">
        <f t="shared" ca="1" si="463"/>
        <v>0</v>
      </c>
      <c r="TL88" s="557">
        <f t="shared" ca="1" si="463"/>
        <v>0</v>
      </c>
      <c r="TM88" s="557">
        <f t="shared" ca="1" si="463"/>
        <v>0</v>
      </c>
      <c r="TN88" s="557">
        <f t="shared" ca="1" si="463"/>
        <v>0</v>
      </c>
      <c r="TO88" s="557">
        <f t="shared" ca="1" si="463"/>
        <v>0</v>
      </c>
      <c r="TP88" s="557">
        <f t="shared" ca="1" si="463"/>
        <v>0</v>
      </c>
      <c r="TQ88" s="557">
        <f t="shared" ca="1" si="463"/>
        <v>0</v>
      </c>
      <c r="TR88" s="557">
        <f t="shared" ca="1" si="463"/>
        <v>0</v>
      </c>
      <c r="TS88" s="557">
        <f t="shared" ca="1" si="463"/>
        <v>0</v>
      </c>
      <c r="TT88" s="557">
        <f t="shared" ca="1" si="463"/>
        <v>0</v>
      </c>
      <c r="TU88" s="557">
        <f t="shared" ca="1" si="464"/>
        <v>0</v>
      </c>
      <c r="TV88" s="557">
        <f t="shared" ca="1" si="464"/>
        <v>0</v>
      </c>
      <c r="TW88" s="557">
        <f t="shared" ca="1" si="464"/>
        <v>0</v>
      </c>
      <c r="TX88" s="557">
        <f t="shared" ca="1" si="464"/>
        <v>0</v>
      </c>
      <c r="TY88" s="557">
        <f t="shared" ca="1" si="464"/>
        <v>0</v>
      </c>
      <c r="TZ88" s="557">
        <f t="shared" ca="1" si="464"/>
        <v>0</v>
      </c>
      <c r="UA88" s="557">
        <f t="shared" ca="1" si="464"/>
        <v>0</v>
      </c>
      <c r="UB88" s="557">
        <f t="shared" ca="1" si="464"/>
        <v>0</v>
      </c>
      <c r="UC88" s="557">
        <f t="shared" ca="1" si="464"/>
        <v>0</v>
      </c>
      <c r="UD88" s="557">
        <f t="shared" ca="1" si="464"/>
        <v>0</v>
      </c>
      <c r="UE88" s="557">
        <f t="shared" ca="1" si="465"/>
        <v>0</v>
      </c>
      <c r="UF88" s="557">
        <f t="shared" ca="1" si="465"/>
        <v>0</v>
      </c>
      <c r="UG88" s="557">
        <f t="shared" ca="1" si="465"/>
        <v>0</v>
      </c>
      <c r="UH88" s="557">
        <f t="shared" ca="1" si="465"/>
        <v>0</v>
      </c>
      <c r="UI88" s="557">
        <f t="shared" ca="1" si="465"/>
        <v>0</v>
      </c>
      <c r="UJ88" s="557">
        <f t="shared" ca="1" si="465"/>
        <v>0</v>
      </c>
      <c r="UK88" s="557">
        <f t="shared" ca="1" si="465"/>
        <v>0</v>
      </c>
      <c r="UL88" s="557">
        <f t="shared" ca="1" si="465"/>
        <v>0</v>
      </c>
      <c r="UM88" s="557">
        <f t="shared" ca="1" si="465"/>
        <v>0</v>
      </c>
      <c r="UN88" s="557">
        <f t="shared" ca="1" si="465"/>
        <v>0</v>
      </c>
      <c r="UO88" s="557">
        <f t="shared" ca="1" si="466"/>
        <v>0</v>
      </c>
      <c r="UP88" s="557">
        <f t="shared" ca="1" si="466"/>
        <v>0</v>
      </c>
      <c r="UQ88" s="557">
        <f t="shared" ca="1" si="466"/>
        <v>0</v>
      </c>
      <c r="UR88" s="557">
        <f t="shared" ca="1" si="466"/>
        <v>0</v>
      </c>
      <c r="US88" s="557">
        <f t="shared" ca="1" si="466"/>
        <v>0</v>
      </c>
      <c r="UT88" s="557">
        <f t="shared" ca="1" si="466"/>
        <v>0</v>
      </c>
      <c r="UU88" s="557">
        <f t="shared" ca="1" si="466"/>
        <v>0</v>
      </c>
      <c r="UV88" s="557">
        <f t="shared" ca="1" si="466"/>
        <v>0</v>
      </c>
      <c r="UW88" s="557">
        <f t="shared" ca="1" si="466"/>
        <v>0</v>
      </c>
      <c r="UX88" s="557">
        <f t="shared" ca="1" si="466"/>
        <v>0</v>
      </c>
      <c r="UY88" s="557">
        <f t="shared" ca="1" si="467"/>
        <v>0</v>
      </c>
      <c r="UZ88" s="557">
        <f t="shared" ca="1" si="467"/>
        <v>0</v>
      </c>
      <c r="VA88" s="557">
        <f t="shared" ca="1" si="467"/>
        <v>0</v>
      </c>
      <c r="VB88" s="557">
        <f t="shared" ca="1" si="467"/>
        <v>0</v>
      </c>
      <c r="VC88" s="557">
        <f t="shared" ca="1" si="467"/>
        <v>0</v>
      </c>
      <c r="VD88" s="557">
        <f t="shared" ca="1" si="467"/>
        <v>0</v>
      </c>
      <c r="VE88" s="557">
        <f t="shared" ca="1" si="467"/>
        <v>0</v>
      </c>
      <c r="VF88" s="557">
        <f t="shared" ca="1" si="467"/>
        <v>0</v>
      </c>
      <c r="VG88" s="557">
        <f t="shared" ca="1" si="467"/>
        <v>0</v>
      </c>
      <c r="VH88" s="557">
        <f t="shared" ca="1" si="467"/>
        <v>0</v>
      </c>
      <c r="VI88" s="557">
        <f t="shared" ca="1" si="467"/>
        <v>0</v>
      </c>
      <c r="VJ88" s="189">
        <f t="shared" ca="1" si="468"/>
        <v>0</v>
      </c>
      <c r="VK88" s="189">
        <f t="shared" ca="1" si="468"/>
        <v>0</v>
      </c>
      <c r="VL88" s="189">
        <f t="shared" ca="1" si="468"/>
        <v>0</v>
      </c>
      <c r="VM88" s="189">
        <f t="shared" ca="1" si="468"/>
        <v>0</v>
      </c>
      <c r="VN88" s="189">
        <f t="shared" ca="1" si="468"/>
        <v>0</v>
      </c>
      <c r="VO88" s="230">
        <f t="shared" ca="1" si="469"/>
        <v>0</v>
      </c>
      <c r="VP88" s="189">
        <f t="shared" ca="1" si="470"/>
        <v>0</v>
      </c>
      <c r="VQ88" s="189">
        <f t="shared" ca="1" si="470"/>
        <v>0</v>
      </c>
      <c r="VR88" s="189">
        <f t="shared" ca="1" si="470"/>
        <v>0</v>
      </c>
      <c r="VS88" s="189">
        <f t="shared" ca="1" si="470"/>
        <v>0</v>
      </c>
      <c r="VT88" s="189">
        <f t="shared" ca="1" si="470"/>
        <v>0</v>
      </c>
      <c r="VU88" s="230">
        <f t="shared" ca="1" si="471"/>
        <v>0</v>
      </c>
      <c r="VV88" s="231">
        <f t="shared" ca="1" si="472"/>
        <v>0</v>
      </c>
      <c r="VW88" s="231">
        <f t="shared" ca="1" si="472"/>
        <v>0</v>
      </c>
      <c r="VX88" s="231">
        <f t="shared" ca="1" si="472"/>
        <v>0</v>
      </c>
      <c r="VY88" s="231">
        <f t="shared" ca="1" si="472"/>
        <v>0</v>
      </c>
      <c r="VZ88" s="544">
        <f t="shared" ca="1" si="473"/>
        <v>0</v>
      </c>
      <c r="WA88" s="231">
        <f t="shared" ca="1" si="474"/>
        <v>0</v>
      </c>
      <c r="WB88" s="231">
        <f t="shared" ca="1" si="474"/>
        <v>0</v>
      </c>
      <c r="WC88" s="231">
        <f t="shared" ca="1" si="474"/>
        <v>0</v>
      </c>
      <c r="WD88" s="231">
        <f t="shared" ca="1" si="474"/>
        <v>0</v>
      </c>
      <c r="WE88" s="544">
        <f t="shared" ca="1" si="475"/>
        <v>0</v>
      </c>
      <c r="WF88" s="544">
        <f t="shared" ca="1" si="475"/>
        <v>0</v>
      </c>
      <c r="WG88" s="544">
        <f t="shared" ca="1" si="475"/>
        <v>0</v>
      </c>
      <c r="WH88" s="544">
        <f t="shared" ca="1" si="475"/>
        <v>0</v>
      </c>
      <c r="WI88" s="544">
        <f t="shared" ca="1" si="475"/>
        <v>0</v>
      </c>
      <c r="WJ88" s="544">
        <f t="shared" ca="1" si="475"/>
        <v>0</v>
      </c>
      <c r="WK88" s="544">
        <f t="shared" ca="1" si="475"/>
        <v>0</v>
      </c>
      <c r="WL88" s="535" cm="1">
        <f t="array" aca="1" ref="WL88" ca="1">INDEX(WL$13:WL87,$B88+1,1)</f>
        <v>0</v>
      </c>
      <c r="WM88" s="411">
        <f t="shared" ca="1" si="476"/>
        <v>19</v>
      </c>
      <c r="WN88" s="18"/>
      <c r="WO88" s="535" cm="1">
        <f t="array" aca="1" ref="WO88" ca="1">INDEX(WO$13:WO87,$B88+1,1)</f>
        <v>0</v>
      </c>
      <c r="WP88" s="411">
        <f t="shared" si="477"/>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78"/>
        <v>0</v>
      </c>
      <c r="XJ88" s="411" t="str">
        <f t="shared" ca="1" si="479"/>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80"/>
        <v>-</v>
      </c>
      <c r="XQ88" s="411" t="str">
        <f t="shared" si="480"/>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81"/>
        <v>50</v>
      </c>
      <c r="YD88" s="411">
        <f t="shared" si="481"/>
        <v>50</v>
      </c>
      <c r="YE88" s="411">
        <f t="shared" si="481"/>
        <v>50</v>
      </c>
      <c r="YF88" s="411">
        <f t="shared" si="481"/>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18"/>
      <c r="YQ88" s="411">
        <f t="shared" ca="1" si="482"/>
        <v>1</v>
      </c>
      <c r="YR88" s="18"/>
      <c r="YS88" s="669" t="str">
        <f t="shared" ca="1" si="483"/>
        <v>-</v>
      </c>
      <c r="YT88" s="535" t="b" cm="1">
        <f t="array" aca="1" ref="YT88" ca="1">INDEX(YT$13:YT87,$B88+1,1)</f>
        <v>1</v>
      </c>
      <c r="YU88" s="535" t="str" cm="1">
        <f t="array" aca="1" ref="YU88" ca="1">INDEX(YU$13:YU87,$B88+1,1)</f>
        <v>-</v>
      </c>
      <c r="YV88" s="411" t="b">
        <f t="shared" ca="1" si="510"/>
        <v>1</v>
      </c>
      <c r="YW88" s="535" t="b" cm="1">
        <f t="array" aca="1" ref="YW88" ca="1">INDEX(YW$13:YW87,$B88+1,1)</f>
        <v>0</v>
      </c>
      <c r="YX88" s="535" cm="1">
        <f t="array" aca="1" ref="YX88" ca="1">INDEX(YX$13:YX87,$B88+1,1)</f>
        <v>0</v>
      </c>
      <c r="YY88" s="547" cm="1">
        <f t="array" aca="1" ref="YY88" ca="1">IF(YT88&lt;&gt;TRUE,"-",VALUE(IFERROR(VALUE($K88),0) &amp; _xlfn.SWITCH($CD88,"-",4,$CD88) &amp; $L88 &amp; $T88 &amp; "00" &amp; $N88 &amp; $AK88 &amp; $R88 &amp; _xlfn.SWITCH($AM88,3,1,$AM88) &amp; _xlfn.SWITCH($M88,4,0,$M88) &amp; $AD88 &amp; IF(MOD($H88-2,YY$6)&gt;=YY$7,"",TEXT(INT(MOD($H88-2,YY$6)/2)+1,"00"))))</f>
        <v>14210012120102</v>
      </c>
      <c r="YZ88" s="662" t="str" cm="1">
        <f t="array" aca="1" ref="YZ88" ca="1">IF(YU88&lt;&gt;TRUE,"-",VALUE(IFERROR(VALUE($K88),0) &amp; _xlfn.SWITCH($CD88,"-",4,$CD88) &amp; $L88 &amp; $T88 &amp; "00" &amp; $N88 &amp; $AK88 &amp; $R88 &amp; _xlfn.SWITCH($AM88,3,1,$AM88) &amp; _xlfn.SWITCH($M88,4,0,$M88) &amp; $AD88 &amp; IF(MOD($H88-1,YZ$6)&gt;=YZ$7,"",TEXT(INT(MOD($H88-1,YZ$6)/2)+1,"00"))))</f>
        <v>-</v>
      </c>
      <c r="ZA88" s="543">
        <f t="shared" ca="1" si="484"/>
        <v>652</v>
      </c>
      <c r="ZB88" s="543">
        <f t="shared" ca="1" si="484"/>
        <v>686</v>
      </c>
      <c r="ZC88" s="543">
        <f t="shared" ca="1" si="484"/>
        <v>721</v>
      </c>
      <c r="ZD88" s="459">
        <f t="shared" ca="1" si="485"/>
        <v>469</v>
      </c>
      <c r="ZE88" s="459">
        <f t="shared" ca="1" si="485"/>
        <v>504</v>
      </c>
      <c r="ZF88" s="459">
        <f t="shared" ca="1" si="485"/>
        <v>539</v>
      </c>
      <c r="ZG88" s="459">
        <f t="shared" ca="1" si="486"/>
        <v>385</v>
      </c>
      <c r="ZH88" s="459">
        <f t="shared" ca="1" si="486"/>
        <v>420</v>
      </c>
      <c r="ZI88" s="459">
        <f t="shared" ca="1" si="486"/>
        <v>455</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22">
        <v>1</v>
      </c>
      <c r="ZW88" s="22">
        <v>1</v>
      </c>
      <c r="ZX88" s="535" cm="1">
        <f t="array" aca="1" ref="ZX88" ca="1">INDEX(ZX$13:ZX87,$B88+1,1)</f>
        <v>0</v>
      </c>
      <c r="ZY88" s="535" t="str" cm="1">
        <f t="array" aca="1" ref="ZY88" ca="1">INDEX(ZY$13:ZY87,$B88+1,1)</f>
        <v>-</v>
      </c>
      <c r="ZZ88" s="535" t="str" cm="1">
        <f t="array" aca="1" ref="ZZ88" ca="1">INDEX(ZZ$13:ZZ87,$B88+1,1)</f>
        <v>-</v>
      </c>
      <c r="AAA88" s="535" t="str" cm="1">
        <f t="array" aca="1" ref="AAA88" ca="1">INDEX(AAA$13:AAA87,$B88+1,1)</f>
        <v>-</v>
      </c>
      <c r="AAB88" s="535" t="str" cm="1">
        <f t="array" aca="1" ref="AAB88" ca="1">INDEX(AAB$13:AAB87,$B88+1,1)</f>
        <v>-</v>
      </c>
      <c r="AAC88" s="535" t="str" cm="1">
        <f t="array" aca="1" ref="AAC88" ca="1">INDEX(AAC$13:AAC87,$B88+1,1)</f>
        <v>-</v>
      </c>
      <c r="AAD88" s="535" cm="1">
        <f t="array" aca="1" ref="AAD88" ca="1">INDEX(AAD$13:AAD87,$B88+1,1)</f>
        <v>0</v>
      </c>
      <c r="AAE88" s="535" t="str" cm="1">
        <f t="array" aca="1" ref="AAE88" ca="1">INDEX(AAE$13:AAE87,$B88+1,1)</f>
        <v>-</v>
      </c>
      <c r="AAF88" s="535" t="str" cm="1">
        <f t="array" aca="1" ref="AAF88" ca="1">INDEX(AAF$13:AAF87,$B88+1,1)</f>
        <v>-</v>
      </c>
      <c r="AAG88" s="535" t="str" cm="1">
        <f t="array" aca="1" ref="AAG88" ca="1">INDEX(AAG$13:AAG87,$B88+1,1)</f>
        <v>-</v>
      </c>
      <c r="AAH88" s="535" cm="1">
        <f t="array" aca="1" ref="AAH88" ca="1">INDEX(AAH$13:AAH87,$B88+1,1)</f>
        <v>1</v>
      </c>
      <c r="AAI88" s="535" cm="1">
        <f t="array" aca="1" ref="AAI88" ca="1">INDEX(AAI$13:AAI87,$B88+1,1)</f>
        <v>1</v>
      </c>
      <c r="AAJ88" s="666" t="str">
        <f t="shared" ca="1" si="487"/>
        <v>-</v>
      </c>
      <c r="AAK88" s="666" t="str">
        <f t="shared" ca="1" si="487"/>
        <v>-</v>
      </c>
      <c r="AAL88" s="666" t="str">
        <f t="shared" ca="1" si="487"/>
        <v>-</v>
      </c>
      <c r="AAM88" s="666" t="str">
        <f t="shared" ca="1" si="487"/>
        <v>-</v>
      </c>
      <c r="AAN88" s="667" t="str">
        <f t="shared" ca="1" si="488"/>
        <v>-</v>
      </c>
      <c r="AAO88" s="668" t="str">
        <f t="shared" ca="1" si="489"/>
        <v>-</v>
      </c>
      <c r="AAP88" s="669" t="str">
        <f t="shared" ca="1" si="490"/>
        <v>-</v>
      </c>
      <c r="AAQ88" s="716" t="str">
        <f t="shared" ca="1" si="491"/>
        <v>-</v>
      </c>
      <c r="AAR88" s="191" t="b">
        <f t="shared" si="514"/>
        <v>0</v>
      </c>
      <c r="AAS88" s="715" t="str">
        <f t="shared" ca="1" si="492"/>
        <v>-</v>
      </c>
      <c r="AAT88" s="717" t="str">
        <f t="shared" ca="1" si="493"/>
        <v>-</v>
      </c>
      <c r="AAU88" s="717" t="str">
        <f t="shared" ca="1" si="493"/>
        <v>-</v>
      </c>
      <c r="AAV88" s="670" t="str">
        <f t="shared" ca="1" si="494"/>
        <v>-</v>
      </c>
      <c r="AAW88" s="18"/>
      <c r="AAX88" s="545" t="b">
        <f t="shared" ca="1" si="495"/>
        <v>1</v>
      </c>
      <c r="AAY88" s="545" t="str">
        <f t="shared" ca="1" si="495"/>
        <v>-</v>
      </c>
      <c r="AAZ88" s="545" t="str">
        <f t="shared" ca="1" si="495"/>
        <v>-</v>
      </c>
      <c r="ABA88" s="545" t="str">
        <f t="shared" ca="1" si="495"/>
        <v>-</v>
      </c>
      <c r="ABB88" s="545" t="str">
        <f t="shared" ca="1" si="495"/>
        <v>-</v>
      </c>
      <c r="ABC88" s="545" t="str">
        <f t="shared" ca="1" si="495"/>
        <v>-</v>
      </c>
      <c r="ABD88" s="545" t="str">
        <f t="shared" ca="1" si="495"/>
        <v>-</v>
      </c>
      <c r="ABE88" s="545" t="str">
        <f t="shared" ca="1" si="495"/>
        <v>-</v>
      </c>
      <c r="ABF88" s="545" t="str">
        <f t="shared" ca="1" si="495"/>
        <v>-</v>
      </c>
      <c r="ABG88" s="545" t="str">
        <f t="shared" ca="1" si="495"/>
        <v>-</v>
      </c>
      <c r="ABH88" s="545" t="str">
        <f t="shared" ca="1" si="496"/>
        <v>-</v>
      </c>
      <c r="ABI88" s="545" t="str">
        <f t="shared" ca="1" si="496"/>
        <v>-</v>
      </c>
      <c r="ABJ88" s="545" t="str">
        <f t="shared" ca="1" si="496"/>
        <v>-</v>
      </c>
      <c r="ABK88" s="545" t="str">
        <f t="shared" ca="1" si="496"/>
        <v>-</v>
      </c>
      <c r="ABL88" s="545" t="str">
        <f t="shared" ca="1" si="496"/>
        <v>-</v>
      </c>
      <c r="ABM88" s="545" t="str">
        <f t="shared" ca="1" si="496"/>
        <v>-</v>
      </c>
      <c r="ABN88" s="545" t="str">
        <f t="shared" ca="1" si="496"/>
        <v>-</v>
      </c>
      <c r="ABO88" s="545" t="str">
        <f t="shared" ca="1" si="496"/>
        <v>-</v>
      </c>
      <c r="ABP88" s="545" t="b">
        <f t="shared" ca="1" si="496"/>
        <v>1</v>
      </c>
      <c r="ABQ88" s="545" t="str">
        <f t="shared" ca="1" si="496"/>
        <v>-</v>
      </c>
      <c r="ABR88" s="545" t="str">
        <f t="shared" ca="1" si="497"/>
        <v>-</v>
      </c>
      <c r="ABS88" s="545" t="str">
        <f t="shared" ca="1" si="497"/>
        <v>-</v>
      </c>
      <c r="ABT88" s="545" t="str">
        <f t="shared" ca="1" si="497"/>
        <v>-</v>
      </c>
      <c r="ABU88" s="545" t="str">
        <f t="shared" ca="1" si="497"/>
        <v>-</v>
      </c>
      <c r="ABV88" s="545" t="str">
        <f t="shared" ca="1" si="497"/>
        <v>-</v>
      </c>
      <c r="ABW88" s="545" t="str">
        <f t="shared" ca="1" si="497"/>
        <v>-</v>
      </c>
      <c r="ABX88" s="545" t="str">
        <f t="shared" ca="1" si="497"/>
        <v>-</v>
      </c>
      <c r="ABY88" s="545" t="str">
        <f t="shared" ca="1" si="497"/>
        <v>-</v>
      </c>
      <c r="ABZ88" s="545" t="str">
        <f t="shared" ca="1" si="497"/>
        <v>-</v>
      </c>
      <c r="ACA88" s="545" t="str">
        <f t="shared" ca="1" si="497"/>
        <v>-</v>
      </c>
      <c r="ACB88" s="545" t="str">
        <f t="shared" ca="1" si="498"/>
        <v>-</v>
      </c>
      <c r="ACC88" s="545" t="str">
        <f t="shared" ca="1" si="498"/>
        <v>-</v>
      </c>
      <c r="ACD88" s="545" t="str">
        <f t="shared" ca="1" si="498"/>
        <v>-</v>
      </c>
      <c r="ACE88" s="545" t="str">
        <f t="shared" ca="1" si="498"/>
        <v>-</v>
      </c>
      <c r="ACF88" s="545" t="str">
        <f t="shared" ca="1" si="498"/>
        <v>-</v>
      </c>
      <c r="ACG88" s="545" t="str">
        <f t="shared" ca="1" si="498"/>
        <v>-</v>
      </c>
      <c r="ACH88" s="545" t="b">
        <f t="shared" ca="1" si="498"/>
        <v>1</v>
      </c>
      <c r="ACI88" s="545" t="str">
        <f t="shared" ca="1" si="498"/>
        <v>-</v>
      </c>
      <c r="ACJ88" s="545" t="str">
        <f t="shared" ca="1" si="498"/>
        <v>-</v>
      </c>
      <c r="ACK88" s="545" t="str">
        <f t="shared" ca="1" si="498"/>
        <v>-</v>
      </c>
      <c r="ACL88" s="545" t="str">
        <f t="shared" ca="1" si="499"/>
        <v>-</v>
      </c>
      <c r="ACM88" s="545" t="str">
        <f t="shared" ca="1" si="499"/>
        <v>-</v>
      </c>
      <c r="ACN88" s="545" t="str">
        <f t="shared" ca="1" si="499"/>
        <v>-</v>
      </c>
      <c r="ACO88" s="545" t="str">
        <f t="shared" ca="1" si="499"/>
        <v>-</v>
      </c>
      <c r="ACP88" s="545" t="str">
        <f t="shared" ca="1" si="499"/>
        <v>-</v>
      </c>
      <c r="ACQ88" s="545" t="str">
        <f t="shared" ca="1" si="499"/>
        <v>-</v>
      </c>
      <c r="ACR88" s="545" t="str">
        <f t="shared" ca="1" si="499"/>
        <v>-</v>
      </c>
      <c r="ACS88" s="545" t="str">
        <f t="shared" ca="1" si="499"/>
        <v>-</v>
      </c>
      <c r="ACT88" s="545" t="str">
        <f t="shared" ca="1" si="499"/>
        <v>-</v>
      </c>
      <c r="ACU88" s="545" t="str">
        <f t="shared" ca="1" si="499"/>
        <v>-</v>
      </c>
      <c r="ACV88" s="545" t="str">
        <f t="shared" ca="1" si="500"/>
        <v>-</v>
      </c>
      <c r="ACW88" s="545" t="str">
        <f t="shared" ca="1" si="500"/>
        <v>-</v>
      </c>
      <c r="ACX88" s="545" t="str">
        <f t="shared" ca="1" si="500"/>
        <v>-</v>
      </c>
      <c r="ACY88" s="545" t="str">
        <f t="shared" ca="1" si="500"/>
        <v>-</v>
      </c>
      <c r="ACZ88" s="545" t="b">
        <f t="shared" ca="1" si="500"/>
        <v>1</v>
      </c>
      <c r="ADA88" s="545" t="str">
        <f t="shared" ca="1" si="500"/>
        <v>-</v>
      </c>
      <c r="ADB88" s="545" t="str">
        <f t="shared" ca="1" si="500"/>
        <v>-</v>
      </c>
      <c r="ADC88" s="545" t="str">
        <f t="shared" ca="1" si="500"/>
        <v>-</v>
      </c>
      <c r="ADD88" s="545" t="str">
        <f t="shared" ca="1" si="500"/>
        <v>-</v>
      </c>
      <c r="ADE88" s="545" t="str">
        <f t="shared" ca="1" si="500"/>
        <v>-</v>
      </c>
      <c r="ADF88" s="545" t="str">
        <f t="shared" ca="1" si="501"/>
        <v>-</v>
      </c>
      <c r="ADG88" s="545" t="str">
        <f t="shared" ca="1" si="501"/>
        <v>-</v>
      </c>
      <c r="ADH88" s="545" t="str">
        <f t="shared" ca="1" si="501"/>
        <v>-</v>
      </c>
      <c r="ADI88" s="545" t="str">
        <f t="shared" ca="1" si="501"/>
        <v>-</v>
      </c>
      <c r="ADJ88" s="545" t="str">
        <f t="shared" ca="1" si="501"/>
        <v>-</v>
      </c>
      <c r="ADK88" s="545" t="str">
        <f t="shared" ca="1" si="501"/>
        <v>-</v>
      </c>
      <c r="ADL88" s="545" t="str">
        <f t="shared" ca="1" si="501"/>
        <v>-</v>
      </c>
      <c r="ADM88" s="545" t="str">
        <f t="shared" ca="1" si="501"/>
        <v>-</v>
      </c>
      <c r="ADN88" s="545" t="str">
        <f t="shared" ca="1" si="501"/>
        <v>-</v>
      </c>
      <c r="ADO88" s="545" t="str">
        <f t="shared" ca="1" si="501"/>
        <v>-</v>
      </c>
      <c r="ADP88" s="545" t="str">
        <f t="shared" ca="1" si="502"/>
        <v>-</v>
      </c>
      <c r="ADQ88" s="545" t="str">
        <f t="shared" ca="1" si="502"/>
        <v>-</v>
      </c>
      <c r="ADR88" s="545" t="b">
        <f t="shared" ca="1" si="502"/>
        <v>1</v>
      </c>
      <c r="ADS88" s="545" t="str">
        <f t="shared" ca="1" si="502"/>
        <v>-</v>
      </c>
      <c r="ADT88" s="545" t="str">
        <f t="shared" ca="1" si="502"/>
        <v>-</v>
      </c>
      <c r="ADU88" s="545" t="str">
        <f t="shared" ca="1" si="502"/>
        <v>-</v>
      </c>
      <c r="ADV88" s="545" t="str">
        <f t="shared" ca="1" si="502"/>
        <v>-</v>
      </c>
      <c r="ADW88" s="545" t="str">
        <f t="shared" ca="1" si="502"/>
        <v>-</v>
      </c>
      <c r="ADX88" s="545" t="str">
        <f t="shared" ca="1" si="502"/>
        <v>-</v>
      </c>
      <c r="ADY88" s="545" t="str">
        <f t="shared" ca="1" si="502"/>
        <v>-</v>
      </c>
      <c r="ADZ88" s="545" t="str">
        <f t="shared" ca="1" si="503"/>
        <v>-</v>
      </c>
      <c r="AEA88" s="545" t="str">
        <f t="shared" ca="1" si="503"/>
        <v>-</v>
      </c>
      <c r="AEB88" s="545" t="str">
        <f t="shared" ca="1" si="503"/>
        <v>-</v>
      </c>
      <c r="AEC88" s="545" t="str">
        <f t="shared" ca="1" si="503"/>
        <v>-</v>
      </c>
      <c r="AED88" s="545" t="str">
        <f t="shared" ca="1" si="503"/>
        <v>-</v>
      </c>
      <c r="AEE88" s="545" t="str">
        <f t="shared" ca="1" si="503"/>
        <v>-</v>
      </c>
      <c r="AEF88" s="545" t="str">
        <f t="shared" ca="1" si="503"/>
        <v>-</v>
      </c>
      <c r="AEG88" s="545" t="str">
        <f t="shared" ca="1" si="503"/>
        <v>-</v>
      </c>
      <c r="AEH88" s="545" t="str">
        <f t="shared" ca="1" si="503"/>
        <v>-</v>
      </c>
      <c r="AEI88" s="545" t="str">
        <f t="shared" ca="1" si="503"/>
        <v>-</v>
      </c>
      <c r="AEJ88" s="535" cm="1">
        <f t="array" aca="1" ref="AEJ88" ca="1">INDEX(AEJ$13:AEJ87,$B88+1,1)</f>
        <v>0</v>
      </c>
      <c r="AEK88" s="483">
        <v>0</v>
      </c>
    </row>
    <row r="89" spans="1:817" outlineLevel="2">
      <c r="A89" s="18">
        <f t="shared" si="222"/>
        <v>76</v>
      </c>
      <c r="B89" s="657">
        <f t="shared" ca="1" si="515"/>
        <v>74</v>
      </c>
      <c r="C89" s="458">
        <f t="shared" ca="1" si="381"/>
        <v>2200</v>
      </c>
      <c r="D89" s="119" t="str">
        <f t="shared" ca="1" si="382"/>
        <v>GSW</v>
      </c>
      <c r="E89" t="b">
        <v>1</v>
      </c>
      <c r="F89" t="b">
        <v>0</v>
      </c>
      <c r="G89" t="b">
        <f t="shared" si="383"/>
        <v>1</v>
      </c>
      <c r="H89" s="191">
        <f t="shared" ca="1" si="513"/>
        <v>5</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4"/>
        <v>1</v>
      </c>
      <c r="O89" s="230">
        <f t="shared" ca="1" si="384"/>
        <v>9</v>
      </c>
      <c r="P89" s="230">
        <f t="shared" ca="1" si="384"/>
        <v>1</v>
      </c>
      <c r="Q89" s="230">
        <f t="shared" ca="1" si="384"/>
        <v>1</v>
      </c>
      <c r="R89" s="230">
        <f t="shared" ca="1" si="384"/>
        <v>1</v>
      </c>
      <c r="S89" s="230">
        <f t="shared" ca="1" si="384"/>
        <v>1</v>
      </c>
      <c r="T89" s="411">
        <f t="shared" ca="1" si="385"/>
        <v>1</v>
      </c>
      <c r="U89" s="411">
        <f t="shared" ca="1" si="385"/>
        <v>1</v>
      </c>
      <c r="V89" s="411">
        <f t="shared" ca="1" si="386"/>
        <v>2</v>
      </c>
      <c r="W89" s="777" t="b">
        <f t="shared" ca="1" si="387"/>
        <v>0</v>
      </c>
      <c r="X89" s="777" t="b">
        <f t="shared" ca="1" si="387"/>
        <v>0</v>
      </c>
      <c r="Y89" s="777" t="b">
        <f t="shared" ca="1" si="387"/>
        <v>1</v>
      </c>
      <c r="Z89" s="796" t="b" cm="1">
        <f t="array" aca="1" ref="Z89" ca="1">INDEX(Z$13:Z88,$B89+1,1)</f>
        <v>0</v>
      </c>
      <c r="AA89" s="411">
        <f t="shared" ca="1" si="388"/>
        <v>1</v>
      </c>
      <c r="AB89" s="411">
        <f t="shared" ca="1" si="389"/>
        <v>1</v>
      </c>
      <c r="AC89" s="230">
        <f t="shared" ca="1" si="390"/>
        <v>1</v>
      </c>
      <c r="AD89" s="230">
        <f t="shared" ca="1" si="390"/>
        <v>1</v>
      </c>
      <c r="AE89" s="230">
        <f t="shared" ca="1" si="390"/>
        <v>0</v>
      </c>
      <c r="AF89" s="230">
        <f t="shared" ca="1" si="390"/>
        <v>0</v>
      </c>
      <c r="AG89" s="230">
        <f t="shared" ca="1" si="390"/>
        <v>0</v>
      </c>
      <c r="AH89" s="230">
        <f t="shared" ca="1" si="390"/>
        <v>0</v>
      </c>
      <c r="AI89" s="87">
        <f t="shared" ca="1" si="391"/>
        <v>2</v>
      </c>
      <c r="AJ89" s="87">
        <f ca="1">INDEX(CHOOSE($N89,DataAutumn!i.AdultDrys,DataWinter!i.AdultDrys,DataSpring!i.AdultDrys),1,$T89)</f>
        <v>1</v>
      </c>
      <c r="AK89" s="230">
        <f t="shared" ca="1" si="392"/>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3"/>
        <v>FS_Opt_Tem 00005 SE GSW Past     SFM     TOLAut Scan2 GFS RR+01% GP100% WP100% MP100% (PT_F43N33L11) Wean  NutS1.0 Forced</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4"/>
        <v>1</v>
      </c>
      <c r="BO89" s="411" t="str">
        <f t="shared" ca="1" si="394"/>
        <v>-</v>
      </c>
      <c r="BP89" s="411" t="b">
        <f t="shared" ca="1" si="394"/>
        <v>0</v>
      </c>
      <c r="BQ89" s="411" t="str">
        <f t="shared" ca="1" si="394"/>
        <v>-</v>
      </c>
      <c r="BR89" s="411" t="str">
        <f t="shared" ca="1" si="394"/>
        <v>-</v>
      </c>
      <c r="BS89" s="411" t="str">
        <f t="shared" ca="1" si="394"/>
        <v>-</v>
      </c>
      <c r="BT89" s="411" t="str">
        <f t="shared" ca="1" si="394"/>
        <v>-</v>
      </c>
      <c r="BU89" s="411" t="str">
        <f t="shared" ca="1" si="394"/>
        <v>-</v>
      </c>
      <c r="BV89" s="411" t="str">
        <f t="shared" ca="1" si="394"/>
        <v>-</v>
      </c>
      <c r="BW89" s="411" t="str">
        <f t="shared" ca="1" si="394"/>
        <v>-</v>
      </c>
      <c r="BX89" s="411" t="str">
        <f t="shared" ca="1" si="394"/>
        <v>-</v>
      </c>
      <c r="BY89" s="411" t="str">
        <f t="shared" ca="1" si="394"/>
        <v>-</v>
      </c>
      <c r="BZ89" s="411" t="b">
        <f t="shared" ca="1" si="394"/>
        <v>0</v>
      </c>
      <c r="CA89" s="87">
        <f t="shared" ca="1" si="394"/>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5"/>
        <v>-</v>
      </c>
      <c r="CI89" s="411">
        <f t="shared" ca="1" si="396"/>
        <v>1</v>
      </c>
      <c r="CJ89" s="411">
        <f t="shared" ca="1" si="396"/>
        <v>1</v>
      </c>
      <c r="CK89" s="535" t="str" cm="1">
        <f t="array" aca="1" ref="CK89" ca="1">INDEX(CK$13:CK88,$B89+1,1)</f>
        <v>-</v>
      </c>
      <c r="CL89" s="535" t="str" cm="1">
        <f t="array" aca="1" ref="CL89" ca="1">INDEX(CL$13:CL88,$B89+1,1)</f>
        <v>-</v>
      </c>
      <c r="CM89" s="535" t="str" cm="1">
        <f t="array" aca="1" ref="CM89" ca="1">INDEX(CM$13:CM88,$B89+1,1)</f>
        <v>-</v>
      </c>
      <c r="CN89" s="411" t="str">
        <f t="shared" ca="1" si="397"/>
        <v>-</v>
      </c>
      <c r="CO89" s="411">
        <f t="shared" ca="1" si="398"/>
        <v>1</v>
      </c>
      <c r="CP89" s="411">
        <f t="shared" ca="1" si="398"/>
        <v>1</v>
      </c>
      <c r="CQ89" s="535" t="str" cm="1">
        <f t="array" aca="1" ref="CQ89" ca="1">INDEX(CQ$13:CQ88,$B89+1,1)</f>
        <v>-</v>
      </c>
      <c r="CR89" s="411" t="str">
        <f t="shared" ca="1" si="399"/>
        <v>-</v>
      </c>
      <c r="CS89" s="411">
        <f t="shared" ca="1" si="400"/>
        <v>1</v>
      </c>
      <c r="CT89" s="535" t="str" cm="1">
        <f t="array" aca="1" ref="CT89" ca="1">INDEX(CT$13:CT88,$B89+1,1)</f>
        <v>-</v>
      </c>
      <c r="CU89" s="535" t="str" cm="1">
        <f t="array" aca="1" ref="CU89" ca="1">INDEX(CU$13:CU88,$B89+1,1)</f>
        <v>-</v>
      </c>
      <c r="CV89" s="411">
        <f t="shared" ca="1" si="401"/>
        <v>1</v>
      </c>
      <c r="CW89" s="535" t="str" cm="1">
        <f t="array" aca="1" ref="CW89" ca="1">INDEX(CW$13:CW88,$B89+1,1)</f>
        <v>-</v>
      </c>
      <c r="CX89" s="411" t="str">
        <f t="shared" ca="1" si="402"/>
        <v>-</v>
      </c>
      <c r="CY89" s="411">
        <f t="shared" ca="1" si="403"/>
        <v>1</v>
      </c>
      <c r="CZ89" s="411">
        <f t="shared" ca="1" si="403"/>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4"/>
        <v>0</v>
      </c>
      <c r="DL89" s="411">
        <f t="shared" ca="1" si="404"/>
        <v>50</v>
      </c>
      <c r="DM89" s="411" t="str">
        <f t="shared" ca="1" si="404"/>
        <v>-</v>
      </c>
      <c r="DN89" s="411" t="str">
        <f t="shared" ca="1" si="404"/>
        <v>-</v>
      </c>
      <c r="DO89" s="411">
        <f t="shared" ca="1" si="404"/>
        <v>25.5</v>
      </c>
      <c r="DP89" s="411">
        <f t="shared" ca="1" si="404"/>
        <v>18.8</v>
      </c>
      <c r="DQ89" s="411" t="b">
        <f t="shared" ca="1" si="405"/>
        <v>0</v>
      </c>
      <c r="DR89" s="411" t="str">
        <f t="shared" ca="1" si="406"/>
        <v>-</v>
      </c>
      <c r="DS89" s="411" t="str">
        <f t="shared" ca="1" si="406"/>
        <v>-</v>
      </c>
      <c r="DT89" s="411" t="str">
        <f t="shared" ca="1" si="406"/>
        <v>-</v>
      </c>
      <c r="DU89" s="411" t="str">
        <f t="shared" ca="1" si="406"/>
        <v>-</v>
      </c>
      <c r="DV89" s="411">
        <f t="shared" ca="1" si="406"/>
        <v>500</v>
      </c>
      <c r="DW89" s="411">
        <f t="shared" ca="1" si="406"/>
        <v>500</v>
      </c>
      <c r="DX89" s="411" t="str">
        <f t="shared" ca="1" si="406"/>
        <v>-</v>
      </c>
      <c r="DY89" s="411" t="str">
        <f t="shared" ca="1" si="406"/>
        <v>-</v>
      </c>
      <c r="DZ89" s="411" t="str">
        <f t="shared" ca="1" si="406"/>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07"/>
        <v>0</v>
      </c>
      <c r="EO89" s="782">
        <f t="shared" ca="1" si="407"/>
        <v>0</v>
      </c>
      <c r="EP89" s="782">
        <f t="shared" ca="1" si="407"/>
        <v>999999</v>
      </c>
      <c r="EQ89" s="800" t="str">
        <f t="shared" ca="1" si="504"/>
        <v>-</v>
      </c>
      <c r="ER89" s="800" t="str">
        <f t="shared" ca="1" si="408"/>
        <v>-</v>
      </c>
      <c r="ES89" s="801">
        <f t="shared" ca="1" si="409"/>
        <v>999999</v>
      </c>
      <c r="ET89" s="802" t="str">
        <f t="shared" ca="1" si="505"/>
        <v>-</v>
      </c>
      <c r="EU89" s="781">
        <f t="shared" ca="1" si="410"/>
        <v>0</v>
      </c>
      <c r="EV89" s="779">
        <f t="shared" ca="1" si="506"/>
        <v>0</v>
      </c>
      <c r="EW89" s="780">
        <f t="shared" ca="1" si="507"/>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11"/>
        <v>0</v>
      </c>
      <c r="FC89" s="666">
        <f t="shared" ca="1" si="412"/>
        <v>5.0000000000000001E-3</v>
      </c>
      <c r="FD89" s="191">
        <f t="shared" ca="1" si="508"/>
        <v>0.95</v>
      </c>
      <c r="FE89" s="667">
        <f t="shared" ca="1" si="413"/>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4"/>
        <v>0</v>
      </c>
      <c r="FL89" s="666" t="b">
        <f t="shared" ca="1" si="414"/>
        <v>0</v>
      </c>
      <c r="FM89" s="716" t="b">
        <f t="shared" ca="1" si="415"/>
        <v>1</v>
      </c>
      <c r="FN89" s="666" t="b">
        <f t="shared" ca="1" si="414"/>
        <v>0</v>
      </c>
      <c r="FO89" s="668">
        <f t="shared" ca="1" si="416"/>
        <v>1</v>
      </c>
      <c r="FP89" s="669">
        <f t="shared" ca="1" si="417"/>
        <v>0</v>
      </c>
      <c r="FQ89" s="670" t="b">
        <f t="shared" ca="1" si="418"/>
        <v>0</v>
      </c>
      <c r="FR89" s="665" t="b">
        <f t="shared" ca="1" si="419"/>
        <v>1</v>
      </c>
      <c r="FS89" s="411" t="b">
        <f t="shared" ca="1" si="419"/>
        <v>0</v>
      </c>
      <c r="FT89" s="411" t="b">
        <f t="shared" ca="1" si="419"/>
        <v>0</v>
      </c>
      <c r="FU89" s="87">
        <f t="shared" ca="1" si="420"/>
        <v>2</v>
      </c>
      <c r="FV89" s="87">
        <f t="shared" ca="1" si="420"/>
        <v>2</v>
      </c>
      <c r="FW89" s="411">
        <f t="shared" ca="1" si="421"/>
        <v>1</v>
      </c>
      <c r="FX89" s="411">
        <f t="shared" ca="1" si="422"/>
        <v>1</v>
      </c>
      <c r="FY89" s="411">
        <f t="shared" ca="1" si="422"/>
        <v>1</v>
      </c>
      <c r="FZ89" s="411">
        <f t="shared" ca="1" si="423"/>
        <v>1</v>
      </c>
      <c r="GA89" s="411">
        <f t="shared" ca="1" si="424"/>
        <v>0.35</v>
      </c>
      <c r="GB89" s="411" t="b">
        <f t="shared" ca="1" si="424"/>
        <v>1</v>
      </c>
      <c r="GC89" s="411" t="b">
        <f t="shared" ca="1" si="424"/>
        <v>0</v>
      </c>
      <c r="GD89" s="411" t="b">
        <f t="shared" ca="1" si="424"/>
        <v>0</v>
      </c>
      <c r="GE89" s="411" t="b">
        <f t="shared" ca="1" si="424"/>
        <v>0</v>
      </c>
      <c r="GF89" s="87">
        <f t="shared" ca="1" si="425"/>
        <v>1</v>
      </c>
      <c r="GG89" s="87">
        <f t="shared" ca="1" si="425"/>
        <v>1</v>
      </c>
      <c r="GH89" s="87">
        <f t="shared" ca="1" si="425"/>
        <v>1</v>
      </c>
      <c r="GI89" s="87">
        <f t="shared" ca="1" si="425"/>
        <v>1</v>
      </c>
      <c r="GJ89" s="87">
        <f t="shared" ca="1" si="425"/>
        <v>1</v>
      </c>
      <c r="GK89" s="87">
        <f t="shared" ca="1" si="425"/>
        <v>1</v>
      </c>
      <c r="GL89" s="87">
        <f t="shared" ca="1" si="425"/>
        <v>1</v>
      </c>
      <c r="GM89" s="87">
        <f t="shared" ca="1" si="425"/>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26"/>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27"/>
        <v>0</v>
      </c>
      <c r="HV89" s="535" t="str" cm="1">
        <f t="array" aca="1" ref="HV89" ca="1">INDEX(HV$13:HV88,$B89+1,1)</f>
        <v>-</v>
      </c>
      <c r="HW89" s="535" cm="1">
        <f t="array" aca="1" ref="HW89" ca="1">INDEX(HW$13:HW88,$B89+1,1)</f>
        <v>1</v>
      </c>
      <c r="HX89" s="535" cm="1">
        <f t="array" aca="1" ref="HX89" ca="1">INDEX(HX$13:HX88,$B89+1,1)</f>
        <v>0</v>
      </c>
      <c r="HY89" s="411">
        <f t="shared" si="428"/>
        <v>0</v>
      </c>
      <c r="HZ89" s="535" cm="1">
        <f t="array" aca="1" ref="HZ89" ca="1">INDEX(HZ$13:HZ88,$B89+1,1)</f>
        <v>0</v>
      </c>
      <c r="IA89" s="411">
        <f t="shared" si="429"/>
        <v>0</v>
      </c>
      <c r="IB89" s="411">
        <f t="shared" si="429"/>
        <v>0</v>
      </c>
      <c r="IC89" s="411">
        <f t="shared" si="429"/>
        <v>0</v>
      </c>
      <c r="ID89" s="411">
        <f t="shared" si="429"/>
        <v>0</v>
      </c>
      <c r="IE89" s="411">
        <f t="shared" si="429"/>
        <v>1</v>
      </c>
      <c r="IF89" s="411">
        <f t="shared" si="429"/>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509"/>
        <v>0</v>
      </c>
      <c r="JG89" s="457">
        <f t="shared" ca="1" si="430"/>
        <v>0</v>
      </c>
      <c r="JH89" s="457">
        <f t="shared" ca="1" si="431"/>
        <v>0</v>
      </c>
      <c r="JI89" s="545" cm="1">
        <f t="array" aca="1" ref="JI89" ca="1">IF(AND($N89=JI$10,$AS89&lt;&gt;0),INDEX(i.LTWFeedLevels,$AS89,12),0)</f>
        <v>0</v>
      </c>
      <c r="JJ89" s="630" cm="1">
        <f t="array" aca="1" ref="JJ89" ca="1">IF(AND($N89=JJ$10,$AT89&lt;&gt;0),INDEX(i.LTWFeedLevels,$AT89,12),0)</f>
        <v>0</v>
      </c>
      <c r="JK89" s="457">
        <f t="shared" ca="1" si="432"/>
        <v>0</v>
      </c>
      <c r="JL89" s="457">
        <f t="shared" ca="1" si="433"/>
        <v>0</v>
      </c>
      <c r="JM89" s="457">
        <f t="shared" ca="1" si="434"/>
        <v>0</v>
      </c>
      <c r="JN89" s="545" cm="1">
        <f t="array" aca="1" ref="JN89" ca="1">IF(AND($N89=JN$10,$AS89&lt;&gt;0),INDEX(i.LTWFeedLevels,$AS89,12),0)</f>
        <v>0</v>
      </c>
      <c r="JO89" s="630" cm="1">
        <f t="array" aca="1" ref="JO89" ca="1">IF(AND($N89=JO$10,$AT89&lt;&gt;0),INDEX(i.LTWFeedLevels,$AT89,12),0)</f>
        <v>0</v>
      </c>
      <c r="JP89" s="457">
        <f t="shared" ca="1" si="435"/>
        <v>0</v>
      </c>
      <c r="JQ89" s="457">
        <f t="shared" ca="1" si="436"/>
        <v>0</v>
      </c>
      <c r="JR89" s="457">
        <f t="shared" ca="1" si="437"/>
        <v>0</v>
      </c>
      <c r="JS89" s="189">
        <f t="shared" ca="1" si="438"/>
        <v>0</v>
      </c>
      <c r="JT89" s="189">
        <f t="shared" ca="1" si="438"/>
        <v>0</v>
      </c>
      <c r="JU89" s="189">
        <f t="shared" ca="1" si="438"/>
        <v>0</v>
      </c>
      <c r="JV89" s="189">
        <f t="shared" ca="1" si="438"/>
        <v>0</v>
      </c>
      <c r="JW89" s="189">
        <f t="shared" ca="1" si="438"/>
        <v>0</v>
      </c>
      <c r="JX89" s="189">
        <f t="shared" ca="1" si="438"/>
        <v>0</v>
      </c>
      <c r="JY89" s="189">
        <f t="shared" ca="1" si="438"/>
        <v>0</v>
      </c>
      <c r="JZ89" s="189">
        <f t="shared" ca="1" si="438"/>
        <v>0</v>
      </c>
      <c r="KA89" s="189">
        <f t="shared" ca="1" si="438"/>
        <v>0</v>
      </c>
      <c r="KB89" s="189">
        <f t="shared" ca="1" si="438"/>
        <v>0</v>
      </c>
      <c r="KC89" s="189">
        <f t="shared" ca="1" si="439"/>
        <v>0</v>
      </c>
      <c r="KD89" s="189">
        <f t="shared" ca="1" si="439"/>
        <v>0</v>
      </c>
      <c r="KE89" s="189">
        <f t="shared" ca="1" si="439"/>
        <v>0</v>
      </c>
      <c r="KF89" s="189">
        <f t="shared" ca="1" si="439"/>
        <v>0</v>
      </c>
      <c r="KG89" s="189">
        <f t="shared" ca="1" si="439"/>
        <v>0</v>
      </c>
      <c r="KH89" s="189">
        <f t="shared" ca="1" si="439"/>
        <v>0</v>
      </c>
      <c r="KI89" s="189">
        <f t="shared" ca="1" si="439"/>
        <v>0</v>
      </c>
      <c r="KJ89" s="189">
        <f t="shared" ca="1" si="439"/>
        <v>0</v>
      </c>
      <c r="KK89" s="189">
        <f t="shared" ca="1" si="439"/>
        <v>0</v>
      </c>
      <c r="KL89" s="189">
        <f t="shared" ca="1" si="439"/>
        <v>0</v>
      </c>
      <c r="KM89" s="189">
        <f t="shared" ca="1" si="440"/>
        <v>0</v>
      </c>
      <c r="KN89" s="189">
        <f t="shared" ca="1" si="440"/>
        <v>0</v>
      </c>
      <c r="KO89" s="189">
        <f t="shared" ca="1" si="440"/>
        <v>0</v>
      </c>
      <c r="KP89" s="189">
        <f t="shared" ca="1" si="440"/>
        <v>0</v>
      </c>
      <c r="KQ89" s="189">
        <f t="shared" ca="1" si="440"/>
        <v>0</v>
      </c>
      <c r="KR89" s="189">
        <f t="shared" ca="1" si="440"/>
        <v>0</v>
      </c>
      <c r="KS89" s="189">
        <f t="shared" ca="1" si="440"/>
        <v>0</v>
      </c>
      <c r="KT89" s="189">
        <f t="shared" ca="1" si="440"/>
        <v>0</v>
      </c>
      <c r="KU89" s="189">
        <f t="shared" ca="1" si="440"/>
        <v>0</v>
      </c>
      <c r="KV89" s="189">
        <f t="shared" ca="1" si="440"/>
        <v>0</v>
      </c>
      <c r="KW89" s="189">
        <f t="shared" ca="1" si="441"/>
        <v>0</v>
      </c>
      <c r="KX89" s="189">
        <f t="shared" ca="1" si="441"/>
        <v>0</v>
      </c>
      <c r="KY89" s="189">
        <f t="shared" ca="1" si="441"/>
        <v>0</v>
      </c>
      <c r="KZ89" s="189">
        <f t="shared" ca="1" si="441"/>
        <v>0</v>
      </c>
      <c r="LA89" s="189">
        <f t="shared" ca="1" si="441"/>
        <v>0</v>
      </c>
      <c r="LB89" s="189">
        <f t="shared" ca="1" si="441"/>
        <v>0</v>
      </c>
      <c r="LC89" s="189">
        <f t="shared" ca="1" si="441"/>
        <v>0</v>
      </c>
      <c r="LD89" s="189">
        <f t="shared" ca="1" si="441"/>
        <v>0</v>
      </c>
      <c r="LE89" s="189">
        <f t="shared" ca="1" si="441"/>
        <v>0</v>
      </c>
      <c r="LF89" s="189">
        <f t="shared" ca="1" si="441"/>
        <v>0</v>
      </c>
      <c r="LG89" s="189">
        <f t="shared" ca="1" si="442"/>
        <v>0</v>
      </c>
      <c r="LH89" s="189">
        <f t="shared" ca="1" si="442"/>
        <v>0</v>
      </c>
      <c r="LI89" s="189">
        <f t="shared" ca="1" si="442"/>
        <v>0</v>
      </c>
      <c r="LJ89" s="189">
        <f t="shared" ca="1" si="442"/>
        <v>0</v>
      </c>
      <c r="LK89" s="189">
        <f t="shared" ca="1" si="442"/>
        <v>0</v>
      </c>
      <c r="LL89" s="189">
        <f t="shared" ca="1" si="442"/>
        <v>0</v>
      </c>
      <c r="LM89" s="189">
        <f t="shared" ca="1" si="442"/>
        <v>0</v>
      </c>
      <c r="LN89" s="189">
        <f t="shared" ca="1" si="442"/>
        <v>0</v>
      </c>
      <c r="LO89" s="189">
        <f t="shared" ca="1" si="442"/>
        <v>0</v>
      </c>
      <c r="LP89" s="189">
        <f t="shared" ca="1" si="442"/>
        <v>0</v>
      </c>
      <c r="LQ89" s="189">
        <f t="shared" ca="1" si="443"/>
        <v>0</v>
      </c>
      <c r="LR89" s="189">
        <f t="shared" ca="1" si="443"/>
        <v>0</v>
      </c>
      <c r="LS89" s="189">
        <f t="shared" ca="1" si="443"/>
        <v>0</v>
      </c>
      <c r="LT89" s="189">
        <f t="shared" ca="1" si="443"/>
        <v>0</v>
      </c>
      <c r="LU89" s="189">
        <f t="shared" ca="1" si="443"/>
        <v>0</v>
      </c>
      <c r="LV89" s="189">
        <f t="shared" ca="1" si="443"/>
        <v>0</v>
      </c>
      <c r="LW89" s="189">
        <f t="shared" ca="1" si="443"/>
        <v>0</v>
      </c>
      <c r="LX89" s="189">
        <f t="shared" ca="1" si="443"/>
        <v>0</v>
      </c>
      <c r="LY89" s="189">
        <f t="shared" ca="1" si="443"/>
        <v>0</v>
      </c>
      <c r="LZ89" s="189">
        <f t="shared" ca="1" si="443"/>
        <v>0</v>
      </c>
      <c r="MA89" s="189">
        <f t="shared" ca="1" si="444"/>
        <v>0</v>
      </c>
      <c r="MB89" s="189">
        <f t="shared" ca="1" si="444"/>
        <v>0</v>
      </c>
      <c r="MC89" s="189">
        <f t="shared" ca="1" si="444"/>
        <v>0</v>
      </c>
      <c r="MD89" s="189">
        <f t="shared" ca="1" si="444"/>
        <v>0</v>
      </c>
      <c r="ME89" s="189">
        <f t="shared" ca="1" si="444"/>
        <v>0</v>
      </c>
      <c r="MF89" s="189">
        <f t="shared" ca="1" si="444"/>
        <v>0</v>
      </c>
      <c r="MG89" s="189">
        <f t="shared" ca="1" si="444"/>
        <v>0</v>
      </c>
      <c r="MH89" s="189">
        <f t="shared" ca="1" si="444"/>
        <v>0</v>
      </c>
      <c r="MI89" s="189">
        <f t="shared" ca="1" si="444"/>
        <v>0</v>
      </c>
      <c r="MJ89" s="189">
        <f t="shared" ca="1" si="444"/>
        <v>0</v>
      </c>
      <c r="MK89" s="189">
        <f t="shared" ca="1" si="444"/>
        <v>0</v>
      </c>
      <c r="ML89" s="189">
        <f t="shared" ca="1" si="444"/>
        <v>0</v>
      </c>
      <c r="MM89" s="557">
        <f t="shared" ca="1" si="445"/>
        <v>0</v>
      </c>
      <c r="MN89" s="557">
        <f t="shared" ca="1" si="445"/>
        <v>0</v>
      </c>
      <c r="MO89" s="557">
        <f t="shared" ca="1" si="445"/>
        <v>0</v>
      </c>
      <c r="MP89" s="557">
        <f t="shared" ca="1" si="445"/>
        <v>0</v>
      </c>
      <c r="MQ89" s="557">
        <f t="shared" ca="1" si="445"/>
        <v>0</v>
      </c>
      <c r="MR89" s="557">
        <f t="shared" ca="1" si="445"/>
        <v>0</v>
      </c>
      <c r="MS89" s="557">
        <f t="shared" ca="1" si="445"/>
        <v>0</v>
      </c>
      <c r="MT89" s="557">
        <f t="shared" ca="1" si="445"/>
        <v>0</v>
      </c>
      <c r="MU89" s="557">
        <f t="shared" ca="1" si="445"/>
        <v>0</v>
      </c>
      <c r="MV89" s="557">
        <f t="shared" ca="1" si="445"/>
        <v>0</v>
      </c>
      <c r="MW89" s="557">
        <f t="shared" ca="1" si="446"/>
        <v>0</v>
      </c>
      <c r="MX89" s="557">
        <f t="shared" ca="1" si="446"/>
        <v>0</v>
      </c>
      <c r="MY89" s="557">
        <f t="shared" ca="1" si="446"/>
        <v>0</v>
      </c>
      <c r="MZ89" s="557">
        <f t="shared" ca="1" si="446"/>
        <v>0</v>
      </c>
      <c r="NA89" s="557">
        <f t="shared" ca="1" si="446"/>
        <v>0</v>
      </c>
      <c r="NB89" s="557">
        <f t="shared" ca="1" si="446"/>
        <v>0</v>
      </c>
      <c r="NC89" s="557">
        <f t="shared" ca="1" si="446"/>
        <v>0</v>
      </c>
      <c r="ND89" s="557">
        <f t="shared" ca="1" si="446"/>
        <v>0</v>
      </c>
      <c r="NE89" s="557">
        <f t="shared" ca="1" si="446"/>
        <v>0</v>
      </c>
      <c r="NF89" s="557">
        <f t="shared" ca="1" si="446"/>
        <v>0</v>
      </c>
      <c r="NG89" s="557">
        <f t="shared" ca="1" si="447"/>
        <v>0</v>
      </c>
      <c r="NH89" s="557">
        <f t="shared" ca="1" si="447"/>
        <v>0</v>
      </c>
      <c r="NI89" s="557">
        <f t="shared" ca="1" si="447"/>
        <v>0</v>
      </c>
      <c r="NJ89" s="557">
        <f t="shared" ca="1" si="447"/>
        <v>0</v>
      </c>
      <c r="NK89" s="557">
        <f t="shared" ca="1" si="447"/>
        <v>0</v>
      </c>
      <c r="NL89" s="557">
        <f t="shared" ca="1" si="447"/>
        <v>0</v>
      </c>
      <c r="NM89" s="557">
        <f t="shared" ca="1" si="447"/>
        <v>0</v>
      </c>
      <c r="NN89" s="557">
        <f t="shared" ca="1" si="447"/>
        <v>0</v>
      </c>
      <c r="NO89" s="557">
        <f t="shared" ca="1" si="447"/>
        <v>0</v>
      </c>
      <c r="NP89" s="557">
        <f t="shared" ca="1" si="447"/>
        <v>0</v>
      </c>
      <c r="NQ89" s="557">
        <f t="shared" ca="1" si="448"/>
        <v>0</v>
      </c>
      <c r="NR89" s="557">
        <f t="shared" ca="1" si="448"/>
        <v>0</v>
      </c>
      <c r="NS89" s="557">
        <f t="shared" ca="1" si="448"/>
        <v>0</v>
      </c>
      <c r="NT89" s="557">
        <f t="shared" ca="1" si="448"/>
        <v>0</v>
      </c>
      <c r="NU89" s="557">
        <f t="shared" ca="1" si="448"/>
        <v>0</v>
      </c>
      <c r="NV89" s="557">
        <f t="shared" ca="1" si="448"/>
        <v>0</v>
      </c>
      <c r="NW89" s="557">
        <f t="shared" ca="1" si="448"/>
        <v>0</v>
      </c>
      <c r="NX89" s="557">
        <f t="shared" ca="1" si="448"/>
        <v>0</v>
      </c>
      <c r="NY89" s="557">
        <f t="shared" ca="1" si="448"/>
        <v>0</v>
      </c>
      <c r="NZ89" s="557">
        <f t="shared" ca="1" si="448"/>
        <v>0</v>
      </c>
      <c r="OA89" s="557">
        <f t="shared" ca="1" si="449"/>
        <v>0</v>
      </c>
      <c r="OB89" s="557">
        <f t="shared" ca="1" si="449"/>
        <v>0</v>
      </c>
      <c r="OC89" s="557">
        <f t="shared" ca="1" si="449"/>
        <v>0</v>
      </c>
      <c r="OD89" s="557">
        <f t="shared" ca="1" si="449"/>
        <v>0</v>
      </c>
      <c r="OE89" s="557">
        <f t="shared" ca="1" si="449"/>
        <v>0</v>
      </c>
      <c r="OF89" s="557">
        <f t="shared" ca="1" si="449"/>
        <v>0</v>
      </c>
      <c r="OG89" s="557">
        <f t="shared" ca="1" si="449"/>
        <v>0</v>
      </c>
      <c r="OH89" s="557">
        <f t="shared" ca="1" si="449"/>
        <v>0</v>
      </c>
      <c r="OI89" s="557">
        <f t="shared" ca="1" si="449"/>
        <v>0</v>
      </c>
      <c r="OJ89" s="557">
        <f t="shared" ca="1" si="449"/>
        <v>0</v>
      </c>
      <c r="OK89" s="557">
        <f t="shared" ca="1" si="450"/>
        <v>0</v>
      </c>
      <c r="OL89" s="557">
        <f t="shared" ca="1" si="450"/>
        <v>0</v>
      </c>
      <c r="OM89" s="557">
        <f t="shared" ca="1" si="450"/>
        <v>0</v>
      </c>
      <c r="ON89" s="557">
        <f t="shared" ca="1" si="450"/>
        <v>0</v>
      </c>
      <c r="OO89" s="557">
        <f t="shared" ca="1" si="450"/>
        <v>0</v>
      </c>
      <c r="OP89" s="557">
        <f t="shared" ca="1" si="450"/>
        <v>0</v>
      </c>
      <c r="OQ89" s="557">
        <f t="shared" ca="1" si="450"/>
        <v>0</v>
      </c>
      <c r="OR89" s="557">
        <f t="shared" ca="1" si="450"/>
        <v>0</v>
      </c>
      <c r="OS89" s="557">
        <f t="shared" ca="1" si="450"/>
        <v>0</v>
      </c>
      <c r="OT89" s="557">
        <f t="shared" ca="1" si="450"/>
        <v>0</v>
      </c>
      <c r="OU89" s="557">
        <f t="shared" ca="1" si="451"/>
        <v>0</v>
      </c>
      <c r="OV89" s="557">
        <f t="shared" ca="1" si="451"/>
        <v>0</v>
      </c>
      <c r="OW89" s="557">
        <f t="shared" ca="1" si="451"/>
        <v>0</v>
      </c>
      <c r="OX89" s="557">
        <f t="shared" ca="1" si="451"/>
        <v>0</v>
      </c>
      <c r="OY89" s="557">
        <f t="shared" ca="1" si="451"/>
        <v>0</v>
      </c>
      <c r="OZ89" s="557">
        <f t="shared" ca="1" si="451"/>
        <v>0</v>
      </c>
      <c r="PA89" s="557">
        <f t="shared" ca="1" si="451"/>
        <v>0</v>
      </c>
      <c r="PB89" s="557">
        <f t="shared" ca="1" si="451"/>
        <v>0</v>
      </c>
      <c r="PC89" s="557">
        <f t="shared" ca="1" si="451"/>
        <v>0</v>
      </c>
      <c r="PD89" s="557">
        <f t="shared" ca="1" si="451"/>
        <v>0</v>
      </c>
      <c r="PE89" s="557">
        <f t="shared" ca="1" si="452"/>
        <v>0</v>
      </c>
      <c r="PF89" s="557">
        <f t="shared" ca="1" si="452"/>
        <v>0</v>
      </c>
      <c r="PG89" s="557">
        <f t="shared" ca="1" si="452"/>
        <v>0</v>
      </c>
      <c r="PH89" s="557">
        <f t="shared" ca="1" si="452"/>
        <v>0</v>
      </c>
      <c r="PI89" s="557">
        <f t="shared" ca="1" si="452"/>
        <v>0</v>
      </c>
      <c r="PJ89" s="557">
        <f t="shared" ca="1" si="452"/>
        <v>0</v>
      </c>
      <c r="PK89" s="557">
        <f t="shared" ca="1" si="452"/>
        <v>0</v>
      </c>
      <c r="PL89" s="557">
        <f t="shared" ca="1" si="452"/>
        <v>0</v>
      </c>
      <c r="PM89" s="557">
        <f t="shared" ca="1" si="452"/>
        <v>0</v>
      </c>
      <c r="PN89" s="557">
        <f t="shared" ca="1" si="452"/>
        <v>0</v>
      </c>
      <c r="PO89" s="557">
        <f t="shared" ca="1" si="453"/>
        <v>0</v>
      </c>
      <c r="PP89" s="557">
        <f t="shared" ca="1" si="453"/>
        <v>0</v>
      </c>
      <c r="PQ89" s="557">
        <f t="shared" ca="1" si="453"/>
        <v>0</v>
      </c>
      <c r="PR89" s="557">
        <f t="shared" ca="1" si="453"/>
        <v>0</v>
      </c>
      <c r="PS89" s="557">
        <f t="shared" ca="1" si="453"/>
        <v>0</v>
      </c>
      <c r="PT89" s="557">
        <f t="shared" ca="1" si="453"/>
        <v>0</v>
      </c>
      <c r="PU89" s="557">
        <f t="shared" ca="1" si="453"/>
        <v>0</v>
      </c>
      <c r="PV89" s="557">
        <f t="shared" ca="1" si="453"/>
        <v>0</v>
      </c>
      <c r="PW89" s="557">
        <f t="shared" ca="1" si="453"/>
        <v>0</v>
      </c>
      <c r="PX89" s="557">
        <f t="shared" ca="1" si="453"/>
        <v>0</v>
      </c>
      <c r="PY89" s="557">
        <f t="shared" ca="1" si="454"/>
        <v>0</v>
      </c>
      <c r="PZ89" s="557">
        <f t="shared" ca="1" si="454"/>
        <v>0</v>
      </c>
      <c r="QA89" s="557">
        <f t="shared" ca="1" si="454"/>
        <v>0</v>
      </c>
      <c r="QB89" s="557">
        <f t="shared" ca="1" si="454"/>
        <v>0</v>
      </c>
      <c r="QC89" s="557">
        <f t="shared" ca="1" si="454"/>
        <v>0</v>
      </c>
      <c r="QD89" s="557">
        <f t="shared" ca="1" si="454"/>
        <v>0</v>
      </c>
      <c r="QE89" s="557">
        <f t="shared" ca="1" si="454"/>
        <v>0</v>
      </c>
      <c r="QF89" s="557">
        <f t="shared" ca="1" si="454"/>
        <v>0</v>
      </c>
      <c r="QG89" s="557">
        <f t="shared" ca="1" si="454"/>
        <v>0</v>
      </c>
      <c r="QH89" s="557">
        <f t="shared" ca="1" si="454"/>
        <v>0</v>
      </c>
      <c r="QI89" s="557">
        <f t="shared" ca="1" si="455"/>
        <v>0</v>
      </c>
      <c r="QJ89" s="557">
        <f t="shared" ca="1" si="455"/>
        <v>0</v>
      </c>
      <c r="QK89" s="557">
        <f t="shared" ca="1" si="455"/>
        <v>0</v>
      </c>
      <c r="QL89" s="557">
        <f t="shared" ca="1" si="455"/>
        <v>0</v>
      </c>
      <c r="QM89" s="557">
        <f t="shared" ca="1" si="455"/>
        <v>0</v>
      </c>
      <c r="QN89" s="557">
        <f t="shared" ca="1" si="455"/>
        <v>0</v>
      </c>
      <c r="QO89" s="557">
        <f t="shared" ca="1" si="455"/>
        <v>0</v>
      </c>
      <c r="QP89" s="557">
        <f t="shared" ca="1" si="455"/>
        <v>0</v>
      </c>
      <c r="QQ89" s="557">
        <f t="shared" ca="1" si="455"/>
        <v>0</v>
      </c>
      <c r="QR89" s="557">
        <f t="shared" ca="1" si="455"/>
        <v>0</v>
      </c>
      <c r="QS89" s="557">
        <f t="shared" ca="1" si="456"/>
        <v>0</v>
      </c>
      <c r="QT89" s="557">
        <f t="shared" ca="1" si="456"/>
        <v>0</v>
      </c>
      <c r="QU89" s="557">
        <f t="shared" ca="1" si="456"/>
        <v>0</v>
      </c>
      <c r="QV89" s="557">
        <f t="shared" ca="1" si="456"/>
        <v>0</v>
      </c>
      <c r="QW89" s="557">
        <f t="shared" ca="1" si="456"/>
        <v>0</v>
      </c>
      <c r="QX89" s="557">
        <f t="shared" ca="1" si="456"/>
        <v>0</v>
      </c>
      <c r="QY89" s="557">
        <f t="shared" ca="1" si="456"/>
        <v>0</v>
      </c>
      <c r="QZ89" s="557">
        <f t="shared" ca="1" si="456"/>
        <v>0</v>
      </c>
      <c r="RA89" s="557">
        <f t="shared" ca="1" si="456"/>
        <v>0</v>
      </c>
      <c r="RB89" s="557">
        <f t="shared" ca="1" si="456"/>
        <v>0</v>
      </c>
      <c r="RC89" s="557">
        <f t="shared" ca="1" si="457"/>
        <v>0</v>
      </c>
      <c r="RD89" s="557">
        <f t="shared" ca="1" si="457"/>
        <v>0</v>
      </c>
      <c r="RE89" s="557">
        <f t="shared" ca="1" si="457"/>
        <v>0</v>
      </c>
      <c r="RF89" s="557">
        <f t="shared" ca="1" si="457"/>
        <v>0</v>
      </c>
      <c r="RG89" s="557">
        <f t="shared" ca="1" si="457"/>
        <v>0</v>
      </c>
      <c r="RH89" s="557">
        <f t="shared" ca="1" si="457"/>
        <v>0</v>
      </c>
      <c r="RI89" s="557">
        <f t="shared" ca="1" si="457"/>
        <v>0</v>
      </c>
      <c r="RJ89" s="557">
        <f t="shared" ca="1" si="457"/>
        <v>0</v>
      </c>
      <c r="RK89" s="557">
        <f t="shared" ca="1" si="457"/>
        <v>0</v>
      </c>
      <c r="RL89" s="557">
        <f t="shared" ca="1" si="457"/>
        <v>0</v>
      </c>
      <c r="RM89" s="557">
        <f t="shared" ca="1" si="458"/>
        <v>0</v>
      </c>
      <c r="RN89" s="557">
        <f t="shared" ca="1" si="458"/>
        <v>0</v>
      </c>
      <c r="RO89" s="557">
        <f t="shared" ca="1" si="458"/>
        <v>0</v>
      </c>
      <c r="RP89" s="557">
        <f t="shared" ca="1" si="458"/>
        <v>0</v>
      </c>
      <c r="RQ89" s="557">
        <f t="shared" ca="1" si="458"/>
        <v>0</v>
      </c>
      <c r="RR89" s="557">
        <f t="shared" ca="1" si="458"/>
        <v>0</v>
      </c>
      <c r="RS89" s="557">
        <f t="shared" ca="1" si="458"/>
        <v>0</v>
      </c>
      <c r="RT89" s="557">
        <f t="shared" ca="1" si="458"/>
        <v>0</v>
      </c>
      <c r="RU89" s="557">
        <f t="shared" ca="1" si="458"/>
        <v>0</v>
      </c>
      <c r="RV89" s="557">
        <f t="shared" ca="1" si="458"/>
        <v>0</v>
      </c>
      <c r="RW89" s="557">
        <f t="shared" ca="1" si="459"/>
        <v>0</v>
      </c>
      <c r="RX89" s="557">
        <f t="shared" ca="1" si="459"/>
        <v>0</v>
      </c>
      <c r="RY89" s="557">
        <f t="shared" ca="1" si="459"/>
        <v>0</v>
      </c>
      <c r="RZ89" s="557">
        <f t="shared" ca="1" si="459"/>
        <v>0</v>
      </c>
      <c r="SA89" s="557">
        <f t="shared" ca="1" si="459"/>
        <v>0</v>
      </c>
      <c r="SB89" s="557">
        <f t="shared" ca="1" si="459"/>
        <v>0</v>
      </c>
      <c r="SC89" s="557">
        <f t="shared" ca="1" si="459"/>
        <v>0</v>
      </c>
      <c r="SD89" s="557">
        <f t="shared" ca="1" si="459"/>
        <v>0</v>
      </c>
      <c r="SE89" s="557">
        <f t="shared" ca="1" si="459"/>
        <v>0</v>
      </c>
      <c r="SF89" s="557">
        <f t="shared" ca="1" si="459"/>
        <v>0</v>
      </c>
      <c r="SG89" s="557">
        <f t="shared" ca="1" si="460"/>
        <v>0</v>
      </c>
      <c r="SH89" s="557">
        <f t="shared" ca="1" si="460"/>
        <v>0</v>
      </c>
      <c r="SI89" s="557">
        <f t="shared" ca="1" si="460"/>
        <v>0</v>
      </c>
      <c r="SJ89" s="557">
        <f t="shared" ca="1" si="460"/>
        <v>0</v>
      </c>
      <c r="SK89" s="557">
        <f t="shared" ca="1" si="460"/>
        <v>0</v>
      </c>
      <c r="SL89" s="557">
        <f t="shared" ca="1" si="460"/>
        <v>0</v>
      </c>
      <c r="SM89" s="557">
        <f t="shared" ca="1" si="460"/>
        <v>0</v>
      </c>
      <c r="SN89" s="557">
        <f t="shared" ca="1" si="460"/>
        <v>0</v>
      </c>
      <c r="SO89" s="557">
        <f t="shared" ca="1" si="460"/>
        <v>0</v>
      </c>
      <c r="SP89" s="557">
        <f t="shared" ca="1" si="460"/>
        <v>0</v>
      </c>
      <c r="SQ89" s="557">
        <f t="shared" ca="1" si="461"/>
        <v>0</v>
      </c>
      <c r="SR89" s="557">
        <f t="shared" ca="1" si="461"/>
        <v>0</v>
      </c>
      <c r="SS89" s="557">
        <f t="shared" ca="1" si="461"/>
        <v>0</v>
      </c>
      <c r="ST89" s="557">
        <f t="shared" ca="1" si="461"/>
        <v>0</v>
      </c>
      <c r="SU89" s="557">
        <f t="shared" ca="1" si="461"/>
        <v>0</v>
      </c>
      <c r="SV89" s="557">
        <f t="shared" ca="1" si="461"/>
        <v>0</v>
      </c>
      <c r="SW89" s="557">
        <f t="shared" ca="1" si="461"/>
        <v>0</v>
      </c>
      <c r="SX89" s="557">
        <f t="shared" ca="1" si="461"/>
        <v>0</v>
      </c>
      <c r="SY89" s="557">
        <f t="shared" ca="1" si="461"/>
        <v>0</v>
      </c>
      <c r="SZ89" s="557">
        <f t="shared" ca="1" si="461"/>
        <v>0</v>
      </c>
      <c r="TA89" s="557">
        <f t="shared" ca="1" si="462"/>
        <v>0</v>
      </c>
      <c r="TB89" s="557">
        <f t="shared" ca="1" si="462"/>
        <v>0</v>
      </c>
      <c r="TC89" s="557">
        <f t="shared" ca="1" si="462"/>
        <v>0</v>
      </c>
      <c r="TD89" s="557">
        <f t="shared" ca="1" si="462"/>
        <v>0</v>
      </c>
      <c r="TE89" s="557">
        <f t="shared" ca="1" si="462"/>
        <v>0</v>
      </c>
      <c r="TF89" s="557">
        <f t="shared" ca="1" si="462"/>
        <v>0</v>
      </c>
      <c r="TG89" s="557">
        <f t="shared" ca="1" si="462"/>
        <v>0</v>
      </c>
      <c r="TH89" s="557">
        <f t="shared" ca="1" si="462"/>
        <v>0</v>
      </c>
      <c r="TI89" s="557">
        <f t="shared" ca="1" si="462"/>
        <v>0</v>
      </c>
      <c r="TJ89" s="557">
        <f t="shared" ca="1" si="462"/>
        <v>0</v>
      </c>
      <c r="TK89" s="557">
        <f t="shared" ca="1" si="463"/>
        <v>0</v>
      </c>
      <c r="TL89" s="557">
        <f t="shared" ca="1" si="463"/>
        <v>0</v>
      </c>
      <c r="TM89" s="557">
        <f t="shared" ca="1" si="463"/>
        <v>0</v>
      </c>
      <c r="TN89" s="557">
        <f t="shared" ca="1" si="463"/>
        <v>0</v>
      </c>
      <c r="TO89" s="557">
        <f t="shared" ca="1" si="463"/>
        <v>0</v>
      </c>
      <c r="TP89" s="557">
        <f t="shared" ca="1" si="463"/>
        <v>0</v>
      </c>
      <c r="TQ89" s="557">
        <f t="shared" ca="1" si="463"/>
        <v>0</v>
      </c>
      <c r="TR89" s="557">
        <f t="shared" ca="1" si="463"/>
        <v>0</v>
      </c>
      <c r="TS89" s="557">
        <f t="shared" ca="1" si="463"/>
        <v>0</v>
      </c>
      <c r="TT89" s="557">
        <f t="shared" ca="1" si="463"/>
        <v>0</v>
      </c>
      <c r="TU89" s="557">
        <f t="shared" ca="1" si="464"/>
        <v>0</v>
      </c>
      <c r="TV89" s="557">
        <f t="shared" ca="1" si="464"/>
        <v>0</v>
      </c>
      <c r="TW89" s="557">
        <f t="shared" ca="1" si="464"/>
        <v>0</v>
      </c>
      <c r="TX89" s="557">
        <f t="shared" ca="1" si="464"/>
        <v>0</v>
      </c>
      <c r="TY89" s="557">
        <f t="shared" ca="1" si="464"/>
        <v>0</v>
      </c>
      <c r="TZ89" s="557">
        <f t="shared" ca="1" si="464"/>
        <v>0</v>
      </c>
      <c r="UA89" s="557">
        <f t="shared" ca="1" si="464"/>
        <v>0</v>
      </c>
      <c r="UB89" s="557">
        <f t="shared" ca="1" si="464"/>
        <v>0</v>
      </c>
      <c r="UC89" s="557">
        <f t="shared" ca="1" si="464"/>
        <v>0</v>
      </c>
      <c r="UD89" s="557">
        <f t="shared" ca="1" si="464"/>
        <v>0</v>
      </c>
      <c r="UE89" s="557">
        <f t="shared" ca="1" si="465"/>
        <v>0</v>
      </c>
      <c r="UF89" s="557">
        <f t="shared" ca="1" si="465"/>
        <v>0</v>
      </c>
      <c r="UG89" s="557">
        <f t="shared" ca="1" si="465"/>
        <v>0</v>
      </c>
      <c r="UH89" s="557">
        <f t="shared" ca="1" si="465"/>
        <v>0</v>
      </c>
      <c r="UI89" s="557">
        <f t="shared" ca="1" si="465"/>
        <v>0</v>
      </c>
      <c r="UJ89" s="557">
        <f t="shared" ca="1" si="465"/>
        <v>0</v>
      </c>
      <c r="UK89" s="557">
        <f t="shared" ca="1" si="465"/>
        <v>0</v>
      </c>
      <c r="UL89" s="557">
        <f t="shared" ca="1" si="465"/>
        <v>0</v>
      </c>
      <c r="UM89" s="557">
        <f t="shared" ca="1" si="465"/>
        <v>0</v>
      </c>
      <c r="UN89" s="557">
        <f t="shared" ca="1" si="465"/>
        <v>0</v>
      </c>
      <c r="UO89" s="557">
        <f t="shared" ca="1" si="466"/>
        <v>0</v>
      </c>
      <c r="UP89" s="557">
        <f t="shared" ca="1" si="466"/>
        <v>0</v>
      </c>
      <c r="UQ89" s="557">
        <f t="shared" ca="1" si="466"/>
        <v>0</v>
      </c>
      <c r="UR89" s="557">
        <f t="shared" ca="1" si="466"/>
        <v>0</v>
      </c>
      <c r="US89" s="557">
        <f t="shared" ca="1" si="466"/>
        <v>0</v>
      </c>
      <c r="UT89" s="557">
        <f t="shared" ca="1" si="466"/>
        <v>0</v>
      </c>
      <c r="UU89" s="557">
        <f t="shared" ca="1" si="466"/>
        <v>0</v>
      </c>
      <c r="UV89" s="557">
        <f t="shared" ca="1" si="466"/>
        <v>0</v>
      </c>
      <c r="UW89" s="557">
        <f t="shared" ca="1" si="466"/>
        <v>0</v>
      </c>
      <c r="UX89" s="557">
        <f t="shared" ca="1" si="466"/>
        <v>0</v>
      </c>
      <c r="UY89" s="557">
        <f t="shared" ca="1" si="467"/>
        <v>0</v>
      </c>
      <c r="UZ89" s="557">
        <f t="shared" ca="1" si="467"/>
        <v>0</v>
      </c>
      <c r="VA89" s="557">
        <f t="shared" ca="1" si="467"/>
        <v>0</v>
      </c>
      <c r="VB89" s="557">
        <f t="shared" ca="1" si="467"/>
        <v>0</v>
      </c>
      <c r="VC89" s="557">
        <f t="shared" ca="1" si="467"/>
        <v>0</v>
      </c>
      <c r="VD89" s="557">
        <f t="shared" ca="1" si="467"/>
        <v>0</v>
      </c>
      <c r="VE89" s="557">
        <f t="shared" ca="1" si="467"/>
        <v>0</v>
      </c>
      <c r="VF89" s="557">
        <f t="shared" ca="1" si="467"/>
        <v>0</v>
      </c>
      <c r="VG89" s="557">
        <f t="shared" ca="1" si="467"/>
        <v>0</v>
      </c>
      <c r="VH89" s="557">
        <f t="shared" ca="1" si="467"/>
        <v>0</v>
      </c>
      <c r="VI89" s="557">
        <f t="shared" ca="1" si="467"/>
        <v>0</v>
      </c>
      <c r="VJ89" s="189">
        <f t="shared" ca="1" si="468"/>
        <v>0</v>
      </c>
      <c r="VK89" s="189">
        <f t="shared" ca="1" si="468"/>
        <v>0</v>
      </c>
      <c r="VL89" s="189">
        <f t="shared" ca="1" si="468"/>
        <v>0</v>
      </c>
      <c r="VM89" s="189">
        <f t="shared" ca="1" si="468"/>
        <v>0</v>
      </c>
      <c r="VN89" s="189">
        <f t="shared" ca="1" si="468"/>
        <v>0</v>
      </c>
      <c r="VO89" s="230">
        <f t="shared" ca="1" si="469"/>
        <v>0</v>
      </c>
      <c r="VP89" s="189">
        <f t="shared" ca="1" si="470"/>
        <v>0</v>
      </c>
      <c r="VQ89" s="189">
        <f t="shared" ca="1" si="470"/>
        <v>0</v>
      </c>
      <c r="VR89" s="189">
        <f t="shared" ca="1" si="470"/>
        <v>0</v>
      </c>
      <c r="VS89" s="189">
        <f t="shared" ca="1" si="470"/>
        <v>0</v>
      </c>
      <c r="VT89" s="189">
        <f t="shared" ca="1" si="470"/>
        <v>0</v>
      </c>
      <c r="VU89" s="230">
        <f t="shared" ca="1" si="471"/>
        <v>0</v>
      </c>
      <c r="VV89" s="231">
        <f t="shared" ca="1" si="472"/>
        <v>0</v>
      </c>
      <c r="VW89" s="231">
        <f t="shared" ca="1" si="472"/>
        <v>0</v>
      </c>
      <c r="VX89" s="231">
        <f t="shared" ca="1" si="472"/>
        <v>0</v>
      </c>
      <c r="VY89" s="231">
        <f t="shared" ca="1" si="472"/>
        <v>0</v>
      </c>
      <c r="VZ89" s="544">
        <f t="shared" ca="1" si="473"/>
        <v>0</v>
      </c>
      <c r="WA89" s="231">
        <f t="shared" ca="1" si="474"/>
        <v>0</v>
      </c>
      <c r="WB89" s="231">
        <f t="shared" ca="1" si="474"/>
        <v>0</v>
      </c>
      <c r="WC89" s="231">
        <f t="shared" ca="1" si="474"/>
        <v>0</v>
      </c>
      <c r="WD89" s="231">
        <f t="shared" ca="1" si="474"/>
        <v>0</v>
      </c>
      <c r="WE89" s="544">
        <f t="shared" ca="1" si="475"/>
        <v>0</v>
      </c>
      <c r="WF89" s="544">
        <f t="shared" ca="1" si="475"/>
        <v>0</v>
      </c>
      <c r="WG89" s="544">
        <f t="shared" ca="1" si="475"/>
        <v>0</v>
      </c>
      <c r="WH89" s="544">
        <f t="shared" ca="1" si="475"/>
        <v>0</v>
      </c>
      <c r="WI89" s="544">
        <f t="shared" ca="1" si="475"/>
        <v>0</v>
      </c>
      <c r="WJ89" s="544">
        <f t="shared" ca="1" si="475"/>
        <v>0</v>
      </c>
      <c r="WK89" s="544">
        <f t="shared" ca="1" si="475"/>
        <v>0</v>
      </c>
      <c r="WL89" s="535" cm="1">
        <f t="array" aca="1" ref="WL89" ca="1">INDEX(WL$13:WL88,$B89+1,1)</f>
        <v>0</v>
      </c>
      <c r="WM89" s="411">
        <f t="shared" ca="1" si="476"/>
        <v>19</v>
      </c>
      <c r="WN89" s="18"/>
      <c r="WO89" s="535" cm="1">
        <f t="array" aca="1" ref="WO89" ca="1">INDEX(WO$13:WO88,$B89+1,1)</f>
        <v>0</v>
      </c>
      <c r="WP89" s="411">
        <f t="shared" si="477"/>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78"/>
        <v>0</v>
      </c>
      <c r="XJ89" s="411" t="str">
        <f t="shared" ca="1" si="479"/>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80"/>
        <v>-</v>
      </c>
      <c r="XQ89" s="411" t="str">
        <f t="shared" si="480"/>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81"/>
        <v>50</v>
      </c>
      <c r="YD89" s="411">
        <f t="shared" si="481"/>
        <v>50</v>
      </c>
      <c r="YE89" s="411">
        <f t="shared" si="481"/>
        <v>50</v>
      </c>
      <c r="YF89" s="411">
        <f t="shared" si="481"/>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18"/>
      <c r="YQ89" s="411">
        <f t="shared" ca="1" si="482"/>
        <v>1</v>
      </c>
      <c r="YR89" s="18"/>
      <c r="YS89" s="669" t="b">
        <f t="shared" ca="1" si="483"/>
        <v>1</v>
      </c>
      <c r="YT89" s="535" t="b" cm="1">
        <f t="array" aca="1" ref="YT89" ca="1">INDEX(YT$13:YT88,$B89+1,1)</f>
        <v>1</v>
      </c>
      <c r="YU89" s="535" t="b" cm="1">
        <f t="array" aca="1" ref="YU89" ca="1">INDEX(YU$13:YU88,$B89+1,1)</f>
        <v>1</v>
      </c>
      <c r="YV89" s="411" t="b">
        <f t="shared" ca="1" si="510"/>
        <v>1</v>
      </c>
      <c r="YW89" s="535" t="b" cm="1">
        <f t="array" aca="1" ref="YW89" ca="1">INDEX(YW$13:YW88,$B89+1,1)</f>
        <v>0</v>
      </c>
      <c r="YX89" s="535" cm="1">
        <f t="array" aca="1" ref="YX89" ca="1">INDEX(YX$13:YX88,$B89+1,1)</f>
        <v>0</v>
      </c>
      <c r="YY89" s="547" cm="1">
        <f t="array" aca="1" ref="YY89" ca="1">IF(YT89&lt;&gt;TRUE,"-",VALUE(IFERROR(VALUE($K89),0) &amp; _xlfn.SWITCH($CD89,"-",4,$CD89) &amp; $L89 &amp; $T89 &amp; "00" &amp; $N89 &amp; $AK89 &amp; $R89 &amp; _xlfn.SWITCH($AM89,3,1,$AM89) &amp; _xlfn.SWITCH($M89,4,0,$M89) &amp; $AD89 &amp; IF(MOD($H89-2,YY$6)&gt;=YY$7,"",TEXT(INT(MOD($H89-2,YY$6)/2)+1,"00"))))</f>
        <v>14210012120102</v>
      </c>
      <c r="YZ89" s="662" cm="1">
        <f t="array" aca="1" ref="YZ89" ca="1">IF(YU89&lt;&gt;TRUE,"-",VALUE(IFERROR(VALUE($K89),0) &amp; _xlfn.SWITCH($CD89,"-",4,$CD89) &amp; $L89 &amp; $T89 &amp; "00" &amp; $N89 &amp; $AK89 &amp; $R89 &amp; _xlfn.SWITCH($AM89,3,1,$AM89) &amp; _xlfn.SWITCH($M89,4,0,$M89) &amp; $AD89 &amp; IF(MOD($H89-1,YZ$6)&gt;=YZ$7,"",TEXT(INT(MOD($H89-1,YZ$6)/2)+1,"00"))))</f>
        <v>14210012120103</v>
      </c>
      <c r="ZA89" s="543">
        <f t="shared" ca="1" si="484"/>
        <v>652</v>
      </c>
      <c r="ZB89" s="543">
        <f t="shared" ca="1" si="484"/>
        <v>686</v>
      </c>
      <c r="ZC89" s="543">
        <f t="shared" ca="1" si="484"/>
        <v>721</v>
      </c>
      <c r="ZD89" s="459">
        <f t="shared" ca="1" si="485"/>
        <v>469</v>
      </c>
      <c r="ZE89" s="459">
        <f t="shared" ca="1" si="485"/>
        <v>504</v>
      </c>
      <c r="ZF89" s="459">
        <f t="shared" ca="1" si="485"/>
        <v>539</v>
      </c>
      <c r="ZG89" s="459">
        <f t="shared" ca="1" si="486"/>
        <v>385</v>
      </c>
      <c r="ZH89" s="459">
        <f t="shared" ca="1" si="486"/>
        <v>420</v>
      </c>
      <c r="ZI89" s="459">
        <f t="shared" ca="1" si="486"/>
        <v>455</v>
      </c>
      <c r="ZJ89" s="535" t="str" cm="1">
        <f t="array" aca="1" ref="ZJ89" ca="1">INDEX(ZJ$13:ZJ88,$B89+1,1)</f>
        <v>-</v>
      </c>
      <c r="ZK89" s="22" t="b">
        <v>1</v>
      </c>
      <c r="ZL89" s="22" t="b">
        <v>0</v>
      </c>
      <c r="ZM89" s="22" t="b">
        <v>0</v>
      </c>
      <c r="ZN89" s="22" t="b">
        <v>0</v>
      </c>
      <c r="ZO89" s="22" t="b">
        <v>0</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22">
        <v>3</v>
      </c>
      <c r="ZW89" s="22">
        <v>3</v>
      </c>
      <c r="ZX89" s="22" cm="1">
        <f t="array" aca="1" ref="ZX89" ca="1">INDEX(ZX$13:ZX88,$B89+1,1)</f>
        <v>0</v>
      </c>
      <c r="ZY89" s="22">
        <v>1</v>
      </c>
      <c r="ZZ89" s="22">
        <v>-1</v>
      </c>
      <c r="AAA89" s="535" t="str" cm="1">
        <f t="array" aca="1" ref="AAA89" ca="1">INDEX(AAA$13:AAA88,$B89+1,1)</f>
        <v>-</v>
      </c>
      <c r="AAB89" s="535" t="str" cm="1">
        <f t="array" aca="1" ref="AAB89" ca="1">INDEX(AAB$13:AAB88,$B89+1,1)</f>
        <v>-</v>
      </c>
      <c r="AAC89" s="535" t="str" cm="1">
        <f t="array" aca="1" ref="AAC89" ca="1">INDEX(AAC$13:AAC88,$B89+1,1)</f>
        <v>-</v>
      </c>
      <c r="AAD89" s="520">
        <f ca="1">ZX89</f>
        <v>0</v>
      </c>
      <c r="AAE89" s="520">
        <f t="shared" ref="AAE89" si="518">ZY89</f>
        <v>1</v>
      </c>
      <c r="AAF89" s="520">
        <f t="shared" ref="AAF89" si="519">ZZ89</f>
        <v>-1</v>
      </c>
      <c r="AAG89" s="535" t="str" cm="1">
        <f t="array" aca="1" ref="AAG89" ca="1">INDEX(AAG$13:AAG88,$B89+1,1)</f>
        <v>-</v>
      </c>
      <c r="AAH89" s="535" cm="1">
        <f t="array" aca="1" ref="AAH89" ca="1">INDEX(AAH$13:AAH88,$B89+1,1)</f>
        <v>1</v>
      </c>
      <c r="AAI89" s="535" cm="1">
        <f t="array" aca="1" ref="AAI89" ca="1">INDEX(AAI$13:AAI88,$B89+1,1)</f>
        <v>1</v>
      </c>
      <c r="AAJ89" s="666" t="b">
        <f t="shared" ca="1" si="487"/>
        <v>0</v>
      </c>
      <c r="AAK89" s="666" t="b">
        <f t="shared" ca="1" si="487"/>
        <v>0</v>
      </c>
      <c r="AAL89" s="666" t="b">
        <f t="shared" ca="1" si="487"/>
        <v>0</v>
      </c>
      <c r="AAM89" s="666" t="b">
        <f t="shared" ca="1" si="487"/>
        <v>0</v>
      </c>
      <c r="AAN89" s="667">
        <f t="shared" ca="1" si="488"/>
        <v>0.9</v>
      </c>
      <c r="AAO89" s="668">
        <f t="shared" ca="1" si="489"/>
        <v>0.66</v>
      </c>
      <c r="AAP89" s="669" t="b">
        <f t="shared" ca="1" si="490"/>
        <v>1</v>
      </c>
      <c r="AAQ89" s="716">
        <f t="shared" ca="1" si="491"/>
        <v>999</v>
      </c>
      <c r="AAR89" s="191" t="b">
        <f t="shared" si="514"/>
        <v>0</v>
      </c>
      <c r="AAS89" s="715">
        <f t="shared" ca="1" si="492"/>
        <v>0.5</v>
      </c>
      <c r="AAT89" s="717">
        <f t="shared" ca="1" si="493"/>
        <v>0</v>
      </c>
      <c r="AAU89" s="717">
        <f t="shared" ca="1" si="493"/>
        <v>0</v>
      </c>
      <c r="AAV89" s="670">
        <f t="shared" ca="1" si="494"/>
        <v>999999</v>
      </c>
      <c r="AAW89" s="18"/>
      <c r="AAX89" s="545" t="b">
        <f t="shared" ca="1" si="495"/>
        <v>1</v>
      </c>
      <c r="AAY89" s="545" t="str">
        <f t="shared" ca="1" si="495"/>
        <v>-</v>
      </c>
      <c r="AAZ89" s="545" t="str">
        <f t="shared" ca="1" si="495"/>
        <v>-</v>
      </c>
      <c r="ABA89" s="545" t="str">
        <f t="shared" ca="1" si="495"/>
        <v>-</v>
      </c>
      <c r="ABB89" s="545" t="str">
        <f t="shared" ca="1" si="495"/>
        <v>-</v>
      </c>
      <c r="ABC89" s="545" t="str">
        <f t="shared" ca="1" si="495"/>
        <v>-</v>
      </c>
      <c r="ABD89" s="545" t="str">
        <f t="shared" ca="1" si="495"/>
        <v>-</v>
      </c>
      <c r="ABE89" s="545" t="str">
        <f t="shared" ca="1" si="495"/>
        <v>-</v>
      </c>
      <c r="ABF89" s="545" t="str">
        <f t="shared" ca="1" si="495"/>
        <v>-</v>
      </c>
      <c r="ABG89" s="545" t="str">
        <f t="shared" ca="1" si="495"/>
        <v>-</v>
      </c>
      <c r="ABH89" s="545" t="str">
        <f t="shared" ca="1" si="496"/>
        <v>-</v>
      </c>
      <c r="ABI89" s="545" t="str">
        <f t="shared" ca="1" si="496"/>
        <v>-</v>
      </c>
      <c r="ABJ89" s="545" t="str">
        <f t="shared" ca="1" si="496"/>
        <v>-</v>
      </c>
      <c r="ABK89" s="545" t="str">
        <f t="shared" ca="1" si="496"/>
        <v>-</v>
      </c>
      <c r="ABL89" s="545" t="str">
        <f t="shared" ca="1" si="496"/>
        <v>-</v>
      </c>
      <c r="ABM89" s="545" t="str">
        <f t="shared" ca="1" si="496"/>
        <v>-</v>
      </c>
      <c r="ABN89" s="545" t="str">
        <f t="shared" ca="1" si="496"/>
        <v>-</v>
      </c>
      <c r="ABO89" s="545" t="str">
        <f t="shared" ca="1" si="496"/>
        <v>-</v>
      </c>
      <c r="ABP89" s="545" t="b">
        <f t="shared" ca="1" si="496"/>
        <v>1</v>
      </c>
      <c r="ABQ89" s="545" t="str">
        <f t="shared" ca="1" si="496"/>
        <v>-</v>
      </c>
      <c r="ABR89" s="545" t="str">
        <f t="shared" ca="1" si="497"/>
        <v>-</v>
      </c>
      <c r="ABS89" s="545" t="str">
        <f t="shared" ca="1" si="497"/>
        <v>-</v>
      </c>
      <c r="ABT89" s="545" t="str">
        <f t="shared" ca="1" si="497"/>
        <v>-</v>
      </c>
      <c r="ABU89" s="545" t="str">
        <f t="shared" ca="1" si="497"/>
        <v>-</v>
      </c>
      <c r="ABV89" s="545" t="str">
        <f t="shared" ca="1" si="497"/>
        <v>-</v>
      </c>
      <c r="ABW89" s="545" t="str">
        <f t="shared" ca="1" si="497"/>
        <v>-</v>
      </c>
      <c r="ABX89" s="545" t="str">
        <f t="shared" ca="1" si="497"/>
        <v>-</v>
      </c>
      <c r="ABY89" s="545" t="str">
        <f t="shared" ca="1" si="497"/>
        <v>-</v>
      </c>
      <c r="ABZ89" s="545" t="str">
        <f t="shared" ca="1" si="497"/>
        <v>-</v>
      </c>
      <c r="ACA89" s="545" t="str">
        <f t="shared" ca="1" si="497"/>
        <v>-</v>
      </c>
      <c r="ACB89" s="545" t="str">
        <f t="shared" ca="1" si="498"/>
        <v>-</v>
      </c>
      <c r="ACC89" s="545" t="str">
        <f t="shared" ca="1" si="498"/>
        <v>-</v>
      </c>
      <c r="ACD89" s="545" t="str">
        <f t="shared" ca="1" si="498"/>
        <v>-</v>
      </c>
      <c r="ACE89" s="545" t="str">
        <f t="shared" ca="1" si="498"/>
        <v>-</v>
      </c>
      <c r="ACF89" s="545" t="str">
        <f t="shared" ca="1" si="498"/>
        <v>-</v>
      </c>
      <c r="ACG89" s="545" t="str">
        <f t="shared" ca="1" si="498"/>
        <v>-</v>
      </c>
      <c r="ACH89" s="545" t="b">
        <f t="shared" ca="1" si="498"/>
        <v>1</v>
      </c>
      <c r="ACI89" s="545" t="str">
        <f t="shared" ca="1" si="498"/>
        <v>-</v>
      </c>
      <c r="ACJ89" s="545" t="str">
        <f t="shared" ca="1" si="498"/>
        <v>-</v>
      </c>
      <c r="ACK89" s="545" t="str">
        <f t="shared" ca="1" si="498"/>
        <v>-</v>
      </c>
      <c r="ACL89" s="545" t="str">
        <f t="shared" ca="1" si="499"/>
        <v>-</v>
      </c>
      <c r="ACM89" s="545" t="str">
        <f t="shared" ca="1" si="499"/>
        <v>-</v>
      </c>
      <c r="ACN89" s="545" t="str">
        <f t="shared" ca="1" si="499"/>
        <v>-</v>
      </c>
      <c r="ACO89" s="545" t="str">
        <f t="shared" ca="1" si="499"/>
        <v>-</v>
      </c>
      <c r="ACP89" s="545" t="str">
        <f t="shared" ca="1" si="499"/>
        <v>-</v>
      </c>
      <c r="ACQ89" s="545" t="str">
        <f t="shared" ca="1" si="499"/>
        <v>-</v>
      </c>
      <c r="ACR89" s="545" t="str">
        <f t="shared" ca="1" si="499"/>
        <v>-</v>
      </c>
      <c r="ACS89" s="545" t="str">
        <f t="shared" ca="1" si="499"/>
        <v>-</v>
      </c>
      <c r="ACT89" s="545" t="str">
        <f t="shared" ca="1" si="499"/>
        <v>-</v>
      </c>
      <c r="ACU89" s="545" t="str">
        <f t="shared" ca="1" si="499"/>
        <v>-</v>
      </c>
      <c r="ACV89" s="545" t="str">
        <f t="shared" ca="1" si="500"/>
        <v>-</v>
      </c>
      <c r="ACW89" s="545" t="str">
        <f t="shared" ca="1" si="500"/>
        <v>-</v>
      </c>
      <c r="ACX89" s="545" t="str">
        <f t="shared" ca="1" si="500"/>
        <v>-</v>
      </c>
      <c r="ACY89" s="545" t="str">
        <f t="shared" ca="1" si="500"/>
        <v>-</v>
      </c>
      <c r="ACZ89" s="545" t="b">
        <f t="shared" ca="1" si="500"/>
        <v>1</v>
      </c>
      <c r="ADA89" s="545" t="str">
        <f t="shared" ca="1" si="500"/>
        <v>-</v>
      </c>
      <c r="ADB89" s="545" t="str">
        <f t="shared" ca="1" si="500"/>
        <v>-</v>
      </c>
      <c r="ADC89" s="545" t="str">
        <f t="shared" ca="1" si="500"/>
        <v>-</v>
      </c>
      <c r="ADD89" s="545" t="str">
        <f t="shared" ca="1" si="500"/>
        <v>-</v>
      </c>
      <c r="ADE89" s="545" t="str">
        <f t="shared" ca="1" si="500"/>
        <v>-</v>
      </c>
      <c r="ADF89" s="545" t="str">
        <f t="shared" ca="1" si="501"/>
        <v>-</v>
      </c>
      <c r="ADG89" s="545" t="str">
        <f t="shared" ca="1" si="501"/>
        <v>-</v>
      </c>
      <c r="ADH89" s="545" t="str">
        <f t="shared" ca="1" si="501"/>
        <v>-</v>
      </c>
      <c r="ADI89" s="545" t="str">
        <f t="shared" ca="1" si="501"/>
        <v>-</v>
      </c>
      <c r="ADJ89" s="545" t="str">
        <f t="shared" ca="1" si="501"/>
        <v>-</v>
      </c>
      <c r="ADK89" s="545" t="str">
        <f t="shared" ca="1" si="501"/>
        <v>-</v>
      </c>
      <c r="ADL89" s="545" t="str">
        <f t="shared" ca="1" si="501"/>
        <v>-</v>
      </c>
      <c r="ADM89" s="545" t="str">
        <f t="shared" ca="1" si="501"/>
        <v>-</v>
      </c>
      <c r="ADN89" s="545" t="str">
        <f t="shared" ca="1" si="501"/>
        <v>-</v>
      </c>
      <c r="ADO89" s="545" t="str">
        <f t="shared" ca="1" si="501"/>
        <v>-</v>
      </c>
      <c r="ADP89" s="545" t="str">
        <f t="shared" ca="1" si="502"/>
        <v>-</v>
      </c>
      <c r="ADQ89" s="545" t="str">
        <f t="shared" ca="1" si="502"/>
        <v>-</v>
      </c>
      <c r="ADR89" s="545" t="b">
        <f t="shared" ca="1" si="502"/>
        <v>1</v>
      </c>
      <c r="ADS89" s="545" t="str">
        <f t="shared" ca="1" si="502"/>
        <v>-</v>
      </c>
      <c r="ADT89" s="545" t="str">
        <f t="shared" ca="1" si="502"/>
        <v>-</v>
      </c>
      <c r="ADU89" s="545" t="str">
        <f t="shared" ca="1" si="502"/>
        <v>-</v>
      </c>
      <c r="ADV89" s="545" t="str">
        <f t="shared" ca="1" si="502"/>
        <v>-</v>
      </c>
      <c r="ADW89" s="545" t="str">
        <f t="shared" ca="1" si="502"/>
        <v>-</v>
      </c>
      <c r="ADX89" s="545" t="str">
        <f t="shared" ca="1" si="502"/>
        <v>-</v>
      </c>
      <c r="ADY89" s="545" t="str">
        <f t="shared" ca="1" si="502"/>
        <v>-</v>
      </c>
      <c r="ADZ89" s="545" t="str">
        <f t="shared" ca="1" si="503"/>
        <v>-</v>
      </c>
      <c r="AEA89" s="545" t="str">
        <f t="shared" ca="1" si="503"/>
        <v>-</v>
      </c>
      <c r="AEB89" s="545" t="str">
        <f t="shared" ca="1" si="503"/>
        <v>-</v>
      </c>
      <c r="AEC89" s="545" t="str">
        <f t="shared" ca="1" si="503"/>
        <v>-</v>
      </c>
      <c r="AED89" s="545" t="str">
        <f t="shared" ca="1" si="503"/>
        <v>-</v>
      </c>
      <c r="AEE89" s="545" t="str">
        <f t="shared" ca="1" si="503"/>
        <v>-</v>
      </c>
      <c r="AEF89" s="545" t="str">
        <f t="shared" ca="1" si="503"/>
        <v>-</v>
      </c>
      <c r="AEG89" s="545" t="str">
        <f t="shared" ca="1" si="503"/>
        <v>-</v>
      </c>
      <c r="AEH89" s="545" t="str">
        <f t="shared" ca="1" si="503"/>
        <v>-</v>
      </c>
      <c r="AEI89" s="545" t="str">
        <f t="shared" ca="1" si="503"/>
        <v>-</v>
      </c>
      <c r="AEJ89" s="535" cm="1">
        <f t="array" aca="1" ref="AEJ89" ca="1">INDEX(AEJ$13:AEJ88,$B89+1,1)</f>
        <v>0</v>
      </c>
      <c r="AEK89" s="483">
        <v>0</v>
      </c>
    </row>
    <row r="90" spans="1:817" outlineLevel="2">
      <c r="A90" s="18">
        <f t="shared" si="222"/>
        <v>77</v>
      </c>
      <c r="B90" s="657">
        <f t="shared" ca="1" si="515"/>
        <v>75</v>
      </c>
      <c r="C90" s="458">
        <f t="shared" ca="1" si="381"/>
        <v>2200</v>
      </c>
      <c r="D90" s="119" t="str">
        <f t="shared" ca="1" si="382"/>
        <v>GSW</v>
      </c>
      <c r="E90" t="b">
        <v>1</v>
      </c>
      <c r="F90" t="b">
        <v>0</v>
      </c>
      <c r="G90" t="b">
        <f t="shared" si="383"/>
        <v>1</v>
      </c>
      <c r="H90" s="191">
        <f t="shared" ca="1" si="513"/>
        <v>6</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4"/>
        <v>1</v>
      </c>
      <c r="O90" s="230">
        <f t="shared" ca="1" si="384"/>
        <v>9</v>
      </c>
      <c r="P90" s="230">
        <f t="shared" ca="1" si="384"/>
        <v>1</v>
      </c>
      <c r="Q90" s="230">
        <f t="shared" ca="1" si="384"/>
        <v>1</v>
      </c>
      <c r="R90" s="230">
        <f t="shared" ca="1" si="384"/>
        <v>1</v>
      </c>
      <c r="S90" s="230">
        <f t="shared" ca="1" si="384"/>
        <v>1</v>
      </c>
      <c r="T90" s="411">
        <f t="shared" ca="1" si="385"/>
        <v>1</v>
      </c>
      <c r="U90" s="411">
        <f t="shared" ca="1" si="385"/>
        <v>1</v>
      </c>
      <c r="V90" s="411">
        <f t="shared" ca="1" si="386"/>
        <v>2</v>
      </c>
      <c r="W90" s="777" t="b">
        <f t="shared" ca="1" si="387"/>
        <v>0</v>
      </c>
      <c r="X90" s="777" t="b">
        <f t="shared" ca="1" si="387"/>
        <v>0</v>
      </c>
      <c r="Y90" s="777" t="b">
        <f t="shared" ca="1" si="387"/>
        <v>1</v>
      </c>
      <c r="Z90" s="796" t="b" cm="1">
        <f t="array" aca="1" ref="Z90" ca="1">INDEX(Z$13:Z89,$B90+1,1)</f>
        <v>0</v>
      </c>
      <c r="AA90" s="411">
        <f t="shared" ca="1" si="388"/>
        <v>1</v>
      </c>
      <c r="AB90" s="411">
        <f t="shared" ca="1" si="389"/>
        <v>1</v>
      </c>
      <c r="AC90" s="230">
        <f t="shared" ca="1" si="390"/>
        <v>1</v>
      </c>
      <c r="AD90" s="230">
        <f t="shared" ca="1" si="390"/>
        <v>1</v>
      </c>
      <c r="AE90" s="230">
        <f t="shared" ca="1" si="390"/>
        <v>0</v>
      </c>
      <c r="AF90" s="230">
        <f t="shared" ca="1" si="390"/>
        <v>0</v>
      </c>
      <c r="AG90" s="230">
        <f t="shared" ca="1" si="390"/>
        <v>0</v>
      </c>
      <c r="AH90" s="230">
        <f t="shared" ca="1" si="390"/>
        <v>0</v>
      </c>
      <c r="AI90" s="87">
        <f t="shared" ca="1" si="391"/>
        <v>2</v>
      </c>
      <c r="AJ90" s="87">
        <f ca="1">INDEX(CHOOSE($N90,DataAutumn!i.AdultDrys,DataWinter!i.AdultDrys,DataSpring!i.AdultDrys),1,$T90)</f>
        <v>1</v>
      </c>
      <c r="AK90" s="230">
        <f t="shared" ca="1" si="392"/>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3"/>
        <v xml:space="preserve">FS_Opt_Tem 00006 SE GSW Past     SFM     TOLAut Scan2 GFS RR+01% GP100% WP100% MP100% (PT_F33N11L11)      </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4"/>
        <v>1</v>
      </c>
      <c r="BO90" s="411" t="str">
        <f t="shared" ca="1" si="394"/>
        <v>-</v>
      </c>
      <c r="BP90" s="411" t="b">
        <f t="shared" ca="1" si="394"/>
        <v>0</v>
      </c>
      <c r="BQ90" s="411" t="str">
        <f t="shared" ca="1" si="394"/>
        <v>-</v>
      </c>
      <c r="BR90" s="411" t="str">
        <f t="shared" ca="1" si="394"/>
        <v>-</v>
      </c>
      <c r="BS90" s="411" t="str">
        <f t="shared" ca="1" si="394"/>
        <v>-</v>
      </c>
      <c r="BT90" s="411" t="str">
        <f t="shared" ca="1" si="394"/>
        <v>-</v>
      </c>
      <c r="BU90" s="411" t="str">
        <f t="shared" ca="1" si="394"/>
        <v>-</v>
      </c>
      <c r="BV90" s="411" t="str">
        <f t="shared" ca="1" si="394"/>
        <v>-</v>
      </c>
      <c r="BW90" s="411" t="str">
        <f t="shared" ca="1" si="394"/>
        <v>-</v>
      </c>
      <c r="BX90" s="411" t="str">
        <f t="shared" ca="1" si="394"/>
        <v>-</v>
      </c>
      <c r="BY90" s="411" t="str">
        <f t="shared" ca="1" si="394"/>
        <v>-</v>
      </c>
      <c r="BZ90" s="411" t="b">
        <f t="shared" ca="1" si="394"/>
        <v>0</v>
      </c>
      <c r="CA90" s="87">
        <f t="shared" ca="1" si="394"/>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5"/>
        <v>-</v>
      </c>
      <c r="CI90" s="411">
        <f t="shared" ca="1" si="396"/>
        <v>1</v>
      </c>
      <c r="CJ90" s="411">
        <f t="shared" ca="1" si="396"/>
        <v>1</v>
      </c>
      <c r="CK90" s="535" t="str" cm="1">
        <f t="array" aca="1" ref="CK90" ca="1">INDEX(CK$13:CK89,$B90+1,1)</f>
        <v>-</v>
      </c>
      <c r="CL90" s="535" t="str" cm="1">
        <f t="array" aca="1" ref="CL90" ca="1">INDEX(CL$13:CL89,$B90+1,1)</f>
        <v>-</v>
      </c>
      <c r="CM90" s="535" t="str" cm="1">
        <f t="array" aca="1" ref="CM90" ca="1">INDEX(CM$13:CM89,$B90+1,1)</f>
        <v>-</v>
      </c>
      <c r="CN90" s="411" t="str">
        <f t="shared" ca="1" si="397"/>
        <v>-</v>
      </c>
      <c r="CO90" s="411">
        <f t="shared" ca="1" si="398"/>
        <v>1</v>
      </c>
      <c r="CP90" s="411">
        <f t="shared" ca="1" si="398"/>
        <v>1</v>
      </c>
      <c r="CQ90" s="535" t="str" cm="1">
        <f t="array" aca="1" ref="CQ90" ca="1">INDEX(CQ$13:CQ89,$B90+1,1)</f>
        <v>-</v>
      </c>
      <c r="CR90" s="411" t="str">
        <f t="shared" ca="1" si="399"/>
        <v>-</v>
      </c>
      <c r="CS90" s="411">
        <f t="shared" ca="1" si="400"/>
        <v>1</v>
      </c>
      <c r="CT90" s="535" t="str" cm="1">
        <f t="array" aca="1" ref="CT90" ca="1">INDEX(CT$13:CT89,$B90+1,1)</f>
        <v>-</v>
      </c>
      <c r="CU90" s="535" t="str" cm="1">
        <f t="array" aca="1" ref="CU90" ca="1">INDEX(CU$13:CU89,$B90+1,1)</f>
        <v>-</v>
      </c>
      <c r="CV90" s="411">
        <f t="shared" ca="1" si="401"/>
        <v>1</v>
      </c>
      <c r="CW90" s="535" t="str" cm="1">
        <f t="array" aca="1" ref="CW90" ca="1">INDEX(CW$13:CW89,$B90+1,1)</f>
        <v>-</v>
      </c>
      <c r="CX90" s="411" t="str">
        <f t="shared" ca="1" si="402"/>
        <v>-</v>
      </c>
      <c r="CY90" s="411">
        <f t="shared" ca="1" si="403"/>
        <v>1</v>
      </c>
      <c r="CZ90" s="411">
        <f t="shared" ca="1" si="403"/>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4"/>
        <v>0</v>
      </c>
      <c r="DL90" s="411">
        <f t="shared" ca="1" si="404"/>
        <v>50</v>
      </c>
      <c r="DM90" s="411" t="str">
        <f t="shared" ca="1" si="404"/>
        <v>-</v>
      </c>
      <c r="DN90" s="411" t="str">
        <f t="shared" ca="1" si="404"/>
        <v>-</v>
      </c>
      <c r="DO90" s="411">
        <f t="shared" ca="1" si="404"/>
        <v>25.5</v>
      </c>
      <c r="DP90" s="411">
        <f t="shared" ca="1" si="404"/>
        <v>18.8</v>
      </c>
      <c r="DQ90" s="411" t="b">
        <f t="shared" ca="1" si="405"/>
        <v>0</v>
      </c>
      <c r="DR90" s="411" t="str">
        <f t="shared" ca="1" si="406"/>
        <v>-</v>
      </c>
      <c r="DS90" s="411" t="str">
        <f t="shared" ca="1" si="406"/>
        <v>-</v>
      </c>
      <c r="DT90" s="411" t="str">
        <f t="shared" ca="1" si="406"/>
        <v>-</v>
      </c>
      <c r="DU90" s="411" t="str">
        <f t="shared" ca="1" si="406"/>
        <v>-</v>
      </c>
      <c r="DV90" s="411">
        <f t="shared" ca="1" si="406"/>
        <v>500</v>
      </c>
      <c r="DW90" s="411">
        <f t="shared" ca="1" si="406"/>
        <v>500</v>
      </c>
      <c r="DX90" s="411" t="str">
        <f t="shared" ca="1" si="406"/>
        <v>-</v>
      </c>
      <c r="DY90" s="411" t="str">
        <f t="shared" ca="1" si="406"/>
        <v>-</v>
      </c>
      <c r="DZ90" s="411" t="str">
        <f t="shared" ca="1" si="406"/>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07"/>
        <v>0</v>
      </c>
      <c r="EO90" s="782">
        <f t="shared" ca="1" si="407"/>
        <v>0</v>
      </c>
      <c r="EP90" s="782">
        <f t="shared" ca="1" si="407"/>
        <v>999999</v>
      </c>
      <c r="EQ90" s="800" t="str">
        <f t="shared" ca="1" si="504"/>
        <v>-</v>
      </c>
      <c r="ER90" s="800" t="str">
        <f t="shared" ca="1" si="408"/>
        <v>-</v>
      </c>
      <c r="ES90" s="801">
        <f t="shared" ca="1" si="409"/>
        <v>999999</v>
      </c>
      <c r="ET90" s="802" t="str">
        <f t="shared" ca="1" si="505"/>
        <v>-</v>
      </c>
      <c r="EU90" s="781">
        <f t="shared" ca="1" si="410"/>
        <v>0</v>
      </c>
      <c r="EV90" s="779">
        <f t="shared" ca="1" si="506"/>
        <v>0</v>
      </c>
      <c r="EW90" s="780">
        <f t="shared" ca="1" si="507"/>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11"/>
        <v>0</v>
      </c>
      <c r="FC90" s="666">
        <f t="shared" ca="1" si="412"/>
        <v>5.0000000000000001E-3</v>
      </c>
      <c r="FD90" s="191">
        <f t="shared" ca="1" si="508"/>
        <v>0.95</v>
      </c>
      <c r="FE90" s="667">
        <f t="shared" ca="1" si="413"/>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4"/>
        <v>0</v>
      </c>
      <c r="FL90" s="666" t="b">
        <f t="shared" ca="1" si="414"/>
        <v>0</v>
      </c>
      <c r="FM90" s="716" t="b">
        <f t="shared" ca="1" si="415"/>
        <v>1</v>
      </c>
      <c r="FN90" s="666" t="b">
        <f t="shared" ca="1" si="414"/>
        <v>0</v>
      </c>
      <c r="FO90" s="668">
        <f t="shared" ca="1" si="416"/>
        <v>1</v>
      </c>
      <c r="FP90" s="669">
        <f t="shared" ca="1" si="417"/>
        <v>0</v>
      </c>
      <c r="FQ90" s="670" t="b">
        <f t="shared" ca="1" si="418"/>
        <v>0</v>
      </c>
      <c r="FR90" s="665" t="b">
        <f t="shared" ca="1" si="419"/>
        <v>1</v>
      </c>
      <c r="FS90" s="411" t="b">
        <f t="shared" ca="1" si="419"/>
        <v>0</v>
      </c>
      <c r="FT90" s="411" t="b">
        <f t="shared" ca="1" si="419"/>
        <v>0</v>
      </c>
      <c r="FU90" s="87">
        <f t="shared" ca="1" si="420"/>
        <v>2</v>
      </c>
      <c r="FV90" s="87">
        <f t="shared" ca="1" si="420"/>
        <v>2</v>
      </c>
      <c r="FW90" s="411">
        <f t="shared" ca="1" si="421"/>
        <v>1</v>
      </c>
      <c r="FX90" s="411">
        <f t="shared" ca="1" si="422"/>
        <v>1</v>
      </c>
      <c r="FY90" s="411">
        <f t="shared" ca="1" si="422"/>
        <v>1</v>
      </c>
      <c r="FZ90" s="411">
        <f t="shared" ca="1" si="423"/>
        <v>1</v>
      </c>
      <c r="GA90" s="411">
        <f t="shared" ca="1" si="424"/>
        <v>0.35</v>
      </c>
      <c r="GB90" s="411" t="b">
        <f t="shared" ca="1" si="424"/>
        <v>1</v>
      </c>
      <c r="GC90" s="411" t="b">
        <f t="shared" ca="1" si="424"/>
        <v>0</v>
      </c>
      <c r="GD90" s="411" t="b">
        <f t="shared" ca="1" si="424"/>
        <v>0</v>
      </c>
      <c r="GE90" s="411" t="b">
        <f t="shared" ca="1" si="424"/>
        <v>0</v>
      </c>
      <c r="GF90" s="87">
        <f t="shared" ca="1" si="425"/>
        <v>1</v>
      </c>
      <c r="GG90" s="87">
        <f t="shared" ca="1" si="425"/>
        <v>1</v>
      </c>
      <c r="GH90" s="87">
        <f t="shared" ca="1" si="425"/>
        <v>1</v>
      </c>
      <c r="GI90" s="87">
        <f t="shared" ca="1" si="425"/>
        <v>1</v>
      </c>
      <c r="GJ90" s="87">
        <f t="shared" ca="1" si="425"/>
        <v>1</v>
      </c>
      <c r="GK90" s="87">
        <f t="shared" ca="1" si="425"/>
        <v>1</v>
      </c>
      <c r="GL90" s="87">
        <f t="shared" ca="1" si="425"/>
        <v>1</v>
      </c>
      <c r="GM90" s="87">
        <f t="shared" ca="1" si="425"/>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26"/>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27"/>
        <v>0</v>
      </c>
      <c r="HV90" s="535" t="str" cm="1">
        <f t="array" aca="1" ref="HV90" ca="1">INDEX(HV$13:HV89,$B90+1,1)</f>
        <v>-</v>
      </c>
      <c r="HW90" s="535" cm="1">
        <f t="array" aca="1" ref="HW90" ca="1">INDEX(HW$13:HW89,$B90+1,1)</f>
        <v>1</v>
      </c>
      <c r="HX90" s="535" cm="1">
        <f t="array" aca="1" ref="HX90" ca="1">INDEX(HX$13:HX89,$B90+1,1)</f>
        <v>0</v>
      </c>
      <c r="HY90" s="411">
        <f t="shared" si="428"/>
        <v>0</v>
      </c>
      <c r="HZ90" s="535" cm="1">
        <f t="array" aca="1" ref="HZ90" ca="1">INDEX(HZ$13:HZ89,$B90+1,1)</f>
        <v>0</v>
      </c>
      <c r="IA90" s="411">
        <f t="shared" si="429"/>
        <v>0</v>
      </c>
      <c r="IB90" s="411">
        <f t="shared" si="429"/>
        <v>0</v>
      </c>
      <c r="IC90" s="411">
        <f t="shared" si="429"/>
        <v>0</v>
      </c>
      <c r="ID90" s="411">
        <f t="shared" si="429"/>
        <v>0</v>
      </c>
      <c r="IE90" s="411">
        <f t="shared" si="429"/>
        <v>1</v>
      </c>
      <c r="IF90" s="411">
        <f t="shared" si="429"/>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509"/>
        <v>0</v>
      </c>
      <c r="JG90" s="457">
        <f t="shared" ca="1" si="430"/>
        <v>0</v>
      </c>
      <c r="JH90" s="457">
        <f t="shared" ca="1" si="431"/>
        <v>0</v>
      </c>
      <c r="JI90" s="545" cm="1">
        <f t="array" aca="1" ref="JI90" ca="1">IF(AND($N90=JI$10,$AS90&lt;&gt;0),INDEX(i.LTWFeedLevels,$AS90,12),0)</f>
        <v>0</v>
      </c>
      <c r="JJ90" s="630" cm="1">
        <f t="array" aca="1" ref="JJ90" ca="1">IF(AND($N90=JJ$10,$AT90&lt;&gt;0),INDEX(i.LTWFeedLevels,$AT90,12),0)</f>
        <v>0</v>
      </c>
      <c r="JK90" s="457">
        <f t="shared" ca="1" si="432"/>
        <v>0</v>
      </c>
      <c r="JL90" s="457">
        <f t="shared" ca="1" si="433"/>
        <v>0</v>
      </c>
      <c r="JM90" s="457">
        <f t="shared" ca="1" si="434"/>
        <v>0</v>
      </c>
      <c r="JN90" s="545" cm="1">
        <f t="array" aca="1" ref="JN90" ca="1">IF(AND($N90=JN$10,$AS90&lt;&gt;0),INDEX(i.LTWFeedLevels,$AS90,12),0)</f>
        <v>0</v>
      </c>
      <c r="JO90" s="630" cm="1">
        <f t="array" aca="1" ref="JO90" ca="1">IF(AND($N90=JO$10,$AT90&lt;&gt;0),INDEX(i.LTWFeedLevels,$AT90,12),0)</f>
        <v>0</v>
      </c>
      <c r="JP90" s="457">
        <f t="shared" ca="1" si="435"/>
        <v>0</v>
      </c>
      <c r="JQ90" s="457">
        <f t="shared" ca="1" si="436"/>
        <v>0</v>
      </c>
      <c r="JR90" s="457">
        <f t="shared" ca="1" si="437"/>
        <v>0</v>
      </c>
      <c r="JS90" s="189">
        <f t="shared" ca="1" si="438"/>
        <v>0</v>
      </c>
      <c r="JT90" s="189">
        <f t="shared" ca="1" si="438"/>
        <v>0</v>
      </c>
      <c r="JU90" s="189">
        <f t="shared" ca="1" si="438"/>
        <v>0</v>
      </c>
      <c r="JV90" s="189">
        <f t="shared" ca="1" si="438"/>
        <v>0</v>
      </c>
      <c r="JW90" s="189">
        <f t="shared" ca="1" si="438"/>
        <v>0</v>
      </c>
      <c r="JX90" s="189">
        <f t="shared" ca="1" si="438"/>
        <v>0</v>
      </c>
      <c r="JY90" s="189">
        <f t="shared" ca="1" si="438"/>
        <v>0</v>
      </c>
      <c r="JZ90" s="189">
        <f t="shared" ca="1" si="438"/>
        <v>0</v>
      </c>
      <c r="KA90" s="189">
        <f t="shared" ca="1" si="438"/>
        <v>0</v>
      </c>
      <c r="KB90" s="189">
        <f t="shared" ca="1" si="438"/>
        <v>0</v>
      </c>
      <c r="KC90" s="189">
        <f t="shared" ca="1" si="439"/>
        <v>0</v>
      </c>
      <c r="KD90" s="189">
        <f t="shared" ca="1" si="439"/>
        <v>0</v>
      </c>
      <c r="KE90" s="189">
        <f t="shared" ca="1" si="439"/>
        <v>0</v>
      </c>
      <c r="KF90" s="189">
        <f t="shared" ca="1" si="439"/>
        <v>0</v>
      </c>
      <c r="KG90" s="189">
        <f t="shared" ca="1" si="439"/>
        <v>0</v>
      </c>
      <c r="KH90" s="189">
        <f t="shared" ca="1" si="439"/>
        <v>0</v>
      </c>
      <c r="KI90" s="189">
        <f t="shared" ca="1" si="439"/>
        <v>0</v>
      </c>
      <c r="KJ90" s="189">
        <f t="shared" ca="1" si="439"/>
        <v>0</v>
      </c>
      <c r="KK90" s="189">
        <f t="shared" ca="1" si="439"/>
        <v>0</v>
      </c>
      <c r="KL90" s="189">
        <f t="shared" ca="1" si="439"/>
        <v>0</v>
      </c>
      <c r="KM90" s="189">
        <f t="shared" ca="1" si="440"/>
        <v>0</v>
      </c>
      <c r="KN90" s="189">
        <f t="shared" ca="1" si="440"/>
        <v>0</v>
      </c>
      <c r="KO90" s="189">
        <f t="shared" ca="1" si="440"/>
        <v>0</v>
      </c>
      <c r="KP90" s="189">
        <f t="shared" ca="1" si="440"/>
        <v>0</v>
      </c>
      <c r="KQ90" s="189">
        <f t="shared" ca="1" si="440"/>
        <v>0</v>
      </c>
      <c r="KR90" s="189">
        <f t="shared" ca="1" si="440"/>
        <v>0</v>
      </c>
      <c r="KS90" s="189">
        <f t="shared" ca="1" si="440"/>
        <v>0</v>
      </c>
      <c r="KT90" s="189">
        <f t="shared" ca="1" si="440"/>
        <v>0</v>
      </c>
      <c r="KU90" s="189">
        <f t="shared" ca="1" si="440"/>
        <v>0</v>
      </c>
      <c r="KV90" s="189">
        <f t="shared" ca="1" si="440"/>
        <v>0</v>
      </c>
      <c r="KW90" s="189">
        <f t="shared" ca="1" si="441"/>
        <v>0</v>
      </c>
      <c r="KX90" s="189">
        <f t="shared" ca="1" si="441"/>
        <v>0</v>
      </c>
      <c r="KY90" s="189">
        <f t="shared" ca="1" si="441"/>
        <v>0</v>
      </c>
      <c r="KZ90" s="189">
        <f t="shared" ca="1" si="441"/>
        <v>0</v>
      </c>
      <c r="LA90" s="189">
        <f t="shared" ca="1" si="441"/>
        <v>0</v>
      </c>
      <c r="LB90" s="189">
        <f t="shared" ca="1" si="441"/>
        <v>0</v>
      </c>
      <c r="LC90" s="189">
        <f t="shared" ca="1" si="441"/>
        <v>0</v>
      </c>
      <c r="LD90" s="189">
        <f t="shared" ca="1" si="441"/>
        <v>0</v>
      </c>
      <c r="LE90" s="189">
        <f t="shared" ca="1" si="441"/>
        <v>0</v>
      </c>
      <c r="LF90" s="189">
        <f t="shared" ca="1" si="441"/>
        <v>0</v>
      </c>
      <c r="LG90" s="189">
        <f t="shared" ca="1" si="442"/>
        <v>0</v>
      </c>
      <c r="LH90" s="189">
        <f t="shared" ca="1" si="442"/>
        <v>0</v>
      </c>
      <c r="LI90" s="189">
        <f t="shared" ca="1" si="442"/>
        <v>0</v>
      </c>
      <c r="LJ90" s="189">
        <f t="shared" ca="1" si="442"/>
        <v>0</v>
      </c>
      <c r="LK90" s="189">
        <f t="shared" ca="1" si="442"/>
        <v>0</v>
      </c>
      <c r="LL90" s="189">
        <f t="shared" ca="1" si="442"/>
        <v>0</v>
      </c>
      <c r="LM90" s="189">
        <f t="shared" ca="1" si="442"/>
        <v>0</v>
      </c>
      <c r="LN90" s="189">
        <f t="shared" ca="1" si="442"/>
        <v>0</v>
      </c>
      <c r="LO90" s="189">
        <f t="shared" ca="1" si="442"/>
        <v>0</v>
      </c>
      <c r="LP90" s="189">
        <f t="shared" ca="1" si="442"/>
        <v>0</v>
      </c>
      <c r="LQ90" s="189">
        <f t="shared" ca="1" si="443"/>
        <v>0</v>
      </c>
      <c r="LR90" s="189">
        <f t="shared" ca="1" si="443"/>
        <v>0</v>
      </c>
      <c r="LS90" s="189">
        <f t="shared" ca="1" si="443"/>
        <v>0</v>
      </c>
      <c r="LT90" s="189">
        <f t="shared" ca="1" si="443"/>
        <v>0</v>
      </c>
      <c r="LU90" s="189">
        <f t="shared" ca="1" si="443"/>
        <v>0</v>
      </c>
      <c r="LV90" s="189">
        <f t="shared" ca="1" si="443"/>
        <v>0</v>
      </c>
      <c r="LW90" s="189">
        <f t="shared" ca="1" si="443"/>
        <v>0</v>
      </c>
      <c r="LX90" s="189">
        <f t="shared" ca="1" si="443"/>
        <v>0</v>
      </c>
      <c r="LY90" s="189">
        <f t="shared" ca="1" si="443"/>
        <v>0</v>
      </c>
      <c r="LZ90" s="189">
        <f t="shared" ca="1" si="443"/>
        <v>0</v>
      </c>
      <c r="MA90" s="189">
        <f t="shared" ca="1" si="444"/>
        <v>0</v>
      </c>
      <c r="MB90" s="189">
        <f t="shared" ca="1" si="444"/>
        <v>0</v>
      </c>
      <c r="MC90" s="189">
        <f t="shared" ca="1" si="444"/>
        <v>0</v>
      </c>
      <c r="MD90" s="189">
        <f t="shared" ca="1" si="444"/>
        <v>0</v>
      </c>
      <c r="ME90" s="189">
        <f t="shared" ca="1" si="444"/>
        <v>0</v>
      </c>
      <c r="MF90" s="189">
        <f t="shared" ca="1" si="444"/>
        <v>0</v>
      </c>
      <c r="MG90" s="189">
        <f t="shared" ca="1" si="444"/>
        <v>0</v>
      </c>
      <c r="MH90" s="189">
        <f t="shared" ca="1" si="444"/>
        <v>0</v>
      </c>
      <c r="MI90" s="189">
        <f t="shared" ca="1" si="444"/>
        <v>0</v>
      </c>
      <c r="MJ90" s="189">
        <f t="shared" ca="1" si="444"/>
        <v>0</v>
      </c>
      <c r="MK90" s="189">
        <f t="shared" ca="1" si="444"/>
        <v>0</v>
      </c>
      <c r="ML90" s="189">
        <f t="shared" ca="1" si="444"/>
        <v>0</v>
      </c>
      <c r="MM90" s="557">
        <f t="shared" ca="1" si="445"/>
        <v>0</v>
      </c>
      <c r="MN90" s="557">
        <f t="shared" ca="1" si="445"/>
        <v>0</v>
      </c>
      <c r="MO90" s="557">
        <f t="shared" ca="1" si="445"/>
        <v>0</v>
      </c>
      <c r="MP90" s="557">
        <f t="shared" ca="1" si="445"/>
        <v>0</v>
      </c>
      <c r="MQ90" s="557">
        <f t="shared" ca="1" si="445"/>
        <v>0</v>
      </c>
      <c r="MR90" s="557">
        <f t="shared" ca="1" si="445"/>
        <v>0</v>
      </c>
      <c r="MS90" s="557">
        <f t="shared" ca="1" si="445"/>
        <v>0</v>
      </c>
      <c r="MT90" s="557">
        <f t="shared" ca="1" si="445"/>
        <v>0</v>
      </c>
      <c r="MU90" s="557">
        <f t="shared" ca="1" si="445"/>
        <v>0</v>
      </c>
      <c r="MV90" s="557">
        <f t="shared" ca="1" si="445"/>
        <v>0</v>
      </c>
      <c r="MW90" s="557">
        <f t="shared" ca="1" si="446"/>
        <v>0</v>
      </c>
      <c r="MX90" s="557">
        <f t="shared" ca="1" si="446"/>
        <v>0</v>
      </c>
      <c r="MY90" s="557">
        <f t="shared" ca="1" si="446"/>
        <v>0</v>
      </c>
      <c r="MZ90" s="557">
        <f t="shared" ca="1" si="446"/>
        <v>0</v>
      </c>
      <c r="NA90" s="557">
        <f t="shared" ca="1" si="446"/>
        <v>0</v>
      </c>
      <c r="NB90" s="557">
        <f t="shared" ca="1" si="446"/>
        <v>0</v>
      </c>
      <c r="NC90" s="557">
        <f t="shared" ca="1" si="446"/>
        <v>0</v>
      </c>
      <c r="ND90" s="557">
        <f t="shared" ca="1" si="446"/>
        <v>0</v>
      </c>
      <c r="NE90" s="557">
        <f t="shared" ca="1" si="446"/>
        <v>0</v>
      </c>
      <c r="NF90" s="557">
        <f t="shared" ca="1" si="446"/>
        <v>0</v>
      </c>
      <c r="NG90" s="557">
        <f t="shared" ca="1" si="447"/>
        <v>0</v>
      </c>
      <c r="NH90" s="557">
        <f t="shared" ca="1" si="447"/>
        <v>0</v>
      </c>
      <c r="NI90" s="557">
        <f t="shared" ca="1" si="447"/>
        <v>0</v>
      </c>
      <c r="NJ90" s="557">
        <f t="shared" ca="1" si="447"/>
        <v>0</v>
      </c>
      <c r="NK90" s="557">
        <f t="shared" ca="1" si="447"/>
        <v>0</v>
      </c>
      <c r="NL90" s="557">
        <f t="shared" ca="1" si="447"/>
        <v>0</v>
      </c>
      <c r="NM90" s="557">
        <f t="shared" ca="1" si="447"/>
        <v>0</v>
      </c>
      <c r="NN90" s="557">
        <f t="shared" ca="1" si="447"/>
        <v>0</v>
      </c>
      <c r="NO90" s="557">
        <f t="shared" ca="1" si="447"/>
        <v>0</v>
      </c>
      <c r="NP90" s="557">
        <f t="shared" ca="1" si="447"/>
        <v>0</v>
      </c>
      <c r="NQ90" s="557">
        <f t="shared" ca="1" si="448"/>
        <v>0</v>
      </c>
      <c r="NR90" s="557">
        <f t="shared" ca="1" si="448"/>
        <v>0</v>
      </c>
      <c r="NS90" s="557">
        <f t="shared" ca="1" si="448"/>
        <v>0</v>
      </c>
      <c r="NT90" s="557">
        <f t="shared" ca="1" si="448"/>
        <v>0</v>
      </c>
      <c r="NU90" s="557">
        <f t="shared" ca="1" si="448"/>
        <v>0</v>
      </c>
      <c r="NV90" s="557">
        <f t="shared" ca="1" si="448"/>
        <v>0</v>
      </c>
      <c r="NW90" s="557">
        <f t="shared" ca="1" si="448"/>
        <v>0</v>
      </c>
      <c r="NX90" s="557">
        <f t="shared" ca="1" si="448"/>
        <v>0</v>
      </c>
      <c r="NY90" s="557">
        <f t="shared" ca="1" si="448"/>
        <v>0</v>
      </c>
      <c r="NZ90" s="557">
        <f t="shared" ca="1" si="448"/>
        <v>0</v>
      </c>
      <c r="OA90" s="557">
        <f t="shared" ca="1" si="449"/>
        <v>0</v>
      </c>
      <c r="OB90" s="557">
        <f t="shared" ca="1" si="449"/>
        <v>0</v>
      </c>
      <c r="OC90" s="557">
        <f t="shared" ca="1" si="449"/>
        <v>0</v>
      </c>
      <c r="OD90" s="557">
        <f t="shared" ca="1" si="449"/>
        <v>0</v>
      </c>
      <c r="OE90" s="557">
        <f t="shared" ca="1" si="449"/>
        <v>0</v>
      </c>
      <c r="OF90" s="557">
        <f t="shared" ca="1" si="449"/>
        <v>0</v>
      </c>
      <c r="OG90" s="557">
        <f t="shared" ca="1" si="449"/>
        <v>0</v>
      </c>
      <c r="OH90" s="557">
        <f t="shared" ca="1" si="449"/>
        <v>0</v>
      </c>
      <c r="OI90" s="557">
        <f t="shared" ca="1" si="449"/>
        <v>0</v>
      </c>
      <c r="OJ90" s="557">
        <f t="shared" ca="1" si="449"/>
        <v>0</v>
      </c>
      <c r="OK90" s="557">
        <f t="shared" ca="1" si="450"/>
        <v>0</v>
      </c>
      <c r="OL90" s="557">
        <f t="shared" ca="1" si="450"/>
        <v>0</v>
      </c>
      <c r="OM90" s="557">
        <f t="shared" ca="1" si="450"/>
        <v>0</v>
      </c>
      <c r="ON90" s="557">
        <f t="shared" ca="1" si="450"/>
        <v>0</v>
      </c>
      <c r="OO90" s="557">
        <f t="shared" ca="1" si="450"/>
        <v>0</v>
      </c>
      <c r="OP90" s="557">
        <f t="shared" ca="1" si="450"/>
        <v>0</v>
      </c>
      <c r="OQ90" s="557">
        <f t="shared" ca="1" si="450"/>
        <v>0</v>
      </c>
      <c r="OR90" s="557">
        <f t="shared" ca="1" si="450"/>
        <v>0</v>
      </c>
      <c r="OS90" s="557">
        <f t="shared" ca="1" si="450"/>
        <v>0</v>
      </c>
      <c r="OT90" s="557">
        <f t="shared" ca="1" si="450"/>
        <v>0</v>
      </c>
      <c r="OU90" s="557">
        <f t="shared" ca="1" si="451"/>
        <v>0</v>
      </c>
      <c r="OV90" s="557">
        <f t="shared" ca="1" si="451"/>
        <v>0</v>
      </c>
      <c r="OW90" s="557">
        <f t="shared" ca="1" si="451"/>
        <v>0</v>
      </c>
      <c r="OX90" s="557">
        <f t="shared" ca="1" si="451"/>
        <v>0</v>
      </c>
      <c r="OY90" s="557">
        <f t="shared" ca="1" si="451"/>
        <v>0</v>
      </c>
      <c r="OZ90" s="557">
        <f t="shared" ca="1" si="451"/>
        <v>0</v>
      </c>
      <c r="PA90" s="557">
        <f t="shared" ca="1" si="451"/>
        <v>0</v>
      </c>
      <c r="PB90" s="557">
        <f t="shared" ca="1" si="451"/>
        <v>0</v>
      </c>
      <c r="PC90" s="557">
        <f t="shared" ca="1" si="451"/>
        <v>0</v>
      </c>
      <c r="PD90" s="557">
        <f t="shared" ca="1" si="451"/>
        <v>0</v>
      </c>
      <c r="PE90" s="557">
        <f t="shared" ca="1" si="452"/>
        <v>0</v>
      </c>
      <c r="PF90" s="557">
        <f t="shared" ca="1" si="452"/>
        <v>0</v>
      </c>
      <c r="PG90" s="557">
        <f t="shared" ca="1" si="452"/>
        <v>0</v>
      </c>
      <c r="PH90" s="557">
        <f t="shared" ca="1" si="452"/>
        <v>0</v>
      </c>
      <c r="PI90" s="557">
        <f t="shared" ca="1" si="452"/>
        <v>0</v>
      </c>
      <c r="PJ90" s="557">
        <f t="shared" ca="1" si="452"/>
        <v>0</v>
      </c>
      <c r="PK90" s="557">
        <f t="shared" ca="1" si="452"/>
        <v>0</v>
      </c>
      <c r="PL90" s="557">
        <f t="shared" ca="1" si="452"/>
        <v>0</v>
      </c>
      <c r="PM90" s="557">
        <f t="shared" ca="1" si="452"/>
        <v>0</v>
      </c>
      <c r="PN90" s="557">
        <f t="shared" ca="1" si="452"/>
        <v>0</v>
      </c>
      <c r="PO90" s="557">
        <f t="shared" ca="1" si="453"/>
        <v>0</v>
      </c>
      <c r="PP90" s="557">
        <f t="shared" ca="1" si="453"/>
        <v>0</v>
      </c>
      <c r="PQ90" s="557">
        <f t="shared" ca="1" si="453"/>
        <v>0</v>
      </c>
      <c r="PR90" s="557">
        <f t="shared" ca="1" si="453"/>
        <v>0</v>
      </c>
      <c r="PS90" s="557">
        <f t="shared" ca="1" si="453"/>
        <v>0</v>
      </c>
      <c r="PT90" s="557">
        <f t="shared" ca="1" si="453"/>
        <v>0</v>
      </c>
      <c r="PU90" s="557">
        <f t="shared" ca="1" si="453"/>
        <v>0</v>
      </c>
      <c r="PV90" s="557">
        <f t="shared" ca="1" si="453"/>
        <v>0</v>
      </c>
      <c r="PW90" s="557">
        <f t="shared" ca="1" si="453"/>
        <v>0</v>
      </c>
      <c r="PX90" s="557">
        <f t="shared" ca="1" si="453"/>
        <v>0</v>
      </c>
      <c r="PY90" s="557">
        <f t="shared" ca="1" si="454"/>
        <v>0</v>
      </c>
      <c r="PZ90" s="557">
        <f t="shared" ca="1" si="454"/>
        <v>0</v>
      </c>
      <c r="QA90" s="557">
        <f t="shared" ca="1" si="454"/>
        <v>0</v>
      </c>
      <c r="QB90" s="557">
        <f t="shared" ca="1" si="454"/>
        <v>0</v>
      </c>
      <c r="QC90" s="557">
        <f t="shared" ca="1" si="454"/>
        <v>0</v>
      </c>
      <c r="QD90" s="557">
        <f t="shared" ca="1" si="454"/>
        <v>0</v>
      </c>
      <c r="QE90" s="557">
        <f t="shared" ca="1" si="454"/>
        <v>0</v>
      </c>
      <c r="QF90" s="557">
        <f t="shared" ca="1" si="454"/>
        <v>0</v>
      </c>
      <c r="QG90" s="557">
        <f t="shared" ca="1" si="454"/>
        <v>0</v>
      </c>
      <c r="QH90" s="557">
        <f t="shared" ca="1" si="454"/>
        <v>0</v>
      </c>
      <c r="QI90" s="557">
        <f t="shared" ca="1" si="455"/>
        <v>0</v>
      </c>
      <c r="QJ90" s="557">
        <f t="shared" ca="1" si="455"/>
        <v>0</v>
      </c>
      <c r="QK90" s="557">
        <f t="shared" ca="1" si="455"/>
        <v>0</v>
      </c>
      <c r="QL90" s="557">
        <f t="shared" ca="1" si="455"/>
        <v>0</v>
      </c>
      <c r="QM90" s="557">
        <f t="shared" ca="1" si="455"/>
        <v>0</v>
      </c>
      <c r="QN90" s="557">
        <f t="shared" ca="1" si="455"/>
        <v>0</v>
      </c>
      <c r="QO90" s="557">
        <f t="shared" ca="1" si="455"/>
        <v>0</v>
      </c>
      <c r="QP90" s="557">
        <f t="shared" ca="1" si="455"/>
        <v>0</v>
      </c>
      <c r="QQ90" s="557">
        <f t="shared" ca="1" si="455"/>
        <v>0</v>
      </c>
      <c r="QR90" s="557">
        <f t="shared" ca="1" si="455"/>
        <v>0</v>
      </c>
      <c r="QS90" s="557">
        <f t="shared" ca="1" si="456"/>
        <v>0</v>
      </c>
      <c r="QT90" s="557">
        <f t="shared" ca="1" si="456"/>
        <v>0</v>
      </c>
      <c r="QU90" s="557">
        <f t="shared" ca="1" si="456"/>
        <v>0</v>
      </c>
      <c r="QV90" s="557">
        <f t="shared" ca="1" si="456"/>
        <v>0</v>
      </c>
      <c r="QW90" s="557">
        <f t="shared" ca="1" si="456"/>
        <v>0</v>
      </c>
      <c r="QX90" s="557">
        <f t="shared" ca="1" si="456"/>
        <v>0</v>
      </c>
      <c r="QY90" s="557">
        <f t="shared" ca="1" si="456"/>
        <v>0</v>
      </c>
      <c r="QZ90" s="557">
        <f t="shared" ca="1" si="456"/>
        <v>0</v>
      </c>
      <c r="RA90" s="557">
        <f t="shared" ca="1" si="456"/>
        <v>0</v>
      </c>
      <c r="RB90" s="557">
        <f t="shared" ca="1" si="456"/>
        <v>0</v>
      </c>
      <c r="RC90" s="557">
        <f t="shared" ca="1" si="457"/>
        <v>0</v>
      </c>
      <c r="RD90" s="557">
        <f t="shared" ca="1" si="457"/>
        <v>0</v>
      </c>
      <c r="RE90" s="557">
        <f t="shared" ca="1" si="457"/>
        <v>0</v>
      </c>
      <c r="RF90" s="557">
        <f t="shared" ca="1" si="457"/>
        <v>0</v>
      </c>
      <c r="RG90" s="557">
        <f t="shared" ca="1" si="457"/>
        <v>0</v>
      </c>
      <c r="RH90" s="557">
        <f t="shared" ca="1" si="457"/>
        <v>0</v>
      </c>
      <c r="RI90" s="557">
        <f t="shared" ca="1" si="457"/>
        <v>0</v>
      </c>
      <c r="RJ90" s="557">
        <f t="shared" ca="1" si="457"/>
        <v>0</v>
      </c>
      <c r="RK90" s="557">
        <f t="shared" ca="1" si="457"/>
        <v>0</v>
      </c>
      <c r="RL90" s="557">
        <f t="shared" ca="1" si="457"/>
        <v>0</v>
      </c>
      <c r="RM90" s="557">
        <f t="shared" ca="1" si="458"/>
        <v>0</v>
      </c>
      <c r="RN90" s="557">
        <f t="shared" ca="1" si="458"/>
        <v>0</v>
      </c>
      <c r="RO90" s="557">
        <f t="shared" ca="1" si="458"/>
        <v>0</v>
      </c>
      <c r="RP90" s="557">
        <f t="shared" ca="1" si="458"/>
        <v>0</v>
      </c>
      <c r="RQ90" s="557">
        <f t="shared" ca="1" si="458"/>
        <v>0</v>
      </c>
      <c r="RR90" s="557">
        <f t="shared" ca="1" si="458"/>
        <v>0</v>
      </c>
      <c r="RS90" s="557">
        <f t="shared" ca="1" si="458"/>
        <v>0</v>
      </c>
      <c r="RT90" s="557">
        <f t="shared" ca="1" si="458"/>
        <v>0</v>
      </c>
      <c r="RU90" s="557">
        <f t="shared" ca="1" si="458"/>
        <v>0</v>
      </c>
      <c r="RV90" s="557">
        <f t="shared" ca="1" si="458"/>
        <v>0</v>
      </c>
      <c r="RW90" s="557">
        <f t="shared" ca="1" si="459"/>
        <v>0</v>
      </c>
      <c r="RX90" s="557">
        <f t="shared" ca="1" si="459"/>
        <v>0</v>
      </c>
      <c r="RY90" s="557">
        <f t="shared" ca="1" si="459"/>
        <v>0</v>
      </c>
      <c r="RZ90" s="557">
        <f t="shared" ca="1" si="459"/>
        <v>0</v>
      </c>
      <c r="SA90" s="557">
        <f t="shared" ca="1" si="459"/>
        <v>0</v>
      </c>
      <c r="SB90" s="557">
        <f t="shared" ca="1" si="459"/>
        <v>0</v>
      </c>
      <c r="SC90" s="557">
        <f t="shared" ca="1" si="459"/>
        <v>0</v>
      </c>
      <c r="SD90" s="557">
        <f t="shared" ca="1" si="459"/>
        <v>0</v>
      </c>
      <c r="SE90" s="557">
        <f t="shared" ca="1" si="459"/>
        <v>0</v>
      </c>
      <c r="SF90" s="557">
        <f t="shared" ca="1" si="459"/>
        <v>0</v>
      </c>
      <c r="SG90" s="557">
        <f t="shared" ca="1" si="460"/>
        <v>0</v>
      </c>
      <c r="SH90" s="557">
        <f t="shared" ca="1" si="460"/>
        <v>0</v>
      </c>
      <c r="SI90" s="557">
        <f t="shared" ca="1" si="460"/>
        <v>0</v>
      </c>
      <c r="SJ90" s="557">
        <f t="shared" ca="1" si="460"/>
        <v>0</v>
      </c>
      <c r="SK90" s="557">
        <f t="shared" ca="1" si="460"/>
        <v>0</v>
      </c>
      <c r="SL90" s="557">
        <f t="shared" ca="1" si="460"/>
        <v>0</v>
      </c>
      <c r="SM90" s="557">
        <f t="shared" ca="1" si="460"/>
        <v>0</v>
      </c>
      <c r="SN90" s="557">
        <f t="shared" ca="1" si="460"/>
        <v>0</v>
      </c>
      <c r="SO90" s="557">
        <f t="shared" ca="1" si="460"/>
        <v>0</v>
      </c>
      <c r="SP90" s="557">
        <f t="shared" ca="1" si="460"/>
        <v>0</v>
      </c>
      <c r="SQ90" s="557">
        <f t="shared" ca="1" si="461"/>
        <v>0</v>
      </c>
      <c r="SR90" s="557">
        <f t="shared" ca="1" si="461"/>
        <v>0</v>
      </c>
      <c r="SS90" s="557">
        <f t="shared" ca="1" si="461"/>
        <v>0</v>
      </c>
      <c r="ST90" s="557">
        <f t="shared" ca="1" si="461"/>
        <v>0</v>
      </c>
      <c r="SU90" s="557">
        <f t="shared" ca="1" si="461"/>
        <v>0</v>
      </c>
      <c r="SV90" s="557">
        <f t="shared" ca="1" si="461"/>
        <v>0</v>
      </c>
      <c r="SW90" s="557">
        <f t="shared" ca="1" si="461"/>
        <v>0</v>
      </c>
      <c r="SX90" s="557">
        <f t="shared" ca="1" si="461"/>
        <v>0</v>
      </c>
      <c r="SY90" s="557">
        <f t="shared" ca="1" si="461"/>
        <v>0</v>
      </c>
      <c r="SZ90" s="557">
        <f t="shared" ca="1" si="461"/>
        <v>0</v>
      </c>
      <c r="TA90" s="557">
        <f t="shared" ca="1" si="462"/>
        <v>0</v>
      </c>
      <c r="TB90" s="557">
        <f t="shared" ca="1" si="462"/>
        <v>0</v>
      </c>
      <c r="TC90" s="557">
        <f t="shared" ca="1" si="462"/>
        <v>0</v>
      </c>
      <c r="TD90" s="557">
        <f t="shared" ca="1" si="462"/>
        <v>0</v>
      </c>
      <c r="TE90" s="557">
        <f t="shared" ca="1" si="462"/>
        <v>0</v>
      </c>
      <c r="TF90" s="557">
        <f t="shared" ca="1" si="462"/>
        <v>0</v>
      </c>
      <c r="TG90" s="557">
        <f t="shared" ca="1" si="462"/>
        <v>0</v>
      </c>
      <c r="TH90" s="557">
        <f t="shared" ca="1" si="462"/>
        <v>0</v>
      </c>
      <c r="TI90" s="557">
        <f t="shared" ca="1" si="462"/>
        <v>0</v>
      </c>
      <c r="TJ90" s="557">
        <f t="shared" ca="1" si="462"/>
        <v>0</v>
      </c>
      <c r="TK90" s="557">
        <f t="shared" ca="1" si="463"/>
        <v>0</v>
      </c>
      <c r="TL90" s="557">
        <f t="shared" ca="1" si="463"/>
        <v>0</v>
      </c>
      <c r="TM90" s="557">
        <f t="shared" ca="1" si="463"/>
        <v>0</v>
      </c>
      <c r="TN90" s="557">
        <f t="shared" ca="1" si="463"/>
        <v>0</v>
      </c>
      <c r="TO90" s="557">
        <f t="shared" ca="1" si="463"/>
        <v>0</v>
      </c>
      <c r="TP90" s="557">
        <f t="shared" ca="1" si="463"/>
        <v>0</v>
      </c>
      <c r="TQ90" s="557">
        <f t="shared" ca="1" si="463"/>
        <v>0</v>
      </c>
      <c r="TR90" s="557">
        <f t="shared" ca="1" si="463"/>
        <v>0</v>
      </c>
      <c r="TS90" s="557">
        <f t="shared" ca="1" si="463"/>
        <v>0</v>
      </c>
      <c r="TT90" s="557">
        <f t="shared" ca="1" si="463"/>
        <v>0</v>
      </c>
      <c r="TU90" s="557">
        <f t="shared" ca="1" si="464"/>
        <v>0</v>
      </c>
      <c r="TV90" s="557">
        <f t="shared" ca="1" si="464"/>
        <v>0</v>
      </c>
      <c r="TW90" s="557">
        <f t="shared" ca="1" si="464"/>
        <v>0</v>
      </c>
      <c r="TX90" s="557">
        <f t="shared" ca="1" si="464"/>
        <v>0</v>
      </c>
      <c r="TY90" s="557">
        <f t="shared" ca="1" si="464"/>
        <v>0</v>
      </c>
      <c r="TZ90" s="557">
        <f t="shared" ca="1" si="464"/>
        <v>0</v>
      </c>
      <c r="UA90" s="557">
        <f t="shared" ca="1" si="464"/>
        <v>0</v>
      </c>
      <c r="UB90" s="557">
        <f t="shared" ca="1" si="464"/>
        <v>0</v>
      </c>
      <c r="UC90" s="557">
        <f t="shared" ca="1" si="464"/>
        <v>0</v>
      </c>
      <c r="UD90" s="557">
        <f t="shared" ca="1" si="464"/>
        <v>0</v>
      </c>
      <c r="UE90" s="557">
        <f t="shared" ca="1" si="465"/>
        <v>0</v>
      </c>
      <c r="UF90" s="557">
        <f t="shared" ca="1" si="465"/>
        <v>0</v>
      </c>
      <c r="UG90" s="557">
        <f t="shared" ca="1" si="465"/>
        <v>0</v>
      </c>
      <c r="UH90" s="557">
        <f t="shared" ca="1" si="465"/>
        <v>0</v>
      </c>
      <c r="UI90" s="557">
        <f t="shared" ca="1" si="465"/>
        <v>0</v>
      </c>
      <c r="UJ90" s="557">
        <f t="shared" ca="1" si="465"/>
        <v>0</v>
      </c>
      <c r="UK90" s="557">
        <f t="shared" ca="1" si="465"/>
        <v>0</v>
      </c>
      <c r="UL90" s="557">
        <f t="shared" ca="1" si="465"/>
        <v>0</v>
      </c>
      <c r="UM90" s="557">
        <f t="shared" ca="1" si="465"/>
        <v>0</v>
      </c>
      <c r="UN90" s="557">
        <f t="shared" ca="1" si="465"/>
        <v>0</v>
      </c>
      <c r="UO90" s="557">
        <f t="shared" ca="1" si="466"/>
        <v>0</v>
      </c>
      <c r="UP90" s="557">
        <f t="shared" ca="1" si="466"/>
        <v>0</v>
      </c>
      <c r="UQ90" s="557">
        <f t="shared" ca="1" si="466"/>
        <v>0</v>
      </c>
      <c r="UR90" s="557">
        <f t="shared" ca="1" si="466"/>
        <v>0</v>
      </c>
      <c r="US90" s="557">
        <f t="shared" ca="1" si="466"/>
        <v>0</v>
      </c>
      <c r="UT90" s="557">
        <f t="shared" ca="1" si="466"/>
        <v>0</v>
      </c>
      <c r="UU90" s="557">
        <f t="shared" ca="1" si="466"/>
        <v>0</v>
      </c>
      <c r="UV90" s="557">
        <f t="shared" ca="1" si="466"/>
        <v>0</v>
      </c>
      <c r="UW90" s="557">
        <f t="shared" ca="1" si="466"/>
        <v>0</v>
      </c>
      <c r="UX90" s="557">
        <f t="shared" ca="1" si="466"/>
        <v>0</v>
      </c>
      <c r="UY90" s="557">
        <f t="shared" ca="1" si="467"/>
        <v>0</v>
      </c>
      <c r="UZ90" s="557">
        <f t="shared" ca="1" si="467"/>
        <v>0</v>
      </c>
      <c r="VA90" s="557">
        <f t="shared" ca="1" si="467"/>
        <v>0</v>
      </c>
      <c r="VB90" s="557">
        <f t="shared" ca="1" si="467"/>
        <v>0</v>
      </c>
      <c r="VC90" s="557">
        <f t="shared" ca="1" si="467"/>
        <v>0</v>
      </c>
      <c r="VD90" s="557">
        <f t="shared" ca="1" si="467"/>
        <v>0</v>
      </c>
      <c r="VE90" s="557">
        <f t="shared" ca="1" si="467"/>
        <v>0</v>
      </c>
      <c r="VF90" s="557">
        <f t="shared" ca="1" si="467"/>
        <v>0</v>
      </c>
      <c r="VG90" s="557">
        <f t="shared" ca="1" si="467"/>
        <v>0</v>
      </c>
      <c r="VH90" s="557">
        <f t="shared" ca="1" si="467"/>
        <v>0</v>
      </c>
      <c r="VI90" s="557">
        <f t="shared" ca="1" si="467"/>
        <v>0</v>
      </c>
      <c r="VJ90" s="189">
        <f t="shared" ca="1" si="468"/>
        <v>0</v>
      </c>
      <c r="VK90" s="189">
        <f t="shared" ca="1" si="468"/>
        <v>0</v>
      </c>
      <c r="VL90" s="189">
        <f t="shared" ca="1" si="468"/>
        <v>0</v>
      </c>
      <c r="VM90" s="189">
        <f t="shared" ca="1" si="468"/>
        <v>0</v>
      </c>
      <c r="VN90" s="189">
        <f t="shared" ca="1" si="468"/>
        <v>0</v>
      </c>
      <c r="VO90" s="230">
        <f t="shared" ca="1" si="469"/>
        <v>0</v>
      </c>
      <c r="VP90" s="189">
        <f t="shared" ca="1" si="470"/>
        <v>0</v>
      </c>
      <c r="VQ90" s="189">
        <f t="shared" ca="1" si="470"/>
        <v>0</v>
      </c>
      <c r="VR90" s="189">
        <f t="shared" ca="1" si="470"/>
        <v>0</v>
      </c>
      <c r="VS90" s="189">
        <f t="shared" ca="1" si="470"/>
        <v>0</v>
      </c>
      <c r="VT90" s="189">
        <f t="shared" ca="1" si="470"/>
        <v>0</v>
      </c>
      <c r="VU90" s="230">
        <f t="shared" ca="1" si="471"/>
        <v>0</v>
      </c>
      <c r="VV90" s="231">
        <f t="shared" ca="1" si="472"/>
        <v>0</v>
      </c>
      <c r="VW90" s="231">
        <f t="shared" ca="1" si="472"/>
        <v>0</v>
      </c>
      <c r="VX90" s="231">
        <f t="shared" ca="1" si="472"/>
        <v>0</v>
      </c>
      <c r="VY90" s="231">
        <f t="shared" ca="1" si="472"/>
        <v>0</v>
      </c>
      <c r="VZ90" s="544">
        <f t="shared" ca="1" si="473"/>
        <v>0</v>
      </c>
      <c r="WA90" s="231">
        <f t="shared" ca="1" si="474"/>
        <v>0</v>
      </c>
      <c r="WB90" s="231">
        <f t="shared" ca="1" si="474"/>
        <v>0</v>
      </c>
      <c r="WC90" s="231">
        <f t="shared" ca="1" si="474"/>
        <v>0</v>
      </c>
      <c r="WD90" s="231">
        <f t="shared" ca="1" si="474"/>
        <v>0</v>
      </c>
      <c r="WE90" s="544">
        <f t="shared" ca="1" si="475"/>
        <v>0</v>
      </c>
      <c r="WF90" s="544">
        <f t="shared" ca="1" si="475"/>
        <v>0</v>
      </c>
      <c r="WG90" s="544">
        <f t="shared" ca="1" si="475"/>
        <v>0</v>
      </c>
      <c r="WH90" s="544">
        <f t="shared" ca="1" si="475"/>
        <v>0</v>
      </c>
      <c r="WI90" s="544">
        <f t="shared" ca="1" si="475"/>
        <v>0</v>
      </c>
      <c r="WJ90" s="544">
        <f t="shared" ca="1" si="475"/>
        <v>0</v>
      </c>
      <c r="WK90" s="544">
        <f t="shared" ca="1" si="475"/>
        <v>0</v>
      </c>
      <c r="WL90" s="535" cm="1">
        <f t="array" aca="1" ref="WL90" ca="1">INDEX(WL$13:WL89,$B90+1,1)</f>
        <v>0</v>
      </c>
      <c r="WM90" s="411">
        <f t="shared" ca="1" si="476"/>
        <v>19</v>
      </c>
      <c r="WN90" s="18"/>
      <c r="WO90" s="535" cm="1">
        <f t="array" aca="1" ref="WO90" ca="1">INDEX(WO$13:WO89,$B90+1,1)</f>
        <v>0</v>
      </c>
      <c r="WP90" s="411">
        <f t="shared" si="477"/>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78"/>
        <v>0</v>
      </c>
      <c r="XJ90" s="411" t="str">
        <f t="shared" ca="1" si="479"/>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80"/>
        <v>-</v>
      </c>
      <c r="XQ90" s="411" t="str">
        <f t="shared" si="480"/>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81"/>
        <v>50</v>
      </c>
      <c r="YD90" s="411">
        <f t="shared" si="481"/>
        <v>50</v>
      </c>
      <c r="YE90" s="411">
        <f t="shared" si="481"/>
        <v>50</v>
      </c>
      <c r="YF90" s="411">
        <f t="shared" si="481"/>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18"/>
      <c r="YQ90" s="411">
        <f t="shared" ca="1" si="482"/>
        <v>1</v>
      </c>
      <c r="YR90" s="18"/>
      <c r="YS90" s="669" t="str">
        <f t="shared" ca="1" si="483"/>
        <v>-</v>
      </c>
      <c r="YT90" s="535" t="b" cm="1">
        <f t="array" aca="1" ref="YT90" ca="1">INDEX(YT$13:YT89,$B90+1,1)</f>
        <v>1</v>
      </c>
      <c r="YU90" s="535" t="str" cm="1">
        <f t="array" aca="1" ref="YU90" ca="1">INDEX(YU$13:YU89,$B90+1,1)</f>
        <v>-</v>
      </c>
      <c r="YV90" s="411" t="b">
        <f t="shared" ca="1" si="510"/>
        <v>1</v>
      </c>
      <c r="YW90" s="535" t="b" cm="1">
        <f t="array" aca="1" ref="YW90" ca="1">INDEX(YW$13:YW89,$B90+1,1)</f>
        <v>0</v>
      </c>
      <c r="YX90" s="535" cm="1">
        <f t="array" aca="1" ref="YX90" ca="1">INDEX(YX$13:YX89,$B90+1,1)</f>
        <v>0</v>
      </c>
      <c r="YY90" s="547" cm="1">
        <f t="array" aca="1" ref="YY90" ca="1">IF(YT90&lt;&gt;TRUE,"-",VALUE(IFERROR(VALUE($K90),0) &amp; _xlfn.SWITCH($CD90,"-",4,$CD90) &amp; $L90 &amp; $T90 &amp; "00" &amp; $N90 &amp; $AK90 &amp; $R90 &amp; _xlfn.SWITCH($AM90,3,1,$AM90) &amp; _xlfn.SWITCH($M90,4,0,$M90) &amp; $AD90 &amp; IF(MOD($H90-2,YY$6)&gt;=YY$7,"",TEXT(INT(MOD($H90-2,YY$6)/2)+1,"00"))))</f>
        <v>14210012120103</v>
      </c>
      <c r="YZ90" s="662" t="str" cm="1">
        <f t="array" aca="1" ref="YZ90" ca="1">IF(YU90&lt;&gt;TRUE,"-",VALUE(IFERROR(VALUE($K90),0) &amp; _xlfn.SWITCH($CD90,"-",4,$CD90) &amp; $L90 &amp; $T90 &amp; "00" &amp; $N90 &amp; $AK90 &amp; $R90 &amp; _xlfn.SWITCH($AM90,3,1,$AM90) &amp; _xlfn.SWITCH($M90,4,0,$M90) &amp; $AD90 &amp; IF(MOD($H90-1,YZ$6)&gt;=YZ$7,"",TEXT(INT(MOD($H90-1,YZ$6)/2)+1,"00"))))</f>
        <v>-</v>
      </c>
      <c r="ZA90" s="543">
        <f t="shared" ca="1" si="484"/>
        <v>652</v>
      </c>
      <c r="ZB90" s="543">
        <f t="shared" ca="1" si="484"/>
        <v>686</v>
      </c>
      <c r="ZC90" s="543">
        <f t="shared" ca="1" si="484"/>
        <v>721</v>
      </c>
      <c r="ZD90" s="459">
        <f t="shared" ca="1" si="485"/>
        <v>469</v>
      </c>
      <c r="ZE90" s="459">
        <f t="shared" ca="1" si="485"/>
        <v>504</v>
      </c>
      <c r="ZF90" s="459">
        <f t="shared" ca="1" si="485"/>
        <v>539</v>
      </c>
      <c r="ZG90" s="459">
        <f t="shared" ca="1" si="486"/>
        <v>385</v>
      </c>
      <c r="ZH90" s="459">
        <f t="shared" ca="1" si="486"/>
        <v>420</v>
      </c>
      <c r="ZI90" s="459">
        <f t="shared" ca="1" si="486"/>
        <v>455</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22">
        <v>1</v>
      </c>
      <c r="ZW90" s="22">
        <v>1</v>
      </c>
      <c r="ZX90" s="535" cm="1">
        <f t="array" aca="1" ref="ZX90" ca="1">INDEX(ZX$13:ZX89,$B90+1,1)</f>
        <v>0</v>
      </c>
      <c r="ZY90" s="535" t="str" cm="1">
        <f t="array" aca="1" ref="ZY90" ca="1">INDEX(ZY$13:ZY89,$B90+1,1)</f>
        <v>-</v>
      </c>
      <c r="ZZ90" s="535" t="str" cm="1">
        <f t="array" aca="1" ref="ZZ90" ca="1">INDEX(ZZ$13:ZZ89,$B90+1,1)</f>
        <v>-</v>
      </c>
      <c r="AAA90" s="535" t="str" cm="1">
        <f t="array" aca="1" ref="AAA90" ca="1">INDEX(AAA$13:AAA89,$B90+1,1)</f>
        <v>-</v>
      </c>
      <c r="AAB90" s="535" t="str" cm="1">
        <f t="array" aca="1" ref="AAB90" ca="1">INDEX(AAB$13:AAB89,$B90+1,1)</f>
        <v>-</v>
      </c>
      <c r="AAC90" s="535" t="str" cm="1">
        <f t="array" aca="1" ref="AAC90" ca="1">INDEX(AAC$13:AAC89,$B90+1,1)</f>
        <v>-</v>
      </c>
      <c r="AAD90" s="535" cm="1">
        <f t="array" aca="1" ref="AAD90" ca="1">INDEX(AAD$13:AAD89,$B90+1,1)</f>
        <v>0</v>
      </c>
      <c r="AAE90" s="535" t="str" cm="1">
        <f t="array" aca="1" ref="AAE90" ca="1">INDEX(AAE$13:AAE89,$B90+1,1)</f>
        <v>-</v>
      </c>
      <c r="AAF90" s="535" t="str" cm="1">
        <f t="array" aca="1" ref="AAF90" ca="1">INDEX(AAF$13:AAF89,$B90+1,1)</f>
        <v>-</v>
      </c>
      <c r="AAG90" s="535" t="str" cm="1">
        <f t="array" aca="1" ref="AAG90" ca="1">INDEX(AAG$13:AAG89,$B90+1,1)</f>
        <v>-</v>
      </c>
      <c r="AAH90" s="535" cm="1">
        <f t="array" aca="1" ref="AAH90" ca="1">INDEX(AAH$13:AAH89,$B90+1,1)</f>
        <v>1</v>
      </c>
      <c r="AAI90" s="535" cm="1">
        <f t="array" aca="1" ref="AAI90" ca="1">INDEX(AAI$13:AAI89,$B90+1,1)</f>
        <v>1</v>
      </c>
      <c r="AAJ90" s="666" t="str">
        <f t="shared" ca="1" si="487"/>
        <v>-</v>
      </c>
      <c r="AAK90" s="666" t="str">
        <f t="shared" ca="1" si="487"/>
        <v>-</v>
      </c>
      <c r="AAL90" s="666" t="str">
        <f t="shared" ca="1" si="487"/>
        <v>-</v>
      </c>
      <c r="AAM90" s="666" t="str">
        <f t="shared" ca="1" si="487"/>
        <v>-</v>
      </c>
      <c r="AAN90" s="667" t="str">
        <f t="shared" ca="1" si="488"/>
        <v>-</v>
      </c>
      <c r="AAO90" s="668" t="str">
        <f t="shared" ca="1" si="489"/>
        <v>-</v>
      </c>
      <c r="AAP90" s="669" t="str">
        <f t="shared" ca="1" si="490"/>
        <v>-</v>
      </c>
      <c r="AAQ90" s="716" t="str">
        <f t="shared" ca="1" si="491"/>
        <v>-</v>
      </c>
      <c r="AAR90" s="191" t="b">
        <f t="shared" si="514"/>
        <v>0</v>
      </c>
      <c r="AAS90" s="715" t="str">
        <f t="shared" ca="1" si="492"/>
        <v>-</v>
      </c>
      <c r="AAT90" s="717" t="str">
        <f t="shared" ca="1" si="493"/>
        <v>-</v>
      </c>
      <c r="AAU90" s="717" t="str">
        <f t="shared" ca="1" si="493"/>
        <v>-</v>
      </c>
      <c r="AAV90" s="670" t="str">
        <f t="shared" ca="1" si="494"/>
        <v>-</v>
      </c>
      <c r="AAW90" s="18"/>
      <c r="AAX90" s="545" t="b">
        <f t="shared" ca="1" si="495"/>
        <v>1</v>
      </c>
      <c r="AAY90" s="545" t="str">
        <f t="shared" ca="1" si="495"/>
        <v>-</v>
      </c>
      <c r="AAZ90" s="545" t="str">
        <f t="shared" ca="1" si="495"/>
        <v>-</v>
      </c>
      <c r="ABA90" s="545" t="str">
        <f t="shared" ca="1" si="495"/>
        <v>-</v>
      </c>
      <c r="ABB90" s="545" t="str">
        <f t="shared" ca="1" si="495"/>
        <v>-</v>
      </c>
      <c r="ABC90" s="545" t="str">
        <f t="shared" ca="1" si="495"/>
        <v>-</v>
      </c>
      <c r="ABD90" s="545" t="str">
        <f t="shared" ca="1" si="495"/>
        <v>-</v>
      </c>
      <c r="ABE90" s="545" t="str">
        <f t="shared" ca="1" si="495"/>
        <v>-</v>
      </c>
      <c r="ABF90" s="545" t="str">
        <f t="shared" ca="1" si="495"/>
        <v>-</v>
      </c>
      <c r="ABG90" s="545" t="str">
        <f t="shared" ca="1" si="495"/>
        <v>-</v>
      </c>
      <c r="ABH90" s="545" t="str">
        <f t="shared" ca="1" si="496"/>
        <v>-</v>
      </c>
      <c r="ABI90" s="545" t="str">
        <f t="shared" ca="1" si="496"/>
        <v>-</v>
      </c>
      <c r="ABJ90" s="545" t="str">
        <f t="shared" ca="1" si="496"/>
        <v>-</v>
      </c>
      <c r="ABK90" s="545" t="str">
        <f t="shared" ca="1" si="496"/>
        <v>-</v>
      </c>
      <c r="ABL90" s="545" t="str">
        <f t="shared" ca="1" si="496"/>
        <v>-</v>
      </c>
      <c r="ABM90" s="545" t="str">
        <f t="shared" ca="1" si="496"/>
        <v>-</v>
      </c>
      <c r="ABN90" s="545" t="str">
        <f t="shared" ca="1" si="496"/>
        <v>-</v>
      </c>
      <c r="ABO90" s="545" t="str">
        <f t="shared" ca="1" si="496"/>
        <v>-</v>
      </c>
      <c r="ABP90" s="545" t="b">
        <f t="shared" ca="1" si="496"/>
        <v>1</v>
      </c>
      <c r="ABQ90" s="545" t="str">
        <f t="shared" ca="1" si="496"/>
        <v>-</v>
      </c>
      <c r="ABR90" s="545" t="str">
        <f t="shared" ca="1" si="497"/>
        <v>-</v>
      </c>
      <c r="ABS90" s="545" t="str">
        <f t="shared" ca="1" si="497"/>
        <v>-</v>
      </c>
      <c r="ABT90" s="545" t="str">
        <f t="shared" ca="1" si="497"/>
        <v>-</v>
      </c>
      <c r="ABU90" s="545" t="str">
        <f t="shared" ca="1" si="497"/>
        <v>-</v>
      </c>
      <c r="ABV90" s="545" t="str">
        <f t="shared" ca="1" si="497"/>
        <v>-</v>
      </c>
      <c r="ABW90" s="545" t="str">
        <f t="shared" ca="1" si="497"/>
        <v>-</v>
      </c>
      <c r="ABX90" s="545" t="str">
        <f t="shared" ca="1" si="497"/>
        <v>-</v>
      </c>
      <c r="ABY90" s="545" t="str">
        <f t="shared" ca="1" si="497"/>
        <v>-</v>
      </c>
      <c r="ABZ90" s="545" t="str">
        <f t="shared" ca="1" si="497"/>
        <v>-</v>
      </c>
      <c r="ACA90" s="545" t="str">
        <f t="shared" ca="1" si="497"/>
        <v>-</v>
      </c>
      <c r="ACB90" s="545" t="str">
        <f t="shared" ca="1" si="498"/>
        <v>-</v>
      </c>
      <c r="ACC90" s="545" t="str">
        <f t="shared" ca="1" si="498"/>
        <v>-</v>
      </c>
      <c r="ACD90" s="545" t="str">
        <f t="shared" ca="1" si="498"/>
        <v>-</v>
      </c>
      <c r="ACE90" s="545" t="str">
        <f t="shared" ca="1" si="498"/>
        <v>-</v>
      </c>
      <c r="ACF90" s="545" t="str">
        <f t="shared" ca="1" si="498"/>
        <v>-</v>
      </c>
      <c r="ACG90" s="545" t="str">
        <f t="shared" ca="1" si="498"/>
        <v>-</v>
      </c>
      <c r="ACH90" s="545" t="b">
        <f t="shared" ca="1" si="498"/>
        <v>1</v>
      </c>
      <c r="ACI90" s="545" t="str">
        <f t="shared" ca="1" si="498"/>
        <v>-</v>
      </c>
      <c r="ACJ90" s="545" t="str">
        <f t="shared" ca="1" si="498"/>
        <v>-</v>
      </c>
      <c r="ACK90" s="545" t="str">
        <f t="shared" ca="1" si="498"/>
        <v>-</v>
      </c>
      <c r="ACL90" s="545" t="str">
        <f t="shared" ca="1" si="499"/>
        <v>-</v>
      </c>
      <c r="ACM90" s="545" t="str">
        <f t="shared" ca="1" si="499"/>
        <v>-</v>
      </c>
      <c r="ACN90" s="545" t="str">
        <f t="shared" ca="1" si="499"/>
        <v>-</v>
      </c>
      <c r="ACO90" s="545" t="str">
        <f t="shared" ca="1" si="499"/>
        <v>-</v>
      </c>
      <c r="ACP90" s="545" t="str">
        <f t="shared" ca="1" si="499"/>
        <v>-</v>
      </c>
      <c r="ACQ90" s="545" t="str">
        <f t="shared" ca="1" si="499"/>
        <v>-</v>
      </c>
      <c r="ACR90" s="545" t="str">
        <f t="shared" ca="1" si="499"/>
        <v>-</v>
      </c>
      <c r="ACS90" s="545" t="str">
        <f t="shared" ca="1" si="499"/>
        <v>-</v>
      </c>
      <c r="ACT90" s="545" t="str">
        <f t="shared" ca="1" si="499"/>
        <v>-</v>
      </c>
      <c r="ACU90" s="545" t="str">
        <f t="shared" ca="1" si="499"/>
        <v>-</v>
      </c>
      <c r="ACV90" s="545" t="str">
        <f t="shared" ca="1" si="500"/>
        <v>-</v>
      </c>
      <c r="ACW90" s="545" t="str">
        <f t="shared" ca="1" si="500"/>
        <v>-</v>
      </c>
      <c r="ACX90" s="545" t="str">
        <f t="shared" ca="1" si="500"/>
        <v>-</v>
      </c>
      <c r="ACY90" s="545" t="str">
        <f t="shared" ca="1" si="500"/>
        <v>-</v>
      </c>
      <c r="ACZ90" s="545" t="b">
        <f t="shared" ca="1" si="500"/>
        <v>1</v>
      </c>
      <c r="ADA90" s="545" t="str">
        <f t="shared" ca="1" si="500"/>
        <v>-</v>
      </c>
      <c r="ADB90" s="545" t="str">
        <f t="shared" ca="1" si="500"/>
        <v>-</v>
      </c>
      <c r="ADC90" s="545" t="str">
        <f t="shared" ca="1" si="500"/>
        <v>-</v>
      </c>
      <c r="ADD90" s="545" t="str">
        <f t="shared" ca="1" si="500"/>
        <v>-</v>
      </c>
      <c r="ADE90" s="545" t="str">
        <f t="shared" ca="1" si="500"/>
        <v>-</v>
      </c>
      <c r="ADF90" s="545" t="str">
        <f t="shared" ca="1" si="501"/>
        <v>-</v>
      </c>
      <c r="ADG90" s="545" t="str">
        <f t="shared" ca="1" si="501"/>
        <v>-</v>
      </c>
      <c r="ADH90" s="545" t="str">
        <f t="shared" ca="1" si="501"/>
        <v>-</v>
      </c>
      <c r="ADI90" s="545" t="str">
        <f t="shared" ca="1" si="501"/>
        <v>-</v>
      </c>
      <c r="ADJ90" s="545" t="str">
        <f t="shared" ca="1" si="501"/>
        <v>-</v>
      </c>
      <c r="ADK90" s="545" t="str">
        <f t="shared" ca="1" si="501"/>
        <v>-</v>
      </c>
      <c r="ADL90" s="545" t="str">
        <f t="shared" ca="1" si="501"/>
        <v>-</v>
      </c>
      <c r="ADM90" s="545" t="str">
        <f t="shared" ca="1" si="501"/>
        <v>-</v>
      </c>
      <c r="ADN90" s="545" t="str">
        <f t="shared" ca="1" si="501"/>
        <v>-</v>
      </c>
      <c r="ADO90" s="545" t="str">
        <f t="shared" ca="1" si="501"/>
        <v>-</v>
      </c>
      <c r="ADP90" s="545" t="str">
        <f t="shared" ca="1" si="502"/>
        <v>-</v>
      </c>
      <c r="ADQ90" s="545" t="str">
        <f t="shared" ca="1" si="502"/>
        <v>-</v>
      </c>
      <c r="ADR90" s="545" t="b">
        <f t="shared" ca="1" si="502"/>
        <v>1</v>
      </c>
      <c r="ADS90" s="545" t="str">
        <f t="shared" ca="1" si="502"/>
        <v>-</v>
      </c>
      <c r="ADT90" s="545" t="str">
        <f t="shared" ca="1" si="502"/>
        <v>-</v>
      </c>
      <c r="ADU90" s="545" t="str">
        <f t="shared" ca="1" si="502"/>
        <v>-</v>
      </c>
      <c r="ADV90" s="545" t="str">
        <f t="shared" ca="1" si="502"/>
        <v>-</v>
      </c>
      <c r="ADW90" s="545" t="str">
        <f t="shared" ca="1" si="502"/>
        <v>-</v>
      </c>
      <c r="ADX90" s="545" t="str">
        <f t="shared" ca="1" si="502"/>
        <v>-</v>
      </c>
      <c r="ADY90" s="545" t="str">
        <f t="shared" ca="1" si="502"/>
        <v>-</v>
      </c>
      <c r="ADZ90" s="545" t="str">
        <f t="shared" ca="1" si="503"/>
        <v>-</v>
      </c>
      <c r="AEA90" s="545" t="str">
        <f t="shared" ca="1" si="503"/>
        <v>-</v>
      </c>
      <c r="AEB90" s="545" t="str">
        <f t="shared" ca="1" si="503"/>
        <v>-</v>
      </c>
      <c r="AEC90" s="545" t="str">
        <f t="shared" ca="1" si="503"/>
        <v>-</v>
      </c>
      <c r="AED90" s="545" t="str">
        <f t="shared" ca="1" si="503"/>
        <v>-</v>
      </c>
      <c r="AEE90" s="545" t="str">
        <f t="shared" ca="1" si="503"/>
        <v>-</v>
      </c>
      <c r="AEF90" s="545" t="str">
        <f t="shared" ca="1" si="503"/>
        <v>-</v>
      </c>
      <c r="AEG90" s="545" t="str">
        <f t="shared" ca="1" si="503"/>
        <v>-</v>
      </c>
      <c r="AEH90" s="545" t="str">
        <f t="shared" ca="1" si="503"/>
        <v>-</v>
      </c>
      <c r="AEI90" s="545" t="str">
        <f t="shared" ca="1" si="503"/>
        <v>-</v>
      </c>
      <c r="AEJ90" s="535" cm="1">
        <f t="array" aca="1" ref="AEJ90" ca="1">INDEX(AEJ$13:AEJ89,$B90+1,1)</f>
        <v>0</v>
      </c>
      <c r="AEK90" s="483">
        <v>0</v>
      </c>
    </row>
    <row r="91" spans="1:817" outlineLevel="2">
      <c r="A91" s="18">
        <f t="shared" si="222"/>
        <v>78</v>
      </c>
      <c r="B91" s="657">
        <f t="shared" ca="1" si="515"/>
        <v>76</v>
      </c>
      <c r="C91" s="458">
        <f t="shared" ca="1" si="381"/>
        <v>2200</v>
      </c>
      <c r="D91" s="119" t="str">
        <f t="shared" ca="1" si="382"/>
        <v>GSW</v>
      </c>
      <c r="E91" t="b">
        <v>1</v>
      </c>
      <c r="F91" t="b">
        <v>0</v>
      </c>
      <c r="G91" t="b">
        <f t="shared" si="383"/>
        <v>1</v>
      </c>
      <c r="H91" s="191">
        <f t="shared" ca="1" si="513"/>
        <v>7</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4"/>
        <v>1</v>
      </c>
      <c r="O91" s="230">
        <f t="shared" ca="1" si="384"/>
        <v>9</v>
      </c>
      <c r="P91" s="230">
        <f t="shared" ca="1" si="384"/>
        <v>1</v>
      </c>
      <c r="Q91" s="230">
        <f t="shared" ca="1" si="384"/>
        <v>1</v>
      </c>
      <c r="R91" s="230">
        <f t="shared" ca="1" si="384"/>
        <v>1</v>
      </c>
      <c r="S91" s="230">
        <f t="shared" ca="1" si="384"/>
        <v>1</v>
      </c>
      <c r="T91" s="411">
        <f t="shared" ca="1" si="385"/>
        <v>1</v>
      </c>
      <c r="U91" s="411">
        <f t="shared" ca="1" si="385"/>
        <v>1</v>
      </c>
      <c r="V91" s="411">
        <f t="shared" ca="1" si="386"/>
        <v>2</v>
      </c>
      <c r="W91" s="777" t="b">
        <f t="shared" ca="1" si="387"/>
        <v>0</v>
      </c>
      <c r="X91" s="777" t="b">
        <f t="shared" ca="1" si="387"/>
        <v>0</v>
      </c>
      <c r="Y91" s="777" t="b">
        <f t="shared" ca="1" si="387"/>
        <v>1</v>
      </c>
      <c r="Z91" s="796" t="b" cm="1">
        <f t="array" aca="1" ref="Z91" ca="1">INDEX(Z$13:Z90,$B91+1,1)</f>
        <v>0</v>
      </c>
      <c r="AA91" s="411">
        <f t="shared" ca="1" si="388"/>
        <v>1</v>
      </c>
      <c r="AB91" s="411">
        <f t="shared" ca="1" si="389"/>
        <v>1</v>
      </c>
      <c r="AC91" s="230">
        <f t="shared" ca="1" si="390"/>
        <v>1</v>
      </c>
      <c r="AD91" s="230">
        <f t="shared" ca="1" si="390"/>
        <v>1</v>
      </c>
      <c r="AE91" s="230">
        <f t="shared" ca="1" si="390"/>
        <v>0</v>
      </c>
      <c r="AF91" s="230">
        <f t="shared" ca="1" si="390"/>
        <v>0</v>
      </c>
      <c r="AG91" s="230">
        <f t="shared" ca="1" si="390"/>
        <v>0</v>
      </c>
      <c r="AH91" s="230">
        <f t="shared" ca="1" si="390"/>
        <v>0</v>
      </c>
      <c r="AI91" s="87">
        <f t="shared" ca="1" si="391"/>
        <v>2</v>
      </c>
      <c r="AJ91" s="87">
        <f ca="1">INDEX(CHOOSE($N91,DataAutumn!i.AdultDrys,DataWinter!i.AdultDrys,DataSpring!i.AdultDrys),1,$T91)</f>
        <v>1</v>
      </c>
      <c r="AK91" s="230">
        <f t="shared" ca="1" si="392"/>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3"/>
        <v>FS_Opt_Tem 00007 SE GSW Past     SFM     TOLAut Scan2 GFS RR+01% GP100% WP100% MP100% (PT_F43N33L11) EJoin NutS1.0 Forced</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4"/>
        <v>1</v>
      </c>
      <c r="BO91" s="411" t="str">
        <f t="shared" ca="1" si="394"/>
        <v>-</v>
      </c>
      <c r="BP91" s="411" t="b">
        <f t="shared" ca="1" si="394"/>
        <v>0</v>
      </c>
      <c r="BQ91" s="411" t="str">
        <f t="shared" ca="1" si="394"/>
        <v>-</v>
      </c>
      <c r="BR91" s="411" t="str">
        <f t="shared" ca="1" si="394"/>
        <v>-</v>
      </c>
      <c r="BS91" s="411" t="str">
        <f t="shared" ca="1" si="394"/>
        <v>-</v>
      </c>
      <c r="BT91" s="411" t="str">
        <f t="shared" ca="1" si="394"/>
        <v>-</v>
      </c>
      <c r="BU91" s="411" t="str">
        <f t="shared" ca="1" si="394"/>
        <v>-</v>
      </c>
      <c r="BV91" s="411" t="str">
        <f t="shared" ca="1" si="394"/>
        <v>-</v>
      </c>
      <c r="BW91" s="411" t="str">
        <f t="shared" ca="1" si="394"/>
        <v>-</v>
      </c>
      <c r="BX91" s="411" t="str">
        <f t="shared" ca="1" si="394"/>
        <v>-</v>
      </c>
      <c r="BY91" s="411" t="str">
        <f t="shared" ca="1" si="394"/>
        <v>-</v>
      </c>
      <c r="BZ91" s="411" t="b">
        <f t="shared" ca="1" si="394"/>
        <v>0</v>
      </c>
      <c r="CA91" s="87">
        <f t="shared" ca="1" si="394"/>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5"/>
        <v>-</v>
      </c>
      <c r="CI91" s="411">
        <f t="shared" ca="1" si="396"/>
        <v>1</v>
      </c>
      <c r="CJ91" s="411">
        <f t="shared" ca="1" si="396"/>
        <v>1</v>
      </c>
      <c r="CK91" s="535" t="str" cm="1">
        <f t="array" aca="1" ref="CK91" ca="1">INDEX(CK$13:CK90,$B91+1,1)</f>
        <v>-</v>
      </c>
      <c r="CL91" s="535" t="str" cm="1">
        <f t="array" aca="1" ref="CL91" ca="1">INDEX(CL$13:CL90,$B91+1,1)</f>
        <v>-</v>
      </c>
      <c r="CM91" s="535" t="str" cm="1">
        <f t="array" aca="1" ref="CM91" ca="1">INDEX(CM$13:CM90,$B91+1,1)</f>
        <v>-</v>
      </c>
      <c r="CN91" s="411" t="str">
        <f t="shared" ca="1" si="397"/>
        <v>-</v>
      </c>
      <c r="CO91" s="411">
        <f t="shared" ca="1" si="398"/>
        <v>1</v>
      </c>
      <c r="CP91" s="411">
        <f t="shared" ca="1" si="398"/>
        <v>1</v>
      </c>
      <c r="CQ91" s="535" t="str" cm="1">
        <f t="array" aca="1" ref="CQ91" ca="1">INDEX(CQ$13:CQ90,$B91+1,1)</f>
        <v>-</v>
      </c>
      <c r="CR91" s="411" t="str">
        <f t="shared" ca="1" si="399"/>
        <v>-</v>
      </c>
      <c r="CS91" s="411">
        <f t="shared" ca="1" si="400"/>
        <v>1</v>
      </c>
      <c r="CT91" s="535" t="str" cm="1">
        <f t="array" aca="1" ref="CT91" ca="1">INDEX(CT$13:CT90,$B91+1,1)</f>
        <v>-</v>
      </c>
      <c r="CU91" s="535" t="str" cm="1">
        <f t="array" aca="1" ref="CU91" ca="1">INDEX(CU$13:CU90,$B91+1,1)</f>
        <v>-</v>
      </c>
      <c r="CV91" s="411">
        <f t="shared" ca="1" si="401"/>
        <v>1</v>
      </c>
      <c r="CW91" s="535" t="str" cm="1">
        <f t="array" aca="1" ref="CW91" ca="1">INDEX(CW$13:CW90,$B91+1,1)</f>
        <v>-</v>
      </c>
      <c r="CX91" s="411" t="str">
        <f t="shared" ca="1" si="402"/>
        <v>-</v>
      </c>
      <c r="CY91" s="411">
        <f t="shared" ca="1" si="403"/>
        <v>1</v>
      </c>
      <c r="CZ91" s="411">
        <f t="shared" ca="1" si="403"/>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4"/>
        <v>0</v>
      </c>
      <c r="DL91" s="411">
        <f t="shared" ca="1" si="404"/>
        <v>50</v>
      </c>
      <c r="DM91" s="411" t="str">
        <f t="shared" ca="1" si="404"/>
        <v>-</v>
      </c>
      <c r="DN91" s="411" t="str">
        <f t="shared" ca="1" si="404"/>
        <v>-</v>
      </c>
      <c r="DO91" s="411">
        <f t="shared" ca="1" si="404"/>
        <v>25.5</v>
      </c>
      <c r="DP91" s="411">
        <f t="shared" ca="1" si="404"/>
        <v>18.8</v>
      </c>
      <c r="DQ91" s="411" t="b">
        <f t="shared" ca="1" si="405"/>
        <v>0</v>
      </c>
      <c r="DR91" s="411" t="str">
        <f t="shared" ca="1" si="406"/>
        <v>-</v>
      </c>
      <c r="DS91" s="411" t="str">
        <f t="shared" ca="1" si="406"/>
        <v>-</v>
      </c>
      <c r="DT91" s="411" t="str">
        <f t="shared" ca="1" si="406"/>
        <v>-</v>
      </c>
      <c r="DU91" s="411" t="str">
        <f t="shared" ca="1" si="406"/>
        <v>-</v>
      </c>
      <c r="DV91" s="411">
        <f t="shared" ca="1" si="406"/>
        <v>500</v>
      </c>
      <c r="DW91" s="411">
        <f t="shared" ca="1" si="406"/>
        <v>500</v>
      </c>
      <c r="DX91" s="411" t="str">
        <f t="shared" ca="1" si="406"/>
        <v>-</v>
      </c>
      <c r="DY91" s="411" t="str">
        <f t="shared" ca="1" si="406"/>
        <v>-</v>
      </c>
      <c r="DZ91" s="411" t="str">
        <f t="shared" ca="1" si="406"/>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07"/>
        <v>0</v>
      </c>
      <c r="EO91" s="782">
        <f t="shared" ca="1" si="407"/>
        <v>0</v>
      </c>
      <c r="EP91" s="782">
        <f t="shared" ca="1" si="407"/>
        <v>999999</v>
      </c>
      <c r="EQ91" s="800" t="str">
        <f t="shared" ca="1" si="504"/>
        <v>-</v>
      </c>
      <c r="ER91" s="800" t="str">
        <f t="shared" ca="1" si="408"/>
        <v>-</v>
      </c>
      <c r="ES91" s="801">
        <f t="shared" ca="1" si="409"/>
        <v>999999</v>
      </c>
      <c r="ET91" s="802" t="str">
        <f t="shared" ca="1" si="505"/>
        <v>-</v>
      </c>
      <c r="EU91" s="781">
        <f t="shared" ca="1" si="410"/>
        <v>0</v>
      </c>
      <c r="EV91" s="779">
        <f t="shared" ca="1" si="506"/>
        <v>0</v>
      </c>
      <c r="EW91" s="780">
        <f t="shared" ca="1" si="507"/>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11"/>
        <v>0</v>
      </c>
      <c r="FC91" s="666">
        <f t="shared" ca="1" si="412"/>
        <v>5.0000000000000001E-3</v>
      </c>
      <c r="FD91" s="191">
        <f t="shared" ca="1" si="508"/>
        <v>0.95</v>
      </c>
      <c r="FE91" s="667">
        <f t="shared" ca="1" si="413"/>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4"/>
        <v>0</v>
      </c>
      <c r="FL91" s="666" t="b">
        <f t="shared" ca="1" si="414"/>
        <v>0</v>
      </c>
      <c r="FM91" s="716" t="b">
        <f t="shared" ca="1" si="415"/>
        <v>1</v>
      </c>
      <c r="FN91" s="666" t="b">
        <f t="shared" ca="1" si="414"/>
        <v>0</v>
      </c>
      <c r="FO91" s="668">
        <f t="shared" ca="1" si="416"/>
        <v>1</v>
      </c>
      <c r="FP91" s="669">
        <f t="shared" ca="1" si="417"/>
        <v>0</v>
      </c>
      <c r="FQ91" s="670" t="b">
        <f t="shared" ca="1" si="418"/>
        <v>0</v>
      </c>
      <c r="FR91" s="665" t="b">
        <f t="shared" ca="1" si="419"/>
        <v>1</v>
      </c>
      <c r="FS91" s="411" t="b">
        <f t="shared" ca="1" si="419"/>
        <v>0</v>
      </c>
      <c r="FT91" s="411" t="b">
        <f t="shared" ca="1" si="419"/>
        <v>0</v>
      </c>
      <c r="FU91" s="87">
        <f t="shared" ca="1" si="420"/>
        <v>2</v>
      </c>
      <c r="FV91" s="87">
        <f t="shared" ca="1" si="420"/>
        <v>2</v>
      </c>
      <c r="FW91" s="411">
        <f t="shared" ca="1" si="421"/>
        <v>1</v>
      </c>
      <c r="FX91" s="411">
        <f t="shared" ca="1" si="422"/>
        <v>1</v>
      </c>
      <c r="FY91" s="411">
        <f t="shared" ca="1" si="422"/>
        <v>1</v>
      </c>
      <c r="FZ91" s="411">
        <f t="shared" ca="1" si="423"/>
        <v>1</v>
      </c>
      <c r="GA91" s="411">
        <f t="shared" ca="1" si="424"/>
        <v>0.35</v>
      </c>
      <c r="GB91" s="411" t="b">
        <f t="shared" ca="1" si="424"/>
        <v>1</v>
      </c>
      <c r="GC91" s="411" t="b">
        <f t="shared" ca="1" si="424"/>
        <v>0</v>
      </c>
      <c r="GD91" s="411" t="b">
        <f t="shared" ca="1" si="424"/>
        <v>0</v>
      </c>
      <c r="GE91" s="411" t="b">
        <f t="shared" ca="1" si="424"/>
        <v>0</v>
      </c>
      <c r="GF91" s="87">
        <f t="shared" ca="1" si="425"/>
        <v>1</v>
      </c>
      <c r="GG91" s="87">
        <f t="shared" ca="1" si="425"/>
        <v>1</v>
      </c>
      <c r="GH91" s="87">
        <f t="shared" ca="1" si="425"/>
        <v>1</v>
      </c>
      <c r="GI91" s="87">
        <f t="shared" ca="1" si="425"/>
        <v>1</v>
      </c>
      <c r="GJ91" s="87">
        <f t="shared" ca="1" si="425"/>
        <v>1</v>
      </c>
      <c r="GK91" s="87">
        <f t="shared" ca="1" si="425"/>
        <v>1</v>
      </c>
      <c r="GL91" s="87">
        <f t="shared" ca="1" si="425"/>
        <v>1</v>
      </c>
      <c r="GM91" s="87">
        <f t="shared" ca="1" si="425"/>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26"/>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27"/>
        <v>0</v>
      </c>
      <c r="HV91" s="535" t="str" cm="1">
        <f t="array" aca="1" ref="HV91" ca="1">INDEX(HV$13:HV90,$B91+1,1)</f>
        <v>-</v>
      </c>
      <c r="HW91" s="535" cm="1">
        <f t="array" aca="1" ref="HW91" ca="1">INDEX(HW$13:HW90,$B91+1,1)</f>
        <v>1</v>
      </c>
      <c r="HX91" s="535" cm="1">
        <f t="array" aca="1" ref="HX91" ca="1">INDEX(HX$13:HX90,$B91+1,1)</f>
        <v>0</v>
      </c>
      <c r="HY91" s="411">
        <f t="shared" si="428"/>
        <v>0</v>
      </c>
      <c r="HZ91" s="535" cm="1">
        <f t="array" aca="1" ref="HZ91" ca="1">INDEX(HZ$13:HZ90,$B91+1,1)</f>
        <v>0</v>
      </c>
      <c r="IA91" s="411">
        <f t="shared" si="429"/>
        <v>0</v>
      </c>
      <c r="IB91" s="411">
        <f t="shared" si="429"/>
        <v>0</v>
      </c>
      <c r="IC91" s="411">
        <f t="shared" si="429"/>
        <v>0</v>
      </c>
      <c r="ID91" s="411">
        <f t="shared" si="429"/>
        <v>0</v>
      </c>
      <c r="IE91" s="411">
        <f t="shared" si="429"/>
        <v>1</v>
      </c>
      <c r="IF91" s="411">
        <f t="shared" si="429"/>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509"/>
        <v>0</v>
      </c>
      <c r="JG91" s="457">
        <f t="shared" ca="1" si="430"/>
        <v>0</v>
      </c>
      <c r="JH91" s="457">
        <f t="shared" ca="1" si="431"/>
        <v>0</v>
      </c>
      <c r="JI91" s="545" cm="1">
        <f t="array" aca="1" ref="JI91" ca="1">IF(AND($N91=JI$10,$AS91&lt;&gt;0),INDEX(i.LTWFeedLevels,$AS91,12),0)</f>
        <v>0</v>
      </c>
      <c r="JJ91" s="630" cm="1">
        <f t="array" aca="1" ref="JJ91" ca="1">IF(AND($N91=JJ$10,$AT91&lt;&gt;0),INDEX(i.LTWFeedLevels,$AT91,12),0)</f>
        <v>0</v>
      </c>
      <c r="JK91" s="457">
        <f t="shared" ca="1" si="432"/>
        <v>0</v>
      </c>
      <c r="JL91" s="457">
        <f t="shared" ca="1" si="433"/>
        <v>0</v>
      </c>
      <c r="JM91" s="457">
        <f t="shared" ca="1" si="434"/>
        <v>0</v>
      </c>
      <c r="JN91" s="545" cm="1">
        <f t="array" aca="1" ref="JN91" ca="1">IF(AND($N91=JN$10,$AS91&lt;&gt;0),INDEX(i.LTWFeedLevels,$AS91,12),0)</f>
        <v>0</v>
      </c>
      <c r="JO91" s="630" cm="1">
        <f t="array" aca="1" ref="JO91" ca="1">IF(AND($N91=JO$10,$AT91&lt;&gt;0),INDEX(i.LTWFeedLevels,$AT91,12),0)</f>
        <v>0</v>
      </c>
      <c r="JP91" s="457">
        <f t="shared" ca="1" si="435"/>
        <v>0</v>
      </c>
      <c r="JQ91" s="457">
        <f t="shared" ca="1" si="436"/>
        <v>0</v>
      </c>
      <c r="JR91" s="457">
        <f t="shared" ca="1" si="437"/>
        <v>0</v>
      </c>
      <c r="JS91" s="189">
        <f t="shared" ca="1" si="438"/>
        <v>0</v>
      </c>
      <c r="JT91" s="189">
        <f t="shared" ca="1" si="438"/>
        <v>0</v>
      </c>
      <c r="JU91" s="189">
        <f t="shared" ca="1" si="438"/>
        <v>0</v>
      </c>
      <c r="JV91" s="189">
        <f t="shared" ca="1" si="438"/>
        <v>0</v>
      </c>
      <c r="JW91" s="189">
        <f t="shared" ca="1" si="438"/>
        <v>0</v>
      </c>
      <c r="JX91" s="189">
        <f t="shared" ca="1" si="438"/>
        <v>0</v>
      </c>
      <c r="JY91" s="189">
        <f t="shared" ca="1" si="438"/>
        <v>0</v>
      </c>
      <c r="JZ91" s="189">
        <f t="shared" ca="1" si="438"/>
        <v>0</v>
      </c>
      <c r="KA91" s="189">
        <f t="shared" ca="1" si="438"/>
        <v>0</v>
      </c>
      <c r="KB91" s="189">
        <f t="shared" ca="1" si="438"/>
        <v>0</v>
      </c>
      <c r="KC91" s="189">
        <f t="shared" ca="1" si="439"/>
        <v>0</v>
      </c>
      <c r="KD91" s="189">
        <f t="shared" ca="1" si="439"/>
        <v>0</v>
      </c>
      <c r="KE91" s="189">
        <f t="shared" ca="1" si="439"/>
        <v>0</v>
      </c>
      <c r="KF91" s="189">
        <f t="shared" ca="1" si="439"/>
        <v>0</v>
      </c>
      <c r="KG91" s="189">
        <f t="shared" ca="1" si="439"/>
        <v>0</v>
      </c>
      <c r="KH91" s="189">
        <f t="shared" ca="1" si="439"/>
        <v>0</v>
      </c>
      <c r="KI91" s="189">
        <f t="shared" ca="1" si="439"/>
        <v>0</v>
      </c>
      <c r="KJ91" s="189">
        <f t="shared" ca="1" si="439"/>
        <v>0</v>
      </c>
      <c r="KK91" s="189">
        <f t="shared" ca="1" si="439"/>
        <v>0</v>
      </c>
      <c r="KL91" s="189">
        <f t="shared" ca="1" si="439"/>
        <v>0</v>
      </c>
      <c r="KM91" s="189">
        <f t="shared" ca="1" si="440"/>
        <v>0</v>
      </c>
      <c r="KN91" s="189">
        <f t="shared" ca="1" si="440"/>
        <v>0</v>
      </c>
      <c r="KO91" s="189">
        <f t="shared" ca="1" si="440"/>
        <v>0</v>
      </c>
      <c r="KP91" s="189">
        <f t="shared" ca="1" si="440"/>
        <v>0</v>
      </c>
      <c r="KQ91" s="189">
        <f t="shared" ca="1" si="440"/>
        <v>0</v>
      </c>
      <c r="KR91" s="189">
        <f t="shared" ca="1" si="440"/>
        <v>0</v>
      </c>
      <c r="KS91" s="189">
        <f t="shared" ca="1" si="440"/>
        <v>0</v>
      </c>
      <c r="KT91" s="189">
        <f t="shared" ca="1" si="440"/>
        <v>0</v>
      </c>
      <c r="KU91" s="189">
        <f t="shared" ca="1" si="440"/>
        <v>0</v>
      </c>
      <c r="KV91" s="189">
        <f t="shared" ca="1" si="440"/>
        <v>0</v>
      </c>
      <c r="KW91" s="189">
        <f t="shared" ca="1" si="441"/>
        <v>0</v>
      </c>
      <c r="KX91" s="189">
        <f t="shared" ca="1" si="441"/>
        <v>0</v>
      </c>
      <c r="KY91" s="189">
        <f t="shared" ca="1" si="441"/>
        <v>0</v>
      </c>
      <c r="KZ91" s="189">
        <f t="shared" ca="1" si="441"/>
        <v>0</v>
      </c>
      <c r="LA91" s="189">
        <f t="shared" ca="1" si="441"/>
        <v>0</v>
      </c>
      <c r="LB91" s="189">
        <f t="shared" ca="1" si="441"/>
        <v>0</v>
      </c>
      <c r="LC91" s="189">
        <f t="shared" ca="1" si="441"/>
        <v>0</v>
      </c>
      <c r="LD91" s="189">
        <f t="shared" ca="1" si="441"/>
        <v>0</v>
      </c>
      <c r="LE91" s="189">
        <f t="shared" ca="1" si="441"/>
        <v>0</v>
      </c>
      <c r="LF91" s="189">
        <f t="shared" ca="1" si="441"/>
        <v>0</v>
      </c>
      <c r="LG91" s="189">
        <f t="shared" ca="1" si="442"/>
        <v>0</v>
      </c>
      <c r="LH91" s="189">
        <f t="shared" ca="1" si="442"/>
        <v>0</v>
      </c>
      <c r="LI91" s="189">
        <f t="shared" ca="1" si="442"/>
        <v>0</v>
      </c>
      <c r="LJ91" s="189">
        <f t="shared" ca="1" si="442"/>
        <v>0</v>
      </c>
      <c r="LK91" s="189">
        <f t="shared" ca="1" si="442"/>
        <v>0</v>
      </c>
      <c r="LL91" s="189">
        <f t="shared" ca="1" si="442"/>
        <v>0</v>
      </c>
      <c r="LM91" s="189">
        <f t="shared" ca="1" si="442"/>
        <v>0</v>
      </c>
      <c r="LN91" s="189">
        <f t="shared" ca="1" si="442"/>
        <v>0</v>
      </c>
      <c r="LO91" s="189">
        <f t="shared" ca="1" si="442"/>
        <v>0</v>
      </c>
      <c r="LP91" s="189">
        <f t="shared" ca="1" si="442"/>
        <v>0</v>
      </c>
      <c r="LQ91" s="189">
        <f t="shared" ca="1" si="443"/>
        <v>0</v>
      </c>
      <c r="LR91" s="189">
        <f t="shared" ca="1" si="443"/>
        <v>0</v>
      </c>
      <c r="LS91" s="189">
        <f t="shared" ca="1" si="443"/>
        <v>0</v>
      </c>
      <c r="LT91" s="189">
        <f t="shared" ca="1" si="443"/>
        <v>0</v>
      </c>
      <c r="LU91" s="189">
        <f t="shared" ca="1" si="443"/>
        <v>0</v>
      </c>
      <c r="LV91" s="189">
        <f t="shared" ca="1" si="443"/>
        <v>0</v>
      </c>
      <c r="LW91" s="189">
        <f t="shared" ca="1" si="443"/>
        <v>0</v>
      </c>
      <c r="LX91" s="189">
        <f t="shared" ca="1" si="443"/>
        <v>0</v>
      </c>
      <c r="LY91" s="189">
        <f t="shared" ca="1" si="443"/>
        <v>0</v>
      </c>
      <c r="LZ91" s="189">
        <f t="shared" ca="1" si="443"/>
        <v>0</v>
      </c>
      <c r="MA91" s="189">
        <f t="shared" ca="1" si="444"/>
        <v>0</v>
      </c>
      <c r="MB91" s="189">
        <f t="shared" ca="1" si="444"/>
        <v>0</v>
      </c>
      <c r="MC91" s="189">
        <f t="shared" ca="1" si="444"/>
        <v>0</v>
      </c>
      <c r="MD91" s="189">
        <f t="shared" ca="1" si="444"/>
        <v>0</v>
      </c>
      <c r="ME91" s="189">
        <f t="shared" ca="1" si="444"/>
        <v>0</v>
      </c>
      <c r="MF91" s="189">
        <f t="shared" ca="1" si="444"/>
        <v>0</v>
      </c>
      <c r="MG91" s="189">
        <f t="shared" ca="1" si="444"/>
        <v>0</v>
      </c>
      <c r="MH91" s="189">
        <f t="shared" ca="1" si="444"/>
        <v>0</v>
      </c>
      <c r="MI91" s="189">
        <f t="shared" ca="1" si="444"/>
        <v>0</v>
      </c>
      <c r="MJ91" s="189">
        <f t="shared" ca="1" si="444"/>
        <v>0</v>
      </c>
      <c r="MK91" s="189">
        <f t="shared" ca="1" si="444"/>
        <v>0</v>
      </c>
      <c r="ML91" s="189">
        <f t="shared" ca="1" si="444"/>
        <v>0</v>
      </c>
      <c r="MM91" s="557">
        <f t="shared" ca="1" si="445"/>
        <v>0</v>
      </c>
      <c r="MN91" s="557">
        <f t="shared" ca="1" si="445"/>
        <v>0</v>
      </c>
      <c r="MO91" s="557">
        <f t="shared" ca="1" si="445"/>
        <v>0</v>
      </c>
      <c r="MP91" s="557">
        <f t="shared" ca="1" si="445"/>
        <v>0</v>
      </c>
      <c r="MQ91" s="557">
        <f t="shared" ca="1" si="445"/>
        <v>0</v>
      </c>
      <c r="MR91" s="557">
        <f t="shared" ca="1" si="445"/>
        <v>0</v>
      </c>
      <c r="MS91" s="557">
        <f t="shared" ca="1" si="445"/>
        <v>0</v>
      </c>
      <c r="MT91" s="557">
        <f t="shared" ca="1" si="445"/>
        <v>0</v>
      </c>
      <c r="MU91" s="557">
        <f t="shared" ca="1" si="445"/>
        <v>0</v>
      </c>
      <c r="MV91" s="557">
        <f t="shared" ca="1" si="445"/>
        <v>0</v>
      </c>
      <c r="MW91" s="557">
        <f t="shared" ca="1" si="446"/>
        <v>0</v>
      </c>
      <c r="MX91" s="557">
        <f t="shared" ca="1" si="446"/>
        <v>0</v>
      </c>
      <c r="MY91" s="557">
        <f t="shared" ca="1" si="446"/>
        <v>0</v>
      </c>
      <c r="MZ91" s="557">
        <f t="shared" ca="1" si="446"/>
        <v>0</v>
      </c>
      <c r="NA91" s="557">
        <f t="shared" ca="1" si="446"/>
        <v>0</v>
      </c>
      <c r="NB91" s="557">
        <f t="shared" ca="1" si="446"/>
        <v>0</v>
      </c>
      <c r="NC91" s="557">
        <f t="shared" ca="1" si="446"/>
        <v>0</v>
      </c>
      <c r="ND91" s="557">
        <f t="shared" ca="1" si="446"/>
        <v>0</v>
      </c>
      <c r="NE91" s="557">
        <f t="shared" ca="1" si="446"/>
        <v>0</v>
      </c>
      <c r="NF91" s="557">
        <f t="shared" ca="1" si="446"/>
        <v>0</v>
      </c>
      <c r="NG91" s="557">
        <f t="shared" ca="1" si="447"/>
        <v>0</v>
      </c>
      <c r="NH91" s="557">
        <f t="shared" ca="1" si="447"/>
        <v>0</v>
      </c>
      <c r="NI91" s="557">
        <f t="shared" ca="1" si="447"/>
        <v>0</v>
      </c>
      <c r="NJ91" s="557">
        <f t="shared" ca="1" si="447"/>
        <v>0</v>
      </c>
      <c r="NK91" s="557">
        <f t="shared" ca="1" si="447"/>
        <v>0</v>
      </c>
      <c r="NL91" s="557">
        <f t="shared" ca="1" si="447"/>
        <v>0</v>
      </c>
      <c r="NM91" s="557">
        <f t="shared" ca="1" si="447"/>
        <v>0</v>
      </c>
      <c r="NN91" s="557">
        <f t="shared" ca="1" si="447"/>
        <v>0</v>
      </c>
      <c r="NO91" s="557">
        <f t="shared" ca="1" si="447"/>
        <v>0</v>
      </c>
      <c r="NP91" s="557">
        <f t="shared" ca="1" si="447"/>
        <v>0</v>
      </c>
      <c r="NQ91" s="557">
        <f t="shared" ca="1" si="448"/>
        <v>0</v>
      </c>
      <c r="NR91" s="557">
        <f t="shared" ca="1" si="448"/>
        <v>0</v>
      </c>
      <c r="NS91" s="557">
        <f t="shared" ca="1" si="448"/>
        <v>0</v>
      </c>
      <c r="NT91" s="557">
        <f t="shared" ca="1" si="448"/>
        <v>0</v>
      </c>
      <c r="NU91" s="557">
        <f t="shared" ca="1" si="448"/>
        <v>0</v>
      </c>
      <c r="NV91" s="557">
        <f t="shared" ca="1" si="448"/>
        <v>0</v>
      </c>
      <c r="NW91" s="557">
        <f t="shared" ca="1" si="448"/>
        <v>0</v>
      </c>
      <c r="NX91" s="557">
        <f t="shared" ca="1" si="448"/>
        <v>0</v>
      </c>
      <c r="NY91" s="557">
        <f t="shared" ca="1" si="448"/>
        <v>0</v>
      </c>
      <c r="NZ91" s="557">
        <f t="shared" ca="1" si="448"/>
        <v>0</v>
      </c>
      <c r="OA91" s="557">
        <f t="shared" ca="1" si="449"/>
        <v>0</v>
      </c>
      <c r="OB91" s="557">
        <f t="shared" ca="1" si="449"/>
        <v>0</v>
      </c>
      <c r="OC91" s="557">
        <f t="shared" ca="1" si="449"/>
        <v>0</v>
      </c>
      <c r="OD91" s="557">
        <f t="shared" ca="1" si="449"/>
        <v>0</v>
      </c>
      <c r="OE91" s="557">
        <f t="shared" ca="1" si="449"/>
        <v>0</v>
      </c>
      <c r="OF91" s="557">
        <f t="shared" ca="1" si="449"/>
        <v>0</v>
      </c>
      <c r="OG91" s="557">
        <f t="shared" ca="1" si="449"/>
        <v>0</v>
      </c>
      <c r="OH91" s="557">
        <f t="shared" ca="1" si="449"/>
        <v>0</v>
      </c>
      <c r="OI91" s="557">
        <f t="shared" ca="1" si="449"/>
        <v>0</v>
      </c>
      <c r="OJ91" s="557">
        <f t="shared" ca="1" si="449"/>
        <v>0</v>
      </c>
      <c r="OK91" s="557">
        <f t="shared" ca="1" si="450"/>
        <v>0</v>
      </c>
      <c r="OL91" s="557">
        <f t="shared" ca="1" si="450"/>
        <v>0</v>
      </c>
      <c r="OM91" s="557">
        <f t="shared" ca="1" si="450"/>
        <v>0</v>
      </c>
      <c r="ON91" s="557">
        <f t="shared" ca="1" si="450"/>
        <v>0</v>
      </c>
      <c r="OO91" s="557">
        <f t="shared" ca="1" si="450"/>
        <v>0</v>
      </c>
      <c r="OP91" s="557">
        <f t="shared" ca="1" si="450"/>
        <v>0</v>
      </c>
      <c r="OQ91" s="557">
        <f t="shared" ca="1" si="450"/>
        <v>0</v>
      </c>
      <c r="OR91" s="557">
        <f t="shared" ca="1" si="450"/>
        <v>0</v>
      </c>
      <c r="OS91" s="557">
        <f t="shared" ca="1" si="450"/>
        <v>0</v>
      </c>
      <c r="OT91" s="557">
        <f t="shared" ca="1" si="450"/>
        <v>0</v>
      </c>
      <c r="OU91" s="557">
        <f t="shared" ca="1" si="451"/>
        <v>0</v>
      </c>
      <c r="OV91" s="557">
        <f t="shared" ca="1" si="451"/>
        <v>0</v>
      </c>
      <c r="OW91" s="557">
        <f t="shared" ca="1" si="451"/>
        <v>0</v>
      </c>
      <c r="OX91" s="557">
        <f t="shared" ca="1" si="451"/>
        <v>0</v>
      </c>
      <c r="OY91" s="557">
        <f t="shared" ca="1" si="451"/>
        <v>0</v>
      </c>
      <c r="OZ91" s="557">
        <f t="shared" ca="1" si="451"/>
        <v>0</v>
      </c>
      <c r="PA91" s="557">
        <f t="shared" ca="1" si="451"/>
        <v>0</v>
      </c>
      <c r="PB91" s="557">
        <f t="shared" ca="1" si="451"/>
        <v>0</v>
      </c>
      <c r="PC91" s="557">
        <f t="shared" ca="1" si="451"/>
        <v>0</v>
      </c>
      <c r="PD91" s="557">
        <f t="shared" ca="1" si="451"/>
        <v>0</v>
      </c>
      <c r="PE91" s="557">
        <f t="shared" ca="1" si="452"/>
        <v>0</v>
      </c>
      <c r="PF91" s="557">
        <f t="shared" ca="1" si="452"/>
        <v>0</v>
      </c>
      <c r="PG91" s="557">
        <f t="shared" ca="1" si="452"/>
        <v>0</v>
      </c>
      <c r="PH91" s="557">
        <f t="shared" ca="1" si="452"/>
        <v>0</v>
      </c>
      <c r="PI91" s="557">
        <f t="shared" ca="1" si="452"/>
        <v>0</v>
      </c>
      <c r="PJ91" s="557">
        <f t="shared" ca="1" si="452"/>
        <v>0</v>
      </c>
      <c r="PK91" s="557">
        <f t="shared" ca="1" si="452"/>
        <v>0</v>
      </c>
      <c r="PL91" s="557">
        <f t="shared" ca="1" si="452"/>
        <v>0</v>
      </c>
      <c r="PM91" s="557">
        <f t="shared" ca="1" si="452"/>
        <v>0</v>
      </c>
      <c r="PN91" s="557">
        <f t="shared" ca="1" si="452"/>
        <v>0</v>
      </c>
      <c r="PO91" s="557">
        <f t="shared" ca="1" si="453"/>
        <v>0</v>
      </c>
      <c r="PP91" s="557">
        <f t="shared" ca="1" si="453"/>
        <v>0</v>
      </c>
      <c r="PQ91" s="557">
        <f t="shared" ca="1" si="453"/>
        <v>0</v>
      </c>
      <c r="PR91" s="557">
        <f t="shared" ca="1" si="453"/>
        <v>0</v>
      </c>
      <c r="PS91" s="557">
        <f t="shared" ca="1" si="453"/>
        <v>0</v>
      </c>
      <c r="PT91" s="557">
        <f t="shared" ca="1" si="453"/>
        <v>0</v>
      </c>
      <c r="PU91" s="557">
        <f t="shared" ca="1" si="453"/>
        <v>0</v>
      </c>
      <c r="PV91" s="557">
        <f t="shared" ca="1" si="453"/>
        <v>0</v>
      </c>
      <c r="PW91" s="557">
        <f t="shared" ca="1" si="453"/>
        <v>0</v>
      </c>
      <c r="PX91" s="557">
        <f t="shared" ca="1" si="453"/>
        <v>0</v>
      </c>
      <c r="PY91" s="557">
        <f t="shared" ca="1" si="454"/>
        <v>0</v>
      </c>
      <c r="PZ91" s="557">
        <f t="shared" ca="1" si="454"/>
        <v>0</v>
      </c>
      <c r="QA91" s="557">
        <f t="shared" ca="1" si="454"/>
        <v>0</v>
      </c>
      <c r="QB91" s="557">
        <f t="shared" ca="1" si="454"/>
        <v>0</v>
      </c>
      <c r="QC91" s="557">
        <f t="shared" ca="1" si="454"/>
        <v>0</v>
      </c>
      <c r="QD91" s="557">
        <f t="shared" ca="1" si="454"/>
        <v>0</v>
      </c>
      <c r="QE91" s="557">
        <f t="shared" ca="1" si="454"/>
        <v>0</v>
      </c>
      <c r="QF91" s="557">
        <f t="shared" ca="1" si="454"/>
        <v>0</v>
      </c>
      <c r="QG91" s="557">
        <f t="shared" ca="1" si="454"/>
        <v>0</v>
      </c>
      <c r="QH91" s="557">
        <f t="shared" ca="1" si="454"/>
        <v>0</v>
      </c>
      <c r="QI91" s="557">
        <f t="shared" ca="1" si="455"/>
        <v>0</v>
      </c>
      <c r="QJ91" s="557">
        <f t="shared" ca="1" si="455"/>
        <v>0</v>
      </c>
      <c r="QK91" s="557">
        <f t="shared" ca="1" si="455"/>
        <v>0</v>
      </c>
      <c r="QL91" s="557">
        <f t="shared" ca="1" si="455"/>
        <v>0</v>
      </c>
      <c r="QM91" s="557">
        <f t="shared" ca="1" si="455"/>
        <v>0</v>
      </c>
      <c r="QN91" s="557">
        <f t="shared" ca="1" si="455"/>
        <v>0</v>
      </c>
      <c r="QO91" s="557">
        <f t="shared" ca="1" si="455"/>
        <v>0</v>
      </c>
      <c r="QP91" s="557">
        <f t="shared" ca="1" si="455"/>
        <v>0</v>
      </c>
      <c r="QQ91" s="557">
        <f t="shared" ca="1" si="455"/>
        <v>0</v>
      </c>
      <c r="QR91" s="557">
        <f t="shared" ca="1" si="455"/>
        <v>0</v>
      </c>
      <c r="QS91" s="557">
        <f t="shared" ca="1" si="456"/>
        <v>0</v>
      </c>
      <c r="QT91" s="557">
        <f t="shared" ca="1" si="456"/>
        <v>0</v>
      </c>
      <c r="QU91" s="557">
        <f t="shared" ca="1" si="456"/>
        <v>0</v>
      </c>
      <c r="QV91" s="557">
        <f t="shared" ca="1" si="456"/>
        <v>0</v>
      </c>
      <c r="QW91" s="557">
        <f t="shared" ca="1" si="456"/>
        <v>0</v>
      </c>
      <c r="QX91" s="557">
        <f t="shared" ca="1" si="456"/>
        <v>0</v>
      </c>
      <c r="QY91" s="557">
        <f t="shared" ca="1" si="456"/>
        <v>0</v>
      </c>
      <c r="QZ91" s="557">
        <f t="shared" ca="1" si="456"/>
        <v>0</v>
      </c>
      <c r="RA91" s="557">
        <f t="shared" ca="1" si="456"/>
        <v>0</v>
      </c>
      <c r="RB91" s="557">
        <f t="shared" ca="1" si="456"/>
        <v>0</v>
      </c>
      <c r="RC91" s="557">
        <f t="shared" ca="1" si="457"/>
        <v>0</v>
      </c>
      <c r="RD91" s="557">
        <f t="shared" ca="1" si="457"/>
        <v>0</v>
      </c>
      <c r="RE91" s="557">
        <f t="shared" ca="1" si="457"/>
        <v>0</v>
      </c>
      <c r="RF91" s="557">
        <f t="shared" ca="1" si="457"/>
        <v>0</v>
      </c>
      <c r="RG91" s="557">
        <f t="shared" ca="1" si="457"/>
        <v>0</v>
      </c>
      <c r="RH91" s="557">
        <f t="shared" ca="1" si="457"/>
        <v>0</v>
      </c>
      <c r="RI91" s="557">
        <f t="shared" ca="1" si="457"/>
        <v>0</v>
      </c>
      <c r="RJ91" s="557">
        <f t="shared" ca="1" si="457"/>
        <v>0</v>
      </c>
      <c r="RK91" s="557">
        <f t="shared" ca="1" si="457"/>
        <v>0</v>
      </c>
      <c r="RL91" s="557">
        <f t="shared" ca="1" si="457"/>
        <v>0</v>
      </c>
      <c r="RM91" s="557">
        <f t="shared" ca="1" si="458"/>
        <v>0</v>
      </c>
      <c r="RN91" s="557">
        <f t="shared" ca="1" si="458"/>
        <v>0</v>
      </c>
      <c r="RO91" s="557">
        <f t="shared" ca="1" si="458"/>
        <v>0</v>
      </c>
      <c r="RP91" s="557">
        <f t="shared" ca="1" si="458"/>
        <v>0</v>
      </c>
      <c r="RQ91" s="557">
        <f t="shared" ca="1" si="458"/>
        <v>0</v>
      </c>
      <c r="RR91" s="557">
        <f t="shared" ca="1" si="458"/>
        <v>0</v>
      </c>
      <c r="RS91" s="557">
        <f t="shared" ca="1" si="458"/>
        <v>0</v>
      </c>
      <c r="RT91" s="557">
        <f t="shared" ca="1" si="458"/>
        <v>0</v>
      </c>
      <c r="RU91" s="557">
        <f t="shared" ca="1" si="458"/>
        <v>0</v>
      </c>
      <c r="RV91" s="557">
        <f t="shared" ca="1" si="458"/>
        <v>0</v>
      </c>
      <c r="RW91" s="557">
        <f t="shared" ca="1" si="459"/>
        <v>0</v>
      </c>
      <c r="RX91" s="557">
        <f t="shared" ca="1" si="459"/>
        <v>0</v>
      </c>
      <c r="RY91" s="557">
        <f t="shared" ca="1" si="459"/>
        <v>0</v>
      </c>
      <c r="RZ91" s="557">
        <f t="shared" ca="1" si="459"/>
        <v>0</v>
      </c>
      <c r="SA91" s="557">
        <f t="shared" ca="1" si="459"/>
        <v>0</v>
      </c>
      <c r="SB91" s="557">
        <f t="shared" ca="1" si="459"/>
        <v>0</v>
      </c>
      <c r="SC91" s="557">
        <f t="shared" ca="1" si="459"/>
        <v>0</v>
      </c>
      <c r="SD91" s="557">
        <f t="shared" ca="1" si="459"/>
        <v>0</v>
      </c>
      <c r="SE91" s="557">
        <f t="shared" ca="1" si="459"/>
        <v>0</v>
      </c>
      <c r="SF91" s="557">
        <f t="shared" ca="1" si="459"/>
        <v>0</v>
      </c>
      <c r="SG91" s="557">
        <f t="shared" ca="1" si="460"/>
        <v>0</v>
      </c>
      <c r="SH91" s="557">
        <f t="shared" ca="1" si="460"/>
        <v>0</v>
      </c>
      <c r="SI91" s="557">
        <f t="shared" ca="1" si="460"/>
        <v>0</v>
      </c>
      <c r="SJ91" s="557">
        <f t="shared" ca="1" si="460"/>
        <v>0</v>
      </c>
      <c r="SK91" s="557">
        <f t="shared" ca="1" si="460"/>
        <v>0</v>
      </c>
      <c r="SL91" s="557">
        <f t="shared" ca="1" si="460"/>
        <v>0</v>
      </c>
      <c r="SM91" s="557">
        <f t="shared" ca="1" si="460"/>
        <v>0</v>
      </c>
      <c r="SN91" s="557">
        <f t="shared" ca="1" si="460"/>
        <v>0</v>
      </c>
      <c r="SO91" s="557">
        <f t="shared" ca="1" si="460"/>
        <v>0</v>
      </c>
      <c r="SP91" s="557">
        <f t="shared" ca="1" si="460"/>
        <v>0</v>
      </c>
      <c r="SQ91" s="557">
        <f t="shared" ca="1" si="461"/>
        <v>0</v>
      </c>
      <c r="SR91" s="557">
        <f t="shared" ca="1" si="461"/>
        <v>0</v>
      </c>
      <c r="SS91" s="557">
        <f t="shared" ca="1" si="461"/>
        <v>0</v>
      </c>
      <c r="ST91" s="557">
        <f t="shared" ca="1" si="461"/>
        <v>0</v>
      </c>
      <c r="SU91" s="557">
        <f t="shared" ca="1" si="461"/>
        <v>0</v>
      </c>
      <c r="SV91" s="557">
        <f t="shared" ca="1" si="461"/>
        <v>0</v>
      </c>
      <c r="SW91" s="557">
        <f t="shared" ca="1" si="461"/>
        <v>0</v>
      </c>
      <c r="SX91" s="557">
        <f t="shared" ca="1" si="461"/>
        <v>0</v>
      </c>
      <c r="SY91" s="557">
        <f t="shared" ca="1" si="461"/>
        <v>0</v>
      </c>
      <c r="SZ91" s="557">
        <f t="shared" ca="1" si="461"/>
        <v>0</v>
      </c>
      <c r="TA91" s="557">
        <f t="shared" ca="1" si="462"/>
        <v>0</v>
      </c>
      <c r="TB91" s="557">
        <f t="shared" ca="1" si="462"/>
        <v>0</v>
      </c>
      <c r="TC91" s="557">
        <f t="shared" ca="1" si="462"/>
        <v>0</v>
      </c>
      <c r="TD91" s="557">
        <f t="shared" ca="1" si="462"/>
        <v>0</v>
      </c>
      <c r="TE91" s="557">
        <f t="shared" ca="1" si="462"/>
        <v>0</v>
      </c>
      <c r="TF91" s="557">
        <f t="shared" ca="1" si="462"/>
        <v>0</v>
      </c>
      <c r="TG91" s="557">
        <f t="shared" ca="1" si="462"/>
        <v>0</v>
      </c>
      <c r="TH91" s="557">
        <f t="shared" ca="1" si="462"/>
        <v>0</v>
      </c>
      <c r="TI91" s="557">
        <f t="shared" ca="1" si="462"/>
        <v>0</v>
      </c>
      <c r="TJ91" s="557">
        <f t="shared" ca="1" si="462"/>
        <v>0</v>
      </c>
      <c r="TK91" s="557">
        <f t="shared" ca="1" si="463"/>
        <v>0</v>
      </c>
      <c r="TL91" s="557">
        <f t="shared" ca="1" si="463"/>
        <v>0</v>
      </c>
      <c r="TM91" s="557">
        <f t="shared" ca="1" si="463"/>
        <v>0</v>
      </c>
      <c r="TN91" s="557">
        <f t="shared" ca="1" si="463"/>
        <v>0</v>
      </c>
      <c r="TO91" s="557">
        <f t="shared" ca="1" si="463"/>
        <v>0</v>
      </c>
      <c r="TP91" s="557">
        <f t="shared" ca="1" si="463"/>
        <v>0</v>
      </c>
      <c r="TQ91" s="557">
        <f t="shared" ca="1" si="463"/>
        <v>0</v>
      </c>
      <c r="TR91" s="557">
        <f t="shared" ca="1" si="463"/>
        <v>0</v>
      </c>
      <c r="TS91" s="557">
        <f t="shared" ca="1" si="463"/>
        <v>0</v>
      </c>
      <c r="TT91" s="557">
        <f t="shared" ca="1" si="463"/>
        <v>0</v>
      </c>
      <c r="TU91" s="557">
        <f t="shared" ca="1" si="464"/>
        <v>0</v>
      </c>
      <c r="TV91" s="557">
        <f t="shared" ca="1" si="464"/>
        <v>0</v>
      </c>
      <c r="TW91" s="557">
        <f t="shared" ca="1" si="464"/>
        <v>0</v>
      </c>
      <c r="TX91" s="557">
        <f t="shared" ca="1" si="464"/>
        <v>0</v>
      </c>
      <c r="TY91" s="557">
        <f t="shared" ca="1" si="464"/>
        <v>0</v>
      </c>
      <c r="TZ91" s="557">
        <f t="shared" ca="1" si="464"/>
        <v>0</v>
      </c>
      <c r="UA91" s="557">
        <f t="shared" ca="1" si="464"/>
        <v>0</v>
      </c>
      <c r="UB91" s="557">
        <f t="shared" ca="1" si="464"/>
        <v>0</v>
      </c>
      <c r="UC91" s="557">
        <f t="shared" ca="1" si="464"/>
        <v>0</v>
      </c>
      <c r="UD91" s="557">
        <f t="shared" ca="1" si="464"/>
        <v>0</v>
      </c>
      <c r="UE91" s="557">
        <f t="shared" ca="1" si="465"/>
        <v>0</v>
      </c>
      <c r="UF91" s="557">
        <f t="shared" ca="1" si="465"/>
        <v>0</v>
      </c>
      <c r="UG91" s="557">
        <f t="shared" ca="1" si="465"/>
        <v>0</v>
      </c>
      <c r="UH91" s="557">
        <f t="shared" ca="1" si="465"/>
        <v>0</v>
      </c>
      <c r="UI91" s="557">
        <f t="shared" ca="1" si="465"/>
        <v>0</v>
      </c>
      <c r="UJ91" s="557">
        <f t="shared" ca="1" si="465"/>
        <v>0</v>
      </c>
      <c r="UK91" s="557">
        <f t="shared" ca="1" si="465"/>
        <v>0</v>
      </c>
      <c r="UL91" s="557">
        <f t="shared" ca="1" si="465"/>
        <v>0</v>
      </c>
      <c r="UM91" s="557">
        <f t="shared" ca="1" si="465"/>
        <v>0</v>
      </c>
      <c r="UN91" s="557">
        <f t="shared" ca="1" si="465"/>
        <v>0</v>
      </c>
      <c r="UO91" s="557">
        <f t="shared" ca="1" si="466"/>
        <v>0</v>
      </c>
      <c r="UP91" s="557">
        <f t="shared" ca="1" si="466"/>
        <v>0</v>
      </c>
      <c r="UQ91" s="557">
        <f t="shared" ca="1" si="466"/>
        <v>0</v>
      </c>
      <c r="UR91" s="557">
        <f t="shared" ca="1" si="466"/>
        <v>0</v>
      </c>
      <c r="US91" s="557">
        <f t="shared" ca="1" si="466"/>
        <v>0</v>
      </c>
      <c r="UT91" s="557">
        <f t="shared" ca="1" si="466"/>
        <v>0</v>
      </c>
      <c r="UU91" s="557">
        <f t="shared" ca="1" si="466"/>
        <v>0</v>
      </c>
      <c r="UV91" s="557">
        <f t="shared" ca="1" si="466"/>
        <v>0</v>
      </c>
      <c r="UW91" s="557">
        <f t="shared" ca="1" si="466"/>
        <v>0</v>
      </c>
      <c r="UX91" s="557">
        <f t="shared" ca="1" si="466"/>
        <v>0</v>
      </c>
      <c r="UY91" s="557">
        <f t="shared" ca="1" si="467"/>
        <v>0</v>
      </c>
      <c r="UZ91" s="557">
        <f t="shared" ca="1" si="467"/>
        <v>0</v>
      </c>
      <c r="VA91" s="557">
        <f t="shared" ca="1" si="467"/>
        <v>0</v>
      </c>
      <c r="VB91" s="557">
        <f t="shared" ca="1" si="467"/>
        <v>0</v>
      </c>
      <c r="VC91" s="557">
        <f t="shared" ca="1" si="467"/>
        <v>0</v>
      </c>
      <c r="VD91" s="557">
        <f t="shared" ca="1" si="467"/>
        <v>0</v>
      </c>
      <c r="VE91" s="557">
        <f t="shared" ca="1" si="467"/>
        <v>0</v>
      </c>
      <c r="VF91" s="557">
        <f t="shared" ca="1" si="467"/>
        <v>0</v>
      </c>
      <c r="VG91" s="557">
        <f t="shared" ca="1" si="467"/>
        <v>0</v>
      </c>
      <c r="VH91" s="557">
        <f t="shared" ca="1" si="467"/>
        <v>0</v>
      </c>
      <c r="VI91" s="557">
        <f t="shared" ca="1" si="467"/>
        <v>0</v>
      </c>
      <c r="VJ91" s="189">
        <f t="shared" ca="1" si="468"/>
        <v>0</v>
      </c>
      <c r="VK91" s="189">
        <f t="shared" ca="1" si="468"/>
        <v>0</v>
      </c>
      <c r="VL91" s="189">
        <f t="shared" ca="1" si="468"/>
        <v>0</v>
      </c>
      <c r="VM91" s="189">
        <f t="shared" ca="1" si="468"/>
        <v>0</v>
      </c>
      <c r="VN91" s="189">
        <f t="shared" ca="1" si="468"/>
        <v>0</v>
      </c>
      <c r="VO91" s="230">
        <f t="shared" ca="1" si="469"/>
        <v>0</v>
      </c>
      <c r="VP91" s="189">
        <f t="shared" ca="1" si="470"/>
        <v>0</v>
      </c>
      <c r="VQ91" s="189">
        <f t="shared" ca="1" si="470"/>
        <v>0</v>
      </c>
      <c r="VR91" s="189">
        <f t="shared" ca="1" si="470"/>
        <v>0</v>
      </c>
      <c r="VS91" s="189">
        <f t="shared" ca="1" si="470"/>
        <v>0</v>
      </c>
      <c r="VT91" s="189">
        <f t="shared" ca="1" si="470"/>
        <v>0</v>
      </c>
      <c r="VU91" s="230">
        <f t="shared" ca="1" si="471"/>
        <v>0</v>
      </c>
      <c r="VV91" s="231">
        <f t="shared" ca="1" si="472"/>
        <v>0</v>
      </c>
      <c r="VW91" s="231">
        <f t="shared" ca="1" si="472"/>
        <v>0</v>
      </c>
      <c r="VX91" s="231">
        <f t="shared" ca="1" si="472"/>
        <v>0</v>
      </c>
      <c r="VY91" s="231">
        <f t="shared" ca="1" si="472"/>
        <v>0</v>
      </c>
      <c r="VZ91" s="544">
        <f t="shared" ca="1" si="473"/>
        <v>0</v>
      </c>
      <c r="WA91" s="231">
        <f t="shared" ca="1" si="474"/>
        <v>0</v>
      </c>
      <c r="WB91" s="231">
        <f t="shared" ca="1" si="474"/>
        <v>0</v>
      </c>
      <c r="WC91" s="231">
        <f t="shared" ca="1" si="474"/>
        <v>0</v>
      </c>
      <c r="WD91" s="231">
        <f t="shared" ca="1" si="474"/>
        <v>0</v>
      </c>
      <c r="WE91" s="544">
        <f t="shared" ca="1" si="475"/>
        <v>0</v>
      </c>
      <c r="WF91" s="544">
        <f t="shared" ca="1" si="475"/>
        <v>0</v>
      </c>
      <c r="WG91" s="544">
        <f t="shared" ca="1" si="475"/>
        <v>0</v>
      </c>
      <c r="WH91" s="544">
        <f t="shared" ca="1" si="475"/>
        <v>0</v>
      </c>
      <c r="WI91" s="544">
        <f t="shared" ca="1" si="475"/>
        <v>0</v>
      </c>
      <c r="WJ91" s="544">
        <f t="shared" ca="1" si="475"/>
        <v>0</v>
      </c>
      <c r="WK91" s="544">
        <f t="shared" ca="1" si="475"/>
        <v>0</v>
      </c>
      <c r="WL91" s="535" cm="1">
        <f t="array" aca="1" ref="WL91" ca="1">INDEX(WL$13:WL90,$B91+1,1)</f>
        <v>0</v>
      </c>
      <c r="WM91" s="411">
        <f t="shared" ca="1" si="476"/>
        <v>19</v>
      </c>
      <c r="WN91" s="18"/>
      <c r="WO91" s="535" cm="1">
        <f t="array" aca="1" ref="WO91" ca="1">INDEX(WO$13:WO90,$B91+1,1)</f>
        <v>0</v>
      </c>
      <c r="WP91" s="411">
        <f t="shared" si="477"/>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78"/>
        <v>0</v>
      </c>
      <c r="XJ91" s="411" t="str">
        <f t="shared" ca="1" si="479"/>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80"/>
        <v>-</v>
      </c>
      <c r="XQ91" s="411" t="str">
        <f t="shared" si="480"/>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81"/>
        <v>50</v>
      </c>
      <c r="YD91" s="411">
        <f t="shared" si="481"/>
        <v>50</v>
      </c>
      <c r="YE91" s="411">
        <f t="shared" si="481"/>
        <v>50</v>
      </c>
      <c r="YF91" s="411">
        <f t="shared" si="481"/>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18"/>
      <c r="YQ91" s="411">
        <f t="shared" ca="1" si="482"/>
        <v>1</v>
      </c>
      <c r="YR91" s="18"/>
      <c r="YS91" s="669" t="b">
        <f t="shared" ca="1" si="483"/>
        <v>1</v>
      </c>
      <c r="YT91" s="535" t="b" cm="1">
        <f t="array" aca="1" ref="YT91" ca="1">INDEX(YT$13:YT90,$B91+1,1)</f>
        <v>1</v>
      </c>
      <c r="YU91" s="535" t="b" cm="1">
        <f t="array" aca="1" ref="YU91" ca="1">INDEX(YU$13:YU90,$B91+1,1)</f>
        <v>1</v>
      </c>
      <c r="YV91" s="411" t="b">
        <f t="shared" ca="1" si="510"/>
        <v>1</v>
      </c>
      <c r="YW91" s="535" t="b" cm="1">
        <f t="array" aca="1" ref="YW91" ca="1">INDEX(YW$13:YW90,$B91+1,1)</f>
        <v>0</v>
      </c>
      <c r="YX91" s="535" cm="1">
        <f t="array" aca="1" ref="YX91" ca="1">INDEX(YX$13:YX90,$B91+1,1)</f>
        <v>0</v>
      </c>
      <c r="YY91" s="547" cm="1">
        <f t="array" aca="1" ref="YY91" ca="1">IF(YT91&lt;&gt;TRUE,"-",VALUE(IFERROR(VALUE($K91),0) &amp; _xlfn.SWITCH($CD91,"-",4,$CD91) &amp; $L91 &amp; $T91 &amp; "00" &amp; $N91 &amp; $AK91 &amp; $R91 &amp; _xlfn.SWITCH($AM91,3,1,$AM91) &amp; _xlfn.SWITCH($M91,4,0,$M91) &amp; $AD91 &amp; IF(MOD($H91-2,YY$6)&gt;=YY$7,"",TEXT(INT(MOD($H91-2,YY$6)/2)+1,"00"))))</f>
        <v>14210012120103</v>
      </c>
      <c r="YZ91" s="662" cm="1">
        <f t="array" aca="1" ref="YZ91" ca="1">IF(YU91&lt;&gt;TRUE,"-",VALUE(IFERROR(VALUE($K91),0) &amp; _xlfn.SWITCH($CD91,"-",4,$CD91) &amp; $L91 &amp; $T91 &amp; "00" &amp; $N91 &amp; $AK91 &amp; $R91 &amp; _xlfn.SWITCH($AM91,3,1,$AM91) &amp; _xlfn.SWITCH($M91,4,0,$M91) &amp; $AD91 &amp; IF(MOD($H91-1,YZ$6)&gt;=YZ$7,"",TEXT(INT(MOD($H91-1,YZ$6)/2)+1,"00"))))</f>
        <v>14210012120104</v>
      </c>
      <c r="ZA91" s="543">
        <f t="shared" ca="1" si="484"/>
        <v>652</v>
      </c>
      <c r="ZB91" s="543">
        <f t="shared" ca="1" si="484"/>
        <v>686</v>
      </c>
      <c r="ZC91" s="543">
        <f t="shared" ca="1" si="484"/>
        <v>721</v>
      </c>
      <c r="ZD91" s="459">
        <f t="shared" ca="1" si="485"/>
        <v>469</v>
      </c>
      <c r="ZE91" s="459">
        <f t="shared" ca="1" si="485"/>
        <v>504</v>
      </c>
      <c r="ZF91" s="459">
        <f t="shared" ca="1" si="485"/>
        <v>539</v>
      </c>
      <c r="ZG91" s="459">
        <f t="shared" ca="1" si="486"/>
        <v>385</v>
      </c>
      <c r="ZH91" s="459">
        <f t="shared" ca="1" si="486"/>
        <v>420</v>
      </c>
      <c r="ZI91" s="459">
        <f t="shared" ca="1" si="486"/>
        <v>455</v>
      </c>
      <c r="ZJ91" s="535" t="str" cm="1">
        <f t="array" aca="1" ref="ZJ91" ca="1">INDEX(ZJ$13:ZJ90,$B91+1,1)</f>
        <v>-</v>
      </c>
      <c r="ZK91" s="22" t="b">
        <v>0</v>
      </c>
      <c r="ZL91" s="22" t="b">
        <v>0</v>
      </c>
      <c r="ZM91" s="22" t="b">
        <v>0</v>
      </c>
      <c r="ZN91" s="22" t="b">
        <v>0</v>
      </c>
      <c r="ZO91" s="22" t="b">
        <v>1</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22">
        <v>3</v>
      </c>
      <c r="ZW91" s="22">
        <v>3</v>
      </c>
      <c r="ZX91" s="22" cm="1">
        <f t="array" aca="1" ref="ZX91" ca="1">INDEX(ZX$13:ZX90,$B91+1,1)</f>
        <v>0</v>
      </c>
      <c r="ZY91" s="22">
        <v>1</v>
      </c>
      <c r="ZZ91" s="22">
        <v>-1</v>
      </c>
      <c r="AAA91" s="535" t="str" cm="1">
        <f t="array" aca="1" ref="AAA91" ca="1">INDEX(AAA$13:AAA90,$B91+1,1)</f>
        <v>-</v>
      </c>
      <c r="AAB91" s="535" t="str" cm="1">
        <f t="array" aca="1" ref="AAB91" ca="1">INDEX(AAB$13:AAB90,$B91+1,1)</f>
        <v>-</v>
      </c>
      <c r="AAC91" s="535" t="str" cm="1">
        <f t="array" aca="1" ref="AAC91" ca="1">INDEX(AAC$13:AAC90,$B91+1,1)</f>
        <v>-</v>
      </c>
      <c r="AAD91" s="520">
        <f ca="1">ZX91</f>
        <v>0</v>
      </c>
      <c r="AAE91" s="520">
        <f t="shared" ref="AAE91" si="520">ZY91</f>
        <v>1</v>
      </c>
      <c r="AAF91" s="520">
        <f t="shared" ref="AAF91" si="521">ZZ91</f>
        <v>-1</v>
      </c>
      <c r="AAG91" s="535" t="str" cm="1">
        <f t="array" aca="1" ref="AAG91" ca="1">INDEX(AAG$13:AAG90,$B91+1,1)</f>
        <v>-</v>
      </c>
      <c r="AAH91" s="535" cm="1">
        <f t="array" aca="1" ref="AAH91" ca="1">INDEX(AAH$13:AAH90,$B91+1,1)</f>
        <v>1</v>
      </c>
      <c r="AAI91" s="535" cm="1">
        <f t="array" aca="1" ref="AAI91" ca="1">INDEX(AAI$13:AAI90,$B91+1,1)</f>
        <v>1</v>
      </c>
      <c r="AAJ91" s="666" t="b">
        <f t="shared" ca="1" si="487"/>
        <v>0</v>
      </c>
      <c r="AAK91" s="666" t="b">
        <f t="shared" ca="1" si="487"/>
        <v>0</v>
      </c>
      <c r="AAL91" s="666" t="b">
        <f t="shared" ca="1" si="487"/>
        <v>0</v>
      </c>
      <c r="AAM91" s="666" t="b">
        <f t="shared" ca="1" si="487"/>
        <v>0</v>
      </c>
      <c r="AAN91" s="667">
        <f t="shared" ca="1" si="488"/>
        <v>0.9</v>
      </c>
      <c r="AAO91" s="668">
        <f t="shared" ca="1" si="489"/>
        <v>0.66</v>
      </c>
      <c r="AAP91" s="669" t="b">
        <f t="shared" ca="1" si="490"/>
        <v>1</v>
      </c>
      <c r="AAQ91" s="716">
        <f t="shared" ca="1" si="491"/>
        <v>999</v>
      </c>
      <c r="AAR91" s="191" t="b">
        <f t="shared" si="514"/>
        <v>0</v>
      </c>
      <c r="AAS91" s="715">
        <f t="shared" ca="1" si="492"/>
        <v>0.5</v>
      </c>
      <c r="AAT91" s="717">
        <f t="shared" ca="1" si="493"/>
        <v>0</v>
      </c>
      <c r="AAU91" s="717">
        <f t="shared" ca="1" si="493"/>
        <v>0</v>
      </c>
      <c r="AAV91" s="670">
        <f t="shared" ca="1" si="494"/>
        <v>999999</v>
      </c>
      <c r="AAW91" s="18"/>
      <c r="AAX91" s="545" t="b">
        <f t="shared" ca="1" si="495"/>
        <v>1</v>
      </c>
      <c r="AAY91" s="545" t="str">
        <f t="shared" ca="1" si="495"/>
        <v>-</v>
      </c>
      <c r="AAZ91" s="545" t="str">
        <f t="shared" ca="1" si="495"/>
        <v>-</v>
      </c>
      <c r="ABA91" s="545" t="str">
        <f t="shared" ca="1" si="495"/>
        <v>-</v>
      </c>
      <c r="ABB91" s="545" t="str">
        <f t="shared" ca="1" si="495"/>
        <v>-</v>
      </c>
      <c r="ABC91" s="545" t="str">
        <f t="shared" ca="1" si="495"/>
        <v>-</v>
      </c>
      <c r="ABD91" s="545" t="str">
        <f t="shared" ca="1" si="495"/>
        <v>-</v>
      </c>
      <c r="ABE91" s="545" t="str">
        <f t="shared" ca="1" si="495"/>
        <v>-</v>
      </c>
      <c r="ABF91" s="545" t="str">
        <f t="shared" ca="1" si="495"/>
        <v>-</v>
      </c>
      <c r="ABG91" s="545" t="str">
        <f t="shared" ca="1" si="495"/>
        <v>-</v>
      </c>
      <c r="ABH91" s="545" t="str">
        <f t="shared" ca="1" si="496"/>
        <v>-</v>
      </c>
      <c r="ABI91" s="545" t="str">
        <f t="shared" ca="1" si="496"/>
        <v>-</v>
      </c>
      <c r="ABJ91" s="545" t="str">
        <f t="shared" ca="1" si="496"/>
        <v>-</v>
      </c>
      <c r="ABK91" s="545" t="str">
        <f t="shared" ca="1" si="496"/>
        <v>-</v>
      </c>
      <c r="ABL91" s="545" t="str">
        <f t="shared" ca="1" si="496"/>
        <v>-</v>
      </c>
      <c r="ABM91" s="545" t="str">
        <f t="shared" ca="1" si="496"/>
        <v>-</v>
      </c>
      <c r="ABN91" s="545" t="str">
        <f t="shared" ca="1" si="496"/>
        <v>-</v>
      </c>
      <c r="ABO91" s="545" t="str">
        <f t="shared" ca="1" si="496"/>
        <v>-</v>
      </c>
      <c r="ABP91" s="545" t="b">
        <f t="shared" ca="1" si="496"/>
        <v>1</v>
      </c>
      <c r="ABQ91" s="545" t="str">
        <f t="shared" ca="1" si="496"/>
        <v>-</v>
      </c>
      <c r="ABR91" s="545" t="str">
        <f t="shared" ca="1" si="497"/>
        <v>-</v>
      </c>
      <c r="ABS91" s="545" t="str">
        <f t="shared" ca="1" si="497"/>
        <v>-</v>
      </c>
      <c r="ABT91" s="545" t="str">
        <f t="shared" ca="1" si="497"/>
        <v>-</v>
      </c>
      <c r="ABU91" s="545" t="str">
        <f t="shared" ca="1" si="497"/>
        <v>-</v>
      </c>
      <c r="ABV91" s="545" t="str">
        <f t="shared" ca="1" si="497"/>
        <v>-</v>
      </c>
      <c r="ABW91" s="545" t="str">
        <f t="shared" ca="1" si="497"/>
        <v>-</v>
      </c>
      <c r="ABX91" s="545" t="str">
        <f t="shared" ca="1" si="497"/>
        <v>-</v>
      </c>
      <c r="ABY91" s="545" t="str">
        <f t="shared" ca="1" si="497"/>
        <v>-</v>
      </c>
      <c r="ABZ91" s="545" t="str">
        <f t="shared" ca="1" si="497"/>
        <v>-</v>
      </c>
      <c r="ACA91" s="545" t="str">
        <f t="shared" ca="1" si="497"/>
        <v>-</v>
      </c>
      <c r="ACB91" s="545" t="str">
        <f t="shared" ca="1" si="498"/>
        <v>-</v>
      </c>
      <c r="ACC91" s="545" t="str">
        <f t="shared" ca="1" si="498"/>
        <v>-</v>
      </c>
      <c r="ACD91" s="545" t="str">
        <f t="shared" ca="1" si="498"/>
        <v>-</v>
      </c>
      <c r="ACE91" s="545" t="str">
        <f t="shared" ca="1" si="498"/>
        <v>-</v>
      </c>
      <c r="ACF91" s="545" t="str">
        <f t="shared" ca="1" si="498"/>
        <v>-</v>
      </c>
      <c r="ACG91" s="545" t="str">
        <f t="shared" ca="1" si="498"/>
        <v>-</v>
      </c>
      <c r="ACH91" s="545" t="b">
        <f t="shared" ca="1" si="498"/>
        <v>1</v>
      </c>
      <c r="ACI91" s="545" t="str">
        <f t="shared" ca="1" si="498"/>
        <v>-</v>
      </c>
      <c r="ACJ91" s="545" t="str">
        <f t="shared" ca="1" si="498"/>
        <v>-</v>
      </c>
      <c r="ACK91" s="545" t="str">
        <f t="shared" ca="1" si="498"/>
        <v>-</v>
      </c>
      <c r="ACL91" s="545" t="str">
        <f t="shared" ca="1" si="499"/>
        <v>-</v>
      </c>
      <c r="ACM91" s="545" t="str">
        <f t="shared" ca="1" si="499"/>
        <v>-</v>
      </c>
      <c r="ACN91" s="545" t="str">
        <f t="shared" ca="1" si="499"/>
        <v>-</v>
      </c>
      <c r="ACO91" s="545" t="str">
        <f t="shared" ca="1" si="499"/>
        <v>-</v>
      </c>
      <c r="ACP91" s="545" t="str">
        <f t="shared" ca="1" si="499"/>
        <v>-</v>
      </c>
      <c r="ACQ91" s="545" t="str">
        <f t="shared" ca="1" si="499"/>
        <v>-</v>
      </c>
      <c r="ACR91" s="545" t="str">
        <f t="shared" ca="1" si="499"/>
        <v>-</v>
      </c>
      <c r="ACS91" s="545" t="str">
        <f t="shared" ca="1" si="499"/>
        <v>-</v>
      </c>
      <c r="ACT91" s="545" t="str">
        <f t="shared" ca="1" si="499"/>
        <v>-</v>
      </c>
      <c r="ACU91" s="545" t="str">
        <f t="shared" ca="1" si="499"/>
        <v>-</v>
      </c>
      <c r="ACV91" s="545" t="str">
        <f t="shared" ca="1" si="500"/>
        <v>-</v>
      </c>
      <c r="ACW91" s="545" t="str">
        <f t="shared" ca="1" si="500"/>
        <v>-</v>
      </c>
      <c r="ACX91" s="545" t="str">
        <f t="shared" ca="1" si="500"/>
        <v>-</v>
      </c>
      <c r="ACY91" s="545" t="str">
        <f t="shared" ca="1" si="500"/>
        <v>-</v>
      </c>
      <c r="ACZ91" s="545" t="b">
        <f t="shared" ca="1" si="500"/>
        <v>1</v>
      </c>
      <c r="ADA91" s="545" t="str">
        <f t="shared" ca="1" si="500"/>
        <v>-</v>
      </c>
      <c r="ADB91" s="545" t="str">
        <f t="shared" ca="1" si="500"/>
        <v>-</v>
      </c>
      <c r="ADC91" s="545" t="str">
        <f t="shared" ca="1" si="500"/>
        <v>-</v>
      </c>
      <c r="ADD91" s="545" t="str">
        <f t="shared" ca="1" si="500"/>
        <v>-</v>
      </c>
      <c r="ADE91" s="545" t="str">
        <f t="shared" ca="1" si="500"/>
        <v>-</v>
      </c>
      <c r="ADF91" s="545" t="str">
        <f t="shared" ca="1" si="501"/>
        <v>-</v>
      </c>
      <c r="ADG91" s="545" t="str">
        <f t="shared" ca="1" si="501"/>
        <v>-</v>
      </c>
      <c r="ADH91" s="545" t="str">
        <f t="shared" ca="1" si="501"/>
        <v>-</v>
      </c>
      <c r="ADI91" s="545" t="str">
        <f t="shared" ca="1" si="501"/>
        <v>-</v>
      </c>
      <c r="ADJ91" s="545" t="str">
        <f t="shared" ca="1" si="501"/>
        <v>-</v>
      </c>
      <c r="ADK91" s="545" t="str">
        <f t="shared" ca="1" si="501"/>
        <v>-</v>
      </c>
      <c r="ADL91" s="545" t="str">
        <f t="shared" ca="1" si="501"/>
        <v>-</v>
      </c>
      <c r="ADM91" s="545" t="str">
        <f t="shared" ca="1" si="501"/>
        <v>-</v>
      </c>
      <c r="ADN91" s="545" t="str">
        <f t="shared" ca="1" si="501"/>
        <v>-</v>
      </c>
      <c r="ADO91" s="545" t="str">
        <f t="shared" ca="1" si="501"/>
        <v>-</v>
      </c>
      <c r="ADP91" s="545" t="str">
        <f t="shared" ca="1" si="502"/>
        <v>-</v>
      </c>
      <c r="ADQ91" s="545" t="str">
        <f t="shared" ca="1" si="502"/>
        <v>-</v>
      </c>
      <c r="ADR91" s="545" t="b">
        <f t="shared" ca="1" si="502"/>
        <v>1</v>
      </c>
      <c r="ADS91" s="545" t="str">
        <f t="shared" ca="1" si="502"/>
        <v>-</v>
      </c>
      <c r="ADT91" s="545" t="str">
        <f t="shared" ca="1" si="502"/>
        <v>-</v>
      </c>
      <c r="ADU91" s="545" t="str">
        <f t="shared" ca="1" si="502"/>
        <v>-</v>
      </c>
      <c r="ADV91" s="545" t="str">
        <f t="shared" ca="1" si="502"/>
        <v>-</v>
      </c>
      <c r="ADW91" s="545" t="str">
        <f t="shared" ca="1" si="502"/>
        <v>-</v>
      </c>
      <c r="ADX91" s="545" t="str">
        <f t="shared" ca="1" si="502"/>
        <v>-</v>
      </c>
      <c r="ADY91" s="545" t="str">
        <f t="shared" ca="1" si="502"/>
        <v>-</v>
      </c>
      <c r="ADZ91" s="545" t="str">
        <f t="shared" ca="1" si="503"/>
        <v>-</v>
      </c>
      <c r="AEA91" s="545" t="str">
        <f t="shared" ca="1" si="503"/>
        <v>-</v>
      </c>
      <c r="AEB91" s="545" t="str">
        <f t="shared" ca="1" si="503"/>
        <v>-</v>
      </c>
      <c r="AEC91" s="545" t="str">
        <f t="shared" ca="1" si="503"/>
        <v>-</v>
      </c>
      <c r="AED91" s="545" t="str">
        <f t="shared" ca="1" si="503"/>
        <v>-</v>
      </c>
      <c r="AEE91" s="545" t="str">
        <f t="shared" ca="1" si="503"/>
        <v>-</v>
      </c>
      <c r="AEF91" s="545" t="str">
        <f t="shared" ca="1" si="503"/>
        <v>-</v>
      </c>
      <c r="AEG91" s="545" t="str">
        <f t="shared" ca="1" si="503"/>
        <v>-</v>
      </c>
      <c r="AEH91" s="545" t="str">
        <f t="shared" ca="1" si="503"/>
        <v>-</v>
      </c>
      <c r="AEI91" s="545" t="str">
        <f t="shared" ca="1" si="503"/>
        <v>-</v>
      </c>
      <c r="AEJ91" s="535" cm="1">
        <f t="array" aca="1" ref="AEJ91" ca="1">INDEX(AEJ$13:AEJ90,$B91+1,1)</f>
        <v>0</v>
      </c>
      <c r="AEK91" s="483">
        <v>0</v>
      </c>
    </row>
    <row r="92" spans="1:817" outlineLevel="2">
      <c r="A92" s="18">
        <f t="shared" si="222"/>
        <v>79</v>
      </c>
      <c r="B92" s="657">
        <f t="shared" ca="1" si="515"/>
        <v>77</v>
      </c>
      <c r="C92" s="458">
        <f t="shared" ca="1" si="381"/>
        <v>2200</v>
      </c>
      <c r="D92" s="119" t="str">
        <f t="shared" ca="1" si="382"/>
        <v>GSW</v>
      </c>
      <c r="E92" t="b">
        <v>1</v>
      </c>
      <c r="F92" t="b">
        <v>0</v>
      </c>
      <c r="G92" t="b">
        <f t="shared" si="383"/>
        <v>1</v>
      </c>
      <c r="H92" s="191">
        <f t="shared" ca="1" si="513"/>
        <v>8</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4"/>
        <v>1</v>
      </c>
      <c r="O92" s="230">
        <f t="shared" ca="1" si="384"/>
        <v>9</v>
      </c>
      <c r="P92" s="230">
        <f t="shared" ca="1" si="384"/>
        <v>1</v>
      </c>
      <c r="Q92" s="230">
        <f t="shared" ca="1" si="384"/>
        <v>1</v>
      </c>
      <c r="R92" s="230">
        <f t="shared" ca="1" si="384"/>
        <v>1</v>
      </c>
      <c r="S92" s="230">
        <f t="shared" ca="1" si="384"/>
        <v>1</v>
      </c>
      <c r="T92" s="411">
        <f t="shared" ca="1" si="385"/>
        <v>1</v>
      </c>
      <c r="U92" s="411">
        <f t="shared" ca="1" si="385"/>
        <v>1</v>
      </c>
      <c r="V92" s="411">
        <f t="shared" ca="1" si="386"/>
        <v>2</v>
      </c>
      <c r="W92" s="777" t="b">
        <f t="shared" ca="1" si="387"/>
        <v>0</v>
      </c>
      <c r="X92" s="777" t="b">
        <f t="shared" ca="1" si="387"/>
        <v>0</v>
      </c>
      <c r="Y92" s="777" t="b">
        <f t="shared" ca="1" si="387"/>
        <v>1</v>
      </c>
      <c r="Z92" s="796" t="b" cm="1">
        <f t="array" aca="1" ref="Z92" ca="1">INDEX(Z$13:Z91,$B92+1,1)</f>
        <v>0</v>
      </c>
      <c r="AA92" s="411">
        <f t="shared" ca="1" si="388"/>
        <v>1</v>
      </c>
      <c r="AB92" s="411">
        <f t="shared" ca="1" si="389"/>
        <v>1</v>
      </c>
      <c r="AC92" s="230">
        <f t="shared" ca="1" si="390"/>
        <v>1</v>
      </c>
      <c r="AD92" s="230">
        <f t="shared" ca="1" si="390"/>
        <v>1</v>
      </c>
      <c r="AE92" s="230">
        <f t="shared" ca="1" si="390"/>
        <v>0</v>
      </c>
      <c r="AF92" s="230">
        <f t="shared" ca="1" si="390"/>
        <v>0</v>
      </c>
      <c r="AG92" s="230">
        <f t="shared" ca="1" si="390"/>
        <v>0</v>
      </c>
      <c r="AH92" s="230">
        <f t="shared" ca="1" si="390"/>
        <v>0</v>
      </c>
      <c r="AI92" s="87">
        <f t="shared" ca="1" si="391"/>
        <v>2</v>
      </c>
      <c r="AJ92" s="87">
        <f ca="1">INDEX(CHOOSE($N92,DataAutumn!i.AdultDrys,DataWinter!i.AdultDrys,DataSpring!i.AdultDrys),1,$T92)</f>
        <v>1</v>
      </c>
      <c r="AK92" s="230">
        <f t="shared" ca="1" si="392"/>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3"/>
        <v xml:space="preserve">FS_Opt_Tem 00008 SE GSW Past     SFM     TOLAut Scan2 GFS RR+01% GP100% WP100% MP100% (PT_F33N11L11)      </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4"/>
        <v>1</v>
      </c>
      <c r="BO92" s="411" t="str">
        <f t="shared" ca="1" si="394"/>
        <v>-</v>
      </c>
      <c r="BP92" s="411" t="b">
        <f t="shared" ca="1" si="394"/>
        <v>0</v>
      </c>
      <c r="BQ92" s="411" t="str">
        <f t="shared" ca="1" si="394"/>
        <v>-</v>
      </c>
      <c r="BR92" s="411" t="str">
        <f t="shared" ca="1" si="394"/>
        <v>-</v>
      </c>
      <c r="BS92" s="411" t="str">
        <f t="shared" ca="1" si="394"/>
        <v>-</v>
      </c>
      <c r="BT92" s="411" t="str">
        <f t="shared" ca="1" si="394"/>
        <v>-</v>
      </c>
      <c r="BU92" s="411" t="str">
        <f t="shared" ca="1" si="394"/>
        <v>-</v>
      </c>
      <c r="BV92" s="411" t="str">
        <f t="shared" ca="1" si="394"/>
        <v>-</v>
      </c>
      <c r="BW92" s="411" t="str">
        <f t="shared" ca="1" si="394"/>
        <v>-</v>
      </c>
      <c r="BX92" s="411" t="str">
        <f t="shared" ca="1" si="394"/>
        <v>-</v>
      </c>
      <c r="BY92" s="411" t="str">
        <f t="shared" ca="1" si="394"/>
        <v>-</v>
      </c>
      <c r="BZ92" s="411" t="b">
        <f t="shared" ca="1" si="394"/>
        <v>0</v>
      </c>
      <c r="CA92" s="87">
        <f t="shared" ca="1" si="394"/>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5"/>
        <v>-</v>
      </c>
      <c r="CI92" s="411">
        <f t="shared" ca="1" si="396"/>
        <v>1</v>
      </c>
      <c r="CJ92" s="411">
        <f t="shared" ca="1" si="396"/>
        <v>1</v>
      </c>
      <c r="CK92" s="535" t="str" cm="1">
        <f t="array" aca="1" ref="CK92" ca="1">INDEX(CK$13:CK91,$B92+1,1)</f>
        <v>-</v>
      </c>
      <c r="CL92" s="535" t="str" cm="1">
        <f t="array" aca="1" ref="CL92" ca="1">INDEX(CL$13:CL91,$B92+1,1)</f>
        <v>-</v>
      </c>
      <c r="CM92" s="535" t="str" cm="1">
        <f t="array" aca="1" ref="CM92" ca="1">INDEX(CM$13:CM91,$B92+1,1)</f>
        <v>-</v>
      </c>
      <c r="CN92" s="411" t="str">
        <f t="shared" ca="1" si="397"/>
        <v>-</v>
      </c>
      <c r="CO92" s="411">
        <f t="shared" ca="1" si="398"/>
        <v>1</v>
      </c>
      <c r="CP92" s="411">
        <f t="shared" ca="1" si="398"/>
        <v>1</v>
      </c>
      <c r="CQ92" s="535" t="str" cm="1">
        <f t="array" aca="1" ref="CQ92" ca="1">INDEX(CQ$13:CQ91,$B92+1,1)</f>
        <v>-</v>
      </c>
      <c r="CR92" s="411" t="str">
        <f t="shared" ca="1" si="399"/>
        <v>-</v>
      </c>
      <c r="CS92" s="411">
        <f t="shared" ca="1" si="400"/>
        <v>1</v>
      </c>
      <c r="CT92" s="535" t="str" cm="1">
        <f t="array" aca="1" ref="CT92" ca="1">INDEX(CT$13:CT91,$B92+1,1)</f>
        <v>-</v>
      </c>
      <c r="CU92" s="535" t="str" cm="1">
        <f t="array" aca="1" ref="CU92" ca="1">INDEX(CU$13:CU91,$B92+1,1)</f>
        <v>-</v>
      </c>
      <c r="CV92" s="411">
        <f t="shared" ca="1" si="401"/>
        <v>1</v>
      </c>
      <c r="CW92" s="535" t="str" cm="1">
        <f t="array" aca="1" ref="CW92" ca="1">INDEX(CW$13:CW91,$B92+1,1)</f>
        <v>-</v>
      </c>
      <c r="CX92" s="411" t="str">
        <f t="shared" ca="1" si="402"/>
        <v>-</v>
      </c>
      <c r="CY92" s="411">
        <f t="shared" ca="1" si="403"/>
        <v>1</v>
      </c>
      <c r="CZ92" s="411">
        <f t="shared" ca="1" si="403"/>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4"/>
        <v>0</v>
      </c>
      <c r="DL92" s="411">
        <f t="shared" ca="1" si="404"/>
        <v>50</v>
      </c>
      <c r="DM92" s="411" t="str">
        <f t="shared" ca="1" si="404"/>
        <v>-</v>
      </c>
      <c r="DN92" s="411" t="str">
        <f t="shared" ca="1" si="404"/>
        <v>-</v>
      </c>
      <c r="DO92" s="411">
        <f t="shared" ca="1" si="404"/>
        <v>25.5</v>
      </c>
      <c r="DP92" s="411">
        <f t="shared" ca="1" si="404"/>
        <v>18.8</v>
      </c>
      <c r="DQ92" s="411" t="b">
        <f t="shared" ca="1" si="405"/>
        <v>0</v>
      </c>
      <c r="DR92" s="411" t="str">
        <f t="shared" ca="1" si="406"/>
        <v>-</v>
      </c>
      <c r="DS92" s="411" t="str">
        <f t="shared" ca="1" si="406"/>
        <v>-</v>
      </c>
      <c r="DT92" s="411" t="str">
        <f t="shared" ca="1" si="406"/>
        <v>-</v>
      </c>
      <c r="DU92" s="411" t="str">
        <f t="shared" ca="1" si="406"/>
        <v>-</v>
      </c>
      <c r="DV92" s="411">
        <f t="shared" ca="1" si="406"/>
        <v>500</v>
      </c>
      <c r="DW92" s="411">
        <f t="shared" ca="1" si="406"/>
        <v>500</v>
      </c>
      <c r="DX92" s="411" t="str">
        <f t="shared" ca="1" si="406"/>
        <v>-</v>
      </c>
      <c r="DY92" s="411" t="str">
        <f t="shared" ca="1" si="406"/>
        <v>-</v>
      </c>
      <c r="DZ92" s="411" t="str">
        <f t="shared" ca="1" si="406"/>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07"/>
        <v>0</v>
      </c>
      <c r="EO92" s="782">
        <f t="shared" ca="1" si="407"/>
        <v>0</v>
      </c>
      <c r="EP92" s="782">
        <f t="shared" ca="1" si="407"/>
        <v>999999</v>
      </c>
      <c r="EQ92" s="800" t="str">
        <f t="shared" ca="1" si="504"/>
        <v>-</v>
      </c>
      <c r="ER92" s="800" t="str">
        <f t="shared" ca="1" si="408"/>
        <v>-</v>
      </c>
      <c r="ES92" s="801">
        <f t="shared" ca="1" si="409"/>
        <v>999999</v>
      </c>
      <c r="ET92" s="802" t="str">
        <f t="shared" ca="1" si="505"/>
        <v>-</v>
      </c>
      <c r="EU92" s="781">
        <f t="shared" ca="1" si="410"/>
        <v>0</v>
      </c>
      <c r="EV92" s="779">
        <f t="shared" ca="1" si="506"/>
        <v>0</v>
      </c>
      <c r="EW92" s="780">
        <f t="shared" ca="1" si="507"/>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11"/>
        <v>0</v>
      </c>
      <c r="FC92" s="666">
        <f t="shared" ca="1" si="412"/>
        <v>5.0000000000000001E-3</v>
      </c>
      <c r="FD92" s="191">
        <f t="shared" ca="1" si="508"/>
        <v>0.95</v>
      </c>
      <c r="FE92" s="667">
        <f t="shared" ca="1" si="413"/>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4"/>
        <v>0</v>
      </c>
      <c r="FL92" s="666" t="b">
        <f t="shared" ca="1" si="414"/>
        <v>0</v>
      </c>
      <c r="FM92" s="716" t="b">
        <f t="shared" ca="1" si="415"/>
        <v>1</v>
      </c>
      <c r="FN92" s="666" t="b">
        <f t="shared" ca="1" si="414"/>
        <v>0</v>
      </c>
      <c r="FO92" s="668">
        <f t="shared" ca="1" si="416"/>
        <v>1</v>
      </c>
      <c r="FP92" s="669">
        <f t="shared" ca="1" si="417"/>
        <v>0</v>
      </c>
      <c r="FQ92" s="670" t="b">
        <f t="shared" ca="1" si="418"/>
        <v>0</v>
      </c>
      <c r="FR92" s="665" t="b">
        <f t="shared" ca="1" si="419"/>
        <v>1</v>
      </c>
      <c r="FS92" s="411" t="b">
        <f t="shared" ca="1" si="419"/>
        <v>0</v>
      </c>
      <c r="FT92" s="411" t="b">
        <f t="shared" ca="1" si="419"/>
        <v>0</v>
      </c>
      <c r="FU92" s="87">
        <f t="shared" ca="1" si="420"/>
        <v>2</v>
      </c>
      <c r="FV92" s="87">
        <f t="shared" ca="1" si="420"/>
        <v>2</v>
      </c>
      <c r="FW92" s="411">
        <f t="shared" ca="1" si="421"/>
        <v>1</v>
      </c>
      <c r="FX92" s="411">
        <f t="shared" ca="1" si="422"/>
        <v>1</v>
      </c>
      <c r="FY92" s="411">
        <f t="shared" ca="1" si="422"/>
        <v>1</v>
      </c>
      <c r="FZ92" s="411">
        <f t="shared" ca="1" si="423"/>
        <v>1</v>
      </c>
      <c r="GA92" s="411">
        <f t="shared" ca="1" si="424"/>
        <v>0.35</v>
      </c>
      <c r="GB92" s="411" t="b">
        <f t="shared" ca="1" si="424"/>
        <v>1</v>
      </c>
      <c r="GC92" s="411" t="b">
        <f t="shared" ca="1" si="424"/>
        <v>0</v>
      </c>
      <c r="GD92" s="411" t="b">
        <f t="shared" ca="1" si="424"/>
        <v>0</v>
      </c>
      <c r="GE92" s="411" t="b">
        <f t="shared" ca="1" si="424"/>
        <v>0</v>
      </c>
      <c r="GF92" s="87">
        <f t="shared" ca="1" si="425"/>
        <v>1</v>
      </c>
      <c r="GG92" s="87">
        <f t="shared" ca="1" si="425"/>
        <v>1</v>
      </c>
      <c r="GH92" s="87">
        <f t="shared" ca="1" si="425"/>
        <v>1</v>
      </c>
      <c r="GI92" s="87">
        <f t="shared" ca="1" si="425"/>
        <v>1</v>
      </c>
      <c r="GJ92" s="87">
        <f t="shared" ca="1" si="425"/>
        <v>1</v>
      </c>
      <c r="GK92" s="87">
        <f t="shared" ca="1" si="425"/>
        <v>1</v>
      </c>
      <c r="GL92" s="87">
        <f t="shared" ca="1" si="425"/>
        <v>1</v>
      </c>
      <c r="GM92" s="87">
        <f t="shared" ca="1" si="425"/>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26"/>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27"/>
        <v>0</v>
      </c>
      <c r="HV92" s="535" t="str" cm="1">
        <f t="array" aca="1" ref="HV92" ca="1">INDEX(HV$13:HV91,$B92+1,1)</f>
        <v>-</v>
      </c>
      <c r="HW92" s="535" cm="1">
        <f t="array" aca="1" ref="HW92" ca="1">INDEX(HW$13:HW91,$B92+1,1)</f>
        <v>1</v>
      </c>
      <c r="HX92" s="535" cm="1">
        <f t="array" aca="1" ref="HX92" ca="1">INDEX(HX$13:HX91,$B92+1,1)</f>
        <v>0</v>
      </c>
      <c r="HY92" s="411">
        <f t="shared" si="428"/>
        <v>0</v>
      </c>
      <c r="HZ92" s="535" cm="1">
        <f t="array" aca="1" ref="HZ92" ca="1">INDEX(HZ$13:HZ91,$B92+1,1)</f>
        <v>0</v>
      </c>
      <c r="IA92" s="411">
        <f t="shared" si="429"/>
        <v>0</v>
      </c>
      <c r="IB92" s="411">
        <f t="shared" si="429"/>
        <v>0</v>
      </c>
      <c r="IC92" s="411">
        <f t="shared" si="429"/>
        <v>0</v>
      </c>
      <c r="ID92" s="411">
        <f t="shared" si="429"/>
        <v>0</v>
      </c>
      <c r="IE92" s="411">
        <f t="shared" si="429"/>
        <v>1</v>
      </c>
      <c r="IF92" s="411">
        <f t="shared" si="429"/>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509"/>
        <v>0</v>
      </c>
      <c r="JG92" s="457">
        <f t="shared" ca="1" si="430"/>
        <v>0</v>
      </c>
      <c r="JH92" s="457">
        <f t="shared" ca="1" si="431"/>
        <v>0</v>
      </c>
      <c r="JI92" s="545" cm="1">
        <f t="array" aca="1" ref="JI92" ca="1">IF(AND($N92=JI$10,$AS92&lt;&gt;0),INDEX(i.LTWFeedLevels,$AS92,12),0)</f>
        <v>0</v>
      </c>
      <c r="JJ92" s="630" cm="1">
        <f t="array" aca="1" ref="JJ92" ca="1">IF(AND($N92=JJ$10,$AT92&lt;&gt;0),INDEX(i.LTWFeedLevels,$AT92,12),0)</f>
        <v>0</v>
      </c>
      <c r="JK92" s="457">
        <f t="shared" ca="1" si="432"/>
        <v>0</v>
      </c>
      <c r="JL92" s="457">
        <f t="shared" ca="1" si="433"/>
        <v>0</v>
      </c>
      <c r="JM92" s="457">
        <f t="shared" ca="1" si="434"/>
        <v>0</v>
      </c>
      <c r="JN92" s="545" cm="1">
        <f t="array" aca="1" ref="JN92" ca="1">IF(AND($N92=JN$10,$AS92&lt;&gt;0),INDEX(i.LTWFeedLevels,$AS92,12),0)</f>
        <v>0</v>
      </c>
      <c r="JO92" s="630" cm="1">
        <f t="array" aca="1" ref="JO92" ca="1">IF(AND($N92=JO$10,$AT92&lt;&gt;0),INDEX(i.LTWFeedLevels,$AT92,12),0)</f>
        <v>0</v>
      </c>
      <c r="JP92" s="457">
        <f t="shared" ca="1" si="435"/>
        <v>0</v>
      </c>
      <c r="JQ92" s="457">
        <f t="shared" ca="1" si="436"/>
        <v>0</v>
      </c>
      <c r="JR92" s="457">
        <f t="shared" ca="1" si="437"/>
        <v>0</v>
      </c>
      <c r="JS92" s="189">
        <f t="shared" ca="1" si="438"/>
        <v>0</v>
      </c>
      <c r="JT92" s="189">
        <f t="shared" ca="1" si="438"/>
        <v>0</v>
      </c>
      <c r="JU92" s="189">
        <f t="shared" ca="1" si="438"/>
        <v>0</v>
      </c>
      <c r="JV92" s="189">
        <f t="shared" ca="1" si="438"/>
        <v>0</v>
      </c>
      <c r="JW92" s="189">
        <f t="shared" ca="1" si="438"/>
        <v>0</v>
      </c>
      <c r="JX92" s="189">
        <f t="shared" ca="1" si="438"/>
        <v>0</v>
      </c>
      <c r="JY92" s="189">
        <f t="shared" ca="1" si="438"/>
        <v>0</v>
      </c>
      <c r="JZ92" s="189">
        <f t="shared" ca="1" si="438"/>
        <v>0</v>
      </c>
      <c r="KA92" s="189">
        <f t="shared" ca="1" si="438"/>
        <v>0</v>
      </c>
      <c r="KB92" s="189">
        <f t="shared" ca="1" si="438"/>
        <v>0</v>
      </c>
      <c r="KC92" s="189">
        <f t="shared" ca="1" si="439"/>
        <v>0</v>
      </c>
      <c r="KD92" s="189">
        <f t="shared" ca="1" si="439"/>
        <v>0</v>
      </c>
      <c r="KE92" s="189">
        <f t="shared" ca="1" si="439"/>
        <v>0</v>
      </c>
      <c r="KF92" s="189">
        <f t="shared" ca="1" si="439"/>
        <v>0</v>
      </c>
      <c r="KG92" s="189">
        <f t="shared" ca="1" si="439"/>
        <v>0</v>
      </c>
      <c r="KH92" s="189">
        <f t="shared" ca="1" si="439"/>
        <v>0</v>
      </c>
      <c r="KI92" s="189">
        <f t="shared" ca="1" si="439"/>
        <v>0</v>
      </c>
      <c r="KJ92" s="189">
        <f t="shared" ca="1" si="439"/>
        <v>0</v>
      </c>
      <c r="KK92" s="189">
        <f t="shared" ca="1" si="439"/>
        <v>0</v>
      </c>
      <c r="KL92" s="189">
        <f t="shared" ca="1" si="439"/>
        <v>0</v>
      </c>
      <c r="KM92" s="189">
        <f t="shared" ca="1" si="440"/>
        <v>0</v>
      </c>
      <c r="KN92" s="189">
        <f t="shared" ca="1" si="440"/>
        <v>0</v>
      </c>
      <c r="KO92" s="189">
        <f t="shared" ca="1" si="440"/>
        <v>0</v>
      </c>
      <c r="KP92" s="189">
        <f t="shared" ca="1" si="440"/>
        <v>0</v>
      </c>
      <c r="KQ92" s="189">
        <f t="shared" ca="1" si="440"/>
        <v>0</v>
      </c>
      <c r="KR92" s="189">
        <f t="shared" ca="1" si="440"/>
        <v>0</v>
      </c>
      <c r="KS92" s="189">
        <f t="shared" ca="1" si="440"/>
        <v>0</v>
      </c>
      <c r="KT92" s="189">
        <f t="shared" ca="1" si="440"/>
        <v>0</v>
      </c>
      <c r="KU92" s="189">
        <f t="shared" ca="1" si="440"/>
        <v>0</v>
      </c>
      <c r="KV92" s="189">
        <f t="shared" ca="1" si="440"/>
        <v>0</v>
      </c>
      <c r="KW92" s="189">
        <f t="shared" ca="1" si="441"/>
        <v>0</v>
      </c>
      <c r="KX92" s="189">
        <f t="shared" ca="1" si="441"/>
        <v>0</v>
      </c>
      <c r="KY92" s="189">
        <f t="shared" ca="1" si="441"/>
        <v>0</v>
      </c>
      <c r="KZ92" s="189">
        <f t="shared" ca="1" si="441"/>
        <v>0</v>
      </c>
      <c r="LA92" s="189">
        <f t="shared" ca="1" si="441"/>
        <v>0</v>
      </c>
      <c r="LB92" s="189">
        <f t="shared" ca="1" si="441"/>
        <v>0</v>
      </c>
      <c r="LC92" s="189">
        <f t="shared" ca="1" si="441"/>
        <v>0</v>
      </c>
      <c r="LD92" s="189">
        <f t="shared" ca="1" si="441"/>
        <v>0</v>
      </c>
      <c r="LE92" s="189">
        <f t="shared" ca="1" si="441"/>
        <v>0</v>
      </c>
      <c r="LF92" s="189">
        <f t="shared" ca="1" si="441"/>
        <v>0</v>
      </c>
      <c r="LG92" s="189">
        <f t="shared" ca="1" si="442"/>
        <v>0</v>
      </c>
      <c r="LH92" s="189">
        <f t="shared" ca="1" si="442"/>
        <v>0</v>
      </c>
      <c r="LI92" s="189">
        <f t="shared" ca="1" si="442"/>
        <v>0</v>
      </c>
      <c r="LJ92" s="189">
        <f t="shared" ca="1" si="442"/>
        <v>0</v>
      </c>
      <c r="LK92" s="189">
        <f t="shared" ca="1" si="442"/>
        <v>0</v>
      </c>
      <c r="LL92" s="189">
        <f t="shared" ca="1" si="442"/>
        <v>0</v>
      </c>
      <c r="LM92" s="189">
        <f t="shared" ca="1" si="442"/>
        <v>0</v>
      </c>
      <c r="LN92" s="189">
        <f t="shared" ca="1" si="442"/>
        <v>0</v>
      </c>
      <c r="LO92" s="189">
        <f t="shared" ca="1" si="442"/>
        <v>0</v>
      </c>
      <c r="LP92" s="189">
        <f t="shared" ca="1" si="442"/>
        <v>0</v>
      </c>
      <c r="LQ92" s="189">
        <f t="shared" ca="1" si="443"/>
        <v>0</v>
      </c>
      <c r="LR92" s="189">
        <f t="shared" ca="1" si="443"/>
        <v>0</v>
      </c>
      <c r="LS92" s="189">
        <f t="shared" ca="1" si="443"/>
        <v>0</v>
      </c>
      <c r="LT92" s="189">
        <f t="shared" ca="1" si="443"/>
        <v>0</v>
      </c>
      <c r="LU92" s="189">
        <f t="shared" ca="1" si="443"/>
        <v>0</v>
      </c>
      <c r="LV92" s="189">
        <f t="shared" ca="1" si="443"/>
        <v>0</v>
      </c>
      <c r="LW92" s="189">
        <f t="shared" ca="1" si="443"/>
        <v>0</v>
      </c>
      <c r="LX92" s="189">
        <f t="shared" ca="1" si="443"/>
        <v>0</v>
      </c>
      <c r="LY92" s="189">
        <f t="shared" ca="1" si="443"/>
        <v>0</v>
      </c>
      <c r="LZ92" s="189">
        <f t="shared" ca="1" si="443"/>
        <v>0</v>
      </c>
      <c r="MA92" s="189">
        <f t="shared" ca="1" si="444"/>
        <v>0</v>
      </c>
      <c r="MB92" s="189">
        <f t="shared" ca="1" si="444"/>
        <v>0</v>
      </c>
      <c r="MC92" s="189">
        <f t="shared" ca="1" si="444"/>
        <v>0</v>
      </c>
      <c r="MD92" s="189">
        <f t="shared" ca="1" si="444"/>
        <v>0</v>
      </c>
      <c r="ME92" s="189">
        <f t="shared" ca="1" si="444"/>
        <v>0</v>
      </c>
      <c r="MF92" s="189">
        <f t="shared" ca="1" si="444"/>
        <v>0</v>
      </c>
      <c r="MG92" s="189">
        <f t="shared" ca="1" si="444"/>
        <v>0</v>
      </c>
      <c r="MH92" s="189">
        <f t="shared" ca="1" si="444"/>
        <v>0</v>
      </c>
      <c r="MI92" s="189">
        <f t="shared" ca="1" si="444"/>
        <v>0</v>
      </c>
      <c r="MJ92" s="189">
        <f t="shared" ca="1" si="444"/>
        <v>0</v>
      </c>
      <c r="MK92" s="189">
        <f t="shared" ca="1" si="444"/>
        <v>0</v>
      </c>
      <c r="ML92" s="189">
        <f t="shared" ca="1" si="444"/>
        <v>0</v>
      </c>
      <c r="MM92" s="557">
        <f t="shared" ca="1" si="445"/>
        <v>0</v>
      </c>
      <c r="MN92" s="557">
        <f t="shared" ca="1" si="445"/>
        <v>0</v>
      </c>
      <c r="MO92" s="557">
        <f t="shared" ca="1" si="445"/>
        <v>0</v>
      </c>
      <c r="MP92" s="557">
        <f t="shared" ca="1" si="445"/>
        <v>0</v>
      </c>
      <c r="MQ92" s="557">
        <f t="shared" ca="1" si="445"/>
        <v>0</v>
      </c>
      <c r="MR92" s="557">
        <f t="shared" ca="1" si="445"/>
        <v>0</v>
      </c>
      <c r="MS92" s="557">
        <f t="shared" ca="1" si="445"/>
        <v>0</v>
      </c>
      <c r="MT92" s="557">
        <f t="shared" ca="1" si="445"/>
        <v>0</v>
      </c>
      <c r="MU92" s="557">
        <f t="shared" ca="1" si="445"/>
        <v>0</v>
      </c>
      <c r="MV92" s="557">
        <f t="shared" ca="1" si="445"/>
        <v>0</v>
      </c>
      <c r="MW92" s="557">
        <f t="shared" ca="1" si="446"/>
        <v>0</v>
      </c>
      <c r="MX92" s="557">
        <f t="shared" ca="1" si="446"/>
        <v>0</v>
      </c>
      <c r="MY92" s="557">
        <f t="shared" ca="1" si="446"/>
        <v>0</v>
      </c>
      <c r="MZ92" s="557">
        <f t="shared" ca="1" si="446"/>
        <v>0</v>
      </c>
      <c r="NA92" s="557">
        <f t="shared" ca="1" si="446"/>
        <v>0</v>
      </c>
      <c r="NB92" s="557">
        <f t="shared" ca="1" si="446"/>
        <v>0</v>
      </c>
      <c r="NC92" s="557">
        <f t="shared" ca="1" si="446"/>
        <v>0</v>
      </c>
      <c r="ND92" s="557">
        <f t="shared" ca="1" si="446"/>
        <v>0</v>
      </c>
      <c r="NE92" s="557">
        <f t="shared" ca="1" si="446"/>
        <v>0</v>
      </c>
      <c r="NF92" s="557">
        <f t="shared" ca="1" si="446"/>
        <v>0</v>
      </c>
      <c r="NG92" s="557">
        <f t="shared" ca="1" si="447"/>
        <v>0</v>
      </c>
      <c r="NH92" s="557">
        <f t="shared" ca="1" si="447"/>
        <v>0</v>
      </c>
      <c r="NI92" s="557">
        <f t="shared" ca="1" si="447"/>
        <v>0</v>
      </c>
      <c r="NJ92" s="557">
        <f t="shared" ca="1" si="447"/>
        <v>0</v>
      </c>
      <c r="NK92" s="557">
        <f t="shared" ca="1" si="447"/>
        <v>0</v>
      </c>
      <c r="NL92" s="557">
        <f t="shared" ca="1" si="447"/>
        <v>0</v>
      </c>
      <c r="NM92" s="557">
        <f t="shared" ca="1" si="447"/>
        <v>0</v>
      </c>
      <c r="NN92" s="557">
        <f t="shared" ca="1" si="447"/>
        <v>0</v>
      </c>
      <c r="NO92" s="557">
        <f t="shared" ca="1" si="447"/>
        <v>0</v>
      </c>
      <c r="NP92" s="557">
        <f t="shared" ca="1" si="447"/>
        <v>0</v>
      </c>
      <c r="NQ92" s="557">
        <f t="shared" ca="1" si="448"/>
        <v>0</v>
      </c>
      <c r="NR92" s="557">
        <f t="shared" ca="1" si="448"/>
        <v>0</v>
      </c>
      <c r="NS92" s="557">
        <f t="shared" ca="1" si="448"/>
        <v>0</v>
      </c>
      <c r="NT92" s="557">
        <f t="shared" ca="1" si="448"/>
        <v>0</v>
      </c>
      <c r="NU92" s="557">
        <f t="shared" ca="1" si="448"/>
        <v>0</v>
      </c>
      <c r="NV92" s="557">
        <f t="shared" ca="1" si="448"/>
        <v>0</v>
      </c>
      <c r="NW92" s="557">
        <f t="shared" ca="1" si="448"/>
        <v>0</v>
      </c>
      <c r="NX92" s="557">
        <f t="shared" ca="1" si="448"/>
        <v>0</v>
      </c>
      <c r="NY92" s="557">
        <f t="shared" ca="1" si="448"/>
        <v>0</v>
      </c>
      <c r="NZ92" s="557">
        <f t="shared" ca="1" si="448"/>
        <v>0</v>
      </c>
      <c r="OA92" s="557">
        <f t="shared" ca="1" si="449"/>
        <v>0</v>
      </c>
      <c r="OB92" s="557">
        <f t="shared" ca="1" si="449"/>
        <v>0</v>
      </c>
      <c r="OC92" s="557">
        <f t="shared" ca="1" si="449"/>
        <v>0</v>
      </c>
      <c r="OD92" s="557">
        <f t="shared" ca="1" si="449"/>
        <v>0</v>
      </c>
      <c r="OE92" s="557">
        <f t="shared" ca="1" si="449"/>
        <v>0</v>
      </c>
      <c r="OF92" s="557">
        <f t="shared" ca="1" si="449"/>
        <v>0</v>
      </c>
      <c r="OG92" s="557">
        <f t="shared" ca="1" si="449"/>
        <v>0</v>
      </c>
      <c r="OH92" s="557">
        <f t="shared" ca="1" si="449"/>
        <v>0</v>
      </c>
      <c r="OI92" s="557">
        <f t="shared" ca="1" si="449"/>
        <v>0</v>
      </c>
      <c r="OJ92" s="557">
        <f t="shared" ca="1" si="449"/>
        <v>0</v>
      </c>
      <c r="OK92" s="557">
        <f t="shared" ca="1" si="450"/>
        <v>0</v>
      </c>
      <c r="OL92" s="557">
        <f t="shared" ca="1" si="450"/>
        <v>0</v>
      </c>
      <c r="OM92" s="557">
        <f t="shared" ca="1" si="450"/>
        <v>0</v>
      </c>
      <c r="ON92" s="557">
        <f t="shared" ca="1" si="450"/>
        <v>0</v>
      </c>
      <c r="OO92" s="557">
        <f t="shared" ca="1" si="450"/>
        <v>0</v>
      </c>
      <c r="OP92" s="557">
        <f t="shared" ca="1" si="450"/>
        <v>0</v>
      </c>
      <c r="OQ92" s="557">
        <f t="shared" ca="1" si="450"/>
        <v>0</v>
      </c>
      <c r="OR92" s="557">
        <f t="shared" ca="1" si="450"/>
        <v>0</v>
      </c>
      <c r="OS92" s="557">
        <f t="shared" ca="1" si="450"/>
        <v>0</v>
      </c>
      <c r="OT92" s="557">
        <f t="shared" ca="1" si="450"/>
        <v>0</v>
      </c>
      <c r="OU92" s="557">
        <f t="shared" ca="1" si="451"/>
        <v>0</v>
      </c>
      <c r="OV92" s="557">
        <f t="shared" ca="1" si="451"/>
        <v>0</v>
      </c>
      <c r="OW92" s="557">
        <f t="shared" ca="1" si="451"/>
        <v>0</v>
      </c>
      <c r="OX92" s="557">
        <f t="shared" ca="1" si="451"/>
        <v>0</v>
      </c>
      <c r="OY92" s="557">
        <f t="shared" ca="1" si="451"/>
        <v>0</v>
      </c>
      <c r="OZ92" s="557">
        <f t="shared" ca="1" si="451"/>
        <v>0</v>
      </c>
      <c r="PA92" s="557">
        <f t="shared" ca="1" si="451"/>
        <v>0</v>
      </c>
      <c r="PB92" s="557">
        <f t="shared" ca="1" si="451"/>
        <v>0</v>
      </c>
      <c r="PC92" s="557">
        <f t="shared" ca="1" si="451"/>
        <v>0</v>
      </c>
      <c r="PD92" s="557">
        <f t="shared" ca="1" si="451"/>
        <v>0</v>
      </c>
      <c r="PE92" s="557">
        <f t="shared" ca="1" si="452"/>
        <v>0</v>
      </c>
      <c r="PF92" s="557">
        <f t="shared" ca="1" si="452"/>
        <v>0</v>
      </c>
      <c r="PG92" s="557">
        <f t="shared" ca="1" si="452"/>
        <v>0</v>
      </c>
      <c r="PH92" s="557">
        <f t="shared" ca="1" si="452"/>
        <v>0</v>
      </c>
      <c r="PI92" s="557">
        <f t="shared" ca="1" si="452"/>
        <v>0</v>
      </c>
      <c r="PJ92" s="557">
        <f t="shared" ca="1" si="452"/>
        <v>0</v>
      </c>
      <c r="PK92" s="557">
        <f t="shared" ca="1" si="452"/>
        <v>0</v>
      </c>
      <c r="PL92" s="557">
        <f t="shared" ca="1" si="452"/>
        <v>0</v>
      </c>
      <c r="PM92" s="557">
        <f t="shared" ca="1" si="452"/>
        <v>0</v>
      </c>
      <c r="PN92" s="557">
        <f t="shared" ca="1" si="452"/>
        <v>0</v>
      </c>
      <c r="PO92" s="557">
        <f t="shared" ca="1" si="453"/>
        <v>0</v>
      </c>
      <c r="PP92" s="557">
        <f t="shared" ca="1" si="453"/>
        <v>0</v>
      </c>
      <c r="PQ92" s="557">
        <f t="shared" ca="1" si="453"/>
        <v>0</v>
      </c>
      <c r="PR92" s="557">
        <f t="shared" ca="1" si="453"/>
        <v>0</v>
      </c>
      <c r="PS92" s="557">
        <f t="shared" ca="1" si="453"/>
        <v>0</v>
      </c>
      <c r="PT92" s="557">
        <f t="shared" ca="1" si="453"/>
        <v>0</v>
      </c>
      <c r="PU92" s="557">
        <f t="shared" ca="1" si="453"/>
        <v>0</v>
      </c>
      <c r="PV92" s="557">
        <f t="shared" ca="1" si="453"/>
        <v>0</v>
      </c>
      <c r="PW92" s="557">
        <f t="shared" ca="1" si="453"/>
        <v>0</v>
      </c>
      <c r="PX92" s="557">
        <f t="shared" ca="1" si="453"/>
        <v>0</v>
      </c>
      <c r="PY92" s="557">
        <f t="shared" ca="1" si="454"/>
        <v>0</v>
      </c>
      <c r="PZ92" s="557">
        <f t="shared" ca="1" si="454"/>
        <v>0</v>
      </c>
      <c r="QA92" s="557">
        <f t="shared" ca="1" si="454"/>
        <v>0</v>
      </c>
      <c r="QB92" s="557">
        <f t="shared" ca="1" si="454"/>
        <v>0</v>
      </c>
      <c r="QC92" s="557">
        <f t="shared" ca="1" si="454"/>
        <v>0</v>
      </c>
      <c r="QD92" s="557">
        <f t="shared" ca="1" si="454"/>
        <v>0</v>
      </c>
      <c r="QE92" s="557">
        <f t="shared" ca="1" si="454"/>
        <v>0</v>
      </c>
      <c r="QF92" s="557">
        <f t="shared" ca="1" si="454"/>
        <v>0</v>
      </c>
      <c r="QG92" s="557">
        <f t="shared" ca="1" si="454"/>
        <v>0</v>
      </c>
      <c r="QH92" s="557">
        <f t="shared" ca="1" si="454"/>
        <v>0</v>
      </c>
      <c r="QI92" s="557">
        <f t="shared" ca="1" si="455"/>
        <v>0</v>
      </c>
      <c r="QJ92" s="557">
        <f t="shared" ca="1" si="455"/>
        <v>0</v>
      </c>
      <c r="QK92" s="557">
        <f t="shared" ca="1" si="455"/>
        <v>0</v>
      </c>
      <c r="QL92" s="557">
        <f t="shared" ca="1" si="455"/>
        <v>0</v>
      </c>
      <c r="QM92" s="557">
        <f t="shared" ca="1" si="455"/>
        <v>0</v>
      </c>
      <c r="QN92" s="557">
        <f t="shared" ca="1" si="455"/>
        <v>0</v>
      </c>
      <c r="QO92" s="557">
        <f t="shared" ca="1" si="455"/>
        <v>0</v>
      </c>
      <c r="QP92" s="557">
        <f t="shared" ca="1" si="455"/>
        <v>0</v>
      </c>
      <c r="QQ92" s="557">
        <f t="shared" ca="1" si="455"/>
        <v>0</v>
      </c>
      <c r="QR92" s="557">
        <f t="shared" ca="1" si="455"/>
        <v>0</v>
      </c>
      <c r="QS92" s="557">
        <f t="shared" ca="1" si="456"/>
        <v>0</v>
      </c>
      <c r="QT92" s="557">
        <f t="shared" ca="1" si="456"/>
        <v>0</v>
      </c>
      <c r="QU92" s="557">
        <f t="shared" ca="1" si="456"/>
        <v>0</v>
      </c>
      <c r="QV92" s="557">
        <f t="shared" ca="1" si="456"/>
        <v>0</v>
      </c>
      <c r="QW92" s="557">
        <f t="shared" ca="1" si="456"/>
        <v>0</v>
      </c>
      <c r="QX92" s="557">
        <f t="shared" ca="1" si="456"/>
        <v>0</v>
      </c>
      <c r="QY92" s="557">
        <f t="shared" ca="1" si="456"/>
        <v>0</v>
      </c>
      <c r="QZ92" s="557">
        <f t="shared" ca="1" si="456"/>
        <v>0</v>
      </c>
      <c r="RA92" s="557">
        <f t="shared" ca="1" si="456"/>
        <v>0</v>
      </c>
      <c r="RB92" s="557">
        <f t="shared" ca="1" si="456"/>
        <v>0</v>
      </c>
      <c r="RC92" s="557">
        <f t="shared" ca="1" si="457"/>
        <v>0</v>
      </c>
      <c r="RD92" s="557">
        <f t="shared" ca="1" si="457"/>
        <v>0</v>
      </c>
      <c r="RE92" s="557">
        <f t="shared" ca="1" si="457"/>
        <v>0</v>
      </c>
      <c r="RF92" s="557">
        <f t="shared" ca="1" si="457"/>
        <v>0</v>
      </c>
      <c r="RG92" s="557">
        <f t="shared" ca="1" si="457"/>
        <v>0</v>
      </c>
      <c r="RH92" s="557">
        <f t="shared" ca="1" si="457"/>
        <v>0</v>
      </c>
      <c r="RI92" s="557">
        <f t="shared" ca="1" si="457"/>
        <v>0</v>
      </c>
      <c r="RJ92" s="557">
        <f t="shared" ca="1" si="457"/>
        <v>0</v>
      </c>
      <c r="RK92" s="557">
        <f t="shared" ca="1" si="457"/>
        <v>0</v>
      </c>
      <c r="RL92" s="557">
        <f t="shared" ca="1" si="457"/>
        <v>0</v>
      </c>
      <c r="RM92" s="557">
        <f t="shared" ca="1" si="458"/>
        <v>0</v>
      </c>
      <c r="RN92" s="557">
        <f t="shared" ca="1" si="458"/>
        <v>0</v>
      </c>
      <c r="RO92" s="557">
        <f t="shared" ca="1" si="458"/>
        <v>0</v>
      </c>
      <c r="RP92" s="557">
        <f t="shared" ca="1" si="458"/>
        <v>0</v>
      </c>
      <c r="RQ92" s="557">
        <f t="shared" ca="1" si="458"/>
        <v>0</v>
      </c>
      <c r="RR92" s="557">
        <f t="shared" ca="1" si="458"/>
        <v>0</v>
      </c>
      <c r="RS92" s="557">
        <f t="shared" ca="1" si="458"/>
        <v>0</v>
      </c>
      <c r="RT92" s="557">
        <f t="shared" ca="1" si="458"/>
        <v>0</v>
      </c>
      <c r="RU92" s="557">
        <f t="shared" ca="1" si="458"/>
        <v>0</v>
      </c>
      <c r="RV92" s="557">
        <f t="shared" ca="1" si="458"/>
        <v>0</v>
      </c>
      <c r="RW92" s="557">
        <f t="shared" ca="1" si="459"/>
        <v>0</v>
      </c>
      <c r="RX92" s="557">
        <f t="shared" ca="1" si="459"/>
        <v>0</v>
      </c>
      <c r="RY92" s="557">
        <f t="shared" ca="1" si="459"/>
        <v>0</v>
      </c>
      <c r="RZ92" s="557">
        <f t="shared" ca="1" si="459"/>
        <v>0</v>
      </c>
      <c r="SA92" s="557">
        <f t="shared" ca="1" si="459"/>
        <v>0</v>
      </c>
      <c r="SB92" s="557">
        <f t="shared" ca="1" si="459"/>
        <v>0</v>
      </c>
      <c r="SC92" s="557">
        <f t="shared" ca="1" si="459"/>
        <v>0</v>
      </c>
      <c r="SD92" s="557">
        <f t="shared" ca="1" si="459"/>
        <v>0</v>
      </c>
      <c r="SE92" s="557">
        <f t="shared" ca="1" si="459"/>
        <v>0</v>
      </c>
      <c r="SF92" s="557">
        <f t="shared" ca="1" si="459"/>
        <v>0</v>
      </c>
      <c r="SG92" s="557">
        <f t="shared" ca="1" si="460"/>
        <v>0</v>
      </c>
      <c r="SH92" s="557">
        <f t="shared" ca="1" si="460"/>
        <v>0</v>
      </c>
      <c r="SI92" s="557">
        <f t="shared" ca="1" si="460"/>
        <v>0</v>
      </c>
      <c r="SJ92" s="557">
        <f t="shared" ca="1" si="460"/>
        <v>0</v>
      </c>
      <c r="SK92" s="557">
        <f t="shared" ca="1" si="460"/>
        <v>0</v>
      </c>
      <c r="SL92" s="557">
        <f t="shared" ca="1" si="460"/>
        <v>0</v>
      </c>
      <c r="SM92" s="557">
        <f t="shared" ca="1" si="460"/>
        <v>0</v>
      </c>
      <c r="SN92" s="557">
        <f t="shared" ca="1" si="460"/>
        <v>0</v>
      </c>
      <c r="SO92" s="557">
        <f t="shared" ca="1" si="460"/>
        <v>0</v>
      </c>
      <c r="SP92" s="557">
        <f t="shared" ca="1" si="460"/>
        <v>0</v>
      </c>
      <c r="SQ92" s="557">
        <f t="shared" ca="1" si="461"/>
        <v>0</v>
      </c>
      <c r="SR92" s="557">
        <f t="shared" ca="1" si="461"/>
        <v>0</v>
      </c>
      <c r="SS92" s="557">
        <f t="shared" ca="1" si="461"/>
        <v>0</v>
      </c>
      <c r="ST92" s="557">
        <f t="shared" ca="1" si="461"/>
        <v>0</v>
      </c>
      <c r="SU92" s="557">
        <f t="shared" ca="1" si="461"/>
        <v>0</v>
      </c>
      <c r="SV92" s="557">
        <f t="shared" ca="1" si="461"/>
        <v>0</v>
      </c>
      <c r="SW92" s="557">
        <f t="shared" ca="1" si="461"/>
        <v>0</v>
      </c>
      <c r="SX92" s="557">
        <f t="shared" ca="1" si="461"/>
        <v>0</v>
      </c>
      <c r="SY92" s="557">
        <f t="shared" ca="1" si="461"/>
        <v>0</v>
      </c>
      <c r="SZ92" s="557">
        <f t="shared" ca="1" si="461"/>
        <v>0</v>
      </c>
      <c r="TA92" s="557">
        <f t="shared" ca="1" si="462"/>
        <v>0</v>
      </c>
      <c r="TB92" s="557">
        <f t="shared" ca="1" si="462"/>
        <v>0</v>
      </c>
      <c r="TC92" s="557">
        <f t="shared" ca="1" si="462"/>
        <v>0</v>
      </c>
      <c r="TD92" s="557">
        <f t="shared" ca="1" si="462"/>
        <v>0</v>
      </c>
      <c r="TE92" s="557">
        <f t="shared" ca="1" si="462"/>
        <v>0</v>
      </c>
      <c r="TF92" s="557">
        <f t="shared" ca="1" si="462"/>
        <v>0</v>
      </c>
      <c r="TG92" s="557">
        <f t="shared" ca="1" si="462"/>
        <v>0</v>
      </c>
      <c r="TH92" s="557">
        <f t="shared" ca="1" si="462"/>
        <v>0</v>
      </c>
      <c r="TI92" s="557">
        <f t="shared" ca="1" si="462"/>
        <v>0</v>
      </c>
      <c r="TJ92" s="557">
        <f t="shared" ca="1" si="462"/>
        <v>0</v>
      </c>
      <c r="TK92" s="557">
        <f t="shared" ca="1" si="463"/>
        <v>0</v>
      </c>
      <c r="TL92" s="557">
        <f t="shared" ca="1" si="463"/>
        <v>0</v>
      </c>
      <c r="TM92" s="557">
        <f t="shared" ca="1" si="463"/>
        <v>0</v>
      </c>
      <c r="TN92" s="557">
        <f t="shared" ca="1" si="463"/>
        <v>0</v>
      </c>
      <c r="TO92" s="557">
        <f t="shared" ca="1" si="463"/>
        <v>0</v>
      </c>
      <c r="TP92" s="557">
        <f t="shared" ca="1" si="463"/>
        <v>0</v>
      </c>
      <c r="TQ92" s="557">
        <f t="shared" ca="1" si="463"/>
        <v>0</v>
      </c>
      <c r="TR92" s="557">
        <f t="shared" ca="1" si="463"/>
        <v>0</v>
      </c>
      <c r="TS92" s="557">
        <f t="shared" ca="1" si="463"/>
        <v>0</v>
      </c>
      <c r="TT92" s="557">
        <f t="shared" ca="1" si="463"/>
        <v>0</v>
      </c>
      <c r="TU92" s="557">
        <f t="shared" ca="1" si="464"/>
        <v>0</v>
      </c>
      <c r="TV92" s="557">
        <f t="shared" ca="1" si="464"/>
        <v>0</v>
      </c>
      <c r="TW92" s="557">
        <f t="shared" ca="1" si="464"/>
        <v>0</v>
      </c>
      <c r="TX92" s="557">
        <f t="shared" ca="1" si="464"/>
        <v>0</v>
      </c>
      <c r="TY92" s="557">
        <f t="shared" ca="1" si="464"/>
        <v>0</v>
      </c>
      <c r="TZ92" s="557">
        <f t="shared" ca="1" si="464"/>
        <v>0</v>
      </c>
      <c r="UA92" s="557">
        <f t="shared" ca="1" si="464"/>
        <v>0</v>
      </c>
      <c r="UB92" s="557">
        <f t="shared" ca="1" si="464"/>
        <v>0</v>
      </c>
      <c r="UC92" s="557">
        <f t="shared" ca="1" si="464"/>
        <v>0</v>
      </c>
      <c r="UD92" s="557">
        <f t="shared" ca="1" si="464"/>
        <v>0</v>
      </c>
      <c r="UE92" s="557">
        <f t="shared" ca="1" si="465"/>
        <v>0</v>
      </c>
      <c r="UF92" s="557">
        <f t="shared" ca="1" si="465"/>
        <v>0</v>
      </c>
      <c r="UG92" s="557">
        <f t="shared" ca="1" si="465"/>
        <v>0</v>
      </c>
      <c r="UH92" s="557">
        <f t="shared" ca="1" si="465"/>
        <v>0</v>
      </c>
      <c r="UI92" s="557">
        <f t="shared" ca="1" si="465"/>
        <v>0</v>
      </c>
      <c r="UJ92" s="557">
        <f t="shared" ca="1" si="465"/>
        <v>0</v>
      </c>
      <c r="UK92" s="557">
        <f t="shared" ca="1" si="465"/>
        <v>0</v>
      </c>
      <c r="UL92" s="557">
        <f t="shared" ca="1" si="465"/>
        <v>0</v>
      </c>
      <c r="UM92" s="557">
        <f t="shared" ca="1" si="465"/>
        <v>0</v>
      </c>
      <c r="UN92" s="557">
        <f t="shared" ca="1" si="465"/>
        <v>0</v>
      </c>
      <c r="UO92" s="557">
        <f t="shared" ca="1" si="466"/>
        <v>0</v>
      </c>
      <c r="UP92" s="557">
        <f t="shared" ca="1" si="466"/>
        <v>0</v>
      </c>
      <c r="UQ92" s="557">
        <f t="shared" ca="1" si="466"/>
        <v>0</v>
      </c>
      <c r="UR92" s="557">
        <f t="shared" ca="1" si="466"/>
        <v>0</v>
      </c>
      <c r="US92" s="557">
        <f t="shared" ca="1" si="466"/>
        <v>0</v>
      </c>
      <c r="UT92" s="557">
        <f t="shared" ca="1" si="466"/>
        <v>0</v>
      </c>
      <c r="UU92" s="557">
        <f t="shared" ca="1" si="466"/>
        <v>0</v>
      </c>
      <c r="UV92" s="557">
        <f t="shared" ca="1" si="466"/>
        <v>0</v>
      </c>
      <c r="UW92" s="557">
        <f t="shared" ca="1" si="466"/>
        <v>0</v>
      </c>
      <c r="UX92" s="557">
        <f t="shared" ca="1" si="466"/>
        <v>0</v>
      </c>
      <c r="UY92" s="557">
        <f t="shared" ca="1" si="467"/>
        <v>0</v>
      </c>
      <c r="UZ92" s="557">
        <f t="shared" ca="1" si="467"/>
        <v>0</v>
      </c>
      <c r="VA92" s="557">
        <f t="shared" ca="1" si="467"/>
        <v>0</v>
      </c>
      <c r="VB92" s="557">
        <f t="shared" ca="1" si="467"/>
        <v>0</v>
      </c>
      <c r="VC92" s="557">
        <f t="shared" ca="1" si="467"/>
        <v>0</v>
      </c>
      <c r="VD92" s="557">
        <f t="shared" ca="1" si="467"/>
        <v>0</v>
      </c>
      <c r="VE92" s="557">
        <f t="shared" ca="1" si="467"/>
        <v>0</v>
      </c>
      <c r="VF92" s="557">
        <f t="shared" ca="1" si="467"/>
        <v>0</v>
      </c>
      <c r="VG92" s="557">
        <f t="shared" ca="1" si="467"/>
        <v>0</v>
      </c>
      <c r="VH92" s="557">
        <f t="shared" ca="1" si="467"/>
        <v>0</v>
      </c>
      <c r="VI92" s="557">
        <f t="shared" ca="1" si="467"/>
        <v>0</v>
      </c>
      <c r="VJ92" s="189">
        <f t="shared" ca="1" si="468"/>
        <v>0</v>
      </c>
      <c r="VK92" s="189">
        <f t="shared" ca="1" si="468"/>
        <v>0</v>
      </c>
      <c r="VL92" s="189">
        <f t="shared" ca="1" si="468"/>
        <v>0</v>
      </c>
      <c r="VM92" s="189">
        <f t="shared" ca="1" si="468"/>
        <v>0</v>
      </c>
      <c r="VN92" s="189">
        <f t="shared" ca="1" si="468"/>
        <v>0</v>
      </c>
      <c r="VO92" s="230">
        <f t="shared" ca="1" si="469"/>
        <v>0</v>
      </c>
      <c r="VP92" s="189">
        <f t="shared" ca="1" si="470"/>
        <v>0</v>
      </c>
      <c r="VQ92" s="189">
        <f t="shared" ca="1" si="470"/>
        <v>0</v>
      </c>
      <c r="VR92" s="189">
        <f t="shared" ca="1" si="470"/>
        <v>0</v>
      </c>
      <c r="VS92" s="189">
        <f t="shared" ca="1" si="470"/>
        <v>0</v>
      </c>
      <c r="VT92" s="189">
        <f t="shared" ca="1" si="470"/>
        <v>0</v>
      </c>
      <c r="VU92" s="230">
        <f t="shared" ca="1" si="471"/>
        <v>0</v>
      </c>
      <c r="VV92" s="231">
        <f t="shared" ca="1" si="472"/>
        <v>0</v>
      </c>
      <c r="VW92" s="231">
        <f t="shared" ca="1" si="472"/>
        <v>0</v>
      </c>
      <c r="VX92" s="231">
        <f t="shared" ca="1" si="472"/>
        <v>0</v>
      </c>
      <c r="VY92" s="231">
        <f t="shared" ca="1" si="472"/>
        <v>0</v>
      </c>
      <c r="VZ92" s="544">
        <f t="shared" ca="1" si="473"/>
        <v>0</v>
      </c>
      <c r="WA92" s="231">
        <f t="shared" ca="1" si="474"/>
        <v>0</v>
      </c>
      <c r="WB92" s="231">
        <f t="shared" ca="1" si="474"/>
        <v>0</v>
      </c>
      <c r="WC92" s="231">
        <f t="shared" ca="1" si="474"/>
        <v>0</v>
      </c>
      <c r="WD92" s="231">
        <f t="shared" ca="1" si="474"/>
        <v>0</v>
      </c>
      <c r="WE92" s="544">
        <f t="shared" ca="1" si="475"/>
        <v>0</v>
      </c>
      <c r="WF92" s="544">
        <f t="shared" ca="1" si="475"/>
        <v>0</v>
      </c>
      <c r="WG92" s="544">
        <f t="shared" ca="1" si="475"/>
        <v>0</v>
      </c>
      <c r="WH92" s="544">
        <f t="shared" ca="1" si="475"/>
        <v>0</v>
      </c>
      <c r="WI92" s="544">
        <f t="shared" ca="1" si="475"/>
        <v>0</v>
      </c>
      <c r="WJ92" s="544">
        <f t="shared" ca="1" si="475"/>
        <v>0</v>
      </c>
      <c r="WK92" s="544">
        <f t="shared" ca="1" si="475"/>
        <v>0</v>
      </c>
      <c r="WL92" s="535" cm="1">
        <f t="array" aca="1" ref="WL92" ca="1">INDEX(WL$13:WL91,$B92+1,1)</f>
        <v>0</v>
      </c>
      <c r="WM92" s="411">
        <f t="shared" ca="1" si="476"/>
        <v>19</v>
      </c>
      <c r="WN92" s="18"/>
      <c r="WO92" s="535" cm="1">
        <f t="array" aca="1" ref="WO92" ca="1">INDEX(WO$13:WO91,$B92+1,1)</f>
        <v>0</v>
      </c>
      <c r="WP92" s="411">
        <f t="shared" si="477"/>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78"/>
        <v>0</v>
      </c>
      <c r="XJ92" s="411" t="str">
        <f t="shared" ca="1" si="479"/>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80"/>
        <v>-</v>
      </c>
      <c r="XQ92" s="411" t="str">
        <f t="shared" si="480"/>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81"/>
        <v>50</v>
      </c>
      <c r="YD92" s="411">
        <f t="shared" si="481"/>
        <v>50</v>
      </c>
      <c r="YE92" s="411">
        <f t="shared" si="481"/>
        <v>50</v>
      </c>
      <c r="YF92" s="411">
        <f t="shared" si="481"/>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18"/>
      <c r="YQ92" s="411">
        <f t="shared" ca="1" si="482"/>
        <v>1</v>
      </c>
      <c r="YR92" s="18"/>
      <c r="YS92" s="669" t="str">
        <f t="shared" ca="1" si="483"/>
        <v>-</v>
      </c>
      <c r="YT92" s="535" t="b" cm="1">
        <f t="array" aca="1" ref="YT92" ca="1">INDEX(YT$13:YT91,$B92+1,1)</f>
        <v>1</v>
      </c>
      <c r="YU92" s="535" t="str" cm="1">
        <f t="array" aca="1" ref="YU92" ca="1">INDEX(YU$13:YU91,$B92+1,1)</f>
        <v>-</v>
      </c>
      <c r="YV92" s="411" t="b">
        <f t="shared" ca="1" si="510"/>
        <v>1</v>
      </c>
      <c r="YW92" s="535" t="b" cm="1">
        <f t="array" aca="1" ref="YW92" ca="1">INDEX(YW$13:YW91,$B92+1,1)</f>
        <v>0</v>
      </c>
      <c r="YX92" s="535" cm="1">
        <f t="array" aca="1" ref="YX92" ca="1">INDEX(YX$13:YX91,$B92+1,1)</f>
        <v>0</v>
      </c>
      <c r="YY92" s="547" cm="1">
        <f t="array" aca="1" ref="YY92" ca="1">IF(YT92&lt;&gt;TRUE,"-",VALUE(IFERROR(VALUE($K92),0) &amp; _xlfn.SWITCH($CD92,"-",4,$CD92) &amp; $L92 &amp; $T92 &amp; "00" &amp; $N92 &amp; $AK92 &amp; $R92 &amp; _xlfn.SWITCH($AM92,3,1,$AM92) &amp; _xlfn.SWITCH($M92,4,0,$M92) &amp; $AD92 &amp; IF(MOD($H92-2,YY$6)&gt;=YY$7,"",TEXT(INT(MOD($H92-2,YY$6)/2)+1,"00"))))</f>
        <v>14210012120104</v>
      </c>
      <c r="YZ92" s="662" t="str" cm="1">
        <f t="array" aca="1" ref="YZ92" ca="1">IF(YU92&lt;&gt;TRUE,"-",VALUE(IFERROR(VALUE($K92),0) &amp; _xlfn.SWITCH($CD92,"-",4,$CD92) &amp; $L92 &amp; $T92 &amp; "00" &amp; $N92 &amp; $AK92 &amp; $R92 &amp; _xlfn.SWITCH($AM92,3,1,$AM92) &amp; _xlfn.SWITCH($M92,4,0,$M92) &amp; $AD92 &amp; IF(MOD($H92-1,YZ$6)&gt;=YZ$7,"",TEXT(INT(MOD($H92-1,YZ$6)/2)+1,"00"))))</f>
        <v>-</v>
      </c>
      <c r="ZA92" s="543">
        <f t="shared" ca="1" si="484"/>
        <v>652</v>
      </c>
      <c r="ZB92" s="543">
        <f t="shared" ca="1" si="484"/>
        <v>686</v>
      </c>
      <c r="ZC92" s="543">
        <f t="shared" ca="1" si="484"/>
        <v>721</v>
      </c>
      <c r="ZD92" s="459">
        <f t="shared" ca="1" si="485"/>
        <v>469</v>
      </c>
      <c r="ZE92" s="459">
        <f t="shared" ca="1" si="485"/>
        <v>504</v>
      </c>
      <c r="ZF92" s="459">
        <f t="shared" ca="1" si="485"/>
        <v>539</v>
      </c>
      <c r="ZG92" s="459">
        <f t="shared" ca="1" si="486"/>
        <v>385</v>
      </c>
      <c r="ZH92" s="459">
        <f t="shared" ca="1" si="486"/>
        <v>420</v>
      </c>
      <c r="ZI92" s="459">
        <f t="shared" ca="1" si="486"/>
        <v>455</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22">
        <v>1</v>
      </c>
      <c r="ZW92" s="22">
        <v>1</v>
      </c>
      <c r="ZX92" s="535" cm="1">
        <f t="array" aca="1" ref="ZX92" ca="1">INDEX(ZX$13:ZX91,$B92+1,1)</f>
        <v>0</v>
      </c>
      <c r="ZY92" s="535" t="str" cm="1">
        <f t="array" aca="1" ref="ZY92" ca="1">INDEX(ZY$13:ZY91,$B92+1,1)</f>
        <v>-</v>
      </c>
      <c r="ZZ92" s="535" t="str" cm="1">
        <f t="array" aca="1" ref="ZZ92" ca="1">INDEX(ZZ$13:ZZ91,$B92+1,1)</f>
        <v>-</v>
      </c>
      <c r="AAA92" s="535" t="str" cm="1">
        <f t="array" aca="1" ref="AAA92" ca="1">INDEX(AAA$13:AAA91,$B92+1,1)</f>
        <v>-</v>
      </c>
      <c r="AAB92" s="535" t="str" cm="1">
        <f t="array" aca="1" ref="AAB92" ca="1">INDEX(AAB$13:AAB91,$B92+1,1)</f>
        <v>-</v>
      </c>
      <c r="AAC92" s="535" t="str" cm="1">
        <f t="array" aca="1" ref="AAC92" ca="1">INDEX(AAC$13:AAC91,$B92+1,1)</f>
        <v>-</v>
      </c>
      <c r="AAD92" s="535" cm="1">
        <f t="array" aca="1" ref="AAD92" ca="1">INDEX(AAD$13:AAD91,$B92+1,1)</f>
        <v>0</v>
      </c>
      <c r="AAE92" s="535" t="str" cm="1">
        <f t="array" aca="1" ref="AAE92" ca="1">INDEX(AAE$13:AAE91,$B92+1,1)</f>
        <v>-</v>
      </c>
      <c r="AAF92" s="535" t="str" cm="1">
        <f t="array" aca="1" ref="AAF92" ca="1">INDEX(AAF$13:AAF91,$B92+1,1)</f>
        <v>-</v>
      </c>
      <c r="AAG92" s="535" t="str" cm="1">
        <f t="array" aca="1" ref="AAG92" ca="1">INDEX(AAG$13:AAG91,$B92+1,1)</f>
        <v>-</v>
      </c>
      <c r="AAH92" s="535" cm="1">
        <f t="array" aca="1" ref="AAH92" ca="1">INDEX(AAH$13:AAH91,$B92+1,1)</f>
        <v>1</v>
      </c>
      <c r="AAI92" s="535" cm="1">
        <f t="array" aca="1" ref="AAI92" ca="1">INDEX(AAI$13:AAI91,$B92+1,1)</f>
        <v>1</v>
      </c>
      <c r="AAJ92" s="666" t="str">
        <f t="shared" ca="1" si="487"/>
        <v>-</v>
      </c>
      <c r="AAK92" s="666" t="str">
        <f t="shared" ca="1" si="487"/>
        <v>-</v>
      </c>
      <c r="AAL92" s="666" t="str">
        <f t="shared" ca="1" si="487"/>
        <v>-</v>
      </c>
      <c r="AAM92" s="666" t="str">
        <f t="shared" ca="1" si="487"/>
        <v>-</v>
      </c>
      <c r="AAN92" s="667" t="str">
        <f t="shared" ca="1" si="488"/>
        <v>-</v>
      </c>
      <c r="AAO92" s="668" t="str">
        <f t="shared" ca="1" si="489"/>
        <v>-</v>
      </c>
      <c r="AAP92" s="669" t="str">
        <f t="shared" ca="1" si="490"/>
        <v>-</v>
      </c>
      <c r="AAQ92" s="716" t="str">
        <f t="shared" ca="1" si="491"/>
        <v>-</v>
      </c>
      <c r="AAR92" s="191" t="b">
        <f t="shared" si="514"/>
        <v>0</v>
      </c>
      <c r="AAS92" s="715" t="str">
        <f t="shared" ca="1" si="492"/>
        <v>-</v>
      </c>
      <c r="AAT92" s="717" t="str">
        <f t="shared" ca="1" si="493"/>
        <v>-</v>
      </c>
      <c r="AAU92" s="717" t="str">
        <f t="shared" ca="1" si="493"/>
        <v>-</v>
      </c>
      <c r="AAV92" s="670" t="str">
        <f t="shared" ca="1" si="494"/>
        <v>-</v>
      </c>
      <c r="AAW92" s="18"/>
      <c r="AAX92" s="545" t="b">
        <f t="shared" ca="1" si="495"/>
        <v>1</v>
      </c>
      <c r="AAY92" s="545" t="str">
        <f t="shared" ca="1" si="495"/>
        <v>-</v>
      </c>
      <c r="AAZ92" s="545" t="str">
        <f t="shared" ca="1" si="495"/>
        <v>-</v>
      </c>
      <c r="ABA92" s="545" t="str">
        <f t="shared" ca="1" si="495"/>
        <v>-</v>
      </c>
      <c r="ABB92" s="545" t="str">
        <f t="shared" ca="1" si="495"/>
        <v>-</v>
      </c>
      <c r="ABC92" s="545" t="str">
        <f t="shared" ca="1" si="495"/>
        <v>-</v>
      </c>
      <c r="ABD92" s="545" t="str">
        <f t="shared" ca="1" si="495"/>
        <v>-</v>
      </c>
      <c r="ABE92" s="545" t="str">
        <f t="shared" ca="1" si="495"/>
        <v>-</v>
      </c>
      <c r="ABF92" s="545" t="str">
        <f t="shared" ca="1" si="495"/>
        <v>-</v>
      </c>
      <c r="ABG92" s="545" t="str">
        <f t="shared" ca="1" si="495"/>
        <v>-</v>
      </c>
      <c r="ABH92" s="545" t="str">
        <f t="shared" ca="1" si="496"/>
        <v>-</v>
      </c>
      <c r="ABI92" s="545" t="str">
        <f t="shared" ca="1" si="496"/>
        <v>-</v>
      </c>
      <c r="ABJ92" s="545" t="str">
        <f t="shared" ca="1" si="496"/>
        <v>-</v>
      </c>
      <c r="ABK92" s="545" t="str">
        <f t="shared" ca="1" si="496"/>
        <v>-</v>
      </c>
      <c r="ABL92" s="545" t="str">
        <f t="shared" ca="1" si="496"/>
        <v>-</v>
      </c>
      <c r="ABM92" s="545" t="str">
        <f t="shared" ca="1" si="496"/>
        <v>-</v>
      </c>
      <c r="ABN92" s="545" t="str">
        <f t="shared" ca="1" si="496"/>
        <v>-</v>
      </c>
      <c r="ABO92" s="545" t="str">
        <f t="shared" ca="1" si="496"/>
        <v>-</v>
      </c>
      <c r="ABP92" s="545" t="b">
        <f t="shared" ca="1" si="496"/>
        <v>1</v>
      </c>
      <c r="ABQ92" s="545" t="str">
        <f t="shared" ca="1" si="496"/>
        <v>-</v>
      </c>
      <c r="ABR92" s="545" t="str">
        <f t="shared" ca="1" si="497"/>
        <v>-</v>
      </c>
      <c r="ABS92" s="545" t="str">
        <f t="shared" ca="1" si="497"/>
        <v>-</v>
      </c>
      <c r="ABT92" s="545" t="str">
        <f t="shared" ca="1" si="497"/>
        <v>-</v>
      </c>
      <c r="ABU92" s="545" t="str">
        <f t="shared" ca="1" si="497"/>
        <v>-</v>
      </c>
      <c r="ABV92" s="545" t="str">
        <f t="shared" ca="1" si="497"/>
        <v>-</v>
      </c>
      <c r="ABW92" s="545" t="str">
        <f t="shared" ca="1" si="497"/>
        <v>-</v>
      </c>
      <c r="ABX92" s="545" t="str">
        <f t="shared" ca="1" si="497"/>
        <v>-</v>
      </c>
      <c r="ABY92" s="545" t="str">
        <f t="shared" ca="1" si="497"/>
        <v>-</v>
      </c>
      <c r="ABZ92" s="545" t="str">
        <f t="shared" ca="1" si="497"/>
        <v>-</v>
      </c>
      <c r="ACA92" s="545" t="str">
        <f t="shared" ca="1" si="497"/>
        <v>-</v>
      </c>
      <c r="ACB92" s="545" t="str">
        <f t="shared" ca="1" si="498"/>
        <v>-</v>
      </c>
      <c r="ACC92" s="545" t="str">
        <f t="shared" ca="1" si="498"/>
        <v>-</v>
      </c>
      <c r="ACD92" s="545" t="str">
        <f t="shared" ca="1" si="498"/>
        <v>-</v>
      </c>
      <c r="ACE92" s="545" t="str">
        <f t="shared" ca="1" si="498"/>
        <v>-</v>
      </c>
      <c r="ACF92" s="545" t="str">
        <f t="shared" ca="1" si="498"/>
        <v>-</v>
      </c>
      <c r="ACG92" s="545" t="str">
        <f t="shared" ca="1" si="498"/>
        <v>-</v>
      </c>
      <c r="ACH92" s="545" t="b">
        <f t="shared" ca="1" si="498"/>
        <v>1</v>
      </c>
      <c r="ACI92" s="545" t="str">
        <f t="shared" ca="1" si="498"/>
        <v>-</v>
      </c>
      <c r="ACJ92" s="545" t="str">
        <f t="shared" ca="1" si="498"/>
        <v>-</v>
      </c>
      <c r="ACK92" s="545" t="str">
        <f t="shared" ca="1" si="498"/>
        <v>-</v>
      </c>
      <c r="ACL92" s="545" t="str">
        <f t="shared" ca="1" si="499"/>
        <v>-</v>
      </c>
      <c r="ACM92" s="545" t="str">
        <f t="shared" ca="1" si="499"/>
        <v>-</v>
      </c>
      <c r="ACN92" s="545" t="str">
        <f t="shared" ca="1" si="499"/>
        <v>-</v>
      </c>
      <c r="ACO92" s="545" t="str">
        <f t="shared" ca="1" si="499"/>
        <v>-</v>
      </c>
      <c r="ACP92" s="545" t="str">
        <f t="shared" ca="1" si="499"/>
        <v>-</v>
      </c>
      <c r="ACQ92" s="545" t="str">
        <f t="shared" ca="1" si="499"/>
        <v>-</v>
      </c>
      <c r="ACR92" s="545" t="str">
        <f t="shared" ca="1" si="499"/>
        <v>-</v>
      </c>
      <c r="ACS92" s="545" t="str">
        <f t="shared" ca="1" si="499"/>
        <v>-</v>
      </c>
      <c r="ACT92" s="545" t="str">
        <f t="shared" ca="1" si="499"/>
        <v>-</v>
      </c>
      <c r="ACU92" s="545" t="str">
        <f t="shared" ca="1" si="499"/>
        <v>-</v>
      </c>
      <c r="ACV92" s="545" t="str">
        <f t="shared" ca="1" si="500"/>
        <v>-</v>
      </c>
      <c r="ACW92" s="545" t="str">
        <f t="shared" ca="1" si="500"/>
        <v>-</v>
      </c>
      <c r="ACX92" s="545" t="str">
        <f t="shared" ca="1" si="500"/>
        <v>-</v>
      </c>
      <c r="ACY92" s="545" t="str">
        <f t="shared" ca="1" si="500"/>
        <v>-</v>
      </c>
      <c r="ACZ92" s="545" t="b">
        <f t="shared" ca="1" si="500"/>
        <v>1</v>
      </c>
      <c r="ADA92" s="545" t="str">
        <f t="shared" ca="1" si="500"/>
        <v>-</v>
      </c>
      <c r="ADB92" s="545" t="str">
        <f t="shared" ca="1" si="500"/>
        <v>-</v>
      </c>
      <c r="ADC92" s="545" t="str">
        <f t="shared" ca="1" si="500"/>
        <v>-</v>
      </c>
      <c r="ADD92" s="545" t="str">
        <f t="shared" ca="1" si="500"/>
        <v>-</v>
      </c>
      <c r="ADE92" s="545" t="str">
        <f t="shared" ca="1" si="500"/>
        <v>-</v>
      </c>
      <c r="ADF92" s="545" t="str">
        <f t="shared" ca="1" si="501"/>
        <v>-</v>
      </c>
      <c r="ADG92" s="545" t="str">
        <f t="shared" ca="1" si="501"/>
        <v>-</v>
      </c>
      <c r="ADH92" s="545" t="str">
        <f t="shared" ca="1" si="501"/>
        <v>-</v>
      </c>
      <c r="ADI92" s="545" t="str">
        <f t="shared" ca="1" si="501"/>
        <v>-</v>
      </c>
      <c r="ADJ92" s="545" t="str">
        <f t="shared" ca="1" si="501"/>
        <v>-</v>
      </c>
      <c r="ADK92" s="545" t="str">
        <f t="shared" ca="1" si="501"/>
        <v>-</v>
      </c>
      <c r="ADL92" s="545" t="str">
        <f t="shared" ca="1" si="501"/>
        <v>-</v>
      </c>
      <c r="ADM92" s="545" t="str">
        <f t="shared" ca="1" si="501"/>
        <v>-</v>
      </c>
      <c r="ADN92" s="545" t="str">
        <f t="shared" ca="1" si="501"/>
        <v>-</v>
      </c>
      <c r="ADO92" s="545" t="str">
        <f t="shared" ca="1" si="501"/>
        <v>-</v>
      </c>
      <c r="ADP92" s="545" t="str">
        <f t="shared" ca="1" si="502"/>
        <v>-</v>
      </c>
      <c r="ADQ92" s="545" t="str">
        <f t="shared" ca="1" si="502"/>
        <v>-</v>
      </c>
      <c r="ADR92" s="545" t="b">
        <f t="shared" ca="1" si="502"/>
        <v>1</v>
      </c>
      <c r="ADS92" s="545" t="str">
        <f t="shared" ca="1" si="502"/>
        <v>-</v>
      </c>
      <c r="ADT92" s="545" t="str">
        <f t="shared" ca="1" si="502"/>
        <v>-</v>
      </c>
      <c r="ADU92" s="545" t="str">
        <f t="shared" ca="1" si="502"/>
        <v>-</v>
      </c>
      <c r="ADV92" s="545" t="str">
        <f t="shared" ca="1" si="502"/>
        <v>-</v>
      </c>
      <c r="ADW92" s="545" t="str">
        <f t="shared" ca="1" si="502"/>
        <v>-</v>
      </c>
      <c r="ADX92" s="545" t="str">
        <f t="shared" ca="1" si="502"/>
        <v>-</v>
      </c>
      <c r="ADY92" s="545" t="str">
        <f t="shared" ca="1" si="502"/>
        <v>-</v>
      </c>
      <c r="ADZ92" s="545" t="str">
        <f t="shared" ca="1" si="503"/>
        <v>-</v>
      </c>
      <c r="AEA92" s="545" t="str">
        <f t="shared" ca="1" si="503"/>
        <v>-</v>
      </c>
      <c r="AEB92" s="545" t="str">
        <f t="shared" ca="1" si="503"/>
        <v>-</v>
      </c>
      <c r="AEC92" s="545" t="str">
        <f t="shared" ca="1" si="503"/>
        <v>-</v>
      </c>
      <c r="AED92" s="545" t="str">
        <f t="shared" ca="1" si="503"/>
        <v>-</v>
      </c>
      <c r="AEE92" s="545" t="str">
        <f t="shared" ca="1" si="503"/>
        <v>-</v>
      </c>
      <c r="AEF92" s="545" t="str">
        <f t="shared" ca="1" si="503"/>
        <v>-</v>
      </c>
      <c r="AEG92" s="545" t="str">
        <f t="shared" ca="1" si="503"/>
        <v>-</v>
      </c>
      <c r="AEH92" s="545" t="str">
        <f t="shared" ca="1" si="503"/>
        <v>-</v>
      </c>
      <c r="AEI92" s="545" t="str">
        <f t="shared" ca="1" si="503"/>
        <v>-</v>
      </c>
      <c r="AEJ92" s="535" cm="1">
        <f t="array" aca="1" ref="AEJ92" ca="1">INDEX(AEJ$13:AEJ91,$B92+1,1)</f>
        <v>0</v>
      </c>
      <c r="AEK92" s="483">
        <v>0</v>
      </c>
    </row>
    <row r="93" spans="1:817" outlineLevel="2">
      <c r="A93" s="18">
        <f t="shared" si="222"/>
        <v>80</v>
      </c>
      <c r="B93" s="657">
        <f t="shared" ca="1" si="515"/>
        <v>78</v>
      </c>
      <c r="C93" s="458">
        <f t="shared" ca="1" si="381"/>
        <v>2200</v>
      </c>
      <c r="D93" s="119" t="str">
        <f t="shared" ca="1" si="382"/>
        <v>GSW</v>
      </c>
      <c r="E93" t="b">
        <v>1</v>
      </c>
      <c r="F93" t="b">
        <v>0</v>
      </c>
      <c r="G93" t="b">
        <f t="shared" si="383"/>
        <v>1</v>
      </c>
      <c r="H93" s="191">
        <f t="shared" ca="1" si="513"/>
        <v>9</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84"/>
        <v>1</v>
      </c>
      <c r="O93" s="230">
        <f t="shared" ca="1" si="384"/>
        <v>9</v>
      </c>
      <c r="P93" s="230">
        <f t="shared" ca="1" si="384"/>
        <v>1</v>
      </c>
      <c r="Q93" s="230">
        <f t="shared" ca="1" si="384"/>
        <v>1</v>
      </c>
      <c r="R93" s="230">
        <f t="shared" ca="1" si="384"/>
        <v>1</v>
      </c>
      <c r="S93" s="230">
        <f t="shared" ca="1" si="384"/>
        <v>1</v>
      </c>
      <c r="T93" s="411">
        <f t="shared" ca="1" si="385"/>
        <v>1</v>
      </c>
      <c r="U93" s="411">
        <f t="shared" ca="1" si="385"/>
        <v>1</v>
      </c>
      <c r="V93" s="411">
        <f t="shared" ca="1" si="386"/>
        <v>2</v>
      </c>
      <c r="W93" s="777" t="b">
        <f t="shared" ca="1" si="387"/>
        <v>0</v>
      </c>
      <c r="X93" s="777" t="b">
        <f t="shared" ca="1" si="387"/>
        <v>0</v>
      </c>
      <c r="Y93" s="777" t="b">
        <f t="shared" ca="1" si="387"/>
        <v>1</v>
      </c>
      <c r="Z93" s="796" t="b" cm="1">
        <f t="array" aca="1" ref="Z93" ca="1">INDEX(Z$13:Z92,$B93+1,1)</f>
        <v>0</v>
      </c>
      <c r="AA93" s="411">
        <f t="shared" ca="1" si="388"/>
        <v>1</v>
      </c>
      <c r="AB93" s="411">
        <f t="shared" ca="1" si="389"/>
        <v>1</v>
      </c>
      <c r="AC93" s="230">
        <f t="shared" ca="1" si="390"/>
        <v>1</v>
      </c>
      <c r="AD93" s="230">
        <f t="shared" ca="1" si="390"/>
        <v>1</v>
      </c>
      <c r="AE93" s="230">
        <f t="shared" ca="1" si="390"/>
        <v>0</v>
      </c>
      <c r="AF93" s="230">
        <f t="shared" ca="1" si="390"/>
        <v>0</v>
      </c>
      <c r="AG93" s="230">
        <f t="shared" ca="1" si="390"/>
        <v>0</v>
      </c>
      <c r="AH93" s="230">
        <f t="shared" ca="1" si="390"/>
        <v>0</v>
      </c>
      <c r="AI93" s="87">
        <f t="shared" ca="1" si="391"/>
        <v>2</v>
      </c>
      <c r="AJ93" s="87">
        <f ca="1">INDEX(CHOOSE($N93,DataAutumn!i.AdultDrys,DataWinter!i.AdultDrys,DataSpring!i.AdultDrys),1,$T93)</f>
        <v>1</v>
      </c>
      <c r="AK93" s="230">
        <f t="shared" ca="1" si="392"/>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3"/>
        <v>FS_Opt_Tem 00009 SE GSW Past     SFM     TOLAut Scan2 GFS RR+01% GP100% WP100% MP100% (PT_F43N33L11) Wean  NutS1.0 Forced</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4"/>
        <v>1</v>
      </c>
      <c r="BO93" s="411" t="str">
        <f t="shared" ca="1" si="394"/>
        <v>-</v>
      </c>
      <c r="BP93" s="411" t="b">
        <f t="shared" ca="1" si="394"/>
        <v>0</v>
      </c>
      <c r="BQ93" s="411" t="str">
        <f t="shared" ca="1" si="394"/>
        <v>-</v>
      </c>
      <c r="BR93" s="411" t="str">
        <f t="shared" ca="1" si="394"/>
        <v>-</v>
      </c>
      <c r="BS93" s="411" t="str">
        <f t="shared" ca="1" si="394"/>
        <v>-</v>
      </c>
      <c r="BT93" s="411" t="str">
        <f t="shared" ca="1" si="394"/>
        <v>-</v>
      </c>
      <c r="BU93" s="411" t="str">
        <f t="shared" ca="1" si="394"/>
        <v>-</v>
      </c>
      <c r="BV93" s="411" t="str">
        <f t="shared" ca="1" si="394"/>
        <v>-</v>
      </c>
      <c r="BW93" s="411" t="str">
        <f t="shared" ca="1" si="394"/>
        <v>-</v>
      </c>
      <c r="BX93" s="411" t="str">
        <f t="shared" ca="1" si="394"/>
        <v>-</v>
      </c>
      <c r="BY93" s="411" t="str">
        <f t="shared" ca="1" si="394"/>
        <v>-</v>
      </c>
      <c r="BZ93" s="411" t="b">
        <f t="shared" ca="1" si="394"/>
        <v>0</v>
      </c>
      <c r="CA93" s="87">
        <f t="shared" ca="1" si="394"/>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5"/>
        <v>-</v>
      </c>
      <c r="CI93" s="411">
        <f t="shared" ca="1" si="396"/>
        <v>1</v>
      </c>
      <c r="CJ93" s="411">
        <f t="shared" ca="1" si="396"/>
        <v>1</v>
      </c>
      <c r="CK93" s="535" t="str" cm="1">
        <f t="array" aca="1" ref="CK93" ca="1">INDEX(CK$13:CK92,$B93+1,1)</f>
        <v>-</v>
      </c>
      <c r="CL93" s="535" t="str" cm="1">
        <f t="array" aca="1" ref="CL93" ca="1">INDEX(CL$13:CL92,$B93+1,1)</f>
        <v>-</v>
      </c>
      <c r="CM93" s="535" t="str" cm="1">
        <f t="array" aca="1" ref="CM93" ca="1">INDEX(CM$13:CM92,$B93+1,1)</f>
        <v>-</v>
      </c>
      <c r="CN93" s="411" t="str">
        <f t="shared" ca="1" si="397"/>
        <v>-</v>
      </c>
      <c r="CO93" s="411">
        <f t="shared" ca="1" si="398"/>
        <v>1</v>
      </c>
      <c r="CP93" s="411">
        <f t="shared" ca="1" si="398"/>
        <v>1</v>
      </c>
      <c r="CQ93" s="535" t="str" cm="1">
        <f t="array" aca="1" ref="CQ93" ca="1">INDEX(CQ$13:CQ92,$B93+1,1)</f>
        <v>-</v>
      </c>
      <c r="CR93" s="411" t="str">
        <f t="shared" ca="1" si="399"/>
        <v>-</v>
      </c>
      <c r="CS93" s="411">
        <f t="shared" ca="1" si="400"/>
        <v>1</v>
      </c>
      <c r="CT93" s="535" t="str" cm="1">
        <f t="array" aca="1" ref="CT93" ca="1">INDEX(CT$13:CT92,$B93+1,1)</f>
        <v>-</v>
      </c>
      <c r="CU93" s="535" t="str" cm="1">
        <f t="array" aca="1" ref="CU93" ca="1">INDEX(CU$13:CU92,$B93+1,1)</f>
        <v>-</v>
      </c>
      <c r="CV93" s="411">
        <f t="shared" ca="1" si="401"/>
        <v>1</v>
      </c>
      <c r="CW93" s="535" t="str" cm="1">
        <f t="array" aca="1" ref="CW93" ca="1">INDEX(CW$13:CW92,$B93+1,1)</f>
        <v>-</v>
      </c>
      <c r="CX93" s="411" t="str">
        <f t="shared" ca="1" si="402"/>
        <v>-</v>
      </c>
      <c r="CY93" s="411">
        <f t="shared" ca="1" si="403"/>
        <v>1</v>
      </c>
      <c r="CZ93" s="411">
        <f t="shared" ca="1" si="403"/>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4"/>
        <v>0</v>
      </c>
      <c r="DL93" s="411">
        <f t="shared" ca="1" si="404"/>
        <v>50</v>
      </c>
      <c r="DM93" s="411" t="str">
        <f t="shared" ca="1" si="404"/>
        <v>-</v>
      </c>
      <c r="DN93" s="411" t="str">
        <f t="shared" ca="1" si="404"/>
        <v>-</v>
      </c>
      <c r="DO93" s="411">
        <f t="shared" ca="1" si="404"/>
        <v>25.5</v>
      </c>
      <c r="DP93" s="411">
        <f t="shared" ca="1" si="404"/>
        <v>18.8</v>
      </c>
      <c r="DQ93" s="411" t="b">
        <f t="shared" ca="1" si="405"/>
        <v>0</v>
      </c>
      <c r="DR93" s="411" t="str">
        <f t="shared" ca="1" si="406"/>
        <v>-</v>
      </c>
      <c r="DS93" s="411" t="str">
        <f t="shared" ca="1" si="406"/>
        <v>-</v>
      </c>
      <c r="DT93" s="411" t="str">
        <f t="shared" ca="1" si="406"/>
        <v>-</v>
      </c>
      <c r="DU93" s="411" t="str">
        <f t="shared" ca="1" si="406"/>
        <v>-</v>
      </c>
      <c r="DV93" s="411">
        <f t="shared" ca="1" si="406"/>
        <v>500</v>
      </c>
      <c r="DW93" s="411">
        <f t="shared" ca="1" si="406"/>
        <v>500</v>
      </c>
      <c r="DX93" s="411" t="str">
        <f t="shared" ca="1" si="406"/>
        <v>-</v>
      </c>
      <c r="DY93" s="411" t="str">
        <f t="shared" ca="1" si="406"/>
        <v>-</v>
      </c>
      <c r="DZ93" s="411" t="str">
        <f t="shared" ca="1" si="406"/>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07"/>
        <v>0</v>
      </c>
      <c r="EO93" s="782">
        <f t="shared" ca="1" si="407"/>
        <v>0</v>
      </c>
      <c r="EP93" s="782">
        <f t="shared" ca="1" si="407"/>
        <v>999999</v>
      </c>
      <c r="EQ93" s="800" t="str">
        <f t="shared" ca="1" si="504"/>
        <v>-</v>
      </c>
      <c r="ER93" s="800" t="str">
        <f t="shared" ca="1" si="408"/>
        <v>-</v>
      </c>
      <c r="ES93" s="801">
        <f t="shared" ca="1" si="409"/>
        <v>999999</v>
      </c>
      <c r="ET93" s="802" t="str">
        <f t="shared" ca="1" si="505"/>
        <v>-</v>
      </c>
      <c r="EU93" s="781">
        <f t="shared" ca="1" si="410"/>
        <v>0</v>
      </c>
      <c r="EV93" s="779">
        <f t="shared" ca="1" si="506"/>
        <v>0</v>
      </c>
      <c r="EW93" s="780">
        <f t="shared" ca="1" si="507"/>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11"/>
        <v>0</v>
      </c>
      <c r="FC93" s="666">
        <f t="shared" ca="1" si="412"/>
        <v>5.0000000000000001E-3</v>
      </c>
      <c r="FD93" s="191">
        <f t="shared" ca="1" si="508"/>
        <v>0.95</v>
      </c>
      <c r="FE93" s="667">
        <f t="shared" ca="1" si="413"/>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4"/>
        <v>0</v>
      </c>
      <c r="FL93" s="666" t="b">
        <f t="shared" ca="1" si="414"/>
        <v>0</v>
      </c>
      <c r="FM93" s="716" t="b">
        <f t="shared" ca="1" si="415"/>
        <v>1</v>
      </c>
      <c r="FN93" s="666" t="b">
        <f t="shared" ca="1" si="414"/>
        <v>0</v>
      </c>
      <c r="FO93" s="668">
        <f t="shared" ca="1" si="416"/>
        <v>1</v>
      </c>
      <c r="FP93" s="669">
        <f t="shared" ca="1" si="417"/>
        <v>0</v>
      </c>
      <c r="FQ93" s="670" t="b">
        <f t="shared" ca="1" si="418"/>
        <v>0</v>
      </c>
      <c r="FR93" s="665" t="b">
        <f t="shared" ca="1" si="419"/>
        <v>1</v>
      </c>
      <c r="FS93" s="411" t="b">
        <f t="shared" ca="1" si="419"/>
        <v>0</v>
      </c>
      <c r="FT93" s="411" t="b">
        <f t="shared" ca="1" si="419"/>
        <v>0</v>
      </c>
      <c r="FU93" s="87">
        <f t="shared" ca="1" si="420"/>
        <v>2</v>
      </c>
      <c r="FV93" s="87">
        <f t="shared" ca="1" si="420"/>
        <v>2</v>
      </c>
      <c r="FW93" s="411">
        <f t="shared" ca="1" si="421"/>
        <v>1</v>
      </c>
      <c r="FX93" s="411">
        <f t="shared" ca="1" si="422"/>
        <v>1</v>
      </c>
      <c r="FY93" s="411">
        <f t="shared" ca="1" si="422"/>
        <v>1</v>
      </c>
      <c r="FZ93" s="411">
        <f t="shared" ca="1" si="423"/>
        <v>1</v>
      </c>
      <c r="GA93" s="411">
        <f t="shared" ca="1" si="424"/>
        <v>0.35</v>
      </c>
      <c r="GB93" s="411" t="b">
        <f t="shared" ca="1" si="424"/>
        <v>1</v>
      </c>
      <c r="GC93" s="411" t="b">
        <f t="shared" ca="1" si="424"/>
        <v>0</v>
      </c>
      <c r="GD93" s="411" t="b">
        <f t="shared" ca="1" si="424"/>
        <v>0</v>
      </c>
      <c r="GE93" s="411" t="b">
        <f t="shared" ca="1" si="424"/>
        <v>0</v>
      </c>
      <c r="GF93" s="87">
        <f t="shared" ca="1" si="425"/>
        <v>1</v>
      </c>
      <c r="GG93" s="87">
        <f t="shared" ca="1" si="425"/>
        <v>1</v>
      </c>
      <c r="GH93" s="87">
        <f t="shared" ca="1" si="425"/>
        <v>1</v>
      </c>
      <c r="GI93" s="87">
        <f t="shared" ca="1" si="425"/>
        <v>1</v>
      </c>
      <c r="GJ93" s="87">
        <f t="shared" ca="1" si="425"/>
        <v>1</v>
      </c>
      <c r="GK93" s="87">
        <f t="shared" ca="1" si="425"/>
        <v>1</v>
      </c>
      <c r="GL93" s="87">
        <f t="shared" ca="1" si="425"/>
        <v>1</v>
      </c>
      <c r="GM93" s="87">
        <f t="shared" ca="1" si="425"/>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26"/>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27"/>
        <v>0</v>
      </c>
      <c r="HV93" s="535" t="str" cm="1">
        <f t="array" aca="1" ref="HV93" ca="1">INDEX(HV$13:HV92,$B93+1,1)</f>
        <v>-</v>
      </c>
      <c r="HW93" s="535" cm="1">
        <f t="array" aca="1" ref="HW93" ca="1">INDEX(HW$13:HW92,$B93+1,1)</f>
        <v>1</v>
      </c>
      <c r="HX93" s="535" cm="1">
        <f t="array" aca="1" ref="HX93" ca="1">INDEX(HX$13:HX92,$B93+1,1)</f>
        <v>0</v>
      </c>
      <c r="HY93" s="411">
        <f t="shared" si="428"/>
        <v>0</v>
      </c>
      <c r="HZ93" s="535" cm="1">
        <f t="array" aca="1" ref="HZ93" ca="1">INDEX(HZ$13:HZ92,$B93+1,1)</f>
        <v>0</v>
      </c>
      <c r="IA93" s="411">
        <f t="shared" si="429"/>
        <v>0</v>
      </c>
      <c r="IB93" s="411">
        <f t="shared" si="429"/>
        <v>0</v>
      </c>
      <c r="IC93" s="411">
        <f t="shared" si="429"/>
        <v>0</v>
      </c>
      <c r="ID93" s="411">
        <f t="shared" si="429"/>
        <v>0</v>
      </c>
      <c r="IE93" s="411">
        <f t="shared" si="429"/>
        <v>1</v>
      </c>
      <c r="IF93" s="411">
        <f t="shared" si="429"/>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509"/>
        <v>0</v>
      </c>
      <c r="JG93" s="457">
        <f t="shared" ca="1" si="430"/>
        <v>0</v>
      </c>
      <c r="JH93" s="457">
        <f t="shared" ca="1" si="431"/>
        <v>0</v>
      </c>
      <c r="JI93" s="545" cm="1">
        <f t="array" aca="1" ref="JI93" ca="1">IF(AND($N93=JI$10,$AS93&lt;&gt;0),INDEX(i.LTWFeedLevels,$AS93,12),0)</f>
        <v>0</v>
      </c>
      <c r="JJ93" s="630" cm="1">
        <f t="array" aca="1" ref="JJ93" ca="1">IF(AND($N93=JJ$10,$AT93&lt;&gt;0),INDEX(i.LTWFeedLevels,$AT93,12),0)</f>
        <v>0</v>
      </c>
      <c r="JK93" s="457">
        <f t="shared" ca="1" si="432"/>
        <v>0</v>
      </c>
      <c r="JL93" s="457">
        <f t="shared" ca="1" si="433"/>
        <v>0</v>
      </c>
      <c r="JM93" s="457">
        <f t="shared" ca="1" si="434"/>
        <v>0</v>
      </c>
      <c r="JN93" s="545" cm="1">
        <f t="array" aca="1" ref="JN93" ca="1">IF(AND($N93=JN$10,$AS93&lt;&gt;0),INDEX(i.LTWFeedLevels,$AS93,12),0)</f>
        <v>0</v>
      </c>
      <c r="JO93" s="630" cm="1">
        <f t="array" aca="1" ref="JO93" ca="1">IF(AND($N93=JO$10,$AT93&lt;&gt;0),INDEX(i.LTWFeedLevels,$AT93,12),0)</f>
        <v>0</v>
      </c>
      <c r="JP93" s="457">
        <f t="shared" ca="1" si="435"/>
        <v>0</v>
      </c>
      <c r="JQ93" s="457">
        <f t="shared" ca="1" si="436"/>
        <v>0</v>
      </c>
      <c r="JR93" s="457">
        <f t="shared" ca="1" si="437"/>
        <v>0</v>
      </c>
      <c r="JS93" s="189">
        <f t="shared" ca="1" si="438"/>
        <v>0</v>
      </c>
      <c r="JT93" s="189">
        <f t="shared" ca="1" si="438"/>
        <v>0</v>
      </c>
      <c r="JU93" s="189">
        <f t="shared" ca="1" si="438"/>
        <v>0</v>
      </c>
      <c r="JV93" s="189">
        <f t="shared" ca="1" si="438"/>
        <v>0</v>
      </c>
      <c r="JW93" s="189">
        <f t="shared" ca="1" si="438"/>
        <v>0</v>
      </c>
      <c r="JX93" s="189">
        <f t="shared" ca="1" si="438"/>
        <v>0</v>
      </c>
      <c r="JY93" s="189">
        <f t="shared" ca="1" si="438"/>
        <v>0</v>
      </c>
      <c r="JZ93" s="189">
        <f t="shared" ca="1" si="438"/>
        <v>0</v>
      </c>
      <c r="KA93" s="189">
        <f t="shared" ca="1" si="438"/>
        <v>0</v>
      </c>
      <c r="KB93" s="189">
        <f t="shared" ca="1" si="438"/>
        <v>0</v>
      </c>
      <c r="KC93" s="189">
        <f t="shared" ca="1" si="439"/>
        <v>0</v>
      </c>
      <c r="KD93" s="189">
        <f t="shared" ca="1" si="439"/>
        <v>0</v>
      </c>
      <c r="KE93" s="189">
        <f t="shared" ca="1" si="439"/>
        <v>0</v>
      </c>
      <c r="KF93" s="189">
        <f t="shared" ca="1" si="439"/>
        <v>0</v>
      </c>
      <c r="KG93" s="189">
        <f t="shared" ca="1" si="439"/>
        <v>0</v>
      </c>
      <c r="KH93" s="189">
        <f t="shared" ca="1" si="439"/>
        <v>0</v>
      </c>
      <c r="KI93" s="189">
        <f t="shared" ca="1" si="439"/>
        <v>0</v>
      </c>
      <c r="KJ93" s="189">
        <f t="shared" ca="1" si="439"/>
        <v>0</v>
      </c>
      <c r="KK93" s="189">
        <f t="shared" ca="1" si="439"/>
        <v>0</v>
      </c>
      <c r="KL93" s="189">
        <f t="shared" ca="1" si="439"/>
        <v>0</v>
      </c>
      <c r="KM93" s="189">
        <f t="shared" ca="1" si="440"/>
        <v>0</v>
      </c>
      <c r="KN93" s="189">
        <f t="shared" ca="1" si="440"/>
        <v>0</v>
      </c>
      <c r="KO93" s="189">
        <f t="shared" ca="1" si="440"/>
        <v>0</v>
      </c>
      <c r="KP93" s="189">
        <f t="shared" ca="1" si="440"/>
        <v>0</v>
      </c>
      <c r="KQ93" s="189">
        <f t="shared" ca="1" si="440"/>
        <v>0</v>
      </c>
      <c r="KR93" s="189">
        <f t="shared" ca="1" si="440"/>
        <v>0</v>
      </c>
      <c r="KS93" s="189">
        <f t="shared" ca="1" si="440"/>
        <v>0</v>
      </c>
      <c r="KT93" s="189">
        <f t="shared" ca="1" si="440"/>
        <v>0</v>
      </c>
      <c r="KU93" s="189">
        <f t="shared" ca="1" si="440"/>
        <v>0</v>
      </c>
      <c r="KV93" s="189">
        <f t="shared" ca="1" si="440"/>
        <v>0</v>
      </c>
      <c r="KW93" s="189">
        <f t="shared" ca="1" si="441"/>
        <v>0</v>
      </c>
      <c r="KX93" s="189">
        <f t="shared" ca="1" si="441"/>
        <v>0</v>
      </c>
      <c r="KY93" s="189">
        <f t="shared" ca="1" si="441"/>
        <v>0</v>
      </c>
      <c r="KZ93" s="189">
        <f t="shared" ca="1" si="441"/>
        <v>0</v>
      </c>
      <c r="LA93" s="189">
        <f t="shared" ca="1" si="441"/>
        <v>0</v>
      </c>
      <c r="LB93" s="189">
        <f t="shared" ca="1" si="441"/>
        <v>0</v>
      </c>
      <c r="LC93" s="189">
        <f t="shared" ca="1" si="441"/>
        <v>0</v>
      </c>
      <c r="LD93" s="189">
        <f t="shared" ca="1" si="441"/>
        <v>0</v>
      </c>
      <c r="LE93" s="189">
        <f t="shared" ca="1" si="441"/>
        <v>0</v>
      </c>
      <c r="LF93" s="189">
        <f t="shared" ca="1" si="441"/>
        <v>0</v>
      </c>
      <c r="LG93" s="189">
        <f t="shared" ca="1" si="442"/>
        <v>0</v>
      </c>
      <c r="LH93" s="189">
        <f t="shared" ca="1" si="442"/>
        <v>0</v>
      </c>
      <c r="LI93" s="189">
        <f t="shared" ca="1" si="442"/>
        <v>0</v>
      </c>
      <c r="LJ93" s="189">
        <f t="shared" ca="1" si="442"/>
        <v>0</v>
      </c>
      <c r="LK93" s="189">
        <f t="shared" ca="1" si="442"/>
        <v>0</v>
      </c>
      <c r="LL93" s="189">
        <f t="shared" ca="1" si="442"/>
        <v>0</v>
      </c>
      <c r="LM93" s="189">
        <f t="shared" ca="1" si="442"/>
        <v>0</v>
      </c>
      <c r="LN93" s="189">
        <f t="shared" ca="1" si="442"/>
        <v>0</v>
      </c>
      <c r="LO93" s="189">
        <f t="shared" ca="1" si="442"/>
        <v>0</v>
      </c>
      <c r="LP93" s="189">
        <f t="shared" ca="1" si="442"/>
        <v>0</v>
      </c>
      <c r="LQ93" s="189">
        <f t="shared" ca="1" si="443"/>
        <v>0</v>
      </c>
      <c r="LR93" s="189">
        <f t="shared" ca="1" si="443"/>
        <v>0</v>
      </c>
      <c r="LS93" s="189">
        <f t="shared" ca="1" si="443"/>
        <v>0</v>
      </c>
      <c r="LT93" s="189">
        <f t="shared" ca="1" si="443"/>
        <v>0</v>
      </c>
      <c r="LU93" s="189">
        <f t="shared" ca="1" si="443"/>
        <v>0</v>
      </c>
      <c r="LV93" s="189">
        <f t="shared" ca="1" si="443"/>
        <v>0</v>
      </c>
      <c r="LW93" s="189">
        <f t="shared" ca="1" si="443"/>
        <v>0</v>
      </c>
      <c r="LX93" s="189">
        <f t="shared" ca="1" si="443"/>
        <v>0</v>
      </c>
      <c r="LY93" s="189">
        <f t="shared" ca="1" si="443"/>
        <v>0</v>
      </c>
      <c r="LZ93" s="189">
        <f t="shared" ca="1" si="443"/>
        <v>0</v>
      </c>
      <c r="MA93" s="189">
        <f t="shared" ca="1" si="444"/>
        <v>0</v>
      </c>
      <c r="MB93" s="189">
        <f t="shared" ca="1" si="444"/>
        <v>0</v>
      </c>
      <c r="MC93" s="189">
        <f t="shared" ca="1" si="444"/>
        <v>0</v>
      </c>
      <c r="MD93" s="189">
        <f t="shared" ca="1" si="444"/>
        <v>0</v>
      </c>
      <c r="ME93" s="189">
        <f t="shared" ca="1" si="444"/>
        <v>0</v>
      </c>
      <c r="MF93" s="189">
        <f t="shared" ca="1" si="444"/>
        <v>0</v>
      </c>
      <c r="MG93" s="189">
        <f t="shared" ca="1" si="444"/>
        <v>0</v>
      </c>
      <c r="MH93" s="189">
        <f t="shared" ca="1" si="444"/>
        <v>0</v>
      </c>
      <c r="MI93" s="189">
        <f t="shared" ca="1" si="444"/>
        <v>0</v>
      </c>
      <c r="MJ93" s="189">
        <f t="shared" ca="1" si="444"/>
        <v>0</v>
      </c>
      <c r="MK93" s="189">
        <f t="shared" ca="1" si="444"/>
        <v>0</v>
      </c>
      <c r="ML93" s="189">
        <f t="shared" ca="1" si="444"/>
        <v>0</v>
      </c>
      <c r="MM93" s="557">
        <f t="shared" ca="1" si="445"/>
        <v>0</v>
      </c>
      <c r="MN93" s="557">
        <f t="shared" ca="1" si="445"/>
        <v>0</v>
      </c>
      <c r="MO93" s="557">
        <f t="shared" ca="1" si="445"/>
        <v>0</v>
      </c>
      <c r="MP93" s="557">
        <f t="shared" ca="1" si="445"/>
        <v>0</v>
      </c>
      <c r="MQ93" s="557">
        <f t="shared" ca="1" si="445"/>
        <v>0</v>
      </c>
      <c r="MR93" s="557">
        <f t="shared" ca="1" si="445"/>
        <v>0</v>
      </c>
      <c r="MS93" s="557">
        <f t="shared" ca="1" si="445"/>
        <v>0</v>
      </c>
      <c r="MT93" s="557">
        <f t="shared" ca="1" si="445"/>
        <v>0</v>
      </c>
      <c r="MU93" s="557">
        <f t="shared" ca="1" si="445"/>
        <v>0</v>
      </c>
      <c r="MV93" s="557">
        <f t="shared" ca="1" si="445"/>
        <v>0</v>
      </c>
      <c r="MW93" s="557">
        <f t="shared" ca="1" si="446"/>
        <v>0</v>
      </c>
      <c r="MX93" s="557">
        <f t="shared" ca="1" si="446"/>
        <v>0</v>
      </c>
      <c r="MY93" s="557">
        <f t="shared" ca="1" si="446"/>
        <v>0</v>
      </c>
      <c r="MZ93" s="557">
        <f t="shared" ca="1" si="446"/>
        <v>0</v>
      </c>
      <c r="NA93" s="557">
        <f t="shared" ca="1" si="446"/>
        <v>0</v>
      </c>
      <c r="NB93" s="557">
        <f t="shared" ca="1" si="446"/>
        <v>0</v>
      </c>
      <c r="NC93" s="557">
        <f t="shared" ca="1" si="446"/>
        <v>0</v>
      </c>
      <c r="ND93" s="557">
        <f t="shared" ca="1" si="446"/>
        <v>0</v>
      </c>
      <c r="NE93" s="557">
        <f t="shared" ca="1" si="446"/>
        <v>0</v>
      </c>
      <c r="NF93" s="557">
        <f t="shared" ca="1" si="446"/>
        <v>0</v>
      </c>
      <c r="NG93" s="557">
        <f t="shared" ca="1" si="447"/>
        <v>0</v>
      </c>
      <c r="NH93" s="557">
        <f t="shared" ca="1" si="447"/>
        <v>0</v>
      </c>
      <c r="NI93" s="557">
        <f t="shared" ca="1" si="447"/>
        <v>0</v>
      </c>
      <c r="NJ93" s="557">
        <f t="shared" ca="1" si="447"/>
        <v>0</v>
      </c>
      <c r="NK93" s="557">
        <f t="shared" ca="1" si="447"/>
        <v>0</v>
      </c>
      <c r="NL93" s="557">
        <f t="shared" ca="1" si="447"/>
        <v>0</v>
      </c>
      <c r="NM93" s="557">
        <f t="shared" ca="1" si="447"/>
        <v>0</v>
      </c>
      <c r="NN93" s="557">
        <f t="shared" ca="1" si="447"/>
        <v>0</v>
      </c>
      <c r="NO93" s="557">
        <f t="shared" ca="1" si="447"/>
        <v>0</v>
      </c>
      <c r="NP93" s="557">
        <f t="shared" ca="1" si="447"/>
        <v>0</v>
      </c>
      <c r="NQ93" s="557">
        <f t="shared" ca="1" si="448"/>
        <v>0</v>
      </c>
      <c r="NR93" s="557">
        <f t="shared" ca="1" si="448"/>
        <v>0</v>
      </c>
      <c r="NS93" s="557">
        <f t="shared" ca="1" si="448"/>
        <v>0</v>
      </c>
      <c r="NT93" s="557">
        <f t="shared" ca="1" si="448"/>
        <v>0</v>
      </c>
      <c r="NU93" s="557">
        <f t="shared" ca="1" si="448"/>
        <v>0</v>
      </c>
      <c r="NV93" s="557">
        <f t="shared" ca="1" si="448"/>
        <v>0</v>
      </c>
      <c r="NW93" s="557">
        <f t="shared" ca="1" si="448"/>
        <v>0</v>
      </c>
      <c r="NX93" s="557">
        <f t="shared" ca="1" si="448"/>
        <v>0</v>
      </c>
      <c r="NY93" s="557">
        <f t="shared" ca="1" si="448"/>
        <v>0</v>
      </c>
      <c r="NZ93" s="557">
        <f t="shared" ca="1" si="448"/>
        <v>0</v>
      </c>
      <c r="OA93" s="557">
        <f t="shared" ca="1" si="449"/>
        <v>0</v>
      </c>
      <c r="OB93" s="557">
        <f t="shared" ca="1" si="449"/>
        <v>0</v>
      </c>
      <c r="OC93" s="557">
        <f t="shared" ca="1" si="449"/>
        <v>0</v>
      </c>
      <c r="OD93" s="557">
        <f t="shared" ca="1" si="449"/>
        <v>0</v>
      </c>
      <c r="OE93" s="557">
        <f t="shared" ca="1" si="449"/>
        <v>0</v>
      </c>
      <c r="OF93" s="557">
        <f t="shared" ca="1" si="449"/>
        <v>0</v>
      </c>
      <c r="OG93" s="557">
        <f t="shared" ca="1" si="449"/>
        <v>0</v>
      </c>
      <c r="OH93" s="557">
        <f t="shared" ca="1" si="449"/>
        <v>0</v>
      </c>
      <c r="OI93" s="557">
        <f t="shared" ca="1" si="449"/>
        <v>0</v>
      </c>
      <c r="OJ93" s="557">
        <f t="shared" ca="1" si="449"/>
        <v>0</v>
      </c>
      <c r="OK93" s="557">
        <f t="shared" ca="1" si="450"/>
        <v>0</v>
      </c>
      <c r="OL93" s="557">
        <f t="shared" ca="1" si="450"/>
        <v>0</v>
      </c>
      <c r="OM93" s="557">
        <f t="shared" ca="1" si="450"/>
        <v>0</v>
      </c>
      <c r="ON93" s="557">
        <f t="shared" ca="1" si="450"/>
        <v>0</v>
      </c>
      <c r="OO93" s="557">
        <f t="shared" ca="1" si="450"/>
        <v>0</v>
      </c>
      <c r="OP93" s="557">
        <f t="shared" ca="1" si="450"/>
        <v>0</v>
      </c>
      <c r="OQ93" s="557">
        <f t="shared" ca="1" si="450"/>
        <v>0</v>
      </c>
      <c r="OR93" s="557">
        <f t="shared" ca="1" si="450"/>
        <v>0</v>
      </c>
      <c r="OS93" s="557">
        <f t="shared" ca="1" si="450"/>
        <v>0</v>
      </c>
      <c r="OT93" s="557">
        <f t="shared" ca="1" si="450"/>
        <v>0</v>
      </c>
      <c r="OU93" s="557">
        <f t="shared" ca="1" si="451"/>
        <v>0</v>
      </c>
      <c r="OV93" s="557">
        <f t="shared" ca="1" si="451"/>
        <v>0</v>
      </c>
      <c r="OW93" s="557">
        <f t="shared" ca="1" si="451"/>
        <v>0</v>
      </c>
      <c r="OX93" s="557">
        <f t="shared" ca="1" si="451"/>
        <v>0</v>
      </c>
      <c r="OY93" s="557">
        <f t="shared" ca="1" si="451"/>
        <v>0</v>
      </c>
      <c r="OZ93" s="557">
        <f t="shared" ca="1" si="451"/>
        <v>0</v>
      </c>
      <c r="PA93" s="557">
        <f t="shared" ca="1" si="451"/>
        <v>0</v>
      </c>
      <c r="PB93" s="557">
        <f t="shared" ca="1" si="451"/>
        <v>0</v>
      </c>
      <c r="PC93" s="557">
        <f t="shared" ca="1" si="451"/>
        <v>0</v>
      </c>
      <c r="PD93" s="557">
        <f t="shared" ca="1" si="451"/>
        <v>0</v>
      </c>
      <c r="PE93" s="557">
        <f t="shared" ca="1" si="452"/>
        <v>0</v>
      </c>
      <c r="PF93" s="557">
        <f t="shared" ca="1" si="452"/>
        <v>0</v>
      </c>
      <c r="PG93" s="557">
        <f t="shared" ca="1" si="452"/>
        <v>0</v>
      </c>
      <c r="PH93" s="557">
        <f t="shared" ca="1" si="452"/>
        <v>0</v>
      </c>
      <c r="PI93" s="557">
        <f t="shared" ca="1" si="452"/>
        <v>0</v>
      </c>
      <c r="PJ93" s="557">
        <f t="shared" ca="1" si="452"/>
        <v>0</v>
      </c>
      <c r="PK93" s="557">
        <f t="shared" ca="1" si="452"/>
        <v>0</v>
      </c>
      <c r="PL93" s="557">
        <f t="shared" ca="1" si="452"/>
        <v>0</v>
      </c>
      <c r="PM93" s="557">
        <f t="shared" ca="1" si="452"/>
        <v>0</v>
      </c>
      <c r="PN93" s="557">
        <f t="shared" ca="1" si="452"/>
        <v>0</v>
      </c>
      <c r="PO93" s="557">
        <f t="shared" ca="1" si="453"/>
        <v>0</v>
      </c>
      <c r="PP93" s="557">
        <f t="shared" ca="1" si="453"/>
        <v>0</v>
      </c>
      <c r="PQ93" s="557">
        <f t="shared" ca="1" si="453"/>
        <v>0</v>
      </c>
      <c r="PR93" s="557">
        <f t="shared" ca="1" si="453"/>
        <v>0</v>
      </c>
      <c r="PS93" s="557">
        <f t="shared" ca="1" si="453"/>
        <v>0</v>
      </c>
      <c r="PT93" s="557">
        <f t="shared" ca="1" si="453"/>
        <v>0</v>
      </c>
      <c r="PU93" s="557">
        <f t="shared" ca="1" si="453"/>
        <v>0</v>
      </c>
      <c r="PV93" s="557">
        <f t="shared" ca="1" si="453"/>
        <v>0</v>
      </c>
      <c r="PW93" s="557">
        <f t="shared" ca="1" si="453"/>
        <v>0</v>
      </c>
      <c r="PX93" s="557">
        <f t="shared" ca="1" si="453"/>
        <v>0</v>
      </c>
      <c r="PY93" s="557">
        <f t="shared" ca="1" si="454"/>
        <v>0</v>
      </c>
      <c r="PZ93" s="557">
        <f t="shared" ca="1" si="454"/>
        <v>0</v>
      </c>
      <c r="QA93" s="557">
        <f t="shared" ca="1" si="454"/>
        <v>0</v>
      </c>
      <c r="QB93" s="557">
        <f t="shared" ca="1" si="454"/>
        <v>0</v>
      </c>
      <c r="QC93" s="557">
        <f t="shared" ca="1" si="454"/>
        <v>0</v>
      </c>
      <c r="QD93" s="557">
        <f t="shared" ca="1" si="454"/>
        <v>0</v>
      </c>
      <c r="QE93" s="557">
        <f t="shared" ca="1" si="454"/>
        <v>0</v>
      </c>
      <c r="QF93" s="557">
        <f t="shared" ca="1" si="454"/>
        <v>0</v>
      </c>
      <c r="QG93" s="557">
        <f t="shared" ca="1" si="454"/>
        <v>0</v>
      </c>
      <c r="QH93" s="557">
        <f t="shared" ca="1" si="454"/>
        <v>0</v>
      </c>
      <c r="QI93" s="557">
        <f t="shared" ca="1" si="455"/>
        <v>0</v>
      </c>
      <c r="QJ93" s="557">
        <f t="shared" ca="1" si="455"/>
        <v>0</v>
      </c>
      <c r="QK93" s="557">
        <f t="shared" ca="1" si="455"/>
        <v>0</v>
      </c>
      <c r="QL93" s="557">
        <f t="shared" ca="1" si="455"/>
        <v>0</v>
      </c>
      <c r="QM93" s="557">
        <f t="shared" ca="1" si="455"/>
        <v>0</v>
      </c>
      <c r="QN93" s="557">
        <f t="shared" ca="1" si="455"/>
        <v>0</v>
      </c>
      <c r="QO93" s="557">
        <f t="shared" ca="1" si="455"/>
        <v>0</v>
      </c>
      <c r="QP93" s="557">
        <f t="shared" ca="1" si="455"/>
        <v>0</v>
      </c>
      <c r="QQ93" s="557">
        <f t="shared" ca="1" si="455"/>
        <v>0</v>
      </c>
      <c r="QR93" s="557">
        <f t="shared" ca="1" si="455"/>
        <v>0</v>
      </c>
      <c r="QS93" s="557">
        <f t="shared" ca="1" si="456"/>
        <v>0</v>
      </c>
      <c r="QT93" s="557">
        <f t="shared" ca="1" si="456"/>
        <v>0</v>
      </c>
      <c r="QU93" s="557">
        <f t="shared" ca="1" si="456"/>
        <v>0</v>
      </c>
      <c r="QV93" s="557">
        <f t="shared" ca="1" si="456"/>
        <v>0</v>
      </c>
      <c r="QW93" s="557">
        <f t="shared" ca="1" si="456"/>
        <v>0</v>
      </c>
      <c r="QX93" s="557">
        <f t="shared" ca="1" si="456"/>
        <v>0</v>
      </c>
      <c r="QY93" s="557">
        <f t="shared" ca="1" si="456"/>
        <v>0</v>
      </c>
      <c r="QZ93" s="557">
        <f t="shared" ca="1" si="456"/>
        <v>0</v>
      </c>
      <c r="RA93" s="557">
        <f t="shared" ca="1" si="456"/>
        <v>0</v>
      </c>
      <c r="RB93" s="557">
        <f t="shared" ca="1" si="456"/>
        <v>0</v>
      </c>
      <c r="RC93" s="557">
        <f t="shared" ca="1" si="457"/>
        <v>0</v>
      </c>
      <c r="RD93" s="557">
        <f t="shared" ca="1" si="457"/>
        <v>0</v>
      </c>
      <c r="RE93" s="557">
        <f t="shared" ca="1" si="457"/>
        <v>0</v>
      </c>
      <c r="RF93" s="557">
        <f t="shared" ca="1" si="457"/>
        <v>0</v>
      </c>
      <c r="RG93" s="557">
        <f t="shared" ca="1" si="457"/>
        <v>0</v>
      </c>
      <c r="RH93" s="557">
        <f t="shared" ca="1" si="457"/>
        <v>0</v>
      </c>
      <c r="RI93" s="557">
        <f t="shared" ca="1" si="457"/>
        <v>0</v>
      </c>
      <c r="RJ93" s="557">
        <f t="shared" ca="1" si="457"/>
        <v>0</v>
      </c>
      <c r="RK93" s="557">
        <f t="shared" ca="1" si="457"/>
        <v>0</v>
      </c>
      <c r="RL93" s="557">
        <f t="shared" ca="1" si="457"/>
        <v>0</v>
      </c>
      <c r="RM93" s="557">
        <f t="shared" ca="1" si="458"/>
        <v>0</v>
      </c>
      <c r="RN93" s="557">
        <f t="shared" ca="1" si="458"/>
        <v>0</v>
      </c>
      <c r="RO93" s="557">
        <f t="shared" ca="1" si="458"/>
        <v>0</v>
      </c>
      <c r="RP93" s="557">
        <f t="shared" ca="1" si="458"/>
        <v>0</v>
      </c>
      <c r="RQ93" s="557">
        <f t="shared" ca="1" si="458"/>
        <v>0</v>
      </c>
      <c r="RR93" s="557">
        <f t="shared" ca="1" si="458"/>
        <v>0</v>
      </c>
      <c r="RS93" s="557">
        <f t="shared" ca="1" si="458"/>
        <v>0</v>
      </c>
      <c r="RT93" s="557">
        <f t="shared" ca="1" si="458"/>
        <v>0</v>
      </c>
      <c r="RU93" s="557">
        <f t="shared" ca="1" si="458"/>
        <v>0</v>
      </c>
      <c r="RV93" s="557">
        <f t="shared" ca="1" si="458"/>
        <v>0</v>
      </c>
      <c r="RW93" s="557">
        <f t="shared" ca="1" si="459"/>
        <v>0</v>
      </c>
      <c r="RX93" s="557">
        <f t="shared" ca="1" si="459"/>
        <v>0</v>
      </c>
      <c r="RY93" s="557">
        <f t="shared" ca="1" si="459"/>
        <v>0</v>
      </c>
      <c r="RZ93" s="557">
        <f t="shared" ca="1" si="459"/>
        <v>0</v>
      </c>
      <c r="SA93" s="557">
        <f t="shared" ca="1" si="459"/>
        <v>0</v>
      </c>
      <c r="SB93" s="557">
        <f t="shared" ca="1" si="459"/>
        <v>0</v>
      </c>
      <c r="SC93" s="557">
        <f t="shared" ca="1" si="459"/>
        <v>0</v>
      </c>
      <c r="SD93" s="557">
        <f t="shared" ca="1" si="459"/>
        <v>0</v>
      </c>
      <c r="SE93" s="557">
        <f t="shared" ca="1" si="459"/>
        <v>0</v>
      </c>
      <c r="SF93" s="557">
        <f t="shared" ca="1" si="459"/>
        <v>0</v>
      </c>
      <c r="SG93" s="557">
        <f t="shared" ca="1" si="460"/>
        <v>0</v>
      </c>
      <c r="SH93" s="557">
        <f t="shared" ca="1" si="460"/>
        <v>0</v>
      </c>
      <c r="SI93" s="557">
        <f t="shared" ca="1" si="460"/>
        <v>0</v>
      </c>
      <c r="SJ93" s="557">
        <f t="shared" ca="1" si="460"/>
        <v>0</v>
      </c>
      <c r="SK93" s="557">
        <f t="shared" ca="1" si="460"/>
        <v>0</v>
      </c>
      <c r="SL93" s="557">
        <f t="shared" ca="1" si="460"/>
        <v>0</v>
      </c>
      <c r="SM93" s="557">
        <f t="shared" ca="1" si="460"/>
        <v>0</v>
      </c>
      <c r="SN93" s="557">
        <f t="shared" ca="1" si="460"/>
        <v>0</v>
      </c>
      <c r="SO93" s="557">
        <f t="shared" ca="1" si="460"/>
        <v>0</v>
      </c>
      <c r="SP93" s="557">
        <f t="shared" ca="1" si="460"/>
        <v>0</v>
      </c>
      <c r="SQ93" s="557">
        <f t="shared" ca="1" si="461"/>
        <v>0</v>
      </c>
      <c r="SR93" s="557">
        <f t="shared" ca="1" si="461"/>
        <v>0</v>
      </c>
      <c r="SS93" s="557">
        <f t="shared" ca="1" si="461"/>
        <v>0</v>
      </c>
      <c r="ST93" s="557">
        <f t="shared" ca="1" si="461"/>
        <v>0</v>
      </c>
      <c r="SU93" s="557">
        <f t="shared" ca="1" si="461"/>
        <v>0</v>
      </c>
      <c r="SV93" s="557">
        <f t="shared" ca="1" si="461"/>
        <v>0</v>
      </c>
      <c r="SW93" s="557">
        <f t="shared" ca="1" si="461"/>
        <v>0</v>
      </c>
      <c r="SX93" s="557">
        <f t="shared" ca="1" si="461"/>
        <v>0</v>
      </c>
      <c r="SY93" s="557">
        <f t="shared" ca="1" si="461"/>
        <v>0</v>
      </c>
      <c r="SZ93" s="557">
        <f t="shared" ca="1" si="461"/>
        <v>0</v>
      </c>
      <c r="TA93" s="557">
        <f t="shared" ca="1" si="462"/>
        <v>0</v>
      </c>
      <c r="TB93" s="557">
        <f t="shared" ca="1" si="462"/>
        <v>0</v>
      </c>
      <c r="TC93" s="557">
        <f t="shared" ca="1" si="462"/>
        <v>0</v>
      </c>
      <c r="TD93" s="557">
        <f t="shared" ca="1" si="462"/>
        <v>0</v>
      </c>
      <c r="TE93" s="557">
        <f t="shared" ca="1" si="462"/>
        <v>0</v>
      </c>
      <c r="TF93" s="557">
        <f t="shared" ca="1" si="462"/>
        <v>0</v>
      </c>
      <c r="TG93" s="557">
        <f t="shared" ca="1" si="462"/>
        <v>0</v>
      </c>
      <c r="TH93" s="557">
        <f t="shared" ca="1" si="462"/>
        <v>0</v>
      </c>
      <c r="TI93" s="557">
        <f t="shared" ca="1" si="462"/>
        <v>0</v>
      </c>
      <c r="TJ93" s="557">
        <f t="shared" ca="1" si="462"/>
        <v>0</v>
      </c>
      <c r="TK93" s="557">
        <f t="shared" ca="1" si="463"/>
        <v>0</v>
      </c>
      <c r="TL93" s="557">
        <f t="shared" ca="1" si="463"/>
        <v>0</v>
      </c>
      <c r="TM93" s="557">
        <f t="shared" ca="1" si="463"/>
        <v>0</v>
      </c>
      <c r="TN93" s="557">
        <f t="shared" ca="1" si="463"/>
        <v>0</v>
      </c>
      <c r="TO93" s="557">
        <f t="shared" ca="1" si="463"/>
        <v>0</v>
      </c>
      <c r="TP93" s="557">
        <f t="shared" ca="1" si="463"/>
        <v>0</v>
      </c>
      <c r="TQ93" s="557">
        <f t="shared" ca="1" si="463"/>
        <v>0</v>
      </c>
      <c r="TR93" s="557">
        <f t="shared" ca="1" si="463"/>
        <v>0</v>
      </c>
      <c r="TS93" s="557">
        <f t="shared" ca="1" si="463"/>
        <v>0</v>
      </c>
      <c r="TT93" s="557">
        <f t="shared" ca="1" si="463"/>
        <v>0</v>
      </c>
      <c r="TU93" s="557">
        <f t="shared" ca="1" si="464"/>
        <v>0</v>
      </c>
      <c r="TV93" s="557">
        <f t="shared" ca="1" si="464"/>
        <v>0</v>
      </c>
      <c r="TW93" s="557">
        <f t="shared" ca="1" si="464"/>
        <v>0</v>
      </c>
      <c r="TX93" s="557">
        <f t="shared" ca="1" si="464"/>
        <v>0</v>
      </c>
      <c r="TY93" s="557">
        <f t="shared" ca="1" si="464"/>
        <v>0</v>
      </c>
      <c r="TZ93" s="557">
        <f t="shared" ca="1" si="464"/>
        <v>0</v>
      </c>
      <c r="UA93" s="557">
        <f t="shared" ca="1" si="464"/>
        <v>0</v>
      </c>
      <c r="UB93" s="557">
        <f t="shared" ca="1" si="464"/>
        <v>0</v>
      </c>
      <c r="UC93" s="557">
        <f t="shared" ca="1" si="464"/>
        <v>0</v>
      </c>
      <c r="UD93" s="557">
        <f t="shared" ca="1" si="464"/>
        <v>0</v>
      </c>
      <c r="UE93" s="557">
        <f t="shared" ca="1" si="465"/>
        <v>0</v>
      </c>
      <c r="UF93" s="557">
        <f t="shared" ca="1" si="465"/>
        <v>0</v>
      </c>
      <c r="UG93" s="557">
        <f t="shared" ca="1" si="465"/>
        <v>0</v>
      </c>
      <c r="UH93" s="557">
        <f t="shared" ca="1" si="465"/>
        <v>0</v>
      </c>
      <c r="UI93" s="557">
        <f t="shared" ca="1" si="465"/>
        <v>0</v>
      </c>
      <c r="UJ93" s="557">
        <f t="shared" ca="1" si="465"/>
        <v>0</v>
      </c>
      <c r="UK93" s="557">
        <f t="shared" ca="1" si="465"/>
        <v>0</v>
      </c>
      <c r="UL93" s="557">
        <f t="shared" ca="1" si="465"/>
        <v>0</v>
      </c>
      <c r="UM93" s="557">
        <f t="shared" ca="1" si="465"/>
        <v>0</v>
      </c>
      <c r="UN93" s="557">
        <f t="shared" ca="1" si="465"/>
        <v>0</v>
      </c>
      <c r="UO93" s="557">
        <f t="shared" ca="1" si="466"/>
        <v>0</v>
      </c>
      <c r="UP93" s="557">
        <f t="shared" ca="1" si="466"/>
        <v>0</v>
      </c>
      <c r="UQ93" s="557">
        <f t="shared" ca="1" si="466"/>
        <v>0</v>
      </c>
      <c r="UR93" s="557">
        <f t="shared" ca="1" si="466"/>
        <v>0</v>
      </c>
      <c r="US93" s="557">
        <f t="shared" ca="1" si="466"/>
        <v>0</v>
      </c>
      <c r="UT93" s="557">
        <f t="shared" ca="1" si="466"/>
        <v>0</v>
      </c>
      <c r="UU93" s="557">
        <f t="shared" ca="1" si="466"/>
        <v>0</v>
      </c>
      <c r="UV93" s="557">
        <f t="shared" ca="1" si="466"/>
        <v>0</v>
      </c>
      <c r="UW93" s="557">
        <f t="shared" ca="1" si="466"/>
        <v>0</v>
      </c>
      <c r="UX93" s="557">
        <f t="shared" ca="1" si="466"/>
        <v>0</v>
      </c>
      <c r="UY93" s="557">
        <f t="shared" ca="1" si="467"/>
        <v>0</v>
      </c>
      <c r="UZ93" s="557">
        <f t="shared" ca="1" si="467"/>
        <v>0</v>
      </c>
      <c r="VA93" s="557">
        <f t="shared" ca="1" si="467"/>
        <v>0</v>
      </c>
      <c r="VB93" s="557">
        <f t="shared" ca="1" si="467"/>
        <v>0</v>
      </c>
      <c r="VC93" s="557">
        <f t="shared" ca="1" si="467"/>
        <v>0</v>
      </c>
      <c r="VD93" s="557">
        <f t="shared" ca="1" si="467"/>
        <v>0</v>
      </c>
      <c r="VE93" s="557">
        <f t="shared" ca="1" si="467"/>
        <v>0</v>
      </c>
      <c r="VF93" s="557">
        <f t="shared" ca="1" si="467"/>
        <v>0</v>
      </c>
      <c r="VG93" s="557">
        <f t="shared" ca="1" si="467"/>
        <v>0</v>
      </c>
      <c r="VH93" s="557">
        <f t="shared" ca="1" si="467"/>
        <v>0</v>
      </c>
      <c r="VI93" s="557">
        <f t="shared" ca="1" si="467"/>
        <v>0</v>
      </c>
      <c r="VJ93" s="189">
        <f t="shared" ca="1" si="468"/>
        <v>0</v>
      </c>
      <c r="VK93" s="189">
        <f t="shared" ca="1" si="468"/>
        <v>0</v>
      </c>
      <c r="VL93" s="189">
        <f t="shared" ca="1" si="468"/>
        <v>0</v>
      </c>
      <c r="VM93" s="189">
        <f t="shared" ca="1" si="468"/>
        <v>0</v>
      </c>
      <c r="VN93" s="189">
        <f t="shared" ca="1" si="468"/>
        <v>0</v>
      </c>
      <c r="VO93" s="230">
        <f t="shared" ca="1" si="469"/>
        <v>0</v>
      </c>
      <c r="VP93" s="189">
        <f t="shared" ca="1" si="470"/>
        <v>0</v>
      </c>
      <c r="VQ93" s="189">
        <f t="shared" ca="1" si="470"/>
        <v>0</v>
      </c>
      <c r="VR93" s="189">
        <f t="shared" ca="1" si="470"/>
        <v>0</v>
      </c>
      <c r="VS93" s="189">
        <f t="shared" ca="1" si="470"/>
        <v>0</v>
      </c>
      <c r="VT93" s="189">
        <f t="shared" ca="1" si="470"/>
        <v>0</v>
      </c>
      <c r="VU93" s="230">
        <f t="shared" ca="1" si="471"/>
        <v>0</v>
      </c>
      <c r="VV93" s="231">
        <f t="shared" ca="1" si="472"/>
        <v>0</v>
      </c>
      <c r="VW93" s="231">
        <f t="shared" ca="1" si="472"/>
        <v>0</v>
      </c>
      <c r="VX93" s="231">
        <f t="shared" ca="1" si="472"/>
        <v>0</v>
      </c>
      <c r="VY93" s="231">
        <f t="shared" ca="1" si="472"/>
        <v>0</v>
      </c>
      <c r="VZ93" s="544">
        <f t="shared" ca="1" si="473"/>
        <v>0</v>
      </c>
      <c r="WA93" s="231">
        <f t="shared" ca="1" si="474"/>
        <v>0</v>
      </c>
      <c r="WB93" s="231">
        <f t="shared" ca="1" si="474"/>
        <v>0</v>
      </c>
      <c r="WC93" s="231">
        <f t="shared" ca="1" si="474"/>
        <v>0</v>
      </c>
      <c r="WD93" s="231">
        <f t="shared" ca="1" si="474"/>
        <v>0</v>
      </c>
      <c r="WE93" s="544">
        <f t="shared" ca="1" si="475"/>
        <v>0</v>
      </c>
      <c r="WF93" s="544">
        <f t="shared" ca="1" si="475"/>
        <v>0</v>
      </c>
      <c r="WG93" s="544">
        <f t="shared" ca="1" si="475"/>
        <v>0</v>
      </c>
      <c r="WH93" s="544">
        <f t="shared" ca="1" si="475"/>
        <v>0</v>
      </c>
      <c r="WI93" s="544">
        <f t="shared" ca="1" si="475"/>
        <v>0</v>
      </c>
      <c r="WJ93" s="544">
        <f t="shared" ca="1" si="475"/>
        <v>0</v>
      </c>
      <c r="WK93" s="544">
        <f t="shared" ca="1" si="475"/>
        <v>0</v>
      </c>
      <c r="WL93" s="535" cm="1">
        <f t="array" aca="1" ref="WL93" ca="1">INDEX(WL$13:WL92,$B93+1,1)</f>
        <v>0</v>
      </c>
      <c r="WM93" s="411">
        <f t="shared" ca="1" si="476"/>
        <v>19</v>
      </c>
      <c r="WN93" s="18"/>
      <c r="WO93" s="535" cm="1">
        <f t="array" aca="1" ref="WO93" ca="1">INDEX(WO$13:WO92,$B93+1,1)</f>
        <v>0</v>
      </c>
      <c r="WP93" s="411">
        <f t="shared" si="477"/>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78"/>
        <v>0</v>
      </c>
      <c r="XJ93" s="411" t="str">
        <f t="shared" ca="1" si="479"/>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80"/>
        <v>-</v>
      </c>
      <c r="XQ93" s="411" t="str">
        <f t="shared" si="480"/>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81"/>
        <v>50</v>
      </c>
      <c r="YD93" s="411">
        <f t="shared" si="481"/>
        <v>50</v>
      </c>
      <c r="YE93" s="411">
        <f t="shared" si="481"/>
        <v>50</v>
      </c>
      <c r="YF93" s="411">
        <f t="shared" si="481"/>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18"/>
      <c r="YQ93" s="411">
        <f t="shared" ca="1" si="482"/>
        <v>1</v>
      </c>
      <c r="YR93" s="18"/>
      <c r="YS93" s="669" t="b">
        <f t="shared" ca="1" si="483"/>
        <v>1</v>
      </c>
      <c r="YT93" s="535" t="b" cm="1">
        <f t="array" aca="1" ref="YT93" ca="1">INDEX(YT$13:YT92,$B93+1,1)</f>
        <v>1</v>
      </c>
      <c r="YU93" s="535" t="b" cm="1">
        <f t="array" aca="1" ref="YU93" ca="1">INDEX(YU$13:YU92,$B93+1,1)</f>
        <v>1</v>
      </c>
      <c r="YV93" s="411" t="b">
        <f t="shared" ca="1" si="510"/>
        <v>1</v>
      </c>
      <c r="YW93" s="535" t="b" cm="1">
        <f t="array" aca="1" ref="YW93" ca="1">INDEX(YW$13:YW92,$B93+1,1)</f>
        <v>0</v>
      </c>
      <c r="YX93" s="535" cm="1">
        <f t="array" aca="1" ref="YX93" ca="1">INDEX(YX$13:YX92,$B93+1,1)</f>
        <v>0</v>
      </c>
      <c r="YY93" s="547" cm="1">
        <f t="array" aca="1" ref="YY93" ca="1">IF(YT93&lt;&gt;TRUE,"-",VALUE(IFERROR(VALUE($K93),0) &amp; _xlfn.SWITCH($CD93,"-",4,$CD93) &amp; $L93 &amp; $T93 &amp; "00" &amp; $N93 &amp; $AK93 &amp; $R93 &amp; _xlfn.SWITCH($AM93,3,1,$AM93) &amp; _xlfn.SWITCH($M93,4,0,$M93) &amp; $AD93 &amp; IF(MOD($H93-2,YY$6)&gt;=YY$7,"",TEXT(INT(MOD($H93-2,YY$6)/2)+1,"00"))))</f>
        <v>14210012120104</v>
      </c>
      <c r="YZ93" s="662" cm="1">
        <f t="array" aca="1" ref="YZ93" ca="1">IF(YU93&lt;&gt;TRUE,"-",VALUE(IFERROR(VALUE($K93),0) &amp; _xlfn.SWITCH($CD93,"-",4,$CD93) &amp; $L93 &amp; $T93 &amp; "00" &amp; $N93 &amp; $AK93 &amp; $R93 &amp; _xlfn.SWITCH($AM93,3,1,$AM93) &amp; _xlfn.SWITCH($M93,4,0,$M93) &amp; $AD93 &amp; IF(MOD($H93-1,YZ$6)&gt;=YZ$7,"",TEXT(INT(MOD($H93-1,YZ$6)/2)+1,"00"))))</f>
        <v>14210012120105</v>
      </c>
      <c r="ZA93" s="543">
        <f t="shared" ca="1" si="484"/>
        <v>652</v>
      </c>
      <c r="ZB93" s="543">
        <f t="shared" ca="1" si="484"/>
        <v>686</v>
      </c>
      <c r="ZC93" s="543">
        <f t="shared" ca="1" si="484"/>
        <v>721</v>
      </c>
      <c r="ZD93" s="459">
        <f t="shared" ca="1" si="485"/>
        <v>469</v>
      </c>
      <c r="ZE93" s="459">
        <f t="shared" ca="1" si="485"/>
        <v>504</v>
      </c>
      <c r="ZF93" s="459">
        <f t="shared" ca="1" si="485"/>
        <v>539</v>
      </c>
      <c r="ZG93" s="459">
        <f t="shared" ca="1" si="486"/>
        <v>385</v>
      </c>
      <c r="ZH93" s="459">
        <f t="shared" ca="1" si="486"/>
        <v>420</v>
      </c>
      <c r="ZI93" s="459">
        <f t="shared" ca="1" si="486"/>
        <v>455</v>
      </c>
      <c r="ZJ93" s="535" t="str" cm="1">
        <f t="array" aca="1" ref="ZJ93" ca="1">INDEX(ZJ$13:ZJ92,$B93+1,1)</f>
        <v>-</v>
      </c>
      <c r="ZK93" s="22" t="b">
        <v>1</v>
      </c>
      <c r="ZL93" s="22" t="b">
        <v>0</v>
      </c>
      <c r="ZM93" s="22" t="b">
        <v>0</v>
      </c>
      <c r="ZN93" s="22" t="b">
        <v>0</v>
      </c>
      <c r="ZO93" s="22" t="b">
        <v>0</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22">
        <v>3</v>
      </c>
      <c r="ZW93" s="22">
        <v>3</v>
      </c>
      <c r="ZX93" s="22" cm="1">
        <f t="array" aca="1" ref="ZX93" ca="1">INDEX(ZX$13:ZX92,$B93+1,1)</f>
        <v>0</v>
      </c>
      <c r="ZY93" s="22">
        <v>1</v>
      </c>
      <c r="ZZ93" s="22">
        <v>-1</v>
      </c>
      <c r="AAA93" s="535" t="str" cm="1">
        <f t="array" aca="1" ref="AAA93" ca="1">INDEX(AAA$13:AAA92,$B93+1,1)</f>
        <v>-</v>
      </c>
      <c r="AAB93" s="535" t="str" cm="1">
        <f t="array" aca="1" ref="AAB93" ca="1">INDEX(AAB$13:AAB92,$B93+1,1)</f>
        <v>-</v>
      </c>
      <c r="AAC93" s="535" t="str" cm="1">
        <f t="array" aca="1" ref="AAC93" ca="1">INDEX(AAC$13:AAC92,$B93+1,1)</f>
        <v>-</v>
      </c>
      <c r="AAD93" s="520">
        <f ca="1">ZX93</f>
        <v>0</v>
      </c>
      <c r="AAE93" s="520">
        <f t="shared" ref="AAE93" si="522">ZY93</f>
        <v>1</v>
      </c>
      <c r="AAF93" s="520">
        <f t="shared" ref="AAF93" si="523">ZZ93</f>
        <v>-1</v>
      </c>
      <c r="AAG93" s="535" t="str" cm="1">
        <f t="array" aca="1" ref="AAG93" ca="1">INDEX(AAG$13:AAG92,$B93+1,1)</f>
        <v>-</v>
      </c>
      <c r="AAH93" s="535" cm="1">
        <f t="array" aca="1" ref="AAH93" ca="1">INDEX(AAH$13:AAH92,$B93+1,1)</f>
        <v>1</v>
      </c>
      <c r="AAI93" s="535" cm="1">
        <f t="array" aca="1" ref="AAI93" ca="1">INDEX(AAI$13:AAI92,$B93+1,1)</f>
        <v>1</v>
      </c>
      <c r="AAJ93" s="666" t="b">
        <f t="shared" ca="1" si="487"/>
        <v>0</v>
      </c>
      <c r="AAK93" s="666" t="b">
        <f t="shared" ca="1" si="487"/>
        <v>0</v>
      </c>
      <c r="AAL93" s="666" t="b">
        <f t="shared" ca="1" si="487"/>
        <v>0</v>
      </c>
      <c r="AAM93" s="666" t="b">
        <f t="shared" ca="1" si="487"/>
        <v>0</v>
      </c>
      <c r="AAN93" s="667">
        <f t="shared" ca="1" si="488"/>
        <v>0.9</v>
      </c>
      <c r="AAO93" s="668">
        <f t="shared" ca="1" si="489"/>
        <v>0.66</v>
      </c>
      <c r="AAP93" s="669" t="b">
        <f t="shared" ca="1" si="490"/>
        <v>1</v>
      </c>
      <c r="AAQ93" s="716">
        <f t="shared" ca="1" si="491"/>
        <v>999</v>
      </c>
      <c r="AAR93" s="191" t="b">
        <f t="shared" si="514"/>
        <v>0</v>
      </c>
      <c r="AAS93" s="715">
        <f t="shared" ca="1" si="492"/>
        <v>0.5</v>
      </c>
      <c r="AAT93" s="717">
        <f t="shared" ca="1" si="493"/>
        <v>0</v>
      </c>
      <c r="AAU93" s="717">
        <f t="shared" ca="1" si="493"/>
        <v>0</v>
      </c>
      <c r="AAV93" s="670">
        <f t="shared" ca="1" si="494"/>
        <v>999999</v>
      </c>
      <c r="AAW93" s="18"/>
      <c r="AAX93" s="545" t="b">
        <f t="shared" ca="1" si="495"/>
        <v>1</v>
      </c>
      <c r="AAY93" s="545" t="str">
        <f t="shared" ca="1" si="495"/>
        <v>-</v>
      </c>
      <c r="AAZ93" s="545" t="str">
        <f t="shared" ca="1" si="495"/>
        <v>-</v>
      </c>
      <c r="ABA93" s="545" t="str">
        <f t="shared" ca="1" si="495"/>
        <v>-</v>
      </c>
      <c r="ABB93" s="545" t="str">
        <f t="shared" ca="1" si="495"/>
        <v>-</v>
      </c>
      <c r="ABC93" s="545" t="str">
        <f t="shared" ca="1" si="495"/>
        <v>-</v>
      </c>
      <c r="ABD93" s="545" t="str">
        <f t="shared" ca="1" si="495"/>
        <v>-</v>
      </c>
      <c r="ABE93" s="545" t="str">
        <f t="shared" ca="1" si="495"/>
        <v>-</v>
      </c>
      <c r="ABF93" s="545" t="str">
        <f t="shared" ca="1" si="495"/>
        <v>-</v>
      </c>
      <c r="ABG93" s="545" t="str">
        <f t="shared" ca="1" si="495"/>
        <v>-</v>
      </c>
      <c r="ABH93" s="545" t="str">
        <f t="shared" ca="1" si="496"/>
        <v>-</v>
      </c>
      <c r="ABI93" s="545" t="str">
        <f t="shared" ca="1" si="496"/>
        <v>-</v>
      </c>
      <c r="ABJ93" s="545" t="str">
        <f t="shared" ca="1" si="496"/>
        <v>-</v>
      </c>
      <c r="ABK93" s="545" t="str">
        <f t="shared" ca="1" si="496"/>
        <v>-</v>
      </c>
      <c r="ABL93" s="545" t="str">
        <f t="shared" ca="1" si="496"/>
        <v>-</v>
      </c>
      <c r="ABM93" s="545" t="str">
        <f t="shared" ca="1" si="496"/>
        <v>-</v>
      </c>
      <c r="ABN93" s="545" t="str">
        <f t="shared" ca="1" si="496"/>
        <v>-</v>
      </c>
      <c r="ABO93" s="545" t="str">
        <f t="shared" ca="1" si="496"/>
        <v>-</v>
      </c>
      <c r="ABP93" s="545" t="b">
        <f t="shared" ca="1" si="496"/>
        <v>1</v>
      </c>
      <c r="ABQ93" s="545" t="str">
        <f t="shared" ca="1" si="496"/>
        <v>-</v>
      </c>
      <c r="ABR93" s="545" t="str">
        <f t="shared" ca="1" si="497"/>
        <v>-</v>
      </c>
      <c r="ABS93" s="545" t="str">
        <f t="shared" ca="1" si="497"/>
        <v>-</v>
      </c>
      <c r="ABT93" s="545" t="str">
        <f t="shared" ca="1" si="497"/>
        <v>-</v>
      </c>
      <c r="ABU93" s="545" t="str">
        <f t="shared" ca="1" si="497"/>
        <v>-</v>
      </c>
      <c r="ABV93" s="545" t="str">
        <f t="shared" ca="1" si="497"/>
        <v>-</v>
      </c>
      <c r="ABW93" s="545" t="str">
        <f t="shared" ca="1" si="497"/>
        <v>-</v>
      </c>
      <c r="ABX93" s="545" t="str">
        <f t="shared" ca="1" si="497"/>
        <v>-</v>
      </c>
      <c r="ABY93" s="545" t="str">
        <f t="shared" ca="1" si="497"/>
        <v>-</v>
      </c>
      <c r="ABZ93" s="545" t="str">
        <f t="shared" ca="1" si="497"/>
        <v>-</v>
      </c>
      <c r="ACA93" s="545" t="str">
        <f t="shared" ca="1" si="497"/>
        <v>-</v>
      </c>
      <c r="ACB93" s="545" t="str">
        <f t="shared" ca="1" si="498"/>
        <v>-</v>
      </c>
      <c r="ACC93" s="545" t="str">
        <f t="shared" ca="1" si="498"/>
        <v>-</v>
      </c>
      <c r="ACD93" s="545" t="str">
        <f t="shared" ca="1" si="498"/>
        <v>-</v>
      </c>
      <c r="ACE93" s="545" t="str">
        <f t="shared" ca="1" si="498"/>
        <v>-</v>
      </c>
      <c r="ACF93" s="545" t="str">
        <f t="shared" ca="1" si="498"/>
        <v>-</v>
      </c>
      <c r="ACG93" s="545" t="str">
        <f t="shared" ca="1" si="498"/>
        <v>-</v>
      </c>
      <c r="ACH93" s="545" t="b">
        <f t="shared" ca="1" si="498"/>
        <v>1</v>
      </c>
      <c r="ACI93" s="545" t="str">
        <f t="shared" ca="1" si="498"/>
        <v>-</v>
      </c>
      <c r="ACJ93" s="545" t="str">
        <f t="shared" ca="1" si="498"/>
        <v>-</v>
      </c>
      <c r="ACK93" s="545" t="str">
        <f t="shared" ca="1" si="498"/>
        <v>-</v>
      </c>
      <c r="ACL93" s="545" t="str">
        <f t="shared" ca="1" si="499"/>
        <v>-</v>
      </c>
      <c r="ACM93" s="545" t="str">
        <f t="shared" ca="1" si="499"/>
        <v>-</v>
      </c>
      <c r="ACN93" s="545" t="str">
        <f t="shared" ca="1" si="499"/>
        <v>-</v>
      </c>
      <c r="ACO93" s="545" t="str">
        <f t="shared" ca="1" si="499"/>
        <v>-</v>
      </c>
      <c r="ACP93" s="545" t="str">
        <f t="shared" ca="1" si="499"/>
        <v>-</v>
      </c>
      <c r="ACQ93" s="545" t="str">
        <f t="shared" ca="1" si="499"/>
        <v>-</v>
      </c>
      <c r="ACR93" s="545" t="str">
        <f t="shared" ca="1" si="499"/>
        <v>-</v>
      </c>
      <c r="ACS93" s="545" t="str">
        <f t="shared" ca="1" si="499"/>
        <v>-</v>
      </c>
      <c r="ACT93" s="545" t="str">
        <f t="shared" ca="1" si="499"/>
        <v>-</v>
      </c>
      <c r="ACU93" s="545" t="str">
        <f t="shared" ca="1" si="499"/>
        <v>-</v>
      </c>
      <c r="ACV93" s="545" t="str">
        <f t="shared" ca="1" si="500"/>
        <v>-</v>
      </c>
      <c r="ACW93" s="545" t="str">
        <f t="shared" ca="1" si="500"/>
        <v>-</v>
      </c>
      <c r="ACX93" s="545" t="str">
        <f t="shared" ca="1" si="500"/>
        <v>-</v>
      </c>
      <c r="ACY93" s="545" t="str">
        <f t="shared" ca="1" si="500"/>
        <v>-</v>
      </c>
      <c r="ACZ93" s="545" t="b">
        <f t="shared" ca="1" si="500"/>
        <v>1</v>
      </c>
      <c r="ADA93" s="545" t="str">
        <f t="shared" ca="1" si="500"/>
        <v>-</v>
      </c>
      <c r="ADB93" s="545" t="str">
        <f t="shared" ca="1" si="500"/>
        <v>-</v>
      </c>
      <c r="ADC93" s="545" t="str">
        <f t="shared" ca="1" si="500"/>
        <v>-</v>
      </c>
      <c r="ADD93" s="545" t="str">
        <f t="shared" ca="1" si="500"/>
        <v>-</v>
      </c>
      <c r="ADE93" s="545" t="str">
        <f t="shared" ca="1" si="500"/>
        <v>-</v>
      </c>
      <c r="ADF93" s="545" t="str">
        <f t="shared" ca="1" si="501"/>
        <v>-</v>
      </c>
      <c r="ADG93" s="545" t="str">
        <f t="shared" ca="1" si="501"/>
        <v>-</v>
      </c>
      <c r="ADH93" s="545" t="str">
        <f t="shared" ca="1" si="501"/>
        <v>-</v>
      </c>
      <c r="ADI93" s="545" t="str">
        <f t="shared" ca="1" si="501"/>
        <v>-</v>
      </c>
      <c r="ADJ93" s="545" t="str">
        <f t="shared" ca="1" si="501"/>
        <v>-</v>
      </c>
      <c r="ADK93" s="545" t="str">
        <f t="shared" ca="1" si="501"/>
        <v>-</v>
      </c>
      <c r="ADL93" s="545" t="str">
        <f t="shared" ca="1" si="501"/>
        <v>-</v>
      </c>
      <c r="ADM93" s="545" t="str">
        <f t="shared" ca="1" si="501"/>
        <v>-</v>
      </c>
      <c r="ADN93" s="545" t="str">
        <f t="shared" ca="1" si="501"/>
        <v>-</v>
      </c>
      <c r="ADO93" s="545" t="str">
        <f t="shared" ca="1" si="501"/>
        <v>-</v>
      </c>
      <c r="ADP93" s="545" t="str">
        <f t="shared" ca="1" si="502"/>
        <v>-</v>
      </c>
      <c r="ADQ93" s="545" t="str">
        <f t="shared" ca="1" si="502"/>
        <v>-</v>
      </c>
      <c r="ADR93" s="545" t="b">
        <f t="shared" ca="1" si="502"/>
        <v>1</v>
      </c>
      <c r="ADS93" s="545" t="str">
        <f t="shared" ca="1" si="502"/>
        <v>-</v>
      </c>
      <c r="ADT93" s="545" t="str">
        <f t="shared" ca="1" si="502"/>
        <v>-</v>
      </c>
      <c r="ADU93" s="545" t="str">
        <f t="shared" ca="1" si="502"/>
        <v>-</v>
      </c>
      <c r="ADV93" s="545" t="str">
        <f t="shared" ca="1" si="502"/>
        <v>-</v>
      </c>
      <c r="ADW93" s="545" t="str">
        <f t="shared" ca="1" si="502"/>
        <v>-</v>
      </c>
      <c r="ADX93" s="545" t="str">
        <f t="shared" ca="1" si="502"/>
        <v>-</v>
      </c>
      <c r="ADY93" s="545" t="str">
        <f t="shared" ca="1" si="502"/>
        <v>-</v>
      </c>
      <c r="ADZ93" s="545" t="str">
        <f t="shared" ca="1" si="503"/>
        <v>-</v>
      </c>
      <c r="AEA93" s="545" t="str">
        <f t="shared" ca="1" si="503"/>
        <v>-</v>
      </c>
      <c r="AEB93" s="545" t="str">
        <f t="shared" ca="1" si="503"/>
        <v>-</v>
      </c>
      <c r="AEC93" s="545" t="str">
        <f t="shared" ca="1" si="503"/>
        <v>-</v>
      </c>
      <c r="AED93" s="545" t="str">
        <f t="shared" ca="1" si="503"/>
        <v>-</v>
      </c>
      <c r="AEE93" s="545" t="str">
        <f t="shared" ca="1" si="503"/>
        <v>-</v>
      </c>
      <c r="AEF93" s="545" t="str">
        <f t="shared" ca="1" si="503"/>
        <v>-</v>
      </c>
      <c r="AEG93" s="545" t="str">
        <f t="shared" ca="1" si="503"/>
        <v>-</v>
      </c>
      <c r="AEH93" s="545" t="str">
        <f t="shared" ca="1" si="503"/>
        <v>-</v>
      </c>
      <c r="AEI93" s="545" t="str">
        <f t="shared" ca="1" si="503"/>
        <v>-</v>
      </c>
      <c r="AEJ93" s="535" cm="1">
        <f t="array" aca="1" ref="AEJ93" ca="1">INDEX(AEJ$13:AEJ92,$B93+1,1)</f>
        <v>0</v>
      </c>
      <c r="AEK93" s="483">
        <v>0</v>
      </c>
    </row>
    <row r="94" spans="1:817" outlineLevel="2">
      <c r="A94" s="18">
        <f t="shared" si="222"/>
        <v>81</v>
      </c>
      <c r="B94" s="657">
        <f t="shared" ca="1" si="515"/>
        <v>79</v>
      </c>
      <c r="C94" s="458">
        <f t="shared" ca="1" si="381"/>
        <v>2200</v>
      </c>
      <c r="D94" s="119" t="str">
        <f t="shared" ca="1" si="382"/>
        <v>GSW</v>
      </c>
      <c r="E94" t="b">
        <v>1</v>
      </c>
      <c r="F94" t="b">
        <v>0</v>
      </c>
      <c r="G94" t="b">
        <f t="shared" si="383"/>
        <v>1</v>
      </c>
      <c r="H94" s="191">
        <f t="shared" ca="1" si="513"/>
        <v>10</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ref="N94:S107" ca="1" si="524">INDEX(IF(IsSequentialFS,_xlfn.SEQUENCE(nLevelsFS,1,N$80,sStepFS),N$80:N$83),MOD(INT($H94/cStepFS),nLevelsFS)+1,1)</f>
        <v>1</v>
      </c>
      <c r="O94" s="230">
        <f t="shared" ca="1" si="524"/>
        <v>9</v>
      </c>
      <c r="P94" s="230">
        <f t="shared" ca="1" si="524"/>
        <v>1</v>
      </c>
      <c r="Q94" s="230">
        <f t="shared" ca="1" si="524"/>
        <v>1</v>
      </c>
      <c r="R94" s="230">
        <f t="shared" ca="1" si="524"/>
        <v>1</v>
      </c>
      <c r="S94" s="230">
        <f t="shared" ca="1" si="524"/>
        <v>1</v>
      </c>
      <c r="T94" s="411">
        <f t="shared" ca="1" si="385"/>
        <v>1</v>
      </c>
      <c r="U94" s="411">
        <f t="shared" ca="1" si="385"/>
        <v>1</v>
      </c>
      <c r="V94" s="411">
        <f t="shared" ca="1" si="386"/>
        <v>2</v>
      </c>
      <c r="W94" s="777" t="b">
        <f t="shared" ca="1" si="387"/>
        <v>0</v>
      </c>
      <c r="X94" s="777" t="b">
        <f t="shared" ca="1" si="387"/>
        <v>0</v>
      </c>
      <c r="Y94" s="777" t="b">
        <f t="shared" ca="1" si="387"/>
        <v>1</v>
      </c>
      <c r="Z94" s="796" t="b" cm="1">
        <f t="array" aca="1" ref="Z94" ca="1">INDEX(Z$13:Z93,$B94+1,1)</f>
        <v>0</v>
      </c>
      <c r="AA94" s="411">
        <f t="shared" ca="1" si="388"/>
        <v>1</v>
      </c>
      <c r="AB94" s="411">
        <f t="shared" ca="1" si="389"/>
        <v>1</v>
      </c>
      <c r="AC94" s="230">
        <f t="shared" ref="AC94:AH107" ca="1" si="525">INDEX(IF(IsSequentialFS,_xlfn.SEQUENCE(nLevelsFS,1,AC$80,sStepFS),AC$80:AC$83),MOD(INT($H94/cStepFS),nLevelsFS)+1,1)</f>
        <v>1</v>
      </c>
      <c r="AD94" s="230">
        <f t="shared" ca="1" si="525"/>
        <v>1</v>
      </c>
      <c r="AE94" s="230">
        <f t="shared" ca="1" si="525"/>
        <v>0</v>
      </c>
      <c r="AF94" s="230">
        <f t="shared" ca="1" si="525"/>
        <v>0</v>
      </c>
      <c r="AG94" s="230">
        <f t="shared" ca="1" si="525"/>
        <v>0</v>
      </c>
      <c r="AH94" s="230">
        <f t="shared" ca="1" si="525"/>
        <v>0</v>
      </c>
      <c r="AI94" s="87">
        <f t="shared" ca="1" si="391"/>
        <v>2</v>
      </c>
      <c r="AJ94" s="87">
        <f ca="1">INDEX(CHOOSE($N94,DataAutumn!i.AdultDrys,DataWinter!i.AdultDrys,DataSpring!i.AdultDrys),1,$T94)</f>
        <v>1</v>
      </c>
      <c r="AK94" s="230">
        <f t="shared" ref="AK94:AK107" ca="1" si="526">INDEX(IF(IsSequentialFS,_xlfn.SEQUENCE(nLevelsFS,1,AK$60),AK$60:AK$63),MOD(INT($H94/cStepFS),nLevelsFS)+1,1)</f>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3"/>
        <v xml:space="preserve">FS_Opt_Tem 00010 SE GSW Past     SFM     TOLAut Scan2 GFS RR+01% GP100% WP100% MP100% (PT_F33N11L11)      </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4"/>
        <v>1</v>
      </c>
      <c r="BO94" s="411" t="str">
        <f t="shared" ca="1" si="394"/>
        <v>-</v>
      </c>
      <c r="BP94" s="411" t="b">
        <f t="shared" ca="1" si="394"/>
        <v>0</v>
      </c>
      <c r="BQ94" s="411" t="str">
        <f t="shared" ca="1" si="394"/>
        <v>-</v>
      </c>
      <c r="BR94" s="411" t="str">
        <f t="shared" ca="1" si="394"/>
        <v>-</v>
      </c>
      <c r="BS94" s="411" t="str">
        <f t="shared" ca="1" si="394"/>
        <v>-</v>
      </c>
      <c r="BT94" s="411" t="str">
        <f t="shared" ca="1" si="394"/>
        <v>-</v>
      </c>
      <c r="BU94" s="411" t="str">
        <f t="shared" ca="1" si="394"/>
        <v>-</v>
      </c>
      <c r="BV94" s="411" t="str">
        <f t="shared" ca="1" si="394"/>
        <v>-</v>
      </c>
      <c r="BW94" s="411" t="str">
        <f t="shared" ca="1" si="394"/>
        <v>-</v>
      </c>
      <c r="BX94" s="411" t="str">
        <f t="shared" ca="1" si="394"/>
        <v>-</v>
      </c>
      <c r="BY94" s="411" t="str">
        <f t="shared" ca="1" si="394"/>
        <v>-</v>
      </c>
      <c r="BZ94" s="411" t="b">
        <f t="shared" ca="1" si="394"/>
        <v>0</v>
      </c>
      <c r="CA94" s="87">
        <f t="shared" ca="1" si="394"/>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5"/>
        <v>-</v>
      </c>
      <c r="CI94" s="411">
        <f t="shared" ca="1" si="396"/>
        <v>1</v>
      </c>
      <c r="CJ94" s="411">
        <f t="shared" ca="1" si="396"/>
        <v>1</v>
      </c>
      <c r="CK94" s="535" t="str" cm="1">
        <f t="array" aca="1" ref="CK94" ca="1">INDEX(CK$13:CK93,$B94+1,1)</f>
        <v>-</v>
      </c>
      <c r="CL94" s="535" t="str" cm="1">
        <f t="array" aca="1" ref="CL94" ca="1">INDEX(CL$13:CL93,$B94+1,1)</f>
        <v>-</v>
      </c>
      <c r="CM94" s="535" t="str" cm="1">
        <f t="array" aca="1" ref="CM94" ca="1">INDEX(CM$13:CM93,$B94+1,1)</f>
        <v>-</v>
      </c>
      <c r="CN94" s="411" t="str">
        <f t="shared" ca="1" si="397"/>
        <v>-</v>
      </c>
      <c r="CO94" s="411">
        <f t="shared" ca="1" si="398"/>
        <v>1</v>
      </c>
      <c r="CP94" s="411">
        <f t="shared" ca="1" si="398"/>
        <v>1</v>
      </c>
      <c r="CQ94" s="535" t="str" cm="1">
        <f t="array" aca="1" ref="CQ94" ca="1">INDEX(CQ$13:CQ93,$B94+1,1)</f>
        <v>-</v>
      </c>
      <c r="CR94" s="411" t="str">
        <f t="shared" ca="1" si="399"/>
        <v>-</v>
      </c>
      <c r="CS94" s="411">
        <f t="shared" ca="1" si="400"/>
        <v>1</v>
      </c>
      <c r="CT94" s="535" t="str" cm="1">
        <f t="array" aca="1" ref="CT94" ca="1">INDEX(CT$13:CT93,$B94+1,1)</f>
        <v>-</v>
      </c>
      <c r="CU94" s="535" t="str" cm="1">
        <f t="array" aca="1" ref="CU94" ca="1">INDEX(CU$13:CU93,$B94+1,1)</f>
        <v>-</v>
      </c>
      <c r="CV94" s="411">
        <f t="shared" ca="1" si="401"/>
        <v>1</v>
      </c>
      <c r="CW94" s="535" t="str" cm="1">
        <f t="array" aca="1" ref="CW94" ca="1">INDEX(CW$13:CW93,$B94+1,1)</f>
        <v>-</v>
      </c>
      <c r="CX94" s="411" t="str">
        <f t="shared" ca="1" si="402"/>
        <v>-</v>
      </c>
      <c r="CY94" s="411">
        <f t="shared" ca="1" si="403"/>
        <v>1</v>
      </c>
      <c r="CZ94" s="411">
        <f t="shared" ca="1" si="403"/>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4"/>
        <v>0</v>
      </c>
      <c r="DL94" s="411">
        <f t="shared" ca="1" si="404"/>
        <v>50</v>
      </c>
      <c r="DM94" s="411" t="str">
        <f t="shared" ca="1" si="404"/>
        <v>-</v>
      </c>
      <c r="DN94" s="411" t="str">
        <f t="shared" ca="1" si="404"/>
        <v>-</v>
      </c>
      <c r="DO94" s="411">
        <f t="shared" ca="1" si="404"/>
        <v>25.5</v>
      </c>
      <c r="DP94" s="411">
        <f t="shared" ca="1" si="404"/>
        <v>18.8</v>
      </c>
      <c r="DQ94" s="411" t="b">
        <f t="shared" ca="1" si="405"/>
        <v>0</v>
      </c>
      <c r="DR94" s="411" t="str">
        <f t="shared" ca="1" si="406"/>
        <v>-</v>
      </c>
      <c r="DS94" s="411" t="str">
        <f t="shared" ca="1" si="406"/>
        <v>-</v>
      </c>
      <c r="DT94" s="411" t="str">
        <f t="shared" ca="1" si="406"/>
        <v>-</v>
      </c>
      <c r="DU94" s="411" t="str">
        <f t="shared" ca="1" si="406"/>
        <v>-</v>
      </c>
      <c r="DV94" s="411">
        <f t="shared" ca="1" si="406"/>
        <v>500</v>
      </c>
      <c r="DW94" s="411">
        <f t="shared" ca="1" si="406"/>
        <v>500</v>
      </c>
      <c r="DX94" s="411" t="str">
        <f t="shared" ca="1" si="406"/>
        <v>-</v>
      </c>
      <c r="DY94" s="411" t="str">
        <f t="shared" ca="1" si="406"/>
        <v>-</v>
      </c>
      <c r="DZ94" s="411" t="str">
        <f t="shared" ca="1" si="406"/>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07"/>
        <v>0</v>
      </c>
      <c r="EO94" s="782">
        <f t="shared" ca="1" si="407"/>
        <v>0</v>
      </c>
      <c r="EP94" s="782">
        <f t="shared" ca="1" si="407"/>
        <v>999999</v>
      </c>
      <c r="EQ94" s="800" t="str">
        <f t="shared" ca="1" si="504"/>
        <v>-</v>
      </c>
      <c r="ER94" s="800" t="str">
        <f t="shared" ca="1" si="408"/>
        <v>-</v>
      </c>
      <c r="ES94" s="801">
        <f t="shared" ca="1" si="409"/>
        <v>999999</v>
      </c>
      <c r="ET94" s="802" t="str">
        <f t="shared" ca="1" si="505"/>
        <v>-</v>
      </c>
      <c r="EU94" s="781">
        <f t="shared" ca="1" si="410"/>
        <v>0</v>
      </c>
      <c r="EV94" s="779">
        <f t="shared" ca="1" si="506"/>
        <v>0</v>
      </c>
      <c r="EW94" s="780">
        <f t="shared" ca="1" si="507"/>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11"/>
        <v>0</v>
      </c>
      <c r="FC94" s="666">
        <f t="shared" ca="1" si="412"/>
        <v>5.0000000000000001E-3</v>
      </c>
      <c r="FD94" s="191">
        <f t="shared" ca="1" si="508"/>
        <v>0.95</v>
      </c>
      <c r="FE94" s="667">
        <f t="shared" ca="1" si="413"/>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4"/>
        <v>0</v>
      </c>
      <c r="FL94" s="666" t="b">
        <f t="shared" ca="1" si="414"/>
        <v>0</v>
      </c>
      <c r="FM94" s="716" t="b">
        <f t="shared" ca="1" si="415"/>
        <v>1</v>
      </c>
      <c r="FN94" s="666" t="b">
        <f t="shared" ca="1" si="414"/>
        <v>0</v>
      </c>
      <c r="FO94" s="668">
        <f t="shared" ca="1" si="416"/>
        <v>1</v>
      </c>
      <c r="FP94" s="669">
        <f t="shared" ca="1" si="417"/>
        <v>0</v>
      </c>
      <c r="FQ94" s="670" t="b">
        <f t="shared" ca="1" si="418"/>
        <v>0</v>
      </c>
      <c r="FR94" s="665" t="b">
        <f t="shared" ca="1" si="419"/>
        <v>1</v>
      </c>
      <c r="FS94" s="411" t="b">
        <f t="shared" ca="1" si="419"/>
        <v>0</v>
      </c>
      <c r="FT94" s="411" t="b">
        <f t="shared" ca="1" si="419"/>
        <v>0</v>
      </c>
      <c r="FU94" s="87">
        <f t="shared" ca="1" si="420"/>
        <v>2</v>
      </c>
      <c r="FV94" s="87">
        <f t="shared" ca="1" si="420"/>
        <v>2</v>
      </c>
      <c r="FW94" s="411">
        <f t="shared" ca="1" si="421"/>
        <v>1</v>
      </c>
      <c r="FX94" s="411">
        <f t="shared" ca="1" si="422"/>
        <v>1</v>
      </c>
      <c r="FY94" s="411">
        <f t="shared" ca="1" si="422"/>
        <v>1</v>
      </c>
      <c r="FZ94" s="411">
        <f t="shared" ca="1" si="423"/>
        <v>1</v>
      </c>
      <c r="GA94" s="411">
        <f t="shared" ref="GA94:GE107" ca="1" si="527">INDEX(IF($T94&lt;4,i.ProdnCal_Mer,i.ProdnCal_Mat),$N94,($L94-1)*10+GA$6)</f>
        <v>0.35</v>
      </c>
      <c r="GB94" s="411" t="b">
        <f t="shared" ca="1" si="527"/>
        <v>1</v>
      </c>
      <c r="GC94" s="411" t="b">
        <f t="shared" ca="1" si="527"/>
        <v>0</v>
      </c>
      <c r="GD94" s="411" t="b">
        <f t="shared" ca="1" si="527"/>
        <v>0</v>
      </c>
      <c r="GE94" s="411" t="b">
        <f t="shared" ca="1" si="527"/>
        <v>0</v>
      </c>
      <c r="GF94" s="87">
        <f t="shared" ca="1" si="425"/>
        <v>1</v>
      </c>
      <c r="GG94" s="87">
        <f t="shared" ca="1" si="425"/>
        <v>1</v>
      </c>
      <c r="GH94" s="87">
        <f t="shared" ca="1" si="425"/>
        <v>1</v>
      </c>
      <c r="GI94" s="87">
        <f t="shared" ca="1" si="425"/>
        <v>1</v>
      </c>
      <c r="GJ94" s="87">
        <f t="shared" ca="1" si="425"/>
        <v>1</v>
      </c>
      <c r="GK94" s="87">
        <f t="shared" ca="1" si="425"/>
        <v>1</v>
      </c>
      <c r="GL94" s="87">
        <f t="shared" ca="1" si="425"/>
        <v>1</v>
      </c>
      <c r="GM94" s="87">
        <f t="shared" ca="1" si="425"/>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26"/>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27"/>
        <v>0</v>
      </c>
      <c r="HV94" s="535" t="str" cm="1">
        <f t="array" aca="1" ref="HV94" ca="1">INDEX(HV$13:HV93,$B94+1,1)</f>
        <v>-</v>
      </c>
      <c r="HW94" s="535" cm="1">
        <f t="array" aca="1" ref="HW94" ca="1">INDEX(HW$13:HW93,$B94+1,1)</f>
        <v>1</v>
      </c>
      <c r="HX94" s="535" cm="1">
        <f t="array" aca="1" ref="HX94" ca="1">INDEX(HX$13:HX93,$B94+1,1)</f>
        <v>0</v>
      </c>
      <c r="HY94" s="411">
        <f t="shared" si="428"/>
        <v>0</v>
      </c>
      <c r="HZ94" s="535" cm="1">
        <f t="array" aca="1" ref="HZ94" ca="1">INDEX(HZ$13:HZ93,$B94+1,1)</f>
        <v>0</v>
      </c>
      <c r="IA94" s="411">
        <f t="shared" ref="IA94:IF107" si="528">IF(OR(OR($AN94="",$AN94="-"),$AN94&lt;&gt;IA$6),IA$13,INDEX(i.MLP_PvP,$AP94+IF($T94&lt;&gt;4,0,9),IA$7))</f>
        <v>0</v>
      </c>
      <c r="IB94" s="411">
        <f t="shared" si="528"/>
        <v>0</v>
      </c>
      <c r="IC94" s="411">
        <f t="shared" si="528"/>
        <v>0</v>
      </c>
      <c r="ID94" s="411">
        <f t="shared" si="528"/>
        <v>0</v>
      </c>
      <c r="IE94" s="411">
        <f t="shared" si="528"/>
        <v>1</v>
      </c>
      <c r="IF94" s="411">
        <f t="shared" si="528"/>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509"/>
        <v>0</v>
      </c>
      <c r="JG94" s="457">
        <f t="shared" ca="1" si="430"/>
        <v>0</v>
      </c>
      <c r="JH94" s="457">
        <f t="shared" ca="1" si="431"/>
        <v>0</v>
      </c>
      <c r="JI94" s="545" cm="1">
        <f t="array" aca="1" ref="JI94" ca="1">IF(AND($N94=JI$10,$AS94&lt;&gt;0),INDEX(i.LTWFeedLevels,$AS94,12),0)</f>
        <v>0</v>
      </c>
      <c r="JJ94" s="630" cm="1">
        <f t="array" aca="1" ref="JJ94" ca="1">IF(AND($N94=JJ$10,$AT94&lt;&gt;0),INDEX(i.LTWFeedLevels,$AT94,12),0)</f>
        <v>0</v>
      </c>
      <c r="JK94" s="457">
        <f t="shared" ca="1" si="432"/>
        <v>0</v>
      </c>
      <c r="JL94" s="457">
        <f t="shared" ca="1" si="433"/>
        <v>0</v>
      </c>
      <c r="JM94" s="457">
        <f t="shared" ca="1" si="434"/>
        <v>0</v>
      </c>
      <c r="JN94" s="545" cm="1">
        <f t="array" aca="1" ref="JN94" ca="1">IF(AND($N94=JN$10,$AS94&lt;&gt;0),INDEX(i.LTWFeedLevels,$AS94,12),0)</f>
        <v>0</v>
      </c>
      <c r="JO94" s="630" cm="1">
        <f t="array" aca="1" ref="JO94" ca="1">IF(AND($N94=JO$10,$AT94&lt;&gt;0),INDEX(i.LTWFeedLevels,$AT94,12),0)</f>
        <v>0</v>
      </c>
      <c r="JP94" s="457">
        <f t="shared" ca="1" si="435"/>
        <v>0</v>
      </c>
      <c r="JQ94" s="457">
        <f t="shared" ca="1" si="436"/>
        <v>0</v>
      </c>
      <c r="JR94" s="457">
        <f t="shared" ca="1" si="437"/>
        <v>0</v>
      </c>
      <c r="JS94" s="189">
        <f t="shared" ref="JS94:KB107" ca="1" si="529">IF(AND($N94=JS$10,$AD94=JS$12),INDEX(i.FS_Strategy,INDEX($AE94:$AH94,1,JS$7)+1,JS$6),0)</f>
        <v>0</v>
      </c>
      <c r="JT94" s="189">
        <f t="shared" ca="1" si="529"/>
        <v>0</v>
      </c>
      <c r="JU94" s="189">
        <f t="shared" ca="1" si="529"/>
        <v>0</v>
      </c>
      <c r="JV94" s="189">
        <f t="shared" ca="1" si="529"/>
        <v>0</v>
      </c>
      <c r="JW94" s="189">
        <f t="shared" ca="1" si="529"/>
        <v>0</v>
      </c>
      <c r="JX94" s="189">
        <f t="shared" ca="1" si="529"/>
        <v>0</v>
      </c>
      <c r="JY94" s="189">
        <f t="shared" ca="1" si="529"/>
        <v>0</v>
      </c>
      <c r="JZ94" s="189">
        <f t="shared" ca="1" si="529"/>
        <v>0</v>
      </c>
      <c r="KA94" s="189">
        <f t="shared" ca="1" si="529"/>
        <v>0</v>
      </c>
      <c r="KB94" s="189">
        <f t="shared" ca="1" si="529"/>
        <v>0</v>
      </c>
      <c r="KC94" s="189">
        <f t="shared" ref="KC94:KL107" ca="1" si="530">IF(AND($N94=KC$10,$AD94=KC$12),INDEX(i.FS_Strategy,INDEX($AE94:$AH94,1,KC$7)+1,KC$6),0)</f>
        <v>0</v>
      </c>
      <c r="KD94" s="189">
        <f t="shared" ca="1" si="530"/>
        <v>0</v>
      </c>
      <c r="KE94" s="189">
        <f t="shared" ca="1" si="530"/>
        <v>0</v>
      </c>
      <c r="KF94" s="189">
        <f t="shared" ca="1" si="530"/>
        <v>0</v>
      </c>
      <c r="KG94" s="189">
        <f t="shared" ca="1" si="530"/>
        <v>0</v>
      </c>
      <c r="KH94" s="189">
        <f t="shared" ca="1" si="530"/>
        <v>0</v>
      </c>
      <c r="KI94" s="189">
        <f t="shared" ca="1" si="530"/>
        <v>0</v>
      </c>
      <c r="KJ94" s="189">
        <f t="shared" ca="1" si="530"/>
        <v>0</v>
      </c>
      <c r="KK94" s="189">
        <f t="shared" ca="1" si="530"/>
        <v>0</v>
      </c>
      <c r="KL94" s="189">
        <f t="shared" ca="1" si="530"/>
        <v>0</v>
      </c>
      <c r="KM94" s="189">
        <f t="shared" ref="KM94:KV107" ca="1" si="531">IF(AND($N94=KM$10,$AD94=KM$12),INDEX(i.FS_Strategy,INDEX($AE94:$AH94,1,KM$7)+1,KM$6),0)</f>
        <v>0</v>
      </c>
      <c r="KN94" s="189">
        <f t="shared" ca="1" si="531"/>
        <v>0</v>
      </c>
      <c r="KO94" s="189">
        <f t="shared" ca="1" si="531"/>
        <v>0</v>
      </c>
      <c r="KP94" s="189">
        <f t="shared" ca="1" si="531"/>
        <v>0</v>
      </c>
      <c r="KQ94" s="189">
        <f t="shared" ca="1" si="531"/>
        <v>0</v>
      </c>
      <c r="KR94" s="189">
        <f t="shared" ca="1" si="531"/>
        <v>0</v>
      </c>
      <c r="KS94" s="189">
        <f t="shared" ca="1" si="531"/>
        <v>0</v>
      </c>
      <c r="KT94" s="189">
        <f t="shared" ca="1" si="531"/>
        <v>0</v>
      </c>
      <c r="KU94" s="189">
        <f t="shared" ca="1" si="531"/>
        <v>0</v>
      </c>
      <c r="KV94" s="189">
        <f t="shared" ca="1" si="531"/>
        <v>0</v>
      </c>
      <c r="KW94" s="189">
        <f t="shared" ref="KW94:LF107" ca="1" si="532">IF(AND($N94=KW$10,$AD94=KW$12),INDEX(i.FS_Strategy,INDEX($AE94:$AH94,1,KW$7)+1,KW$6),0)</f>
        <v>0</v>
      </c>
      <c r="KX94" s="189">
        <f t="shared" ca="1" si="532"/>
        <v>0</v>
      </c>
      <c r="KY94" s="189">
        <f t="shared" ca="1" si="532"/>
        <v>0</v>
      </c>
      <c r="KZ94" s="189">
        <f t="shared" ca="1" si="532"/>
        <v>0</v>
      </c>
      <c r="LA94" s="189">
        <f t="shared" ca="1" si="532"/>
        <v>0</v>
      </c>
      <c r="LB94" s="189">
        <f t="shared" ca="1" si="532"/>
        <v>0</v>
      </c>
      <c r="LC94" s="189">
        <f t="shared" ca="1" si="532"/>
        <v>0</v>
      </c>
      <c r="LD94" s="189">
        <f t="shared" ca="1" si="532"/>
        <v>0</v>
      </c>
      <c r="LE94" s="189">
        <f t="shared" ca="1" si="532"/>
        <v>0</v>
      </c>
      <c r="LF94" s="189">
        <f t="shared" ca="1" si="532"/>
        <v>0</v>
      </c>
      <c r="LG94" s="189">
        <f t="shared" ref="LG94:LP107" ca="1" si="533">IF(AND($N94=LG$10,$AD94=LG$12),INDEX(i.FS_Strategy,INDEX($AE94:$AH94,1,LG$7)+1,LG$6),0)</f>
        <v>0</v>
      </c>
      <c r="LH94" s="189">
        <f t="shared" ca="1" si="533"/>
        <v>0</v>
      </c>
      <c r="LI94" s="189">
        <f t="shared" ca="1" si="533"/>
        <v>0</v>
      </c>
      <c r="LJ94" s="189">
        <f t="shared" ca="1" si="533"/>
        <v>0</v>
      </c>
      <c r="LK94" s="189">
        <f t="shared" ca="1" si="533"/>
        <v>0</v>
      </c>
      <c r="LL94" s="189">
        <f t="shared" ca="1" si="533"/>
        <v>0</v>
      </c>
      <c r="LM94" s="189">
        <f t="shared" ca="1" si="533"/>
        <v>0</v>
      </c>
      <c r="LN94" s="189">
        <f t="shared" ca="1" si="533"/>
        <v>0</v>
      </c>
      <c r="LO94" s="189">
        <f t="shared" ca="1" si="533"/>
        <v>0</v>
      </c>
      <c r="LP94" s="189">
        <f t="shared" ca="1" si="533"/>
        <v>0</v>
      </c>
      <c r="LQ94" s="189">
        <f t="shared" ref="LQ94:LZ107" ca="1" si="534">IF(AND($N94=LQ$10,$AD94=LQ$12),INDEX(i.FS_Strategy,INDEX($AE94:$AH94,1,LQ$7)+1,LQ$6),0)</f>
        <v>0</v>
      </c>
      <c r="LR94" s="189">
        <f t="shared" ca="1" si="534"/>
        <v>0</v>
      </c>
      <c r="LS94" s="189">
        <f t="shared" ca="1" si="534"/>
        <v>0</v>
      </c>
      <c r="LT94" s="189">
        <f t="shared" ca="1" si="534"/>
        <v>0</v>
      </c>
      <c r="LU94" s="189">
        <f t="shared" ca="1" si="534"/>
        <v>0</v>
      </c>
      <c r="LV94" s="189">
        <f t="shared" ca="1" si="534"/>
        <v>0</v>
      </c>
      <c r="LW94" s="189">
        <f t="shared" ca="1" si="534"/>
        <v>0</v>
      </c>
      <c r="LX94" s="189">
        <f t="shared" ca="1" si="534"/>
        <v>0</v>
      </c>
      <c r="LY94" s="189">
        <f t="shared" ca="1" si="534"/>
        <v>0</v>
      </c>
      <c r="LZ94" s="189">
        <f t="shared" ca="1" si="534"/>
        <v>0</v>
      </c>
      <c r="MA94" s="189">
        <f t="shared" ref="MA94:ML107" ca="1" si="535">IF(AND($N94=MA$10,$AD94=MA$12),INDEX(i.FS_Strategy,INDEX($AE94:$AH94,1,MA$7)+1,MA$6),0)</f>
        <v>0</v>
      </c>
      <c r="MB94" s="189">
        <f t="shared" ca="1" si="535"/>
        <v>0</v>
      </c>
      <c r="MC94" s="189">
        <f t="shared" ca="1" si="535"/>
        <v>0</v>
      </c>
      <c r="MD94" s="189">
        <f t="shared" ca="1" si="535"/>
        <v>0</v>
      </c>
      <c r="ME94" s="189">
        <f t="shared" ca="1" si="535"/>
        <v>0</v>
      </c>
      <c r="MF94" s="189">
        <f t="shared" ca="1" si="535"/>
        <v>0</v>
      </c>
      <c r="MG94" s="189">
        <f t="shared" ca="1" si="535"/>
        <v>0</v>
      </c>
      <c r="MH94" s="189">
        <f t="shared" ca="1" si="535"/>
        <v>0</v>
      </c>
      <c r="MI94" s="189">
        <f t="shared" ca="1" si="535"/>
        <v>0</v>
      </c>
      <c r="MJ94" s="189">
        <f t="shared" ca="1" si="535"/>
        <v>0</v>
      </c>
      <c r="MK94" s="189">
        <f t="shared" ca="1" si="535"/>
        <v>0</v>
      </c>
      <c r="ML94" s="189">
        <f t="shared" ca="1" si="535"/>
        <v>0</v>
      </c>
      <c r="MM94" s="557">
        <f t="shared" ref="MM94:MV107" ca="1" si="536">IF(AND($N94=MM$10,INDEX($AR94:$AT94,1,MM$7)&lt;&gt;0,OR(MM$7&lt;&gt;1,$AD94=MM$12)),INDEX(i.LTWFeedLevels,INDEX($AR94:$AT94,1,MM$7),MOD(MM$6-1,7)+1),0)</f>
        <v>0</v>
      </c>
      <c r="MN94" s="557">
        <f t="shared" ca="1" si="536"/>
        <v>0</v>
      </c>
      <c r="MO94" s="557">
        <f t="shared" ca="1" si="536"/>
        <v>0</v>
      </c>
      <c r="MP94" s="557">
        <f t="shared" ca="1" si="536"/>
        <v>0</v>
      </c>
      <c r="MQ94" s="557">
        <f t="shared" ca="1" si="536"/>
        <v>0</v>
      </c>
      <c r="MR94" s="557">
        <f t="shared" ca="1" si="536"/>
        <v>0</v>
      </c>
      <c r="MS94" s="557">
        <f t="shared" ca="1" si="536"/>
        <v>0</v>
      </c>
      <c r="MT94" s="557">
        <f t="shared" ca="1" si="536"/>
        <v>0</v>
      </c>
      <c r="MU94" s="557">
        <f t="shared" ca="1" si="536"/>
        <v>0</v>
      </c>
      <c r="MV94" s="557">
        <f t="shared" ca="1" si="536"/>
        <v>0</v>
      </c>
      <c r="MW94" s="557">
        <f t="shared" ref="MW94:NF107" ca="1" si="537">IF(AND($N94=MW$10,INDEX($AR94:$AT94,1,MW$7)&lt;&gt;0,OR(MW$7&lt;&gt;1,$AD94=MW$12)),INDEX(i.LTWFeedLevels,INDEX($AR94:$AT94,1,MW$7),MOD(MW$6-1,7)+1),0)</f>
        <v>0</v>
      </c>
      <c r="MX94" s="557">
        <f t="shared" ca="1" si="537"/>
        <v>0</v>
      </c>
      <c r="MY94" s="557">
        <f t="shared" ca="1" si="537"/>
        <v>0</v>
      </c>
      <c r="MZ94" s="557">
        <f t="shared" ca="1" si="537"/>
        <v>0</v>
      </c>
      <c r="NA94" s="557">
        <f t="shared" ca="1" si="537"/>
        <v>0</v>
      </c>
      <c r="NB94" s="557">
        <f t="shared" ca="1" si="537"/>
        <v>0</v>
      </c>
      <c r="NC94" s="557">
        <f t="shared" ca="1" si="537"/>
        <v>0</v>
      </c>
      <c r="ND94" s="557">
        <f t="shared" ca="1" si="537"/>
        <v>0</v>
      </c>
      <c r="NE94" s="557">
        <f t="shared" ca="1" si="537"/>
        <v>0</v>
      </c>
      <c r="NF94" s="557">
        <f t="shared" ca="1" si="537"/>
        <v>0</v>
      </c>
      <c r="NG94" s="557">
        <f t="shared" ref="NG94:NP107" ca="1" si="538">IF(AND($N94=NG$10,INDEX($AR94:$AT94,1,NG$7)&lt;&gt;0,OR(NG$7&lt;&gt;1,$AD94=NG$12)),INDEX(i.LTWFeedLevels,INDEX($AR94:$AT94,1,NG$7),MOD(NG$6-1,7)+1),0)</f>
        <v>0</v>
      </c>
      <c r="NH94" s="557">
        <f t="shared" ca="1" si="538"/>
        <v>0</v>
      </c>
      <c r="NI94" s="557">
        <f t="shared" ca="1" si="538"/>
        <v>0</v>
      </c>
      <c r="NJ94" s="557">
        <f t="shared" ca="1" si="538"/>
        <v>0</v>
      </c>
      <c r="NK94" s="557">
        <f t="shared" ca="1" si="538"/>
        <v>0</v>
      </c>
      <c r="NL94" s="557">
        <f t="shared" ca="1" si="538"/>
        <v>0</v>
      </c>
      <c r="NM94" s="557">
        <f t="shared" ca="1" si="538"/>
        <v>0</v>
      </c>
      <c r="NN94" s="557">
        <f t="shared" ca="1" si="538"/>
        <v>0</v>
      </c>
      <c r="NO94" s="557">
        <f t="shared" ca="1" si="538"/>
        <v>0</v>
      </c>
      <c r="NP94" s="557">
        <f t="shared" ca="1" si="538"/>
        <v>0</v>
      </c>
      <c r="NQ94" s="557">
        <f t="shared" ref="NQ94:NZ107" ca="1" si="539">IF(AND($N94=NQ$10,INDEX($AR94:$AT94,1,NQ$7)&lt;&gt;0,OR(NQ$7&lt;&gt;1,$AD94=NQ$12)),INDEX(i.LTWFeedLevels,INDEX($AR94:$AT94,1,NQ$7),MOD(NQ$6-1,7)+1),0)</f>
        <v>0</v>
      </c>
      <c r="NR94" s="557">
        <f t="shared" ca="1" si="539"/>
        <v>0</v>
      </c>
      <c r="NS94" s="557">
        <f t="shared" ca="1" si="539"/>
        <v>0</v>
      </c>
      <c r="NT94" s="557">
        <f t="shared" ca="1" si="539"/>
        <v>0</v>
      </c>
      <c r="NU94" s="557">
        <f t="shared" ca="1" si="539"/>
        <v>0</v>
      </c>
      <c r="NV94" s="557">
        <f t="shared" ca="1" si="539"/>
        <v>0</v>
      </c>
      <c r="NW94" s="557">
        <f t="shared" ca="1" si="539"/>
        <v>0</v>
      </c>
      <c r="NX94" s="557">
        <f t="shared" ca="1" si="539"/>
        <v>0</v>
      </c>
      <c r="NY94" s="557">
        <f t="shared" ca="1" si="539"/>
        <v>0</v>
      </c>
      <c r="NZ94" s="557">
        <f t="shared" ca="1" si="539"/>
        <v>0</v>
      </c>
      <c r="OA94" s="557">
        <f t="shared" ref="OA94:OJ107" ca="1" si="540">IF(AND($N94=OA$10,INDEX($AR94:$AT94,1,OA$7)&lt;&gt;0,OR(OA$7&lt;&gt;1,$AD94=OA$12)),INDEX(i.LTWFeedLevels,INDEX($AR94:$AT94,1,OA$7),MOD(OA$6-1,7)+1),0)</f>
        <v>0</v>
      </c>
      <c r="OB94" s="557">
        <f t="shared" ca="1" si="540"/>
        <v>0</v>
      </c>
      <c r="OC94" s="557">
        <f t="shared" ca="1" si="540"/>
        <v>0</v>
      </c>
      <c r="OD94" s="557">
        <f t="shared" ca="1" si="540"/>
        <v>0</v>
      </c>
      <c r="OE94" s="557">
        <f t="shared" ca="1" si="540"/>
        <v>0</v>
      </c>
      <c r="OF94" s="557">
        <f t="shared" ca="1" si="540"/>
        <v>0</v>
      </c>
      <c r="OG94" s="557">
        <f t="shared" ca="1" si="540"/>
        <v>0</v>
      </c>
      <c r="OH94" s="557">
        <f t="shared" ca="1" si="540"/>
        <v>0</v>
      </c>
      <c r="OI94" s="557">
        <f t="shared" ca="1" si="540"/>
        <v>0</v>
      </c>
      <c r="OJ94" s="557">
        <f t="shared" ca="1" si="540"/>
        <v>0</v>
      </c>
      <c r="OK94" s="557">
        <f t="shared" ref="OK94:OT107" ca="1" si="541">IF(AND($N94=OK$10,INDEX($AR94:$AT94,1,OK$7)&lt;&gt;0,OR(OK$7&lt;&gt;1,$AD94=OK$12)),INDEX(i.LTWFeedLevels,INDEX($AR94:$AT94,1,OK$7),MOD(OK$6-1,7)+1),0)</f>
        <v>0</v>
      </c>
      <c r="OL94" s="557">
        <f t="shared" ca="1" si="541"/>
        <v>0</v>
      </c>
      <c r="OM94" s="557">
        <f t="shared" ca="1" si="541"/>
        <v>0</v>
      </c>
      <c r="ON94" s="557">
        <f t="shared" ca="1" si="541"/>
        <v>0</v>
      </c>
      <c r="OO94" s="557">
        <f t="shared" ca="1" si="541"/>
        <v>0</v>
      </c>
      <c r="OP94" s="557">
        <f t="shared" ca="1" si="541"/>
        <v>0</v>
      </c>
      <c r="OQ94" s="557">
        <f t="shared" ca="1" si="541"/>
        <v>0</v>
      </c>
      <c r="OR94" s="557">
        <f t="shared" ca="1" si="541"/>
        <v>0</v>
      </c>
      <c r="OS94" s="557">
        <f t="shared" ca="1" si="541"/>
        <v>0</v>
      </c>
      <c r="OT94" s="557">
        <f t="shared" ca="1" si="541"/>
        <v>0</v>
      </c>
      <c r="OU94" s="557">
        <f t="shared" ref="OU94:PD107" ca="1" si="542">IF(AND($N94=OU$10,INDEX($AR94:$AT94,1,OU$7)&lt;&gt;0,OR(OU$7&lt;&gt;1,$AD94=OU$12)),INDEX(i.LTWFeedLevels,INDEX($AR94:$AT94,1,OU$7),MOD(OU$6-1,7)+1),0)</f>
        <v>0</v>
      </c>
      <c r="OV94" s="557">
        <f t="shared" ca="1" si="542"/>
        <v>0</v>
      </c>
      <c r="OW94" s="557">
        <f t="shared" ca="1" si="542"/>
        <v>0</v>
      </c>
      <c r="OX94" s="557">
        <f t="shared" ca="1" si="542"/>
        <v>0</v>
      </c>
      <c r="OY94" s="557">
        <f t="shared" ca="1" si="542"/>
        <v>0</v>
      </c>
      <c r="OZ94" s="557">
        <f t="shared" ca="1" si="542"/>
        <v>0</v>
      </c>
      <c r="PA94" s="557">
        <f t="shared" ca="1" si="542"/>
        <v>0</v>
      </c>
      <c r="PB94" s="557">
        <f t="shared" ca="1" si="542"/>
        <v>0</v>
      </c>
      <c r="PC94" s="557">
        <f t="shared" ca="1" si="542"/>
        <v>0</v>
      </c>
      <c r="PD94" s="557">
        <f t="shared" ca="1" si="542"/>
        <v>0</v>
      </c>
      <c r="PE94" s="557">
        <f t="shared" ref="PE94:PN107" ca="1" si="543">IF(AND($N94=PE$10,INDEX($AR94:$AT94,1,PE$7)&lt;&gt;0,OR(PE$7&lt;&gt;1,$AD94=PE$12)),INDEX(i.LTWFeedLevels,INDEX($AR94:$AT94,1,PE$7),MOD(PE$6-1,7)+1),0)</f>
        <v>0</v>
      </c>
      <c r="PF94" s="557">
        <f t="shared" ca="1" si="543"/>
        <v>0</v>
      </c>
      <c r="PG94" s="557">
        <f t="shared" ca="1" si="543"/>
        <v>0</v>
      </c>
      <c r="PH94" s="557">
        <f t="shared" ca="1" si="543"/>
        <v>0</v>
      </c>
      <c r="PI94" s="557">
        <f t="shared" ca="1" si="543"/>
        <v>0</v>
      </c>
      <c r="PJ94" s="557">
        <f t="shared" ca="1" si="543"/>
        <v>0</v>
      </c>
      <c r="PK94" s="557">
        <f t="shared" ca="1" si="543"/>
        <v>0</v>
      </c>
      <c r="PL94" s="557">
        <f t="shared" ca="1" si="543"/>
        <v>0</v>
      </c>
      <c r="PM94" s="557">
        <f t="shared" ca="1" si="543"/>
        <v>0</v>
      </c>
      <c r="PN94" s="557">
        <f t="shared" ca="1" si="543"/>
        <v>0</v>
      </c>
      <c r="PO94" s="557">
        <f t="shared" ref="PO94:PX107" ca="1" si="544">IF(AND($N94=PO$10,INDEX($AR94:$AT94,1,PO$7)&lt;&gt;0,OR(PO$7&lt;&gt;1,$AD94=PO$12)),INDEX(i.LTWFeedLevels,INDEX($AR94:$AT94,1,PO$7),MOD(PO$6-1,7)+1),0)</f>
        <v>0</v>
      </c>
      <c r="PP94" s="557">
        <f t="shared" ca="1" si="544"/>
        <v>0</v>
      </c>
      <c r="PQ94" s="557">
        <f t="shared" ca="1" si="544"/>
        <v>0</v>
      </c>
      <c r="PR94" s="557">
        <f t="shared" ca="1" si="544"/>
        <v>0</v>
      </c>
      <c r="PS94" s="557">
        <f t="shared" ca="1" si="544"/>
        <v>0</v>
      </c>
      <c r="PT94" s="557">
        <f t="shared" ca="1" si="544"/>
        <v>0</v>
      </c>
      <c r="PU94" s="557">
        <f t="shared" ca="1" si="544"/>
        <v>0</v>
      </c>
      <c r="PV94" s="557">
        <f t="shared" ca="1" si="544"/>
        <v>0</v>
      </c>
      <c r="PW94" s="557">
        <f t="shared" ca="1" si="544"/>
        <v>0</v>
      </c>
      <c r="PX94" s="557">
        <f t="shared" ca="1" si="544"/>
        <v>0</v>
      </c>
      <c r="PY94" s="557">
        <f t="shared" ref="PY94:QH107" ca="1" si="545">IF(AND($N94=PY$10,INDEX($AR94:$AT94,1,PY$7)&lt;&gt;0,OR(PY$7&lt;&gt;1,$AD94=PY$12)),INDEX(i.LTWFeedLevels,INDEX($AR94:$AT94,1,PY$7),MOD(PY$6-1,7)+1),0)</f>
        <v>0</v>
      </c>
      <c r="PZ94" s="557">
        <f t="shared" ca="1" si="545"/>
        <v>0</v>
      </c>
      <c r="QA94" s="557">
        <f t="shared" ca="1" si="545"/>
        <v>0</v>
      </c>
      <c r="QB94" s="557">
        <f t="shared" ca="1" si="545"/>
        <v>0</v>
      </c>
      <c r="QC94" s="557">
        <f t="shared" ca="1" si="545"/>
        <v>0</v>
      </c>
      <c r="QD94" s="557">
        <f t="shared" ca="1" si="545"/>
        <v>0</v>
      </c>
      <c r="QE94" s="557">
        <f t="shared" ca="1" si="545"/>
        <v>0</v>
      </c>
      <c r="QF94" s="557">
        <f t="shared" ca="1" si="545"/>
        <v>0</v>
      </c>
      <c r="QG94" s="557">
        <f t="shared" ca="1" si="545"/>
        <v>0</v>
      </c>
      <c r="QH94" s="557">
        <f t="shared" ca="1" si="545"/>
        <v>0</v>
      </c>
      <c r="QI94" s="557">
        <f t="shared" ref="QI94:QR107" ca="1" si="546">IF(AND($N94=QI$10,INDEX($AR94:$AT94,1,QI$7)&lt;&gt;0,OR(QI$7&lt;&gt;1,$AD94=QI$12)),INDEX(i.LTWFeedLevels,INDEX($AR94:$AT94,1,QI$7),MOD(QI$6-1,7)+1),0)</f>
        <v>0</v>
      </c>
      <c r="QJ94" s="557">
        <f t="shared" ca="1" si="546"/>
        <v>0</v>
      </c>
      <c r="QK94" s="557">
        <f t="shared" ca="1" si="546"/>
        <v>0</v>
      </c>
      <c r="QL94" s="557">
        <f t="shared" ca="1" si="546"/>
        <v>0</v>
      </c>
      <c r="QM94" s="557">
        <f t="shared" ca="1" si="546"/>
        <v>0</v>
      </c>
      <c r="QN94" s="557">
        <f t="shared" ca="1" si="546"/>
        <v>0</v>
      </c>
      <c r="QO94" s="557">
        <f t="shared" ca="1" si="546"/>
        <v>0</v>
      </c>
      <c r="QP94" s="557">
        <f t="shared" ca="1" si="546"/>
        <v>0</v>
      </c>
      <c r="QQ94" s="557">
        <f t="shared" ca="1" si="546"/>
        <v>0</v>
      </c>
      <c r="QR94" s="557">
        <f t="shared" ca="1" si="546"/>
        <v>0</v>
      </c>
      <c r="QS94" s="557">
        <f t="shared" ref="QS94:RB107" ca="1" si="547">IF(AND($N94=QS$10,INDEX($AR94:$AT94,1,QS$7)&lt;&gt;0,OR(QS$7&lt;&gt;1,$AD94=QS$12)),INDEX(i.LTWFeedLevels,INDEX($AR94:$AT94,1,QS$7),MOD(QS$6-1,7)+1),0)</f>
        <v>0</v>
      </c>
      <c r="QT94" s="557">
        <f t="shared" ca="1" si="547"/>
        <v>0</v>
      </c>
      <c r="QU94" s="557">
        <f t="shared" ca="1" si="547"/>
        <v>0</v>
      </c>
      <c r="QV94" s="557">
        <f t="shared" ca="1" si="547"/>
        <v>0</v>
      </c>
      <c r="QW94" s="557">
        <f t="shared" ca="1" si="547"/>
        <v>0</v>
      </c>
      <c r="QX94" s="557">
        <f t="shared" ca="1" si="547"/>
        <v>0</v>
      </c>
      <c r="QY94" s="557">
        <f t="shared" ca="1" si="547"/>
        <v>0</v>
      </c>
      <c r="QZ94" s="557">
        <f t="shared" ca="1" si="547"/>
        <v>0</v>
      </c>
      <c r="RA94" s="557">
        <f t="shared" ca="1" si="547"/>
        <v>0</v>
      </c>
      <c r="RB94" s="557">
        <f t="shared" ca="1" si="547"/>
        <v>0</v>
      </c>
      <c r="RC94" s="557">
        <f t="shared" ref="RC94:RL107" ca="1" si="548">IF(AND($N94=RC$10,INDEX($AR94:$AT94,1,RC$7)&lt;&gt;0,OR(RC$7&lt;&gt;1,$AD94=RC$12)),INDEX(i.LTWFeedLevels,INDEX($AR94:$AT94,1,RC$7),MOD(RC$6-1,7)+1),0)</f>
        <v>0</v>
      </c>
      <c r="RD94" s="557">
        <f t="shared" ca="1" si="548"/>
        <v>0</v>
      </c>
      <c r="RE94" s="557">
        <f t="shared" ca="1" si="548"/>
        <v>0</v>
      </c>
      <c r="RF94" s="557">
        <f t="shared" ca="1" si="548"/>
        <v>0</v>
      </c>
      <c r="RG94" s="557">
        <f t="shared" ca="1" si="548"/>
        <v>0</v>
      </c>
      <c r="RH94" s="557">
        <f t="shared" ca="1" si="548"/>
        <v>0</v>
      </c>
      <c r="RI94" s="557">
        <f t="shared" ca="1" si="548"/>
        <v>0</v>
      </c>
      <c r="RJ94" s="557">
        <f t="shared" ca="1" si="548"/>
        <v>0</v>
      </c>
      <c r="RK94" s="557">
        <f t="shared" ca="1" si="548"/>
        <v>0</v>
      </c>
      <c r="RL94" s="557">
        <f t="shared" ca="1" si="548"/>
        <v>0</v>
      </c>
      <c r="RM94" s="557">
        <f t="shared" ref="RM94:RV107" ca="1" si="549">IF(AND($N94=RM$10,INDEX($AR94:$AT94,1,RM$7)&lt;&gt;0,OR(RM$7&lt;&gt;1,$AD94=RM$12)),INDEX(i.LTWFeedLevels,INDEX($AR94:$AT94,1,RM$7),MOD(RM$6-1,7)+1),0)</f>
        <v>0</v>
      </c>
      <c r="RN94" s="557">
        <f t="shared" ca="1" si="549"/>
        <v>0</v>
      </c>
      <c r="RO94" s="557">
        <f t="shared" ca="1" si="549"/>
        <v>0</v>
      </c>
      <c r="RP94" s="557">
        <f t="shared" ca="1" si="549"/>
        <v>0</v>
      </c>
      <c r="RQ94" s="557">
        <f t="shared" ca="1" si="549"/>
        <v>0</v>
      </c>
      <c r="RR94" s="557">
        <f t="shared" ca="1" si="549"/>
        <v>0</v>
      </c>
      <c r="RS94" s="557">
        <f t="shared" ca="1" si="549"/>
        <v>0</v>
      </c>
      <c r="RT94" s="557">
        <f t="shared" ca="1" si="549"/>
        <v>0</v>
      </c>
      <c r="RU94" s="557">
        <f t="shared" ca="1" si="549"/>
        <v>0</v>
      </c>
      <c r="RV94" s="557">
        <f t="shared" ca="1" si="549"/>
        <v>0</v>
      </c>
      <c r="RW94" s="557">
        <f t="shared" ref="RW94:SF107" ca="1" si="550">IF(AND($N94=RW$10,INDEX($AR94:$AT94,1,RW$7)&lt;&gt;0,OR(RW$7&lt;&gt;1,$AD94=RW$12)),INDEX(i.LTWFeedLevels,INDEX($AR94:$AT94,1,RW$7),MOD(RW$6-1,7)+1),0)</f>
        <v>0</v>
      </c>
      <c r="RX94" s="557">
        <f t="shared" ca="1" si="550"/>
        <v>0</v>
      </c>
      <c r="RY94" s="557">
        <f t="shared" ca="1" si="550"/>
        <v>0</v>
      </c>
      <c r="RZ94" s="557">
        <f t="shared" ca="1" si="550"/>
        <v>0</v>
      </c>
      <c r="SA94" s="557">
        <f t="shared" ca="1" si="550"/>
        <v>0</v>
      </c>
      <c r="SB94" s="557">
        <f t="shared" ca="1" si="550"/>
        <v>0</v>
      </c>
      <c r="SC94" s="557">
        <f t="shared" ca="1" si="550"/>
        <v>0</v>
      </c>
      <c r="SD94" s="557">
        <f t="shared" ca="1" si="550"/>
        <v>0</v>
      </c>
      <c r="SE94" s="557">
        <f t="shared" ca="1" si="550"/>
        <v>0</v>
      </c>
      <c r="SF94" s="557">
        <f t="shared" ca="1" si="550"/>
        <v>0</v>
      </c>
      <c r="SG94" s="557">
        <f t="shared" ref="SG94:SP107" ca="1" si="551">IF(AND($N94=SG$10,INDEX($AR94:$AT94,1,SG$7)&lt;&gt;0,OR(SG$7&lt;&gt;1,$AD94=SG$12)),INDEX(i.LTWFeedLevels,INDEX($AR94:$AT94,1,SG$7),MOD(SG$6-1,7)+1),0)</f>
        <v>0</v>
      </c>
      <c r="SH94" s="557">
        <f t="shared" ca="1" si="551"/>
        <v>0</v>
      </c>
      <c r="SI94" s="557">
        <f t="shared" ca="1" si="551"/>
        <v>0</v>
      </c>
      <c r="SJ94" s="557">
        <f t="shared" ca="1" si="551"/>
        <v>0</v>
      </c>
      <c r="SK94" s="557">
        <f t="shared" ca="1" si="551"/>
        <v>0</v>
      </c>
      <c r="SL94" s="557">
        <f t="shared" ca="1" si="551"/>
        <v>0</v>
      </c>
      <c r="SM94" s="557">
        <f t="shared" ca="1" si="551"/>
        <v>0</v>
      </c>
      <c r="SN94" s="557">
        <f t="shared" ca="1" si="551"/>
        <v>0</v>
      </c>
      <c r="SO94" s="557">
        <f t="shared" ca="1" si="551"/>
        <v>0</v>
      </c>
      <c r="SP94" s="557">
        <f t="shared" ca="1" si="551"/>
        <v>0</v>
      </c>
      <c r="SQ94" s="557">
        <f t="shared" ref="SQ94:SZ107" ca="1" si="552">IF(AND($N94=SQ$10,INDEX($AR94:$AT94,1,SQ$7)&lt;&gt;0,OR(SQ$7&lt;&gt;1,$AD94=SQ$12)),INDEX(i.LTWFeedLevels,INDEX($AR94:$AT94,1,SQ$7),MOD(SQ$6-1,7)+1),0)</f>
        <v>0</v>
      </c>
      <c r="SR94" s="557">
        <f t="shared" ca="1" si="552"/>
        <v>0</v>
      </c>
      <c r="SS94" s="557">
        <f t="shared" ca="1" si="552"/>
        <v>0</v>
      </c>
      <c r="ST94" s="557">
        <f t="shared" ca="1" si="552"/>
        <v>0</v>
      </c>
      <c r="SU94" s="557">
        <f t="shared" ca="1" si="552"/>
        <v>0</v>
      </c>
      <c r="SV94" s="557">
        <f t="shared" ca="1" si="552"/>
        <v>0</v>
      </c>
      <c r="SW94" s="557">
        <f t="shared" ca="1" si="552"/>
        <v>0</v>
      </c>
      <c r="SX94" s="557">
        <f t="shared" ca="1" si="552"/>
        <v>0</v>
      </c>
      <c r="SY94" s="557">
        <f t="shared" ca="1" si="552"/>
        <v>0</v>
      </c>
      <c r="SZ94" s="557">
        <f t="shared" ca="1" si="552"/>
        <v>0</v>
      </c>
      <c r="TA94" s="557">
        <f t="shared" ref="TA94:TJ107" ca="1" si="553">IF(AND($N94=TA$10,INDEX($AR94:$AT94,1,TA$7)&lt;&gt;0,OR(TA$7&lt;&gt;1,$AD94=TA$12)),INDEX(i.LTWFeedLevels,INDEX($AR94:$AT94,1,TA$7),MOD(TA$6-1,7)+1),0)</f>
        <v>0</v>
      </c>
      <c r="TB94" s="557">
        <f t="shared" ca="1" si="553"/>
        <v>0</v>
      </c>
      <c r="TC94" s="557">
        <f t="shared" ca="1" si="553"/>
        <v>0</v>
      </c>
      <c r="TD94" s="557">
        <f t="shared" ca="1" si="553"/>
        <v>0</v>
      </c>
      <c r="TE94" s="557">
        <f t="shared" ca="1" si="553"/>
        <v>0</v>
      </c>
      <c r="TF94" s="557">
        <f t="shared" ca="1" si="553"/>
        <v>0</v>
      </c>
      <c r="TG94" s="557">
        <f t="shared" ca="1" si="553"/>
        <v>0</v>
      </c>
      <c r="TH94" s="557">
        <f t="shared" ca="1" si="553"/>
        <v>0</v>
      </c>
      <c r="TI94" s="557">
        <f t="shared" ca="1" si="553"/>
        <v>0</v>
      </c>
      <c r="TJ94" s="557">
        <f t="shared" ca="1" si="553"/>
        <v>0</v>
      </c>
      <c r="TK94" s="557">
        <f t="shared" ref="TK94:TT107" ca="1" si="554">IF(AND($N94=TK$10,INDEX($AR94:$AT94,1,TK$7)&lt;&gt;0,OR(TK$7&lt;&gt;1,$AD94=TK$12)),INDEX(i.LTWFeedLevels,INDEX($AR94:$AT94,1,TK$7),MOD(TK$6-1,7)+1),0)</f>
        <v>0</v>
      </c>
      <c r="TL94" s="557">
        <f t="shared" ca="1" si="554"/>
        <v>0</v>
      </c>
      <c r="TM94" s="557">
        <f t="shared" ca="1" si="554"/>
        <v>0</v>
      </c>
      <c r="TN94" s="557">
        <f t="shared" ca="1" si="554"/>
        <v>0</v>
      </c>
      <c r="TO94" s="557">
        <f t="shared" ca="1" si="554"/>
        <v>0</v>
      </c>
      <c r="TP94" s="557">
        <f t="shared" ca="1" si="554"/>
        <v>0</v>
      </c>
      <c r="TQ94" s="557">
        <f t="shared" ca="1" si="554"/>
        <v>0</v>
      </c>
      <c r="TR94" s="557">
        <f t="shared" ca="1" si="554"/>
        <v>0</v>
      </c>
      <c r="TS94" s="557">
        <f t="shared" ca="1" si="554"/>
        <v>0</v>
      </c>
      <c r="TT94" s="557">
        <f t="shared" ca="1" si="554"/>
        <v>0</v>
      </c>
      <c r="TU94" s="557">
        <f t="shared" ref="TU94:UD107" ca="1" si="555">IF(AND($N94=TU$10,INDEX($AR94:$AT94,1,TU$7)&lt;&gt;0,OR(TU$7&lt;&gt;1,$AD94=TU$12)),INDEX(i.LTWFeedLevels,INDEX($AR94:$AT94,1,TU$7),MOD(TU$6-1,7)+1),0)</f>
        <v>0</v>
      </c>
      <c r="TV94" s="557">
        <f t="shared" ca="1" si="555"/>
        <v>0</v>
      </c>
      <c r="TW94" s="557">
        <f t="shared" ca="1" si="555"/>
        <v>0</v>
      </c>
      <c r="TX94" s="557">
        <f t="shared" ca="1" si="555"/>
        <v>0</v>
      </c>
      <c r="TY94" s="557">
        <f t="shared" ca="1" si="555"/>
        <v>0</v>
      </c>
      <c r="TZ94" s="557">
        <f t="shared" ca="1" si="555"/>
        <v>0</v>
      </c>
      <c r="UA94" s="557">
        <f t="shared" ca="1" si="555"/>
        <v>0</v>
      </c>
      <c r="UB94" s="557">
        <f t="shared" ca="1" si="555"/>
        <v>0</v>
      </c>
      <c r="UC94" s="557">
        <f t="shared" ca="1" si="555"/>
        <v>0</v>
      </c>
      <c r="UD94" s="557">
        <f t="shared" ca="1" si="555"/>
        <v>0</v>
      </c>
      <c r="UE94" s="557">
        <f t="shared" ref="UE94:UN107" ca="1" si="556">IF(AND($N94=UE$10,INDEX($AR94:$AT94,1,UE$7)&lt;&gt;0,OR(UE$7&lt;&gt;1,$AD94=UE$12)),INDEX(i.LTWFeedLevels,INDEX($AR94:$AT94,1,UE$7),MOD(UE$6-1,7)+1),0)</f>
        <v>0</v>
      </c>
      <c r="UF94" s="557">
        <f t="shared" ca="1" si="556"/>
        <v>0</v>
      </c>
      <c r="UG94" s="557">
        <f t="shared" ca="1" si="556"/>
        <v>0</v>
      </c>
      <c r="UH94" s="557">
        <f t="shared" ca="1" si="556"/>
        <v>0</v>
      </c>
      <c r="UI94" s="557">
        <f t="shared" ca="1" si="556"/>
        <v>0</v>
      </c>
      <c r="UJ94" s="557">
        <f t="shared" ca="1" si="556"/>
        <v>0</v>
      </c>
      <c r="UK94" s="557">
        <f t="shared" ca="1" si="556"/>
        <v>0</v>
      </c>
      <c r="UL94" s="557">
        <f t="shared" ca="1" si="556"/>
        <v>0</v>
      </c>
      <c r="UM94" s="557">
        <f t="shared" ca="1" si="556"/>
        <v>0</v>
      </c>
      <c r="UN94" s="557">
        <f t="shared" ca="1" si="556"/>
        <v>0</v>
      </c>
      <c r="UO94" s="557">
        <f t="shared" ref="UO94:UX107" ca="1" si="557">IF(AND($N94=UO$10,INDEX($AR94:$AT94,1,UO$7)&lt;&gt;0,OR(UO$7&lt;&gt;1,$AD94=UO$12)),INDEX(i.LTWFeedLevels,INDEX($AR94:$AT94,1,UO$7),MOD(UO$6-1,7)+1),0)</f>
        <v>0</v>
      </c>
      <c r="UP94" s="557">
        <f t="shared" ca="1" si="557"/>
        <v>0</v>
      </c>
      <c r="UQ94" s="557">
        <f t="shared" ca="1" si="557"/>
        <v>0</v>
      </c>
      <c r="UR94" s="557">
        <f t="shared" ca="1" si="557"/>
        <v>0</v>
      </c>
      <c r="US94" s="557">
        <f t="shared" ca="1" si="557"/>
        <v>0</v>
      </c>
      <c r="UT94" s="557">
        <f t="shared" ca="1" si="557"/>
        <v>0</v>
      </c>
      <c r="UU94" s="557">
        <f t="shared" ca="1" si="557"/>
        <v>0</v>
      </c>
      <c r="UV94" s="557">
        <f t="shared" ca="1" si="557"/>
        <v>0</v>
      </c>
      <c r="UW94" s="557">
        <f t="shared" ca="1" si="557"/>
        <v>0</v>
      </c>
      <c r="UX94" s="557">
        <f t="shared" ca="1" si="557"/>
        <v>0</v>
      </c>
      <c r="UY94" s="557">
        <f t="shared" ref="UY94:VI107" ca="1" si="558">IF(AND($N94=UY$10,INDEX($AR94:$AT94,1,UY$7)&lt;&gt;0,OR(UY$7&lt;&gt;1,$AD94=UY$12)),INDEX(i.LTWFeedLevels,INDEX($AR94:$AT94,1,UY$7),MOD(UY$6-1,7)+1),0)</f>
        <v>0</v>
      </c>
      <c r="UZ94" s="557">
        <f t="shared" ca="1" si="558"/>
        <v>0</v>
      </c>
      <c r="VA94" s="557">
        <f t="shared" ca="1" si="558"/>
        <v>0</v>
      </c>
      <c r="VB94" s="557">
        <f t="shared" ca="1" si="558"/>
        <v>0</v>
      </c>
      <c r="VC94" s="557">
        <f t="shared" ca="1" si="558"/>
        <v>0</v>
      </c>
      <c r="VD94" s="557">
        <f t="shared" ca="1" si="558"/>
        <v>0</v>
      </c>
      <c r="VE94" s="557">
        <f t="shared" ca="1" si="558"/>
        <v>0</v>
      </c>
      <c r="VF94" s="557">
        <f t="shared" ca="1" si="558"/>
        <v>0</v>
      </c>
      <c r="VG94" s="557">
        <f t="shared" ca="1" si="558"/>
        <v>0</v>
      </c>
      <c r="VH94" s="557">
        <f t="shared" ca="1" si="558"/>
        <v>0</v>
      </c>
      <c r="VI94" s="557">
        <f t="shared" ca="1" si="558"/>
        <v>0</v>
      </c>
      <c r="VJ94" s="189">
        <f t="shared" ref="VJ94:VN107" ca="1" si="559">IF(AND($L94=VJ$8,$N94=VJ$10,$AU94=VJ$7,OR($AK94=VJ$11,VJ$11=1),$AD94=VJ$12),INDEX(i.FS_Strategy,$AV94+1,$AU94),0)</f>
        <v>0</v>
      </c>
      <c r="VK94" s="189">
        <f t="shared" ca="1" si="559"/>
        <v>0</v>
      </c>
      <c r="VL94" s="189">
        <f t="shared" ca="1" si="559"/>
        <v>0</v>
      </c>
      <c r="VM94" s="189">
        <f t="shared" ca="1" si="559"/>
        <v>0</v>
      </c>
      <c r="VN94" s="189">
        <f t="shared" ca="1" si="559"/>
        <v>0</v>
      </c>
      <c r="VO94" s="230">
        <f t="shared" ca="1" si="469"/>
        <v>0</v>
      </c>
      <c r="VP94" s="189">
        <f t="shared" ref="VP94:VT107" ca="1" si="560">IF(AND($L94=VP$8,$N94=VP$10,$AU94=VP$7,OR($AK94=VP$11,VP$11=1),$AD94=VP$12),INDEX(i.FS_Strategy,$AV94+1,$AU94),0)</f>
        <v>0</v>
      </c>
      <c r="VQ94" s="189">
        <f t="shared" ca="1" si="560"/>
        <v>0</v>
      </c>
      <c r="VR94" s="189">
        <f t="shared" ca="1" si="560"/>
        <v>0</v>
      </c>
      <c r="VS94" s="189">
        <f t="shared" ca="1" si="560"/>
        <v>0</v>
      </c>
      <c r="VT94" s="189">
        <f t="shared" ca="1" si="560"/>
        <v>0</v>
      </c>
      <c r="VU94" s="230">
        <f t="shared" ca="1" si="471"/>
        <v>0</v>
      </c>
      <c r="VV94" s="231">
        <f t="shared" ca="1" si="472"/>
        <v>0</v>
      </c>
      <c r="VW94" s="231">
        <f t="shared" ca="1" si="472"/>
        <v>0</v>
      </c>
      <c r="VX94" s="231">
        <f t="shared" ca="1" si="472"/>
        <v>0</v>
      </c>
      <c r="VY94" s="231">
        <f t="shared" ca="1" si="472"/>
        <v>0</v>
      </c>
      <c r="VZ94" s="544">
        <f t="shared" ca="1" si="473"/>
        <v>0</v>
      </c>
      <c r="WA94" s="231">
        <f t="shared" ca="1" si="474"/>
        <v>0</v>
      </c>
      <c r="WB94" s="231">
        <f t="shared" ca="1" si="474"/>
        <v>0</v>
      </c>
      <c r="WC94" s="231">
        <f t="shared" ca="1" si="474"/>
        <v>0</v>
      </c>
      <c r="WD94" s="231">
        <f t="shared" ca="1" si="474"/>
        <v>0</v>
      </c>
      <c r="WE94" s="544">
        <f t="shared" ref="WE94:WK107" ca="1" si="561">IF(AND($L94=WE$8,$N94=WE$10,$AU94=WE$7,OR($AK94=WE$11,WE$11=1)),INDEX(i.FS_Strategy,$AX94+1,$AU94),0)</f>
        <v>0</v>
      </c>
      <c r="WF94" s="544">
        <f t="shared" ca="1" si="561"/>
        <v>0</v>
      </c>
      <c r="WG94" s="544">
        <f t="shared" ca="1" si="561"/>
        <v>0</v>
      </c>
      <c r="WH94" s="544">
        <f t="shared" ca="1" si="561"/>
        <v>0</v>
      </c>
      <c r="WI94" s="544">
        <f t="shared" ca="1" si="561"/>
        <v>0</v>
      </c>
      <c r="WJ94" s="544">
        <f t="shared" ca="1" si="561"/>
        <v>0</v>
      </c>
      <c r="WK94" s="544">
        <f t="shared" ca="1" si="561"/>
        <v>0</v>
      </c>
      <c r="WL94" s="535" cm="1">
        <f t="array" aca="1" ref="WL94" ca="1">INDEX(WL$13:WL93,$B94+1,1)</f>
        <v>0</v>
      </c>
      <c r="WM94" s="411">
        <f t="shared" ca="1" si="476"/>
        <v>19</v>
      </c>
      <c r="WN94" s="18"/>
      <c r="WO94" s="535" cm="1">
        <f t="array" aca="1" ref="WO94" ca="1">INDEX(WO$13:WO93,$B94+1,1)</f>
        <v>0</v>
      </c>
      <c r="WP94" s="411">
        <f t="shared" si="477"/>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78"/>
        <v>0</v>
      </c>
      <c r="XJ94" s="411" t="str">
        <f t="shared" ca="1" si="479"/>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80"/>
        <v>-</v>
      </c>
      <c r="XQ94" s="411" t="str">
        <f t="shared" si="480"/>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81"/>
        <v>50</v>
      </c>
      <c r="YD94" s="411">
        <f t="shared" si="481"/>
        <v>50</v>
      </c>
      <c r="YE94" s="411">
        <f t="shared" si="481"/>
        <v>50</v>
      </c>
      <c r="YF94" s="411">
        <f t="shared" si="481"/>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18"/>
      <c r="YQ94" s="411">
        <f t="shared" ca="1" si="482"/>
        <v>1</v>
      </c>
      <c r="YR94" s="18"/>
      <c r="YS94" s="669" t="str">
        <f t="shared" ca="1" si="483"/>
        <v>-</v>
      </c>
      <c r="YT94" s="535" t="b" cm="1">
        <f t="array" aca="1" ref="YT94" ca="1">INDEX(YT$13:YT93,$B94+1,1)</f>
        <v>1</v>
      </c>
      <c r="YU94" s="535" t="str" cm="1">
        <f t="array" aca="1" ref="YU94" ca="1">INDEX(YU$13:YU93,$B94+1,1)</f>
        <v>-</v>
      </c>
      <c r="YV94" s="411" t="b">
        <f t="shared" ca="1" si="510"/>
        <v>1</v>
      </c>
      <c r="YW94" s="535" t="b" cm="1">
        <f t="array" aca="1" ref="YW94" ca="1">INDEX(YW$13:YW93,$B94+1,1)</f>
        <v>0</v>
      </c>
      <c r="YX94" s="535" cm="1">
        <f t="array" aca="1" ref="YX94" ca="1">INDEX(YX$13:YX93,$B94+1,1)</f>
        <v>0</v>
      </c>
      <c r="YY94" s="547" cm="1">
        <f t="array" aca="1" ref="YY94" ca="1">IF(YT94&lt;&gt;TRUE,"-",VALUE(IFERROR(VALUE($K94),0) &amp; _xlfn.SWITCH($CD94,"-",4,$CD94) &amp; $L94 &amp; $T94 &amp; "00" &amp; $N94 &amp; $AK94 &amp; $R94 &amp; _xlfn.SWITCH($AM94,3,1,$AM94) &amp; _xlfn.SWITCH($M94,4,0,$M94) &amp; $AD94 &amp; IF(MOD($H94-2,YY$6)&gt;=YY$7,"",TEXT(INT(MOD($H94-2,YY$6)/2)+1,"00"))))</f>
        <v>14210012120105</v>
      </c>
      <c r="YZ94" s="662" t="str" cm="1">
        <f t="array" aca="1" ref="YZ94" ca="1">IF(YU94&lt;&gt;TRUE,"-",VALUE(IFERROR(VALUE($K94),0) &amp; _xlfn.SWITCH($CD94,"-",4,$CD94) &amp; $L94 &amp; $T94 &amp; "00" &amp; $N94 &amp; $AK94 &amp; $R94 &amp; _xlfn.SWITCH($AM94,3,1,$AM94) &amp; _xlfn.SWITCH($M94,4,0,$M94) &amp; $AD94 &amp; IF(MOD($H94-1,YZ$6)&gt;=YZ$7,"",TEXT(INT(MOD($H94-1,YZ$6)/2)+1,"00"))))</f>
        <v>-</v>
      </c>
      <c r="ZA94" s="543">
        <f t="shared" ca="1" si="484"/>
        <v>652</v>
      </c>
      <c r="ZB94" s="543">
        <f t="shared" ca="1" si="484"/>
        <v>686</v>
      </c>
      <c r="ZC94" s="543">
        <f t="shared" ca="1" si="484"/>
        <v>721</v>
      </c>
      <c r="ZD94" s="459">
        <f t="shared" ca="1" si="485"/>
        <v>469</v>
      </c>
      <c r="ZE94" s="459">
        <f t="shared" ca="1" si="485"/>
        <v>504</v>
      </c>
      <c r="ZF94" s="459">
        <f t="shared" ca="1" si="485"/>
        <v>539</v>
      </c>
      <c r="ZG94" s="459">
        <f t="shared" ca="1" si="486"/>
        <v>385</v>
      </c>
      <c r="ZH94" s="459">
        <f t="shared" ca="1" si="486"/>
        <v>420</v>
      </c>
      <c r="ZI94" s="459">
        <f t="shared" ca="1" si="486"/>
        <v>455</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22">
        <v>1</v>
      </c>
      <c r="ZW94" s="22">
        <v>1</v>
      </c>
      <c r="ZX94" s="535" cm="1">
        <f t="array" aca="1" ref="ZX94" ca="1">INDEX(ZX$13:ZX93,$B94+1,1)</f>
        <v>0</v>
      </c>
      <c r="ZY94" s="535" t="str" cm="1">
        <f t="array" aca="1" ref="ZY94" ca="1">INDEX(ZY$13:ZY93,$B94+1,1)</f>
        <v>-</v>
      </c>
      <c r="ZZ94" s="535" t="str" cm="1">
        <f t="array" aca="1" ref="ZZ94" ca="1">INDEX(ZZ$13:ZZ93,$B94+1,1)</f>
        <v>-</v>
      </c>
      <c r="AAA94" s="535" t="str" cm="1">
        <f t="array" aca="1" ref="AAA94" ca="1">INDEX(AAA$13:AAA93,$B94+1,1)</f>
        <v>-</v>
      </c>
      <c r="AAB94" s="535" t="str" cm="1">
        <f t="array" aca="1" ref="AAB94" ca="1">INDEX(AAB$13:AAB93,$B94+1,1)</f>
        <v>-</v>
      </c>
      <c r="AAC94" s="535" t="str" cm="1">
        <f t="array" aca="1" ref="AAC94" ca="1">INDEX(AAC$13:AAC93,$B94+1,1)</f>
        <v>-</v>
      </c>
      <c r="AAD94" s="535" cm="1">
        <f t="array" aca="1" ref="AAD94" ca="1">INDEX(AAD$13:AAD93,$B94+1,1)</f>
        <v>0</v>
      </c>
      <c r="AAE94" s="535" t="str" cm="1">
        <f t="array" aca="1" ref="AAE94" ca="1">INDEX(AAE$13:AAE93,$B94+1,1)</f>
        <v>-</v>
      </c>
      <c r="AAF94" s="535" t="str" cm="1">
        <f t="array" aca="1" ref="AAF94" ca="1">INDEX(AAF$13:AAF93,$B94+1,1)</f>
        <v>-</v>
      </c>
      <c r="AAG94" s="535" t="str" cm="1">
        <f t="array" aca="1" ref="AAG94" ca="1">INDEX(AAG$13:AAG93,$B94+1,1)</f>
        <v>-</v>
      </c>
      <c r="AAH94" s="535" cm="1">
        <f t="array" aca="1" ref="AAH94" ca="1">INDEX(AAH$13:AAH93,$B94+1,1)</f>
        <v>1</v>
      </c>
      <c r="AAI94" s="535" cm="1">
        <f t="array" aca="1" ref="AAI94" ca="1">INDEX(AAI$13:AAI93,$B94+1,1)</f>
        <v>1</v>
      </c>
      <c r="AAJ94" s="666" t="str">
        <f t="shared" ca="1" si="487"/>
        <v>-</v>
      </c>
      <c r="AAK94" s="666" t="str">
        <f t="shared" ca="1" si="487"/>
        <v>-</v>
      </c>
      <c r="AAL94" s="666" t="str">
        <f t="shared" ca="1" si="487"/>
        <v>-</v>
      </c>
      <c r="AAM94" s="666" t="str">
        <f t="shared" ca="1" si="487"/>
        <v>-</v>
      </c>
      <c r="AAN94" s="667" t="str">
        <f t="shared" ca="1" si="488"/>
        <v>-</v>
      </c>
      <c r="AAO94" s="668" t="str">
        <f t="shared" ca="1" si="489"/>
        <v>-</v>
      </c>
      <c r="AAP94" s="669" t="str">
        <f t="shared" ca="1" si="490"/>
        <v>-</v>
      </c>
      <c r="AAQ94" s="716" t="str">
        <f t="shared" ca="1" si="491"/>
        <v>-</v>
      </c>
      <c r="AAR94" s="191" t="b">
        <f t="shared" si="514"/>
        <v>0</v>
      </c>
      <c r="AAS94" s="715" t="str">
        <f t="shared" ca="1" si="492"/>
        <v>-</v>
      </c>
      <c r="AAT94" s="717" t="str">
        <f t="shared" ca="1" si="493"/>
        <v>-</v>
      </c>
      <c r="AAU94" s="717" t="str">
        <f t="shared" ca="1" si="493"/>
        <v>-</v>
      </c>
      <c r="AAV94" s="670" t="str">
        <f t="shared" ca="1" si="494"/>
        <v>-</v>
      </c>
      <c r="AAW94" s="18"/>
      <c r="AAX94" s="545" t="b">
        <f t="shared" ref="AAX94:ABG107" ca="1" si="562">IF(AND($N94=AAX$10, $AD94=AAX$12),TRUE,"-")</f>
        <v>1</v>
      </c>
      <c r="AAY94" s="545" t="str">
        <f t="shared" ca="1" si="562"/>
        <v>-</v>
      </c>
      <c r="AAZ94" s="545" t="str">
        <f t="shared" ca="1" si="562"/>
        <v>-</v>
      </c>
      <c r="ABA94" s="545" t="str">
        <f t="shared" ca="1" si="562"/>
        <v>-</v>
      </c>
      <c r="ABB94" s="545" t="str">
        <f t="shared" ca="1" si="562"/>
        <v>-</v>
      </c>
      <c r="ABC94" s="545" t="str">
        <f t="shared" ca="1" si="562"/>
        <v>-</v>
      </c>
      <c r="ABD94" s="545" t="str">
        <f t="shared" ca="1" si="562"/>
        <v>-</v>
      </c>
      <c r="ABE94" s="545" t="str">
        <f t="shared" ca="1" si="562"/>
        <v>-</v>
      </c>
      <c r="ABF94" s="545" t="str">
        <f t="shared" ca="1" si="562"/>
        <v>-</v>
      </c>
      <c r="ABG94" s="545" t="str">
        <f t="shared" ca="1" si="562"/>
        <v>-</v>
      </c>
      <c r="ABH94" s="545" t="str">
        <f t="shared" ref="ABH94:ABQ107" ca="1" si="563">IF(AND($N94=ABH$10, $AD94=ABH$12),TRUE,"-")</f>
        <v>-</v>
      </c>
      <c r="ABI94" s="545" t="str">
        <f t="shared" ca="1" si="563"/>
        <v>-</v>
      </c>
      <c r="ABJ94" s="545" t="str">
        <f t="shared" ca="1" si="563"/>
        <v>-</v>
      </c>
      <c r="ABK94" s="545" t="str">
        <f t="shared" ca="1" si="563"/>
        <v>-</v>
      </c>
      <c r="ABL94" s="545" t="str">
        <f t="shared" ca="1" si="563"/>
        <v>-</v>
      </c>
      <c r="ABM94" s="545" t="str">
        <f t="shared" ca="1" si="563"/>
        <v>-</v>
      </c>
      <c r="ABN94" s="545" t="str">
        <f t="shared" ca="1" si="563"/>
        <v>-</v>
      </c>
      <c r="ABO94" s="545" t="str">
        <f t="shared" ca="1" si="563"/>
        <v>-</v>
      </c>
      <c r="ABP94" s="545" t="b">
        <f t="shared" ca="1" si="563"/>
        <v>1</v>
      </c>
      <c r="ABQ94" s="545" t="str">
        <f t="shared" ca="1" si="563"/>
        <v>-</v>
      </c>
      <c r="ABR94" s="545" t="str">
        <f t="shared" ref="ABR94:ACA107" ca="1" si="564">IF(AND($N94=ABR$10, $AD94=ABR$12),TRUE,"-")</f>
        <v>-</v>
      </c>
      <c r="ABS94" s="545" t="str">
        <f t="shared" ca="1" si="564"/>
        <v>-</v>
      </c>
      <c r="ABT94" s="545" t="str">
        <f t="shared" ca="1" si="564"/>
        <v>-</v>
      </c>
      <c r="ABU94" s="545" t="str">
        <f t="shared" ca="1" si="564"/>
        <v>-</v>
      </c>
      <c r="ABV94" s="545" t="str">
        <f t="shared" ca="1" si="564"/>
        <v>-</v>
      </c>
      <c r="ABW94" s="545" t="str">
        <f t="shared" ca="1" si="564"/>
        <v>-</v>
      </c>
      <c r="ABX94" s="545" t="str">
        <f t="shared" ca="1" si="564"/>
        <v>-</v>
      </c>
      <c r="ABY94" s="545" t="str">
        <f t="shared" ca="1" si="564"/>
        <v>-</v>
      </c>
      <c r="ABZ94" s="545" t="str">
        <f t="shared" ca="1" si="564"/>
        <v>-</v>
      </c>
      <c r="ACA94" s="545" t="str">
        <f t="shared" ca="1" si="564"/>
        <v>-</v>
      </c>
      <c r="ACB94" s="545" t="str">
        <f t="shared" ref="ACB94:ACK107" ca="1" si="565">IF(AND($N94=ACB$10, $AD94=ACB$12),TRUE,"-")</f>
        <v>-</v>
      </c>
      <c r="ACC94" s="545" t="str">
        <f t="shared" ca="1" si="565"/>
        <v>-</v>
      </c>
      <c r="ACD94" s="545" t="str">
        <f t="shared" ca="1" si="565"/>
        <v>-</v>
      </c>
      <c r="ACE94" s="545" t="str">
        <f t="shared" ca="1" si="565"/>
        <v>-</v>
      </c>
      <c r="ACF94" s="545" t="str">
        <f t="shared" ca="1" si="565"/>
        <v>-</v>
      </c>
      <c r="ACG94" s="545" t="str">
        <f t="shared" ca="1" si="565"/>
        <v>-</v>
      </c>
      <c r="ACH94" s="545" t="b">
        <f t="shared" ca="1" si="565"/>
        <v>1</v>
      </c>
      <c r="ACI94" s="545" t="str">
        <f t="shared" ca="1" si="565"/>
        <v>-</v>
      </c>
      <c r="ACJ94" s="545" t="str">
        <f t="shared" ca="1" si="565"/>
        <v>-</v>
      </c>
      <c r="ACK94" s="545" t="str">
        <f t="shared" ca="1" si="565"/>
        <v>-</v>
      </c>
      <c r="ACL94" s="545" t="str">
        <f t="shared" ref="ACL94:ACU107" ca="1" si="566">IF(AND($N94=ACL$10, $AD94=ACL$12),TRUE,"-")</f>
        <v>-</v>
      </c>
      <c r="ACM94" s="545" t="str">
        <f t="shared" ca="1" si="566"/>
        <v>-</v>
      </c>
      <c r="ACN94" s="545" t="str">
        <f t="shared" ca="1" si="566"/>
        <v>-</v>
      </c>
      <c r="ACO94" s="545" t="str">
        <f t="shared" ca="1" si="566"/>
        <v>-</v>
      </c>
      <c r="ACP94" s="545" t="str">
        <f t="shared" ca="1" si="566"/>
        <v>-</v>
      </c>
      <c r="ACQ94" s="545" t="str">
        <f t="shared" ca="1" si="566"/>
        <v>-</v>
      </c>
      <c r="ACR94" s="545" t="str">
        <f t="shared" ca="1" si="566"/>
        <v>-</v>
      </c>
      <c r="ACS94" s="545" t="str">
        <f t="shared" ca="1" si="566"/>
        <v>-</v>
      </c>
      <c r="ACT94" s="545" t="str">
        <f t="shared" ca="1" si="566"/>
        <v>-</v>
      </c>
      <c r="ACU94" s="545" t="str">
        <f t="shared" ca="1" si="566"/>
        <v>-</v>
      </c>
      <c r="ACV94" s="545" t="str">
        <f t="shared" ref="ACV94:ADE107" ca="1" si="567">IF(AND($N94=ACV$10, $AD94=ACV$12),TRUE,"-")</f>
        <v>-</v>
      </c>
      <c r="ACW94" s="545" t="str">
        <f t="shared" ca="1" si="567"/>
        <v>-</v>
      </c>
      <c r="ACX94" s="545" t="str">
        <f t="shared" ca="1" si="567"/>
        <v>-</v>
      </c>
      <c r="ACY94" s="545" t="str">
        <f t="shared" ca="1" si="567"/>
        <v>-</v>
      </c>
      <c r="ACZ94" s="545" t="b">
        <f t="shared" ca="1" si="567"/>
        <v>1</v>
      </c>
      <c r="ADA94" s="545" t="str">
        <f t="shared" ca="1" si="567"/>
        <v>-</v>
      </c>
      <c r="ADB94" s="545" t="str">
        <f t="shared" ca="1" si="567"/>
        <v>-</v>
      </c>
      <c r="ADC94" s="545" t="str">
        <f t="shared" ca="1" si="567"/>
        <v>-</v>
      </c>
      <c r="ADD94" s="545" t="str">
        <f t="shared" ca="1" si="567"/>
        <v>-</v>
      </c>
      <c r="ADE94" s="545" t="str">
        <f t="shared" ca="1" si="567"/>
        <v>-</v>
      </c>
      <c r="ADF94" s="545" t="str">
        <f t="shared" ref="ADF94:ADO107" ca="1" si="568">IF(AND($N94=ADF$10, $AD94=ADF$12),TRUE,"-")</f>
        <v>-</v>
      </c>
      <c r="ADG94" s="545" t="str">
        <f t="shared" ca="1" si="568"/>
        <v>-</v>
      </c>
      <c r="ADH94" s="545" t="str">
        <f t="shared" ca="1" si="568"/>
        <v>-</v>
      </c>
      <c r="ADI94" s="545" t="str">
        <f t="shared" ca="1" si="568"/>
        <v>-</v>
      </c>
      <c r="ADJ94" s="545" t="str">
        <f t="shared" ca="1" si="568"/>
        <v>-</v>
      </c>
      <c r="ADK94" s="545" t="str">
        <f t="shared" ca="1" si="568"/>
        <v>-</v>
      </c>
      <c r="ADL94" s="545" t="str">
        <f t="shared" ca="1" si="568"/>
        <v>-</v>
      </c>
      <c r="ADM94" s="545" t="str">
        <f t="shared" ca="1" si="568"/>
        <v>-</v>
      </c>
      <c r="ADN94" s="545" t="str">
        <f t="shared" ca="1" si="568"/>
        <v>-</v>
      </c>
      <c r="ADO94" s="545" t="str">
        <f t="shared" ca="1" si="568"/>
        <v>-</v>
      </c>
      <c r="ADP94" s="545" t="str">
        <f t="shared" ref="ADP94:ADY107" ca="1" si="569">IF(AND($N94=ADP$10, $AD94=ADP$12),TRUE,"-")</f>
        <v>-</v>
      </c>
      <c r="ADQ94" s="545" t="str">
        <f t="shared" ca="1" si="569"/>
        <v>-</v>
      </c>
      <c r="ADR94" s="545" t="b">
        <f t="shared" ca="1" si="569"/>
        <v>1</v>
      </c>
      <c r="ADS94" s="545" t="str">
        <f t="shared" ca="1" si="569"/>
        <v>-</v>
      </c>
      <c r="ADT94" s="545" t="str">
        <f t="shared" ca="1" si="569"/>
        <v>-</v>
      </c>
      <c r="ADU94" s="545" t="str">
        <f t="shared" ca="1" si="569"/>
        <v>-</v>
      </c>
      <c r="ADV94" s="545" t="str">
        <f t="shared" ca="1" si="569"/>
        <v>-</v>
      </c>
      <c r="ADW94" s="545" t="str">
        <f t="shared" ca="1" si="569"/>
        <v>-</v>
      </c>
      <c r="ADX94" s="545" t="str">
        <f t="shared" ca="1" si="569"/>
        <v>-</v>
      </c>
      <c r="ADY94" s="545" t="str">
        <f t="shared" ca="1" si="569"/>
        <v>-</v>
      </c>
      <c r="ADZ94" s="545" t="str">
        <f t="shared" ref="ADZ94:AEI107" ca="1" si="570">IF(AND($N94=ADZ$10, $AD94=ADZ$12),TRUE,"-")</f>
        <v>-</v>
      </c>
      <c r="AEA94" s="545" t="str">
        <f t="shared" ca="1" si="570"/>
        <v>-</v>
      </c>
      <c r="AEB94" s="545" t="str">
        <f t="shared" ca="1" si="570"/>
        <v>-</v>
      </c>
      <c r="AEC94" s="545" t="str">
        <f t="shared" ca="1" si="570"/>
        <v>-</v>
      </c>
      <c r="AED94" s="545" t="str">
        <f t="shared" ca="1" si="570"/>
        <v>-</v>
      </c>
      <c r="AEE94" s="545" t="str">
        <f t="shared" ca="1" si="570"/>
        <v>-</v>
      </c>
      <c r="AEF94" s="545" t="str">
        <f t="shared" ca="1" si="570"/>
        <v>-</v>
      </c>
      <c r="AEG94" s="545" t="str">
        <f t="shared" ca="1" si="570"/>
        <v>-</v>
      </c>
      <c r="AEH94" s="545" t="str">
        <f t="shared" ca="1" si="570"/>
        <v>-</v>
      </c>
      <c r="AEI94" s="545" t="str">
        <f t="shared" ca="1" si="570"/>
        <v>-</v>
      </c>
      <c r="AEJ94" s="535" cm="1">
        <f t="array" aca="1" ref="AEJ94" ca="1">INDEX(AEJ$13:AEJ93,$B94+1,1)</f>
        <v>0</v>
      </c>
      <c r="AEK94" s="483">
        <v>0</v>
      </c>
    </row>
    <row r="95" spans="1:817" outlineLevel="2">
      <c r="A95" s="18">
        <f t="shared" si="222"/>
        <v>82</v>
      </c>
      <c r="B95" s="657">
        <f t="shared" ca="1" si="515"/>
        <v>80</v>
      </c>
      <c r="C95" s="458">
        <f t="shared" ca="1" si="381"/>
        <v>2200</v>
      </c>
      <c r="D95" s="119" t="str">
        <f t="shared" ca="1" si="382"/>
        <v>GSW</v>
      </c>
      <c r="E95" t="b">
        <v>1</v>
      </c>
      <c r="F95" t="b">
        <v>0</v>
      </c>
      <c r="G95" t="b">
        <f t="shared" si="383"/>
        <v>1</v>
      </c>
      <c r="H95" s="191">
        <f t="shared" ca="1" si="513"/>
        <v>11</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24"/>
        <v>1</v>
      </c>
      <c r="O95" s="230">
        <f t="shared" ca="1" si="524"/>
        <v>9</v>
      </c>
      <c r="P95" s="230">
        <f t="shared" ca="1" si="524"/>
        <v>1</v>
      </c>
      <c r="Q95" s="230">
        <f t="shared" ca="1" si="524"/>
        <v>1</v>
      </c>
      <c r="R95" s="230">
        <f t="shared" ca="1" si="524"/>
        <v>1</v>
      </c>
      <c r="S95" s="230">
        <f t="shared" ca="1" si="524"/>
        <v>1</v>
      </c>
      <c r="T95" s="411">
        <f t="shared" ca="1" si="385"/>
        <v>1</v>
      </c>
      <c r="U95" s="411">
        <f t="shared" ca="1" si="385"/>
        <v>1</v>
      </c>
      <c r="V95" s="411">
        <f t="shared" ca="1" si="386"/>
        <v>2</v>
      </c>
      <c r="W95" s="777" t="b">
        <f t="shared" ca="1" si="387"/>
        <v>0</v>
      </c>
      <c r="X95" s="777" t="b">
        <f t="shared" ca="1" si="387"/>
        <v>0</v>
      </c>
      <c r="Y95" s="777" t="b">
        <f t="shared" ca="1" si="387"/>
        <v>1</v>
      </c>
      <c r="Z95" s="796" t="b" cm="1">
        <f t="array" aca="1" ref="Z95" ca="1">INDEX(Z$13:Z94,$B95+1,1)</f>
        <v>0</v>
      </c>
      <c r="AA95" s="411">
        <f t="shared" ca="1" si="388"/>
        <v>1</v>
      </c>
      <c r="AB95" s="411">
        <f t="shared" ca="1" si="389"/>
        <v>1</v>
      </c>
      <c r="AC95" s="230">
        <f t="shared" ca="1" si="525"/>
        <v>1</v>
      </c>
      <c r="AD95" s="230">
        <f t="shared" ca="1" si="525"/>
        <v>1</v>
      </c>
      <c r="AE95" s="230">
        <f t="shared" ca="1" si="525"/>
        <v>0</v>
      </c>
      <c r="AF95" s="230">
        <f t="shared" ca="1" si="525"/>
        <v>0</v>
      </c>
      <c r="AG95" s="230">
        <f t="shared" ca="1" si="525"/>
        <v>0</v>
      </c>
      <c r="AH95" s="230">
        <f t="shared" ca="1" si="525"/>
        <v>0</v>
      </c>
      <c r="AI95" s="87">
        <f t="shared" ca="1" si="391"/>
        <v>2</v>
      </c>
      <c r="AJ95" s="87">
        <f ca="1">INDEX(CHOOSE($N95,DataAutumn!i.AdultDrys,DataWinter!i.AdultDrys,DataSpring!i.AdultDrys),1,$T95)</f>
        <v>1</v>
      </c>
      <c r="AK95" s="230">
        <f t="shared" ca="1" si="526"/>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3"/>
        <v>FS_Opt_Tem 00011 SE GSW Past     SFM     TOLAut Scan2 GFS RR+01% GP100% WP100% MP100% (PT_F43N33L11) PregT NutS1.0 Forced</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4"/>
        <v>1</v>
      </c>
      <c r="BO95" s="411" t="str">
        <f t="shared" ca="1" si="394"/>
        <v>-</v>
      </c>
      <c r="BP95" s="411" t="b">
        <f t="shared" ca="1" si="394"/>
        <v>0</v>
      </c>
      <c r="BQ95" s="411" t="str">
        <f t="shared" ca="1" si="394"/>
        <v>-</v>
      </c>
      <c r="BR95" s="411" t="str">
        <f t="shared" ca="1" si="394"/>
        <v>-</v>
      </c>
      <c r="BS95" s="411" t="str">
        <f t="shared" ca="1" si="394"/>
        <v>-</v>
      </c>
      <c r="BT95" s="411" t="str">
        <f t="shared" ca="1" si="394"/>
        <v>-</v>
      </c>
      <c r="BU95" s="411" t="str">
        <f t="shared" ca="1" si="394"/>
        <v>-</v>
      </c>
      <c r="BV95" s="411" t="str">
        <f t="shared" ca="1" si="394"/>
        <v>-</v>
      </c>
      <c r="BW95" s="411" t="str">
        <f t="shared" ca="1" si="394"/>
        <v>-</v>
      </c>
      <c r="BX95" s="411" t="str">
        <f t="shared" ca="1" si="394"/>
        <v>-</v>
      </c>
      <c r="BY95" s="411" t="str">
        <f t="shared" ca="1" si="394"/>
        <v>-</v>
      </c>
      <c r="BZ95" s="411" t="b">
        <f t="shared" ca="1" si="394"/>
        <v>0</v>
      </c>
      <c r="CA95" s="87">
        <f t="shared" ca="1" si="394"/>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5"/>
        <v>-</v>
      </c>
      <c r="CI95" s="411">
        <f t="shared" ca="1" si="396"/>
        <v>1</v>
      </c>
      <c r="CJ95" s="411">
        <f t="shared" ca="1" si="396"/>
        <v>1</v>
      </c>
      <c r="CK95" s="535" t="str" cm="1">
        <f t="array" aca="1" ref="CK95" ca="1">INDEX(CK$13:CK94,$B95+1,1)</f>
        <v>-</v>
      </c>
      <c r="CL95" s="535" t="str" cm="1">
        <f t="array" aca="1" ref="CL95" ca="1">INDEX(CL$13:CL94,$B95+1,1)</f>
        <v>-</v>
      </c>
      <c r="CM95" s="535" t="str" cm="1">
        <f t="array" aca="1" ref="CM95" ca="1">INDEX(CM$13:CM94,$B95+1,1)</f>
        <v>-</v>
      </c>
      <c r="CN95" s="411" t="str">
        <f t="shared" ca="1" si="397"/>
        <v>-</v>
      </c>
      <c r="CO95" s="411">
        <f t="shared" ca="1" si="398"/>
        <v>1</v>
      </c>
      <c r="CP95" s="411">
        <f t="shared" ca="1" si="398"/>
        <v>1</v>
      </c>
      <c r="CQ95" s="535" t="str" cm="1">
        <f t="array" aca="1" ref="CQ95" ca="1">INDEX(CQ$13:CQ94,$B95+1,1)</f>
        <v>-</v>
      </c>
      <c r="CR95" s="411" t="str">
        <f t="shared" ca="1" si="399"/>
        <v>-</v>
      </c>
      <c r="CS95" s="411">
        <f t="shared" ca="1" si="400"/>
        <v>1</v>
      </c>
      <c r="CT95" s="535" t="str" cm="1">
        <f t="array" aca="1" ref="CT95" ca="1">INDEX(CT$13:CT94,$B95+1,1)</f>
        <v>-</v>
      </c>
      <c r="CU95" s="535" t="str" cm="1">
        <f t="array" aca="1" ref="CU95" ca="1">INDEX(CU$13:CU94,$B95+1,1)</f>
        <v>-</v>
      </c>
      <c r="CV95" s="411">
        <f t="shared" ca="1" si="401"/>
        <v>1</v>
      </c>
      <c r="CW95" s="535" t="str" cm="1">
        <f t="array" aca="1" ref="CW95" ca="1">INDEX(CW$13:CW94,$B95+1,1)</f>
        <v>-</v>
      </c>
      <c r="CX95" s="411" t="str">
        <f t="shared" ca="1" si="402"/>
        <v>-</v>
      </c>
      <c r="CY95" s="411">
        <f t="shared" ca="1" si="403"/>
        <v>1</v>
      </c>
      <c r="CZ95" s="411">
        <f t="shared" ca="1" si="403"/>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4"/>
        <v>0</v>
      </c>
      <c r="DL95" s="411">
        <f t="shared" ca="1" si="404"/>
        <v>50</v>
      </c>
      <c r="DM95" s="411" t="str">
        <f t="shared" ca="1" si="404"/>
        <v>-</v>
      </c>
      <c r="DN95" s="411" t="str">
        <f t="shared" ca="1" si="404"/>
        <v>-</v>
      </c>
      <c r="DO95" s="411">
        <f t="shared" ca="1" si="404"/>
        <v>25.5</v>
      </c>
      <c r="DP95" s="411">
        <f t="shared" ca="1" si="404"/>
        <v>18.8</v>
      </c>
      <c r="DQ95" s="411" t="b">
        <f t="shared" ca="1" si="405"/>
        <v>0</v>
      </c>
      <c r="DR95" s="411" t="str">
        <f t="shared" ca="1" si="406"/>
        <v>-</v>
      </c>
      <c r="DS95" s="411" t="str">
        <f t="shared" ca="1" si="406"/>
        <v>-</v>
      </c>
      <c r="DT95" s="411" t="str">
        <f t="shared" ca="1" si="406"/>
        <v>-</v>
      </c>
      <c r="DU95" s="411" t="str">
        <f t="shared" ca="1" si="406"/>
        <v>-</v>
      </c>
      <c r="DV95" s="411">
        <f t="shared" ca="1" si="406"/>
        <v>500</v>
      </c>
      <c r="DW95" s="411">
        <f t="shared" ca="1" si="406"/>
        <v>500</v>
      </c>
      <c r="DX95" s="411" t="str">
        <f t="shared" ca="1" si="406"/>
        <v>-</v>
      </c>
      <c r="DY95" s="411" t="str">
        <f t="shared" ca="1" si="406"/>
        <v>-</v>
      </c>
      <c r="DZ95" s="411" t="str">
        <f t="shared" ca="1" si="406"/>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07"/>
        <v>0</v>
      </c>
      <c r="EO95" s="782">
        <f t="shared" ca="1" si="407"/>
        <v>0</v>
      </c>
      <c r="EP95" s="782">
        <f t="shared" ca="1" si="407"/>
        <v>999999</v>
      </c>
      <c r="EQ95" s="800" t="str">
        <f t="shared" ca="1" si="504"/>
        <v>-</v>
      </c>
      <c r="ER95" s="800" t="str">
        <f t="shared" ca="1" si="408"/>
        <v>-</v>
      </c>
      <c r="ES95" s="801">
        <f t="shared" ca="1" si="409"/>
        <v>999999</v>
      </c>
      <c r="ET95" s="802" t="str">
        <f t="shared" ca="1" si="505"/>
        <v>-</v>
      </c>
      <c r="EU95" s="781">
        <f t="shared" ca="1" si="410"/>
        <v>0</v>
      </c>
      <c r="EV95" s="779">
        <f t="shared" ca="1" si="506"/>
        <v>0</v>
      </c>
      <c r="EW95" s="780">
        <f t="shared" ca="1" si="507"/>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11"/>
        <v>0</v>
      </c>
      <c r="FC95" s="666">
        <f t="shared" ca="1" si="412"/>
        <v>5.0000000000000001E-3</v>
      </c>
      <c r="FD95" s="191">
        <f t="shared" ca="1" si="508"/>
        <v>0.95</v>
      </c>
      <c r="FE95" s="667">
        <f t="shared" ca="1" si="413"/>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4"/>
        <v>0</v>
      </c>
      <c r="FL95" s="666" t="b">
        <f t="shared" ca="1" si="414"/>
        <v>0</v>
      </c>
      <c r="FM95" s="716" t="b">
        <f t="shared" ca="1" si="415"/>
        <v>1</v>
      </c>
      <c r="FN95" s="666" t="b">
        <f t="shared" ca="1" si="414"/>
        <v>0</v>
      </c>
      <c r="FO95" s="668">
        <f t="shared" ca="1" si="416"/>
        <v>1</v>
      </c>
      <c r="FP95" s="669">
        <f t="shared" ca="1" si="417"/>
        <v>0</v>
      </c>
      <c r="FQ95" s="670" t="b">
        <f t="shared" ca="1" si="418"/>
        <v>0</v>
      </c>
      <c r="FR95" s="665" t="b">
        <f t="shared" ca="1" si="419"/>
        <v>1</v>
      </c>
      <c r="FS95" s="411" t="b">
        <f t="shared" ca="1" si="419"/>
        <v>0</v>
      </c>
      <c r="FT95" s="411" t="b">
        <f t="shared" ca="1" si="419"/>
        <v>0</v>
      </c>
      <c r="FU95" s="87">
        <f t="shared" ca="1" si="420"/>
        <v>2</v>
      </c>
      <c r="FV95" s="87">
        <f t="shared" ca="1" si="420"/>
        <v>2</v>
      </c>
      <c r="FW95" s="411">
        <f t="shared" ca="1" si="421"/>
        <v>1</v>
      </c>
      <c r="FX95" s="411">
        <f t="shared" ca="1" si="422"/>
        <v>1</v>
      </c>
      <c r="FY95" s="411">
        <f t="shared" ca="1" si="422"/>
        <v>1</v>
      </c>
      <c r="FZ95" s="411">
        <f t="shared" ca="1" si="423"/>
        <v>1</v>
      </c>
      <c r="GA95" s="411">
        <f t="shared" ca="1" si="527"/>
        <v>0.35</v>
      </c>
      <c r="GB95" s="411" t="b">
        <f t="shared" ca="1" si="527"/>
        <v>1</v>
      </c>
      <c r="GC95" s="411" t="b">
        <f t="shared" ca="1" si="527"/>
        <v>0</v>
      </c>
      <c r="GD95" s="411" t="b">
        <f t="shared" ca="1" si="527"/>
        <v>0</v>
      </c>
      <c r="GE95" s="411" t="b">
        <f t="shared" ca="1" si="527"/>
        <v>0</v>
      </c>
      <c r="GF95" s="87">
        <f t="shared" ca="1" si="425"/>
        <v>1</v>
      </c>
      <c r="GG95" s="87">
        <f t="shared" ca="1" si="425"/>
        <v>1</v>
      </c>
      <c r="GH95" s="87">
        <f t="shared" ca="1" si="425"/>
        <v>1</v>
      </c>
      <c r="GI95" s="87">
        <f t="shared" ca="1" si="425"/>
        <v>1</v>
      </c>
      <c r="GJ95" s="87">
        <f t="shared" ca="1" si="425"/>
        <v>1</v>
      </c>
      <c r="GK95" s="87">
        <f t="shared" ca="1" si="425"/>
        <v>1</v>
      </c>
      <c r="GL95" s="87">
        <f t="shared" ca="1" si="425"/>
        <v>1</v>
      </c>
      <c r="GM95" s="87">
        <f t="shared" ca="1" si="425"/>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26"/>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27"/>
        <v>0</v>
      </c>
      <c r="HV95" s="535" t="str" cm="1">
        <f t="array" aca="1" ref="HV95" ca="1">INDEX(HV$13:HV94,$B95+1,1)</f>
        <v>-</v>
      </c>
      <c r="HW95" s="535" cm="1">
        <f t="array" aca="1" ref="HW95" ca="1">INDEX(HW$13:HW94,$B95+1,1)</f>
        <v>1</v>
      </c>
      <c r="HX95" s="535" cm="1">
        <f t="array" aca="1" ref="HX95" ca="1">INDEX(HX$13:HX94,$B95+1,1)</f>
        <v>0</v>
      </c>
      <c r="HY95" s="411">
        <f t="shared" si="428"/>
        <v>0</v>
      </c>
      <c r="HZ95" s="535" cm="1">
        <f t="array" aca="1" ref="HZ95" ca="1">INDEX(HZ$13:HZ94,$B95+1,1)</f>
        <v>0</v>
      </c>
      <c r="IA95" s="411">
        <f t="shared" si="528"/>
        <v>0</v>
      </c>
      <c r="IB95" s="411">
        <f t="shared" si="528"/>
        <v>0</v>
      </c>
      <c r="IC95" s="411">
        <f t="shared" si="528"/>
        <v>0</v>
      </c>
      <c r="ID95" s="411">
        <f t="shared" si="528"/>
        <v>0</v>
      </c>
      <c r="IE95" s="411">
        <f t="shared" si="528"/>
        <v>1</v>
      </c>
      <c r="IF95" s="411">
        <f t="shared" si="528"/>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509"/>
        <v>0</v>
      </c>
      <c r="JG95" s="457">
        <f t="shared" ca="1" si="430"/>
        <v>0</v>
      </c>
      <c r="JH95" s="457">
        <f t="shared" ca="1" si="431"/>
        <v>0</v>
      </c>
      <c r="JI95" s="545" cm="1">
        <f t="array" aca="1" ref="JI95" ca="1">IF(AND($N95=JI$10,$AS95&lt;&gt;0),INDEX(i.LTWFeedLevels,$AS95,12),0)</f>
        <v>0</v>
      </c>
      <c r="JJ95" s="630" cm="1">
        <f t="array" aca="1" ref="JJ95" ca="1">IF(AND($N95=JJ$10,$AT95&lt;&gt;0),INDEX(i.LTWFeedLevels,$AT95,12),0)</f>
        <v>0</v>
      </c>
      <c r="JK95" s="457">
        <f t="shared" ca="1" si="432"/>
        <v>0</v>
      </c>
      <c r="JL95" s="457">
        <f t="shared" ca="1" si="433"/>
        <v>0</v>
      </c>
      <c r="JM95" s="457">
        <f t="shared" ca="1" si="434"/>
        <v>0</v>
      </c>
      <c r="JN95" s="545" cm="1">
        <f t="array" aca="1" ref="JN95" ca="1">IF(AND($N95=JN$10,$AS95&lt;&gt;0),INDEX(i.LTWFeedLevels,$AS95,12),0)</f>
        <v>0</v>
      </c>
      <c r="JO95" s="630" cm="1">
        <f t="array" aca="1" ref="JO95" ca="1">IF(AND($N95=JO$10,$AT95&lt;&gt;0),INDEX(i.LTWFeedLevels,$AT95,12),0)</f>
        <v>0</v>
      </c>
      <c r="JP95" s="457">
        <f t="shared" ca="1" si="435"/>
        <v>0</v>
      </c>
      <c r="JQ95" s="457">
        <f t="shared" ca="1" si="436"/>
        <v>0</v>
      </c>
      <c r="JR95" s="457">
        <f t="shared" ca="1" si="437"/>
        <v>0</v>
      </c>
      <c r="JS95" s="189">
        <f t="shared" ca="1" si="529"/>
        <v>0</v>
      </c>
      <c r="JT95" s="189">
        <f t="shared" ca="1" si="529"/>
        <v>0</v>
      </c>
      <c r="JU95" s="189">
        <f t="shared" ca="1" si="529"/>
        <v>0</v>
      </c>
      <c r="JV95" s="189">
        <f t="shared" ca="1" si="529"/>
        <v>0</v>
      </c>
      <c r="JW95" s="189">
        <f t="shared" ca="1" si="529"/>
        <v>0</v>
      </c>
      <c r="JX95" s="189">
        <f t="shared" ca="1" si="529"/>
        <v>0</v>
      </c>
      <c r="JY95" s="189">
        <f t="shared" ca="1" si="529"/>
        <v>0</v>
      </c>
      <c r="JZ95" s="189">
        <f t="shared" ca="1" si="529"/>
        <v>0</v>
      </c>
      <c r="KA95" s="189">
        <f t="shared" ca="1" si="529"/>
        <v>0</v>
      </c>
      <c r="KB95" s="189">
        <f t="shared" ca="1" si="529"/>
        <v>0</v>
      </c>
      <c r="KC95" s="189">
        <f t="shared" ca="1" si="530"/>
        <v>0</v>
      </c>
      <c r="KD95" s="189">
        <f t="shared" ca="1" si="530"/>
        <v>0</v>
      </c>
      <c r="KE95" s="189">
        <f t="shared" ca="1" si="530"/>
        <v>0</v>
      </c>
      <c r="KF95" s="189">
        <f t="shared" ca="1" si="530"/>
        <v>0</v>
      </c>
      <c r="KG95" s="189">
        <f t="shared" ca="1" si="530"/>
        <v>0</v>
      </c>
      <c r="KH95" s="189">
        <f t="shared" ca="1" si="530"/>
        <v>0</v>
      </c>
      <c r="KI95" s="189">
        <f t="shared" ca="1" si="530"/>
        <v>0</v>
      </c>
      <c r="KJ95" s="189">
        <f t="shared" ca="1" si="530"/>
        <v>0</v>
      </c>
      <c r="KK95" s="189">
        <f t="shared" ca="1" si="530"/>
        <v>0</v>
      </c>
      <c r="KL95" s="189">
        <f t="shared" ca="1" si="530"/>
        <v>0</v>
      </c>
      <c r="KM95" s="189">
        <f t="shared" ca="1" si="531"/>
        <v>0</v>
      </c>
      <c r="KN95" s="189">
        <f t="shared" ca="1" si="531"/>
        <v>0</v>
      </c>
      <c r="KO95" s="189">
        <f t="shared" ca="1" si="531"/>
        <v>0</v>
      </c>
      <c r="KP95" s="189">
        <f t="shared" ca="1" si="531"/>
        <v>0</v>
      </c>
      <c r="KQ95" s="189">
        <f t="shared" ca="1" si="531"/>
        <v>0</v>
      </c>
      <c r="KR95" s="189">
        <f t="shared" ca="1" si="531"/>
        <v>0</v>
      </c>
      <c r="KS95" s="189">
        <f t="shared" ca="1" si="531"/>
        <v>0</v>
      </c>
      <c r="KT95" s="189">
        <f t="shared" ca="1" si="531"/>
        <v>0</v>
      </c>
      <c r="KU95" s="189">
        <f t="shared" ca="1" si="531"/>
        <v>0</v>
      </c>
      <c r="KV95" s="189">
        <f t="shared" ca="1" si="531"/>
        <v>0</v>
      </c>
      <c r="KW95" s="189">
        <f t="shared" ca="1" si="532"/>
        <v>0</v>
      </c>
      <c r="KX95" s="189">
        <f t="shared" ca="1" si="532"/>
        <v>0</v>
      </c>
      <c r="KY95" s="189">
        <f t="shared" ca="1" si="532"/>
        <v>0</v>
      </c>
      <c r="KZ95" s="189">
        <f t="shared" ca="1" si="532"/>
        <v>0</v>
      </c>
      <c r="LA95" s="189">
        <f t="shared" ca="1" si="532"/>
        <v>0</v>
      </c>
      <c r="LB95" s="189">
        <f t="shared" ca="1" si="532"/>
        <v>0</v>
      </c>
      <c r="LC95" s="189">
        <f t="shared" ca="1" si="532"/>
        <v>0</v>
      </c>
      <c r="LD95" s="189">
        <f t="shared" ca="1" si="532"/>
        <v>0</v>
      </c>
      <c r="LE95" s="189">
        <f t="shared" ca="1" si="532"/>
        <v>0</v>
      </c>
      <c r="LF95" s="189">
        <f t="shared" ca="1" si="532"/>
        <v>0</v>
      </c>
      <c r="LG95" s="189">
        <f t="shared" ca="1" si="533"/>
        <v>0</v>
      </c>
      <c r="LH95" s="189">
        <f t="shared" ca="1" si="533"/>
        <v>0</v>
      </c>
      <c r="LI95" s="189">
        <f t="shared" ca="1" si="533"/>
        <v>0</v>
      </c>
      <c r="LJ95" s="189">
        <f t="shared" ca="1" si="533"/>
        <v>0</v>
      </c>
      <c r="LK95" s="189">
        <f t="shared" ca="1" si="533"/>
        <v>0</v>
      </c>
      <c r="LL95" s="189">
        <f t="shared" ca="1" si="533"/>
        <v>0</v>
      </c>
      <c r="LM95" s="189">
        <f t="shared" ca="1" si="533"/>
        <v>0</v>
      </c>
      <c r="LN95" s="189">
        <f t="shared" ca="1" si="533"/>
        <v>0</v>
      </c>
      <c r="LO95" s="189">
        <f t="shared" ca="1" si="533"/>
        <v>0</v>
      </c>
      <c r="LP95" s="189">
        <f t="shared" ca="1" si="533"/>
        <v>0</v>
      </c>
      <c r="LQ95" s="189">
        <f t="shared" ca="1" si="534"/>
        <v>0</v>
      </c>
      <c r="LR95" s="189">
        <f t="shared" ca="1" si="534"/>
        <v>0</v>
      </c>
      <c r="LS95" s="189">
        <f t="shared" ca="1" si="534"/>
        <v>0</v>
      </c>
      <c r="LT95" s="189">
        <f t="shared" ca="1" si="534"/>
        <v>0</v>
      </c>
      <c r="LU95" s="189">
        <f t="shared" ca="1" si="534"/>
        <v>0</v>
      </c>
      <c r="LV95" s="189">
        <f t="shared" ca="1" si="534"/>
        <v>0</v>
      </c>
      <c r="LW95" s="189">
        <f t="shared" ca="1" si="534"/>
        <v>0</v>
      </c>
      <c r="LX95" s="189">
        <f t="shared" ca="1" si="534"/>
        <v>0</v>
      </c>
      <c r="LY95" s="189">
        <f t="shared" ca="1" si="534"/>
        <v>0</v>
      </c>
      <c r="LZ95" s="189">
        <f t="shared" ca="1" si="534"/>
        <v>0</v>
      </c>
      <c r="MA95" s="189">
        <f t="shared" ca="1" si="535"/>
        <v>0</v>
      </c>
      <c r="MB95" s="189">
        <f t="shared" ca="1" si="535"/>
        <v>0</v>
      </c>
      <c r="MC95" s="189">
        <f t="shared" ca="1" si="535"/>
        <v>0</v>
      </c>
      <c r="MD95" s="189">
        <f t="shared" ca="1" si="535"/>
        <v>0</v>
      </c>
      <c r="ME95" s="189">
        <f t="shared" ca="1" si="535"/>
        <v>0</v>
      </c>
      <c r="MF95" s="189">
        <f t="shared" ca="1" si="535"/>
        <v>0</v>
      </c>
      <c r="MG95" s="189">
        <f t="shared" ca="1" si="535"/>
        <v>0</v>
      </c>
      <c r="MH95" s="189">
        <f t="shared" ca="1" si="535"/>
        <v>0</v>
      </c>
      <c r="MI95" s="189">
        <f t="shared" ca="1" si="535"/>
        <v>0</v>
      </c>
      <c r="MJ95" s="189">
        <f t="shared" ca="1" si="535"/>
        <v>0</v>
      </c>
      <c r="MK95" s="189">
        <f t="shared" ca="1" si="535"/>
        <v>0</v>
      </c>
      <c r="ML95" s="189">
        <f t="shared" ca="1" si="535"/>
        <v>0</v>
      </c>
      <c r="MM95" s="557">
        <f t="shared" ca="1" si="536"/>
        <v>0</v>
      </c>
      <c r="MN95" s="557">
        <f t="shared" ca="1" si="536"/>
        <v>0</v>
      </c>
      <c r="MO95" s="557">
        <f t="shared" ca="1" si="536"/>
        <v>0</v>
      </c>
      <c r="MP95" s="557">
        <f t="shared" ca="1" si="536"/>
        <v>0</v>
      </c>
      <c r="MQ95" s="557">
        <f t="shared" ca="1" si="536"/>
        <v>0</v>
      </c>
      <c r="MR95" s="557">
        <f t="shared" ca="1" si="536"/>
        <v>0</v>
      </c>
      <c r="MS95" s="557">
        <f t="shared" ca="1" si="536"/>
        <v>0</v>
      </c>
      <c r="MT95" s="557">
        <f t="shared" ca="1" si="536"/>
        <v>0</v>
      </c>
      <c r="MU95" s="557">
        <f t="shared" ca="1" si="536"/>
        <v>0</v>
      </c>
      <c r="MV95" s="557">
        <f t="shared" ca="1" si="536"/>
        <v>0</v>
      </c>
      <c r="MW95" s="557">
        <f t="shared" ca="1" si="537"/>
        <v>0</v>
      </c>
      <c r="MX95" s="557">
        <f t="shared" ca="1" si="537"/>
        <v>0</v>
      </c>
      <c r="MY95" s="557">
        <f t="shared" ca="1" si="537"/>
        <v>0</v>
      </c>
      <c r="MZ95" s="557">
        <f t="shared" ca="1" si="537"/>
        <v>0</v>
      </c>
      <c r="NA95" s="557">
        <f t="shared" ca="1" si="537"/>
        <v>0</v>
      </c>
      <c r="NB95" s="557">
        <f t="shared" ca="1" si="537"/>
        <v>0</v>
      </c>
      <c r="NC95" s="557">
        <f t="shared" ca="1" si="537"/>
        <v>0</v>
      </c>
      <c r="ND95" s="557">
        <f t="shared" ca="1" si="537"/>
        <v>0</v>
      </c>
      <c r="NE95" s="557">
        <f t="shared" ca="1" si="537"/>
        <v>0</v>
      </c>
      <c r="NF95" s="557">
        <f t="shared" ca="1" si="537"/>
        <v>0</v>
      </c>
      <c r="NG95" s="557">
        <f t="shared" ca="1" si="538"/>
        <v>0</v>
      </c>
      <c r="NH95" s="557">
        <f t="shared" ca="1" si="538"/>
        <v>0</v>
      </c>
      <c r="NI95" s="557">
        <f t="shared" ca="1" si="538"/>
        <v>0</v>
      </c>
      <c r="NJ95" s="557">
        <f t="shared" ca="1" si="538"/>
        <v>0</v>
      </c>
      <c r="NK95" s="557">
        <f t="shared" ca="1" si="538"/>
        <v>0</v>
      </c>
      <c r="NL95" s="557">
        <f t="shared" ca="1" si="538"/>
        <v>0</v>
      </c>
      <c r="NM95" s="557">
        <f t="shared" ca="1" si="538"/>
        <v>0</v>
      </c>
      <c r="NN95" s="557">
        <f t="shared" ca="1" si="538"/>
        <v>0</v>
      </c>
      <c r="NO95" s="557">
        <f t="shared" ca="1" si="538"/>
        <v>0</v>
      </c>
      <c r="NP95" s="557">
        <f t="shared" ca="1" si="538"/>
        <v>0</v>
      </c>
      <c r="NQ95" s="557">
        <f t="shared" ca="1" si="539"/>
        <v>0</v>
      </c>
      <c r="NR95" s="557">
        <f t="shared" ca="1" si="539"/>
        <v>0</v>
      </c>
      <c r="NS95" s="557">
        <f t="shared" ca="1" si="539"/>
        <v>0</v>
      </c>
      <c r="NT95" s="557">
        <f t="shared" ca="1" si="539"/>
        <v>0</v>
      </c>
      <c r="NU95" s="557">
        <f t="shared" ca="1" si="539"/>
        <v>0</v>
      </c>
      <c r="NV95" s="557">
        <f t="shared" ca="1" si="539"/>
        <v>0</v>
      </c>
      <c r="NW95" s="557">
        <f t="shared" ca="1" si="539"/>
        <v>0</v>
      </c>
      <c r="NX95" s="557">
        <f t="shared" ca="1" si="539"/>
        <v>0</v>
      </c>
      <c r="NY95" s="557">
        <f t="shared" ca="1" si="539"/>
        <v>0</v>
      </c>
      <c r="NZ95" s="557">
        <f t="shared" ca="1" si="539"/>
        <v>0</v>
      </c>
      <c r="OA95" s="557">
        <f t="shared" ca="1" si="540"/>
        <v>0</v>
      </c>
      <c r="OB95" s="557">
        <f t="shared" ca="1" si="540"/>
        <v>0</v>
      </c>
      <c r="OC95" s="557">
        <f t="shared" ca="1" si="540"/>
        <v>0</v>
      </c>
      <c r="OD95" s="557">
        <f t="shared" ca="1" si="540"/>
        <v>0</v>
      </c>
      <c r="OE95" s="557">
        <f t="shared" ca="1" si="540"/>
        <v>0</v>
      </c>
      <c r="OF95" s="557">
        <f t="shared" ca="1" si="540"/>
        <v>0</v>
      </c>
      <c r="OG95" s="557">
        <f t="shared" ca="1" si="540"/>
        <v>0</v>
      </c>
      <c r="OH95" s="557">
        <f t="shared" ca="1" si="540"/>
        <v>0</v>
      </c>
      <c r="OI95" s="557">
        <f t="shared" ca="1" si="540"/>
        <v>0</v>
      </c>
      <c r="OJ95" s="557">
        <f t="shared" ca="1" si="540"/>
        <v>0</v>
      </c>
      <c r="OK95" s="557">
        <f t="shared" ca="1" si="541"/>
        <v>0</v>
      </c>
      <c r="OL95" s="557">
        <f t="shared" ca="1" si="541"/>
        <v>0</v>
      </c>
      <c r="OM95" s="557">
        <f t="shared" ca="1" si="541"/>
        <v>0</v>
      </c>
      <c r="ON95" s="557">
        <f t="shared" ca="1" si="541"/>
        <v>0</v>
      </c>
      <c r="OO95" s="557">
        <f t="shared" ca="1" si="541"/>
        <v>0</v>
      </c>
      <c r="OP95" s="557">
        <f t="shared" ca="1" si="541"/>
        <v>0</v>
      </c>
      <c r="OQ95" s="557">
        <f t="shared" ca="1" si="541"/>
        <v>0</v>
      </c>
      <c r="OR95" s="557">
        <f t="shared" ca="1" si="541"/>
        <v>0</v>
      </c>
      <c r="OS95" s="557">
        <f t="shared" ca="1" si="541"/>
        <v>0</v>
      </c>
      <c r="OT95" s="557">
        <f t="shared" ca="1" si="541"/>
        <v>0</v>
      </c>
      <c r="OU95" s="557">
        <f t="shared" ca="1" si="542"/>
        <v>0</v>
      </c>
      <c r="OV95" s="557">
        <f t="shared" ca="1" si="542"/>
        <v>0</v>
      </c>
      <c r="OW95" s="557">
        <f t="shared" ca="1" si="542"/>
        <v>0</v>
      </c>
      <c r="OX95" s="557">
        <f t="shared" ca="1" si="542"/>
        <v>0</v>
      </c>
      <c r="OY95" s="557">
        <f t="shared" ca="1" si="542"/>
        <v>0</v>
      </c>
      <c r="OZ95" s="557">
        <f t="shared" ca="1" si="542"/>
        <v>0</v>
      </c>
      <c r="PA95" s="557">
        <f t="shared" ca="1" si="542"/>
        <v>0</v>
      </c>
      <c r="PB95" s="557">
        <f t="shared" ca="1" si="542"/>
        <v>0</v>
      </c>
      <c r="PC95" s="557">
        <f t="shared" ca="1" si="542"/>
        <v>0</v>
      </c>
      <c r="PD95" s="557">
        <f t="shared" ca="1" si="542"/>
        <v>0</v>
      </c>
      <c r="PE95" s="557">
        <f t="shared" ca="1" si="543"/>
        <v>0</v>
      </c>
      <c r="PF95" s="557">
        <f t="shared" ca="1" si="543"/>
        <v>0</v>
      </c>
      <c r="PG95" s="557">
        <f t="shared" ca="1" si="543"/>
        <v>0</v>
      </c>
      <c r="PH95" s="557">
        <f t="shared" ca="1" si="543"/>
        <v>0</v>
      </c>
      <c r="PI95" s="557">
        <f t="shared" ca="1" si="543"/>
        <v>0</v>
      </c>
      <c r="PJ95" s="557">
        <f t="shared" ca="1" si="543"/>
        <v>0</v>
      </c>
      <c r="PK95" s="557">
        <f t="shared" ca="1" si="543"/>
        <v>0</v>
      </c>
      <c r="PL95" s="557">
        <f t="shared" ca="1" si="543"/>
        <v>0</v>
      </c>
      <c r="PM95" s="557">
        <f t="shared" ca="1" si="543"/>
        <v>0</v>
      </c>
      <c r="PN95" s="557">
        <f t="shared" ca="1" si="543"/>
        <v>0</v>
      </c>
      <c r="PO95" s="557">
        <f t="shared" ca="1" si="544"/>
        <v>0</v>
      </c>
      <c r="PP95" s="557">
        <f t="shared" ca="1" si="544"/>
        <v>0</v>
      </c>
      <c r="PQ95" s="557">
        <f t="shared" ca="1" si="544"/>
        <v>0</v>
      </c>
      <c r="PR95" s="557">
        <f t="shared" ca="1" si="544"/>
        <v>0</v>
      </c>
      <c r="PS95" s="557">
        <f t="shared" ca="1" si="544"/>
        <v>0</v>
      </c>
      <c r="PT95" s="557">
        <f t="shared" ca="1" si="544"/>
        <v>0</v>
      </c>
      <c r="PU95" s="557">
        <f t="shared" ca="1" si="544"/>
        <v>0</v>
      </c>
      <c r="PV95" s="557">
        <f t="shared" ca="1" si="544"/>
        <v>0</v>
      </c>
      <c r="PW95" s="557">
        <f t="shared" ca="1" si="544"/>
        <v>0</v>
      </c>
      <c r="PX95" s="557">
        <f t="shared" ca="1" si="544"/>
        <v>0</v>
      </c>
      <c r="PY95" s="557">
        <f t="shared" ca="1" si="545"/>
        <v>0</v>
      </c>
      <c r="PZ95" s="557">
        <f t="shared" ca="1" si="545"/>
        <v>0</v>
      </c>
      <c r="QA95" s="557">
        <f t="shared" ca="1" si="545"/>
        <v>0</v>
      </c>
      <c r="QB95" s="557">
        <f t="shared" ca="1" si="545"/>
        <v>0</v>
      </c>
      <c r="QC95" s="557">
        <f t="shared" ca="1" si="545"/>
        <v>0</v>
      </c>
      <c r="QD95" s="557">
        <f t="shared" ca="1" si="545"/>
        <v>0</v>
      </c>
      <c r="QE95" s="557">
        <f t="shared" ca="1" si="545"/>
        <v>0</v>
      </c>
      <c r="QF95" s="557">
        <f t="shared" ca="1" si="545"/>
        <v>0</v>
      </c>
      <c r="QG95" s="557">
        <f t="shared" ca="1" si="545"/>
        <v>0</v>
      </c>
      <c r="QH95" s="557">
        <f t="shared" ca="1" si="545"/>
        <v>0</v>
      </c>
      <c r="QI95" s="557">
        <f t="shared" ca="1" si="546"/>
        <v>0</v>
      </c>
      <c r="QJ95" s="557">
        <f t="shared" ca="1" si="546"/>
        <v>0</v>
      </c>
      <c r="QK95" s="557">
        <f t="shared" ca="1" si="546"/>
        <v>0</v>
      </c>
      <c r="QL95" s="557">
        <f t="shared" ca="1" si="546"/>
        <v>0</v>
      </c>
      <c r="QM95" s="557">
        <f t="shared" ca="1" si="546"/>
        <v>0</v>
      </c>
      <c r="QN95" s="557">
        <f t="shared" ca="1" si="546"/>
        <v>0</v>
      </c>
      <c r="QO95" s="557">
        <f t="shared" ca="1" si="546"/>
        <v>0</v>
      </c>
      <c r="QP95" s="557">
        <f t="shared" ca="1" si="546"/>
        <v>0</v>
      </c>
      <c r="QQ95" s="557">
        <f t="shared" ca="1" si="546"/>
        <v>0</v>
      </c>
      <c r="QR95" s="557">
        <f t="shared" ca="1" si="546"/>
        <v>0</v>
      </c>
      <c r="QS95" s="557">
        <f t="shared" ca="1" si="547"/>
        <v>0</v>
      </c>
      <c r="QT95" s="557">
        <f t="shared" ca="1" si="547"/>
        <v>0</v>
      </c>
      <c r="QU95" s="557">
        <f t="shared" ca="1" si="547"/>
        <v>0</v>
      </c>
      <c r="QV95" s="557">
        <f t="shared" ca="1" si="547"/>
        <v>0</v>
      </c>
      <c r="QW95" s="557">
        <f t="shared" ca="1" si="547"/>
        <v>0</v>
      </c>
      <c r="QX95" s="557">
        <f t="shared" ca="1" si="547"/>
        <v>0</v>
      </c>
      <c r="QY95" s="557">
        <f t="shared" ca="1" si="547"/>
        <v>0</v>
      </c>
      <c r="QZ95" s="557">
        <f t="shared" ca="1" si="547"/>
        <v>0</v>
      </c>
      <c r="RA95" s="557">
        <f t="shared" ca="1" si="547"/>
        <v>0</v>
      </c>
      <c r="RB95" s="557">
        <f t="shared" ca="1" si="547"/>
        <v>0</v>
      </c>
      <c r="RC95" s="557">
        <f t="shared" ca="1" si="548"/>
        <v>0</v>
      </c>
      <c r="RD95" s="557">
        <f t="shared" ca="1" si="548"/>
        <v>0</v>
      </c>
      <c r="RE95" s="557">
        <f t="shared" ca="1" si="548"/>
        <v>0</v>
      </c>
      <c r="RF95" s="557">
        <f t="shared" ca="1" si="548"/>
        <v>0</v>
      </c>
      <c r="RG95" s="557">
        <f t="shared" ca="1" si="548"/>
        <v>0</v>
      </c>
      <c r="RH95" s="557">
        <f t="shared" ca="1" si="548"/>
        <v>0</v>
      </c>
      <c r="RI95" s="557">
        <f t="shared" ca="1" si="548"/>
        <v>0</v>
      </c>
      <c r="RJ95" s="557">
        <f t="shared" ca="1" si="548"/>
        <v>0</v>
      </c>
      <c r="RK95" s="557">
        <f t="shared" ca="1" si="548"/>
        <v>0</v>
      </c>
      <c r="RL95" s="557">
        <f t="shared" ca="1" si="548"/>
        <v>0</v>
      </c>
      <c r="RM95" s="557">
        <f t="shared" ca="1" si="549"/>
        <v>0</v>
      </c>
      <c r="RN95" s="557">
        <f t="shared" ca="1" si="549"/>
        <v>0</v>
      </c>
      <c r="RO95" s="557">
        <f t="shared" ca="1" si="549"/>
        <v>0</v>
      </c>
      <c r="RP95" s="557">
        <f t="shared" ca="1" si="549"/>
        <v>0</v>
      </c>
      <c r="RQ95" s="557">
        <f t="shared" ca="1" si="549"/>
        <v>0</v>
      </c>
      <c r="RR95" s="557">
        <f t="shared" ca="1" si="549"/>
        <v>0</v>
      </c>
      <c r="RS95" s="557">
        <f t="shared" ca="1" si="549"/>
        <v>0</v>
      </c>
      <c r="RT95" s="557">
        <f t="shared" ca="1" si="549"/>
        <v>0</v>
      </c>
      <c r="RU95" s="557">
        <f t="shared" ca="1" si="549"/>
        <v>0</v>
      </c>
      <c r="RV95" s="557">
        <f t="shared" ca="1" si="549"/>
        <v>0</v>
      </c>
      <c r="RW95" s="557">
        <f t="shared" ca="1" si="550"/>
        <v>0</v>
      </c>
      <c r="RX95" s="557">
        <f t="shared" ca="1" si="550"/>
        <v>0</v>
      </c>
      <c r="RY95" s="557">
        <f t="shared" ca="1" si="550"/>
        <v>0</v>
      </c>
      <c r="RZ95" s="557">
        <f t="shared" ca="1" si="550"/>
        <v>0</v>
      </c>
      <c r="SA95" s="557">
        <f t="shared" ca="1" si="550"/>
        <v>0</v>
      </c>
      <c r="SB95" s="557">
        <f t="shared" ca="1" si="550"/>
        <v>0</v>
      </c>
      <c r="SC95" s="557">
        <f t="shared" ca="1" si="550"/>
        <v>0</v>
      </c>
      <c r="SD95" s="557">
        <f t="shared" ca="1" si="550"/>
        <v>0</v>
      </c>
      <c r="SE95" s="557">
        <f t="shared" ca="1" si="550"/>
        <v>0</v>
      </c>
      <c r="SF95" s="557">
        <f t="shared" ca="1" si="550"/>
        <v>0</v>
      </c>
      <c r="SG95" s="557">
        <f t="shared" ca="1" si="551"/>
        <v>0</v>
      </c>
      <c r="SH95" s="557">
        <f t="shared" ca="1" si="551"/>
        <v>0</v>
      </c>
      <c r="SI95" s="557">
        <f t="shared" ca="1" si="551"/>
        <v>0</v>
      </c>
      <c r="SJ95" s="557">
        <f t="shared" ca="1" si="551"/>
        <v>0</v>
      </c>
      <c r="SK95" s="557">
        <f t="shared" ca="1" si="551"/>
        <v>0</v>
      </c>
      <c r="SL95" s="557">
        <f t="shared" ca="1" si="551"/>
        <v>0</v>
      </c>
      <c r="SM95" s="557">
        <f t="shared" ca="1" si="551"/>
        <v>0</v>
      </c>
      <c r="SN95" s="557">
        <f t="shared" ca="1" si="551"/>
        <v>0</v>
      </c>
      <c r="SO95" s="557">
        <f t="shared" ca="1" si="551"/>
        <v>0</v>
      </c>
      <c r="SP95" s="557">
        <f t="shared" ca="1" si="551"/>
        <v>0</v>
      </c>
      <c r="SQ95" s="557">
        <f t="shared" ca="1" si="552"/>
        <v>0</v>
      </c>
      <c r="SR95" s="557">
        <f t="shared" ca="1" si="552"/>
        <v>0</v>
      </c>
      <c r="SS95" s="557">
        <f t="shared" ca="1" si="552"/>
        <v>0</v>
      </c>
      <c r="ST95" s="557">
        <f t="shared" ca="1" si="552"/>
        <v>0</v>
      </c>
      <c r="SU95" s="557">
        <f t="shared" ca="1" si="552"/>
        <v>0</v>
      </c>
      <c r="SV95" s="557">
        <f t="shared" ca="1" si="552"/>
        <v>0</v>
      </c>
      <c r="SW95" s="557">
        <f t="shared" ca="1" si="552"/>
        <v>0</v>
      </c>
      <c r="SX95" s="557">
        <f t="shared" ca="1" si="552"/>
        <v>0</v>
      </c>
      <c r="SY95" s="557">
        <f t="shared" ca="1" si="552"/>
        <v>0</v>
      </c>
      <c r="SZ95" s="557">
        <f t="shared" ca="1" si="552"/>
        <v>0</v>
      </c>
      <c r="TA95" s="557">
        <f t="shared" ca="1" si="553"/>
        <v>0</v>
      </c>
      <c r="TB95" s="557">
        <f t="shared" ca="1" si="553"/>
        <v>0</v>
      </c>
      <c r="TC95" s="557">
        <f t="shared" ca="1" si="553"/>
        <v>0</v>
      </c>
      <c r="TD95" s="557">
        <f t="shared" ca="1" si="553"/>
        <v>0</v>
      </c>
      <c r="TE95" s="557">
        <f t="shared" ca="1" si="553"/>
        <v>0</v>
      </c>
      <c r="TF95" s="557">
        <f t="shared" ca="1" si="553"/>
        <v>0</v>
      </c>
      <c r="TG95" s="557">
        <f t="shared" ca="1" si="553"/>
        <v>0</v>
      </c>
      <c r="TH95" s="557">
        <f t="shared" ca="1" si="553"/>
        <v>0</v>
      </c>
      <c r="TI95" s="557">
        <f t="shared" ca="1" si="553"/>
        <v>0</v>
      </c>
      <c r="TJ95" s="557">
        <f t="shared" ca="1" si="553"/>
        <v>0</v>
      </c>
      <c r="TK95" s="557">
        <f t="shared" ca="1" si="554"/>
        <v>0</v>
      </c>
      <c r="TL95" s="557">
        <f t="shared" ca="1" si="554"/>
        <v>0</v>
      </c>
      <c r="TM95" s="557">
        <f t="shared" ca="1" si="554"/>
        <v>0</v>
      </c>
      <c r="TN95" s="557">
        <f t="shared" ca="1" si="554"/>
        <v>0</v>
      </c>
      <c r="TO95" s="557">
        <f t="shared" ca="1" si="554"/>
        <v>0</v>
      </c>
      <c r="TP95" s="557">
        <f t="shared" ca="1" si="554"/>
        <v>0</v>
      </c>
      <c r="TQ95" s="557">
        <f t="shared" ca="1" si="554"/>
        <v>0</v>
      </c>
      <c r="TR95" s="557">
        <f t="shared" ca="1" si="554"/>
        <v>0</v>
      </c>
      <c r="TS95" s="557">
        <f t="shared" ca="1" si="554"/>
        <v>0</v>
      </c>
      <c r="TT95" s="557">
        <f t="shared" ca="1" si="554"/>
        <v>0</v>
      </c>
      <c r="TU95" s="557">
        <f t="shared" ca="1" si="555"/>
        <v>0</v>
      </c>
      <c r="TV95" s="557">
        <f t="shared" ca="1" si="555"/>
        <v>0</v>
      </c>
      <c r="TW95" s="557">
        <f t="shared" ca="1" si="555"/>
        <v>0</v>
      </c>
      <c r="TX95" s="557">
        <f t="shared" ca="1" si="555"/>
        <v>0</v>
      </c>
      <c r="TY95" s="557">
        <f t="shared" ca="1" si="555"/>
        <v>0</v>
      </c>
      <c r="TZ95" s="557">
        <f t="shared" ca="1" si="555"/>
        <v>0</v>
      </c>
      <c r="UA95" s="557">
        <f t="shared" ca="1" si="555"/>
        <v>0</v>
      </c>
      <c r="UB95" s="557">
        <f t="shared" ca="1" si="555"/>
        <v>0</v>
      </c>
      <c r="UC95" s="557">
        <f t="shared" ca="1" si="555"/>
        <v>0</v>
      </c>
      <c r="UD95" s="557">
        <f t="shared" ca="1" si="555"/>
        <v>0</v>
      </c>
      <c r="UE95" s="557">
        <f t="shared" ca="1" si="556"/>
        <v>0</v>
      </c>
      <c r="UF95" s="557">
        <f t="shared" ca="1" si="556"/>
        <v>0</v>
      </c>
      <c r="UG95" s="557">
        <f t="shared" ca="1" si="556"/>
        <v>0</v>
      </c>
      <c r="UH95" s="557">
        <f t="shared" ca="1" si="556"/>
        <v>0</v>
      </c>
      <c r="UI95" s="557">
        <f t="shared" ca="1" si="556"/>
        <v>0</v>
      </c>
      <c r="UJ95" s="557">
        <f t="shared" ca="1" si="556"/>
        <v>0</v>
      </c>
      <c r="UK95" s="557">
        <f t="shared" ca="1" si="556"/>
        <v>0</v>
      </c>
      <c r="UL95" s="557">
        <f t="shared" ca="1" si="556"/>
        <v>0</v>
      </c>
      <c r="UM95" s="557">
        <f t="shared" ca="1" si="556"/>
        <v>0</v>
      </c>
      <c r="UN95" s="557">
        <f t="shared" ca="1" si="556"/>
        <v>0</v>
      </c>
      <c r="UO95" s="557">
        <f t="shared" ca="1" si="557"/>
        <v>0</v>
      </c>
      <c r="UP95" s="557">
        <f t="shared" ca="1" si="557"/>
        <v>0</v>
      </c>
      <c r="UQ95" s="557">
        <f t="shared" ca="1" si="557"/>
        <v>0</v>
      </c>
      <c r="UR95" s="557">
        <f t="shared" ca="1" si="557"/>
        <v>0</v>
      </c>
      <c r="US95" s="557">
        <f t="shared" ca="1" si="557"/>
        <v>0</v>
      </c>
      <c r="UT95" s="557">
        <f t="shared" ca="1" si="557"/>
        <v>0</v>
      </c>
      <c r="UU95" s="557">
        <f t="shared" ca="1" si="557"/>
        <v>0</v>
      </c>
      <c r="UV95" s="557">
        <f t="shared" ca="1" si="557"/>
        <v>0</v>
      </c>
      <c r="UW95" s="557">
        <f t="shared" ca="1" si="557"/>
        <v>0</v>
      </c>
      <c r="UX95" s="557">
        <f t="shared" ca="1" si="557"/>
        <v>0</v>
      </c>
      <c r="UY95" s="557">
        <f t="shared" ca="1" si="558"/>
        <v>0</v>
      </c>
      <c r="UZ95" s="557">
        <f t="shared" ca="1" si="558"/>
        <v>0</v>
      </c>
      <c r="VA95" s="557">
        <f t="shared" ca="1" si="558"/>
        <v>0</v>
      </c>
      <c r="VB95" s="557">
        <f t="shared" ca="1" si="558"/>
        <v>0</v>
      </c>
      <c r="VC95" s="557">
        <f t="shared" ca="1" si="558"/>
        <v>0</v>
      </c>
      <c r="VD95" s="557">
        <f t="shared" ca="1" si="558"/>
        <v>0</v>
      </c>
      <c r="VE95" s="557">
        <f t="shared" ca="1" si="558"/>
        <v>0</v>
      </c>
      <c r="VF95" s="557">
        <f t="shared" ca="1" si="558"/>
        <v>0</v>
      </c>
      <c r="VG95" s="557">
        <f t="shared" ca="1" si="558"/>
        <v>0</v>
      </c>
      <c r="VH95" s="557">
        <f t="shared" ca="1" si="558"/>
        <v>0</v>
      </c>
      <c r="VI95" s="557">
        <f t="shared" ca="1" si="558"/>
        <v>0</v>
      </c>
      <c r="VJ95" s="189">
        <f t="shared" ca="1" si="559"/>
        <v>0</v>
      </c>
      <c r="VK95" s="189">
        <f t="shared" ca="1" si="559"/>
        <v>0</v>
      </c>
      <c r="VL95" s="189">
        <f t="shared" ca="1" si="559"/>
        <v>0</v>
      </c>
      <c r="VM95" s="189">
        <f t="shared" ca="1" si="559"/>
        <v>0</v>
      </c>
      <c r="VN95" s="189">
        <f t="shared" ca="1" si="559"/>
        <v>0</v>
      </c>
      <c r="VO95" s="230">
        <f t="shared" ca="1" si="469"/>
        <v>0</v>
      </c>
      <c r="VP95" s="189">
        <f t="shared" ca="1" si="560"/>
        <v>0</v>
      </c>
      <c r="VQ95" s="189">
        <f t="shared" ca="1" si="560"/>
        <v>0</v>
      </c>
      <c r="VR95" s="189">
        <f t="shared" ca="1" si="560"/>
        <v>0</v>
      </c>
      <c r="VS95" s="189">
        <f t="shared" ca="1" si="560"/>
        <v>0</v>
      </c>
      <c r="VT95" s="189">
        <f t="shared" ca="1" si="560"/>
        <v>0</v>
      </c>
      <c r="VU95" s="230">
        <f t="shared" ca="1" si="471"/>
        <v>0</v>
      </c>
      <c r="VV95" s="231">
        <f t="shared" ca="1" si="472"/>
        <v>0</v>
      </c>
      <c r="VW95" s="231">
        <f t="shared" ca="1" si="472"/>
        <v>0</v>
      </c>
      <c r="VX95" s="231">
        <f t="shared" ca="1" si="472"/>
        <v>0</v>
      </c>
      <c r="VY95" s="231">
        <f t="shared" ca="1" si="472"/>
        <v>0</v>
      </c>
      <c r="VZ95" s="544">
        <f t="shared" ca="1" si="473"/>
        <v>0</v>
      </c>
      <c r="WA95" s="231">
        <f t="shared" ca="1" si="474"/>
        <v>0</v>
      </c>
      <c r="WB95" s="231">
        <f t="shared" ca="1" si="474"/>
        <v>0</v>
      </c>
      <c r="WC95" s="231">
        <f t="shared" ca="1" si="474"/>
        <v>0</v>
      </c>
      <c r="WD95" s="231">
        <f t="shared" ca="1" si="474"/>
        <v>0</v>
      </c>
      <c r="WE95" s="544">
        <f t="shared" ca="1" si="561"/>
        <v>0</v>
      </c>
      <c r="WF95" s="544">
        <f t="shared" ca="1" si="561"/>
        <v>0</v>
      </c>
      <c r="WG95" s="544">
        <f t="shared" ca="1" si="561"/>
        <v>0</v>
      </c>
      <c r="WH95" s="544">
        <f t="shared" ca="1" si="561"/>
        <v>0</v>
      </c>
      <c r="WI95" s="544">
        <f t="shared" ca="1" si="561"/>
        <v>0</v>
      </c>
      <c r="WJ95" s="544">
        <f t="shared" ca="1" si="561"/>
        <v>0</v>
      </c>
      <c r="WK95" s="544">
        <f t="shared" ca="1" si="561"/>
        <v>0</v>
      </c>
      <c r="WL95" s="535" cm="1">
        <f t="array" aca="1" ref="WL95" ca="1">INDEX(WL$13:WL94,$B95+1,1)</f>
        <v>0</v>
      </c>
      <c r="WM95" s="411">
        <f t="shared" ca="1" si="476"/>
        <v>19</v>
      </c>
      <c r="WN95" s="18"/>
      <c r="WO95" s="535" cm="1">
        <f t="array" aca="1" ref="WO95" ca="1">INDEX(WO$13:WO94,$B95+1,1)</f>
        <v>0</v>
      </c>
      <c r="WP95" s="411">
        <f t="shared" si="477"/>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78"/>
        <v>0</v>
      </c>
      <c r="XJ95" s="411" t="str">
        <f t="shared" ca="1" si="479"/>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80"/>
        <v>-</v>
      </c>
      <c r="XQ95" s="411" t="str">
        <f t="shared" si="480"/>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81"/>
        <v>50</v>
      </c>
      <c r="YD95" s="411">
        <f t="shared" si="481"/>
        <v>50</v>
      </c>
      <c r="YE95" s="411">
        <f t="shared" si="481"/>
        <v>50</v>
      </c>
      <c r="YF95" s="411">
        <f t="shared" si="481"/>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18"/>
      <c r="YQ95" s="411">
        <f t="shared" ca="1" si="482"/>
        <v>1</v>
      </c>
      <c r="YR95" s="18"/>
      <c r="YS95" s="669" t="b">
        <f t="shared" ca="1" si="483"/>
        <v>1</v>
      </c>
      <c r="YT95" s="535" t="b" cm="1">
        <f t="array" aca="1" ref="YT95" ca="1">INDEX(YT$13:YT94,$B95+1,1)</f>
        <v>1</v>
      </c>
      <c r="YU95" s="535" t="b" cm="1">
        <f t="array" aca="1" ref="YU95" ca="1">INDEX(YU$13:YU94,$B95+1,1)</f>
        <v>1</v>
      </c>
      <c r="YV95" s="411" t="b">
        <f t="shared" ca="1" si="510"/>
        <v>1</v>
      </c>
      <c r="YW95" s="535" t="b" cm="1">
        <f t="array" aca="1" ref="YW95" ca="1">INDEX(YW$13:YW94,$B95+1,1)</f>
        <v>0</v>
      </c>
      <c r="YX95" s="535" cm="1">
        <f t="array" aca="1" ref="YX95" ca="1">INDEX(YX$13:YX94,$B95+1,1)</f>
        <v>0</v>
      </c>
      <c r="YY95" s="547" cm="1">
        <f t="array" aca="1" ref="YY95" ca="1">IF(YT95&lt;&gt;TRUE,"-",VALUE(IFERROR(VALUE($K95),0) &amp; _xlfn.SWITCH($CD95,"-",4,$CD95) &amp; $L95 &amp; $T95 &amp; "00" &amp; $N95 &amp; $AK95 &amp; $R95 &amp; _xlfn.SWITCH($AM95,3,1,$AM95) &amp; _xlfn.SWITCH($M95,4,0,$M95) &amp; $AD95 &amp; IF(MOD($H95-2,YY$6)&gt;=YY$7,"",TEXT(INT(MOD($H95-2,YY$6)/2)+1,"00"))))</f>
        <v>14210012120105</v>
      </c>
      <c r="YZ95" s="662" cm="1">
        <f t="array" aca="1" ref="YZ95" ca="1">IF(YU95&lt;&gt;TRUE,"-",VALUE(IFERROR(VALUE($K95),0) &amp; _xlfn.SWITCH($CD95,"-",4,$CD95) &amp; $L95 &amp; $T95 &amp; "00" &amp; $N95 &amp; $AK95 &amp; $R95 &amp; _xlfn.SWITCH($AM95,3,1,$AM95) &amp; _xlfn.SWITCH($M95,4,0,$M95) &amp; $AD95 &amp; IF(MOD($H95-1,YZ$6)&gt;=YZ$7,"",TEXT(INT(MOD($H95-1,YZ$6)/2)+1,"00"))))</f>
        <v>14210012120106</v>
      </c>
      <c r="ZA95" s="543">
        <f t="shared" ca="1" si="484"/>
        <v>652</v>
      </c>
      <c r="ZB95" s="543">
        <f t="shared" ca="1" si="484"/>
        <v>686</v>
      </c>
      <c r="ZC95" s="543">
        <f t="shared" ca="1" si="484"/>
        <v>721</v>
      </c>
      <c r="ZD95" s="459">
        <f t="shared" ca="1" si="485"/>
        <v>469</v>
      </c>
      <c r="ZE95" s="459">
        <f t="shared" ca="1" si="485"/>
        <v>504</v>
      </c>
      <c r="ZF95" s="459">
        <f t="shared" ca="1" si="485"/>
        <v>539</v>
      </c>
      <c r="ZG95" s="459">
        <f t="shared" ca="1" si="486"/>
        <v>385</v>
      </c>
      <c r="ZH95" s="459">
        <f t="shared" ca="1" si="486"/>
        <v>420</v>
      </c>
      <c r="ZI95" s="459">
        <f t="shared" ca="1" si="486"/>
        <v>455</v>
      </c>
      <c r="ZJ95" s="535" t="str" cm="1">
        <f t="array" aca="1" ref="ZJ95" ca="1">INDEX(ZJ$13:ZJ94,$B95+1,1)</f>
        <v>-</v>
      </c>
      <c r="ZK95" s="22" t="b">
        <v>0</v>
      </c>
      <c r="ZL95" s="22" t="b">
        <v>0</v>
      </c>
      <c r="ZM95" s="22" t="b">
        <v>0</v>
      </c>
      <c r="ZN95" s="22" t="b">
        <v>1</v>
      </c>
      <c r="ZO95" s="22" t="b">
        <v>0</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22">
        <v>3</v>
      </c>
      <c r="ZW95" s="22">
        <v>3</v>
      </c>
      <c r="ZX95" s="22" cm="1">
        <f t="array" aca="1" ref="ZX95" ca="1">INDEX(ZX$13:ZX94,$B95+1,1)</f>
        <v>0</v>
      </c>
      <c r="ZY95" s="22">
        <v>1</v>
      </c>
      <c r="ZZ95" s="22">
        <v>-1</v>
      </c>
      <c r="AAA95" s="535" t="str" cm="1">
        <f t="array" aca="1" ref="AAA95" ca="1">INDEX(AAA$13:AAA94,$B95+1,1)</f>
        <v>-</v>
      </c>
      <c r="AAB95" s="535" t="str" cm="1">
        <f t="array" aca="1" ref="AAB95" ca="1">INDEX(AAB$13:AAB94,$B95+1,1)</f>
        <v>-</v>
      </c>
      <c r="AAC95" s="535" t="str" cm="1">
        <f t="array" aca="1" ref="AAC95" ca="1">INDEX(AAC$13:AAC94,$B95+1,1)</f>
        <v>-</v>
      </c>
      <c r="AAD95" s="520">
        <f ca="1">ZX95</f>
        <v>0</v>
      </c>
      <c r="AAE95" s="520">
        <f t="shared" ref="AAE95" si="571">ZY95</f>
        <v>1</v>
      </c>
      <c r="AAF95" s="520">
        <f t="shared" ref="AAF95" si="572">ZZ95</f>
        <v>-1</v>
      </c>
      <c r="AAG95" s="535" t="str" cm="1">
        <f t="array" aca="1" ref="AAG95" ca="1">INDEX(AAG$13:AAG94,$B95+1,1)</f>
        <v>-</v>
      </c>
      <c r="AAH95" s="535" cm="1">
        <f t="array" aca="1" ref="AAH95" ca="1">INDEX(AAH$13:AAH94,$B95+1,1)</f>
        <v>1</v>
      </c>
      <c r="AAI95" s="535" cm="1">
        <f t="array" aca="1" ref="AAI95" ca="1">INDEX(AAI$13:AAI94,$B95+1,1)</f>
        <v>1</v>
      </c>
      <c r="AAJ95" s="666" t="b">
        <f t="shared" ca="1" si="487"/>
        <v>0</v>
      </c>
      <c r="AAK95" s="666" t="b">
        <f t="shared" ca="1" si="487"/>
        <v>0</v>
      </c>
      <c r="AAL95" s="666" t="b">
        <f t="shared" ca="1" si="487"/>
        <v>0</v>
      </c>
      <c r="AAM95" s="666" t="b">
        <f t="shared" ca="1" si="487"/>
        <v>0</v>
      </c>
      <c r="AAN95" s="667">
        <f t="shared" ca="1" si="488"/>
        <v>0.9</v>
      </c>
      <c r="AAO95" s="668">
        <f t="shared" ca="1" si="489"/>
        <v>0.66</v>
      </c>
      <c r="AAP95" s="669" t="b">
        <f t="shared" ca="1" si="490"/>
        <v>1</v>
      </c>
      <c r="AAQ95" s="716">
        <f t="shared" ca="1" si="491"/>
        <v>999</v>
      </c>
      <c r="AAR95" s="191" t="b">
        <f t="shared" si="514"/>
        <v>0</v>
      </c>
      <c r="AAS95" s="715">
        <f t="shared" ca="1" si="492"/>
        <v>0.5</v>
      </c>
      <c r="AAT95" s="717">
        <f t="shared" ca="1" si="493"/>
        <v>0</v>
      </c>
      <c r="AAU95" s="717">
        <f t="shared" ca="1" si="493"/>
        <v>0</v>
      </c>
      <c r="AAV95" s="670">
        <f t="shared" ca="1" si="494"/>
        <v>999999</v>
      </c>
      <c r="AAW95" s="18"/>
      <c r="AAX95" s="545" t="b">
        <f t="shared" ca="1" si="562"/>
        <v>1</v>
      </c>
      <c r="AAY95" s="545" t="str">
        <f t="shared" ca="1" si="562"/>
        <v>-</v>
      </c>
      <c r="AAZ95" s="545" t="str">
        <f t="shared" ca="1" si="562"/>
        <v>-</v>
      </c>
      <c r="ABA95" s="545" t="str">
        <f t="shared" ca="1" si="562"/>
        <v>-</v>
      </c>
      <c r="ABB95" s="545" t="str">
        <f t="shared" ca="1" si="562"/>
        <v>-</v>
      </c>
      <c r="ABC95" s="545" t="str">
        <f t="shared" ca="1" si="562"/>
        <v>-</v>
      </c>
      <c r="ABD95" s="545" t="str">
        <f t="shared" ca="1" si="562"/>
        <v>-</v>
      </c>
      <c r="ABE95" s="545" t="str">
        <f t="shared" ca="1" si="562"/>
        <v>-</v>
      </c>
      <c r="ABF95" s="545" t="str">
        <f t="shared" ca="1" si="562"/>
        <v>-</v>
      </c>
      <c r="ABG95" s="545" t="str">
        <f t="shared" ca="1" si="562"/>
        <v>-</v>
      </c>
      <c r="ABH95" s="545" t="str">
        <f t="shared" ca="1" si="563"/>
        <v>-</v>
      </c>
      <c r="ABI95" s="545" t="str">
        <f t="shared" ca="1" si="563"/>
        <v>-</v>
      </c>
      <c r="ABJ95" s="545" t="str">
        <f t="shared" ca="1" si="563"/>
        <v>-</v>
      </c>
      <c r="ABK95" s="545" t="str">
        <f t="shared" ca="1" si="563"/>
        <v>-</v>
      </c>
      <c r="ABL95" s="545" t="str">
        <f t="shared" ca="1" si="563"/>
        <v>-</v>
      </c>
      <c r="ABM95" s="545" t="str">
        <f t="shared" ca="1" si="563"/>
        <v>-</v>
      </c>
      <c r="ABN95" s="545" t="str">
        <f t="shared" ca="1" si="563"/>
        <v>-</v>
      </c>
      <c r="ABO95" s="545" t="str">
        <f t="shared" ca="1" si="563"/>
        <v>-</v>
      </c>
      <c r="ABP95" s="545" t="b">
        <f t="shared" ca="1" si="563"/>
        <v>1</v>
      </c>
      <c r="ABQ95" s="545" t="str">
        <f t="shared" ca="1" si="563"/>
        <v>-</v>
      </c>
      <c r="ABR95" s="545" t="str">
        <f t="shared" ca="1" si="564"/>
        <v>-</v>
      </c>
      <c r="ABS95" s="545" t="str">
        <f t="shared" ca="1" si="564"/>
        <v>-</v>
      </c>
      <c r="ABT95" s="545" t="str">
        <f t="shared" ca="1" si="564"/>
        <v>-</v>
      </c>
      <c r="ABU95" s="545" t="str">
        <f t="shared" ca="1" si="564"/>
        <v>-</v>
      </c>
      <c r="ABV95" s="545" t="str">
        <f t="shared" ca="1" si="564"/>
        <v>-</v>
      </c>
      <c r="ABW95" s="545" t="str">
        <f t="shared" ca="1" si="564"/>
        <v>-</v>
      </c>
      <c r="ABX95" s="545" t="str">
        <f t="shared" ca="1" si="564"/>
        <v>-</v>
      </c>
      <c r="ABY95" s="545" t="str">
        <f t="shared" ca="1" si="564"/>
        <v>-</v>
      </c>
      <c r="ABZ95" s="545" t="str">
        <f t="shared" ca="1" si="564"/>
        <v>-</v>
      </c>
      <c r="ACA95" s="545" t="str">
        <f t="shared" ca="1" si="564"/>
        <v>-</v>
      </c>
      <c r="ACB95" s="545" t="str">
        <f t="shared" ca="1" si="565"/>
        <v>-</v>
      </c>
      <c r="ACC95" s="545" t="str">
        <f t="shared" ca="1" si="565"/>
        <v>-</v>
      </c>
      <c r="ACD95" s="545" t="str">
        <f t="shared" ca="1" si="565"/>
        <v>-</v>
      </c>
      <c r="ACE95" s="545" t="str">
        <f t="shared" ca="1" si="565"/>
        <v>-</v>
      </c>
      <c r="ACF95" s="545" t="str">
        <f t="shared" ca="1" si="565"/>
        <v>-</v>
      </c>
      <c r="ACG95" s="545" t="str">
        <f t="shared" ca="1" si="565"/>
        <v>-</v>
      </c>
      <c r="ACH95" s="545" t="b">
        <f t="shared" ca="1" si="565"/>
        <v>1</v>
      </c>
      <c r="ACI95" s="545" t="str">
        <f t="shared" ca="1" si="565"/>
        <v>-</v>
      </c>
      <c r="ACJ95" s="545" t="str">
        <f t="shared" ca="1" si="565"/>
        <v>-</v>
      </c>
      <c r="ACK95" s="545" t="str">
        <f t="shared" ca="1" si="565"/>
        <v>-</v>
      </c>
      <c r="ACL95" s="545" t="str">
        <f t="shared" ca="1" si="566"/>
        <v>-</v>
      </c>
      <c r="ACM95" s="545" t="str">
        <f t="shared" ca="1" si="566"/>
        <v>-</v>
      </c>
      <c r="ACN95" s="545" t="str">
        <f t="shared" ca="1" si="566"/>
        <v>-</v>
      </c>
      <c r="ACO95" s="545" t="str">
        <f t="shared" ca="1" si="566"/>
        <v>-</v>
      </c>
      <c r="ACP95" s="545" t="str">
        <f t="shared" ca="1" si="566"/>
        <v>-</v>
      </c>
      <c r="ACQ95" s="545" t="str">
        <f t="shared" ca="1" si="566"/>
        <v>-</v>
      </c>
      <c r="ACR95" s="545" t="str">
        <f t="shared" ca="1" si="566"/>
        <v>-</v>
      </c>
      <c r="ACS95" s="545" t="str">
        <f t="shared" ca="1" si="566"/>
        <v>-</v>
      </c>
      <c r="ACT95" s="545" t="str">
        <f t="shared" ca="1" si="566"/>
        <v>-</v>
      </c>
      <c r="ACU95" s="545" t="str">
        <f t="shared" ca="1" si="566"/>
        <v>-</v>
      </c>
      <c r="ACV95" s="545" t="str">
        <f t="shared" ca="1" si="567"/>
        <v>-</v>
      </c>
      <c r="ACW95" s="545" t="str">
        <f t="shared" ca="1" si="567"/>
        <v>-</v>
      </c>
      <c r="ACX95" s="545" t="str">
        <f t="shared" ca="1" si="567"/>
        <v>-</v>
      </c>
      <c r="ACY95" s="545" t="str">
        <f t="shared" ca="1" si="567"/>
        <v>-</v>
      </c>
      <c r="ACZ95" s="545" t="b">
        <f t="shared" ca="1" si="567"/>
        <v>1</v>
      </c>
      <c r="ADA95" s="545" t="str">
        <f t="shared" ca="1" si="567"/>
        <v>-</v>
      </c>
      <c r="ADB95" s="545" t="str">
        <f t="shared" ca="1" si="567"/>
        <v>-</v>
      </c>
      <c r="ADC95" s="545" t="str">
        <f t="shared" ca="1" si="567"/>
        <v>-</v>
      </c>
      <c r="ADD95" s="545" t="str">
        <f t="shared" ca="1" si="567"/>
        <v>-</v>
      </c>
      <c r="ADE95" s="545" t="str">
        <f t="shared" ca="1" si="567"/>
        <v>-</v>
      </c>
      <c r="ADF95" s="545" t="str">
        <f t="shared" ca="1" si="568"/>
        <v>-</v>
      </c>
      <c r="ADG95" s="545" t="str">
        <f t="shared" ca="1" si="568"/>
        <v>-</v>
      </c>
      <c r="ADH95" s="545" t="str">
        <f t="shared" ca="1" si="568"/>
        <v>-</v>
      </c>
      <c r="ADI95" s="545" t="str">
        <f t="shared" ca="1" si="568"/>
        <v>-</v>
      </c>
      <c r="ADJ95" s="545" t="str">
        <f t="shared" ca="1" si="568"/>
        <v>-</v>
      </c>
      <c r="ADK95" s="545" t="str">
        <f t="shared" ca="1" si="568"/>
        <v>-</v>
      </c>
      <c r="ADL95" s="545" t="str">
        <f t="shared" ca="1" si="568"/>
        <v>-</v>
      </c>
      <c r="ADM95" s="545" t="str">
        <f t="shared" ca="1" si="568"/>
        <v>-</v>
      </c>
      <c r="ADN95" s="545" t="str">
        <f t="shared" ca="1" si="568"/>
        <v>-</v>
      </c>
      <c r="ADO95" s="545" t="str">
        <f t="shared" ca="1" si="568"/>
        <v>-</v>
      </c>
      <c r="ADP95" s="545" t="str">
        <f t="shared" ca="1" si="569"/>
        <v>-</v>
      </c>
      <c r="ADQ95" s="545" t="str">
        <f t="shared" ca="1" si="569"/>
        <v>-</v>
      </c>
      <c r="ADR95" s="545" t="b">
        <f t="shared" ca="1" si="569"/>
        <v>1</v>
      </c>
      <c r="ADS95" s="545" t="str">
        <f t="shared" ca="1" si="569"/>
        <v>-</v>
      </c>
      <c r="ADT95" s="545" t="str">
        <f t="shared" ca="1" si="569"/>
        <v>-</v>
      </c>
      <c r="ADU95" s="545" t="str">
        <f t="shared" ca="1" si="569"/>
        <v>-</v>
      </c>
      <c r="ADV95" s="545" t="str">
        <f t="shared" ca="1" si="569"/>
        <v>-</v>
      </c>
      <c r="ADW95" s="545" t="str">
        <f t="shared" ca="1" si="569"/>
        <v>-</v>
      </c>
      <c r="ADX95" s="545" t="str">
        <f t="shared" ca="1" si="569"/>
        <v>-</v>
      </c>
      <c r="ADY95" s="545" t="str">
        <f t="shared" ca="1" si="569"/>
        <v>-</v>
      </c>
      <c r="ADZ95" s="545" t="str">
        <f t="shared" ca="1" si="570"/>
        <v>-</v>
      </c>
      <c r="AEA95" s="545" t="str">
        <f t="shared" ca="1" si="570"/>
        <v>-</v>
      </c>
      <c r="AEB95" s="545" t="str">
        <f t="shared" ca="1" si="570"/>
        <v>-</v>
      </c>
      <c r="AEC95" s="545" t="str">
        <f t="shared" ca="1" si="570"/>
        <v>-</v>
      </c>
      <c r="AED95" s="545" t="str">
        <f t="shared" ca="1" si="570"/>
        <v>-</v>
      </c>
      <c r="AEE95" s="545" t="str">
        <f t="shared" ca="1" si="570"/>
        <v>-</v>
      </c>
      <c r="AEF95" s="545" t="str">
        <f t="shared" ca="1" si="570"/>
        <v>-</v>
      </c>
      <c r="AEG95" s="545" t="str">
        <f t="shared" ca="1" si="570"/>
        <v>-</v>
      </c>
      <c r="AEH95" s="545" t="str">
        <f t="shared" ca="1" si="570"/>
        <v>-</v>
      </c>
      <c r="AEI95" s="545" t="str">
        <f t="shared" ca="1" si="570"/>
        <v>-</v>
      </c>
      <c r="AEJ95" s="535" cm="1">
        <f t="array" aca="1" ref="AEJ95" ca="1">INDEX(AEJ$13:AEJ94,$B95+1,1)</f>
        <v>0</v>
      </c>
      <c r="AEK95" s="483">
        <v>0</v>
      </c>
    </row>
    <row r="96" spans="1:817" outlineLevel="2">
      <c r="A96" s="18">
        <f t="shared" si="222"/>
        <v>83</v>
      </c>
      <c r="B96" s="657">
        <f t="shared" ca="1" si="515"/>
        <v>81</v>
      </c>
      <c r="C96" s="458">
        <f t="shared" ca="1" si="381"/>
        <v>2200</v>
      </c>
      <c r="D96" s="119" t="str">
        <f t="shared" ca="1" si="382"/>
        <v>GSW</v>
      </c>
      <c r="E96" t="b">
        <v>1</v>
      </c>
      <c r="F96" t="b">
        <v>0</v>
      </c>
      <c r="G96" t="b">
        <f t="shared" si="383"/>
        <v>1</v>
      </c>
      <c r="H96" s="191">
        <f t="shared" ca="1" si="513"/>
        <v>12</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24"/>
        <v>1</v>
      </c>
      <c r="O96" s="230">
        <f t="shared" ca="1" si="524"/>
        <v>9</v>
      </c>
      <c r="P96" s="230">
        <f t="shared" ca="1" si="524"/>
        <v>1</v>
      </c>
      <c r="Q96" s="230">
        <f t="shared" ca="1" si="524"/>
        <v>1</v>
      </c>
      <c r="R96" s="230">
        <f t="shared" ca="1" si="524"/>
        <v>1</v>
      </c>
      <c r="S96" s="230">
        <f t="shared" ca="1" si="524"/>
        <v>1</v>
      </c>
      <c r="T96" s="411">
        <f t="shared" ca="1" si="385"/>
        <v>1</v>
      </c>
      <c r="U96" s="411">
        <f t="shared" ca="1" si="385"/>
        <v>1</v>
      </c>
      <c r="V96" s="411">
        <f t="shared" ca="1" si="386"/>
        <v>2</v>
      </c>
      <c r="W96" s="777" t="b">
        <f t="shared" ca="1" si="387"/>
        <v>0</v>
      </c>
      <c r="X96" s="777" t="b">
        <f t="shared" ca="1" si="387"/>
        <v>0</v>
      </c>
      <c r="Y96" s="777" t="b">
        <f t="shared" ca="1" si="387"/>
        <v>1</v>
      </c>
      <c r="Z96" s="796" t="b" cm="1">
        <f t="array" aca="1" ref="Z96" ca="1">INDEX(Z$13:Z95,$B96+1,1)</f>
        <v>0</v>
      </c>
      <c r="AA96" s="411">
        <f t="shared" ca="1" si="388"/>
        <v>1</v>
      </c>
      <c r="AB96" s="411">
        <f t="shared" ca="1" si="389"/>
        <v>1</v>
      </c>
      <c r="AC96" s="230">
        <f t="shared" ca="1" si="525"/>
        <v>1</v>
      </c>
      <c r="AD96" s="230">
        <f t="shared" ca="1" si="525"/>
        <v>1</v>
      </c>
      <c r="AE96" s="230">
        <f t="shared" ca="1" si="525"/>
        <v>0</v>
      </c>
      <c r="AF96" s="230">
        <f t="shared" ca="1" si="525"/>
        <v>0</v>
      </c>
      <c r="AG96" s="230">
        <f t="shared" ca="1" si="525"/>
        <v>0</v>
      </c>
      <c r="AH96" s="230">
        <f t="shared" ca="1" si="525"/>
        <v>0</v>
      </c>
      <c r="AI96" s="87">
        <f t="shared" ca="1" si="391"/>
        <v>2</v>
      </c>
      <c r="AJ96" s="87">
        <f ca="1">INDEX(CHOOSE($N96,DataAutumn!i.AdultDrys,DataWinter!i.AdultDrys,DataSpring!i.AdultDrys),1,$T96)</f>
        <v>1</v>
      </c>
      <c r="AK96" s="230">
        <f t="shared" ca="1" si="526"/>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3"/>
        <v xml:space="preserve">FS_Opt_Tem 00012 SE GSW Past     SFM     TOLAut Scan2 GFS RR+01% GP100% WP100% MP100% (PT_F33N11L11)      </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4"/>
        <v>1</v>
      </c>
      <c r="BO96" s="411" t="str">
        <f t="shared" ca="1" si="394"/>
        <v>-</v>
      </c>
      <c r="BP96" s="411" t="b">
        <f t="shared" ca="1" si="394"/>
        <v>0</v>
      </c>
      <c r="BQ96" s="411" t="str">
        <f t="shared" ca="1" si="394"/>
        <v>-</v>
      </c>
      <c r="BR96" s="411" t="str">
        <f t="shared" ca="1" si="394"/>
        <v>-</v>
      </c>
      <c r="BS96" s="411" t="str">
        <f t="shared" ca="1" si="394"/>
        <v>-</v>
      </c>
      <c r="BT96" s="411" t="str">
        <f t="shared" ca="1" si="394"/>
        <v>-</v>
      </c>
      <c r="BU96" s="411" t="str">
        <f t="shared" ca="1" si="394"/>
        <v>-</v>
      </c>
      <c r="BV96" s="411" t="str">
        <f t="shared" ca="1" si="394"/>
        <v>-</v>
      </c>
      <c r="BW96" s="411" t="str">
        <f t="shared" ca="1" si="394"/>
        <v>-</v>
      </c>
      <c r="BX96" s="411" t="str">
        <f t="shared" ca="1" si="394"/>
        <v>-</v>
      </c>
      <c r="BY96" s="411" t="str">
        <f t="shared" ca="1" si="394"/>
        <v>-</v>
      </c>
      <c r="BZ96" s="411" t="b">
        <f t="shared" ca="1" si="394"/>
        <v>0</v>
      </c>
      <c r="CA96" s="87">
        <f t="shared" ca="1" si="394"/>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5"/>
        <v>-</v>
      </c>
      <c r="CI96" s="411">
        <f t="shared" ca="1" si="396"/>
        <v>1</v>
      </c>
      <c r="CJ96" s="411">
        <f t="shared" ca="1" si="396"/>
        <v>1</v>
      </c>
      <c r="CK96" s="535" t="str" cm="1">
        <f t="array" aca="1" ref="CK96" ca="1">INDEX(CK$13:CK95,$B96+1,1)</f>
        <v>-</v>
      </c>
      <c r="CL96" s="535" t="str" cm="1">
        <f t="array" aca="1" ref="CL96" ca="1">INDEX(CL$13:CL95,$B96+1,1)</f>
        <v>-</v>
      </c>
      <c r="CM96" s="535" t="str" cm="1">
        <f t="array" aca="1" ref="CM96" ca="1">INDEX(CM$13:CM95,$B96+1,1)</f>
        <v>-</v>
      </c>
      <c r="CN96" s="411" t="str">
        <f t="shared" ca="1" si="397"/>
        <v>-</v>
      </c>
      <c r="CO96" s="411">
        <f t="shared" ca="1" si="398"/>
        <v>1</v>
      </c>
      <c r="CP96" s="411">
        <f t="shared" ca="1" si="398"/>
        <v>1</v>
      </c>
      <c r="CQ96" s="535" t="str" cm="1">
        <f t="array" aca="1" ref="CQ96" ca="1">INDEX(CQ$13:CQ95,$B96+1,1)</f>
        <v>-</v>
      </c>
      <c r="CR96" s="411" t="str">
        <f t="shared" ca="1" si="399"/>
        <v>-</v>
      </c>
      <c r="CS96" s="411">
        <f t="shared" ca="1" si="400"/>
        <v>1</v>
      </c>
      <c r="CT96" s="535" t="str" cm="1">
        <f t="array" aca="1" ref="CT96" ca="1">INDEX(CT$13:CT95,$B96+1,1)</f>
        <v>-</v>
      </c>
      <c r="CU96" s="535" t="str" cm="1">
        <f t="array" aca="1" ref="CU96" ca="1">INDEX(CU$13:CU95,$B96+1,1)</f>
        <v>-</v>
      </c>
      <c r="CV96" s="411">
        <f t="shared" ca="1" si="401"/>
        <v>1</v>
      </c>
      <c r="CW96" s="535" t="str" cm="1">
        <f t="array" aca="1" ref="CW96" ca="1">INDEX(CW$13:CW95,$B96+1,1)</f>
        <v>-</v>
      </c>
      <c r="CX96" s="411" t="str">
        <f t="shared" ca="1" si="402"/>
        <v>-</v>
      </c>
      <c r="CY96" s="411">
        <f t="shared" ca="1" si="403"/>
        <v>1</v>
      </c>
      <c r="CZ96" s="411">
        <f t="shared" ca="1" si="403"/>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4"/>
        <v>0</v>
      </c>
      <c r="DL96" s="411">
        <f t="shared" ca="1" si="404"/>
        <v>50</v>
      </c>
      <c r="DM96" s="411" t="str">
        <f t="shared" ca="1" si="404"/>
        <v>-</v>
      </c>
      <c r="DN96" s="411" t="str">
        <f t="shared" ca="1" si="404"/>
        <v>-</v>
      </c>
      <c r="DO96" s="411">
        <f t="shared" ca="1" si="404"/>
        <v>25.5</v>
      </c>
      <c r="DP96" s="411">
        <f t="shared" ca="1" si="404"/>
        <v>18.8</v>
      </c>
      <c r="DQ96" s="411" t="b">
        <f t="shared" ca="1" si="405"/>
        <v>0</v>
      </c>
      <c r="DR96" s="411" t="str">
        <f t="shared" ca="1" si="406"/>
        <v>-</v>
      </c>
      <c r="DS96" s="411" t="str">
        <f t="shared" ca="1" si="406"/>
        <v>-</v>
      </c>
      <c r="DT96" s="411" t="str">
        <f t="shared" ca="1" si="406"/>
        <v>-</v>
      </c>
      <c r="DU96" s="411" t="str">
        <f t="shared" ca="1" si="406"/>
        <v>-</v>
      </c>
      <c r="DV96" s="411">
        <f t="shared" ca="1" si="406"/>
        <v>500</v>
      </c>
      <c r="DW96" s="411">
        <f t="shared" ca="1" si="406"/>
        <v>500</v>
      </c>
      <c r="DX96" s="411" t="str">
        <f t="shared" ca="1" si="406"/>
        <v>-</v>
      </c>
      <c r="DY96" s="411" t="str">
        <f t="shared" ca="1" si="406"/>
        <v>-</v>
      </c>
      <c r="DZ96" s="411" t="str">
        <f t="shared" ca="1" si="406"/>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07"/>
        <v>0</v>
      </c>
      <c r="EO96" s="782">
        <f t="shared" ca="1" si="407"/>
        <v>0</v>
      </c>
      <c r="EP96" s="782">
        <f t="shared" ca="1" si="407"/>
        <v>999999</v>
      </c>
      <c r="EQ96" s="800" t="str">
        <f t="shared" ca="1" si="504"/>
        <v>-</v>
      </c>
      <c r="ER96" s="800" t="str">
        <f t="shared" ca="1" si="408"/>
        <v>-</v>
      </c>
      <c r="ES96" s="801">
        <f t="shared" ca="1" si="409"/>
        <v>999999</v>
      </c>
      <c r="ET96" s="802" t="str">
        <f t="shared" ca="1" si="505"/>
        <v>-</v>
      </c>
      <c r="EU96" s="781">
        <f t="shared" ca="1" si="410"/>
        <v>0</v>
      </c>
      <c r="EV96" s="779">
        <f t="shared" ca="1" si="506"/>
        <v>0</v>
      </c>
      <c r="EW96" s="780">
        <f t="shared" ca="1" si="507"/>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11"/>
        <v>0</v>
      </c>
      <c r="FC96" s="666">
        <f t="shared" ca="1" si="412"/>
        <v>5.0000000000000001E-3</v>
      </c>
      <c r="FD96" s="191">
        <f t="shared" ca="1" si="508"/>
        <v>0.95</v>
      </c>
      <c r="FE96" s="667">
        <f t="shared" ca="1" si="413"/>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4"/>
        <v>0</v>
      </c>
      <c r="FL96" s="666" t="b">
        <f t="shared" ca="1" si="414"/>
        <v>0</v>
      </c>
      <c r="FM96" s="716" t="b">
        <f t="shared" ca="1" si="415"/>
        <v>1</v>
      </c>
      <c r="FN96" s="666" t="b">
        <f t="shared" ca="1" si="414"/>
        <v>0</v>
      </c>
      <c r="FO96" s="668">
        <f t="shared" ca="1" si="416"/>
        <v>1</v>
      </c>
      <c r="FP96" s="669">
        <f t="shared" ca="1" si="417"/>
        <v>0</v>
      </c>
      <c r="FQ96" s="670" t="b">
        <f t="shared" ca="1" si="418"/>
        <v>0</v>
      </c>
      <c r="FR96" s="665" t="b">
        <f t="shared" ca="1" si="419"/>
        <v>1</v>
      </c>
      <c r="FS96" s="411" t="b">
        <f t="shared" ca="1" si="419"/>
        <v>0</v>
      </c>
      <c r="FT96" s="411" t="b">
        <f t="shared" ca="1" si="419"/>
        <v>0</v>
      </c>
      <c r="FU96" s="87">
        <f t="shared" ca="1" si="420"/>
        <v>2</v>
      </c>
      <c r="FV96" s="87">
        <f t="shared" ca="1" si="420"/>
        <v>2</v>
      </c>
      <c r="FW96" s="411">
        <f t="shared" ca="1" si="421"/>
        <v>1</v>
      </c>
      <c r="FX96" s="411">
        <f t="shared" ca="1" si="422"/>
        <v>1</v>
      </c>
      <c r="FY96" s="411">
        <f t="shared" ca="1" si="422"/>
        <v>1</v>
      </c>
      <c r="FZ96" s="411">
        <f t="shared" ca="1" si="423"/>
        <v>1</v>
      </c>
      <c r="GA96" s="411">
        <f t="shared" ca="1" si="527"/>
        <v>0.35</v>
      </c>
      <c r="GB96" s="411" t="b">
        <f t="shared" ca="1" si="527"/>
        <v>1</v>
      </c>
      <c r="GC96" s="411" t="b">
        <f t="shared" ca="1" si="527"/>
        <v>0</v>
      </c>
      <c r="GD96" s="411" t="b">
        <f t="shared" ca="1" si="527"/>
        <v>0</v>
      </c>
      <c r="GE96" s="411" t="b">
        <f t="shared" ca="1" si="527"/>
        <v>0</v>
      </c>
      <c r="GF96" s="87">
        <f t="shared" ca="1" si="425"/>
        <v>1</v>
      </c>
      <c r="GG96" s="87">
        <f t="shared" ca="1" si="425"/>
        <v>1</v>
      </c>
      <c r="GH96" s="87">
        <f t="shared" ca="1" si="425"/>
        <v>1</v>
      </c>
      <c r="GI96" s="87">
        <f t="shared" ca="1" si="425"/>
        <v>1</v>
      </c>
      <c r="GJ96" s="87">
        <f t="shared" ca="1" si="425"/>
        <v>1</v>
      </c>
      <c r="GK96" s="87">
        <f t="shared" ca="1" si="425"/>
        <v>1</v>
      </c>
      <c r="GL96" s="87">
        <f t="shared" ca="1" si="425"/>
        <v>1</v>
      </c>
      <c r="GM96" s="87">
        <f t="shared" ca="1" si="425"/>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26"/>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27"/>
        <v>0</v>
      </c>
      <c r="HV96" s="535" t="str" cm="1">
        <f t="array" aca="1" ref="HV96" ca="1">INDEX(HV$13:HV95,$B96+1,1)</f>
        <v>-</v>
      </c>
      <c r="HW96" s="535" cm="1">
        <f t="array" aca="1" ref="HW96" ca="1">INDEX(HW$13:HW95,$B96+1,1)</f>
        <v>1</v>
      </c>
      <c r="HX96" s="535" cm="1">
        <f t="array" aca="1" ref="HX96" ca="1">INDEX(HX$13:HX95,$B96+1,1)</f>
        <v>0</v>
      </c>
      <c r="HY96" s="411">
        <f t="shared" si="428"/>
        <v>0</v>
      </c>
      <c r="HZ96" s="535" cm="1">
        <f t="array" aca="1" ref="HZ96" ca="1">INDEX(HZ$13:HZ95,$B96+1,1)</f>
        <v>0</v>
      </c>
      <c r="IA96" s="411">
        <f t="shared" si="528"/>
        <v>0</v>
      </c>
      <c r="IB96" s="411">
        <f t="shared" si="528"/>
        <v>0</v>
      </c>
      <c r="IC96" s="411">
        <f t="shared" si="528"/>
        <v>0</v>
      </c>
      <c r="ID96" s="411">
        <f t="shared" si="528"/>
        <v>0</v>
      </c>
      <c r="IE96" s="411">
        <f t="shared" si="528"/>
        <v>1</v>
      </c>
      <c r="IF96" s="411">
        <f t="shared" si="528"/>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509"/>
        <v>0</v>
      </c>
      <c r="JG96" s="457">
        <f t="shared" ca="1" si="430"/>
        <v>0</v>
      </c>
      <c r="JH96" s="457">
        <f t="shared" ca="1" si="431"/>
        <v>0</v>
      </c>
      <c r="JI96" s="545" cm="1">
        <f t="array" aca="1" ref="JI96" ca="1">IF(AND($N96=JI$10,$AS96&lt;&gt;0),INDEX(i.LTWFeedLevels,$AS96,12),0)</f>
        <v>0</v>
      </c>
      <c r="JJ96" s="630" cm="1">
        <f t="array" aca="1" ref="JJ96" ca="1">IF(AND($N96=JJ$10,$AT96&lt;&gt;0),INDEX(i.LTWFeedLevels,$AT96,12),0)</f>
        <v>0</v>
      </c>
      <c r="JK96" s="457">
        <f t="shared" ca="1" si="432"/>
        <v>0</v>
      </c>
      <c r="JL96" s="457">
        <f t="shared" ca="1" si="433"/>
        <v>0</v>
      </c>
      <c r="JM96" s="457">
        <f t="shared" ca="1" si="434"/>
        <v>0</v>
      </c>
      <c r="JN96" s="545" cm="1">
        <f t="array" aca="1" ref="JN96" ca="1">IF(AND($N96=JN$10,$AS96&lt;&gt;0),INDEX(i.LTWFeedLevels,$AS96,12),0)</f>
        <v>0</v>
      </c>
      <c r="JO96" s="630" cm="1">
        <f t="array" aca="1" ref="JO96" ca="1">IF(AND($N96=JO$10,$AT96&lt;&gt;0),INDEX(i.LTWFeedLevels,$AT96,12),0)</f>
        <v>0</v>
      </c>
      <c r="JP96" s="457">
        <f t="shared" ca="1" si="435"/>
        <v>0</v>
      </c>
      <c r="JQ96" s="457">
        <f t="shared" ca="1" si="436"/>
        <v>0</v>
      </c>
      <c r="JR96" s="457">
        <f t="shared" ca="1" si="437"/>
        <v>0</v>
      </c>
      <c r="JS96" s="189">
        <f t="shared" ca="1" si="529"/>
        <v>0</v>
      </c>
      <c r="JT96" s="189">
        <f t="shared" ca="1" si="529"/>
        <v>0</v>
      </c>
      <c r="JU96" s="189">
        <f t="shared" ca="1" si="529"/>
        <v>0</v>
      </c>
      <c r="JV96" s="189">
        <f t="shared" ca="1" si="529"/>
        <v>0</v>
      </c>
      <c r="JW96" s="189">
        <f t="shared" ca="1" si="529"/>
        <v>0</v>
      </c>
      <c r="JX96" s="189">
        <f t="shared" ca="1" si="529"/>
        <v>0</v>
      </c>
      <c r="JY96" s="189">
        <f t="shared" ca="1" si="529"/>
        <v>0</v>
      </c>
      <c r="JZ96" s="189">
        <f t="shared" ca="1" si="529"/>
        <v>0</v>
      </c>
      <c r="KA96" s="189">
        <f t="shared" ca="1" si="529"/>
        <v>0</v>
      </c>
      <c r="KB96" s="189">
        <f t="shared" ca="1" si="529"/>
        <v>0</v>
      </c>
      <c r="KC96" s="189">
        <f t="shared" ca="1" si="530"/>
        <v>0</v>
      </c>
      <c r="KD96" s="189">
        <f t="shared" ca="1" si="530"/>
        <v>0</v>
      </c>
      <c r="KE96" s="189">
        <f t="shared" ca="1" si="530"/>
        <v>0</v>
      </c>
      <c r="KF96" s="189">
        <f t="shared" ca="1" si="530"/>
        <v>0</v>
      </c>
      <c r="KG96" s="189">
        <f t="shared" ca="1" si="530"/>
        <v>0</v>
      </c>
      <c r="KH96" s="189">
        <f t="shared" ca="1" si="530"/>
        <v>0</v>
      </c>
      <c r="KI96" s="189">
        <f t="shared" ca="1" si="530"/>
        <v>0</v>
      </c>
      <c r="KJ96" s="189">
        <f t="shared" ca="1" si="530"/>
        <v>0</v>
      </c>
      <c r="KK96" s="189">
        <f t="shared" ca="1" si="530"/>
        <v>0</v>
      </c>
      <c r="KL96" s="189">
        <f t="shared" ca="1" si="530"/>
        <v>0</v>
      </c>
      <c r="KM96" s="189">
        <f t="shared" ca="1" si="531"/>
        <v>0</v>
      </c>
      <c r="KN96" s="189">
        <f t="shared" ca="1" si="531"/>
        <v>0</v>
      </c>
      <c r="KO96" s="189">
        <f t="shared" ca="1" si="531"/>
        <v>0</v>
      </c>
      <c r="KP96" s="189">
        <f t="shared" ca="1" si="531"/>
        <v>0</v>
      </c>
      <c r="KQ96" s="189">
        <f t="shared" ca="1" si="531"/>
        <v>0</v>
      </c>
      <c r="KR96" s="189">
        <f t="shared" ca="1" si="531"/>
        <v>0</v>
      </c>
      <c r="KS96" s="189">
        <f t="shared" ca="1" si="531"/>
        <v>0</v>
      </c>
      <c r="KT96" s="189">
        <f t="shared" ca="1" si="531"/>
        <v>0</v>
      </c>
      <c r="KU96" s="189">
        <f t="shared" ca="1" si="531"/>
        <v>0</v>
      </c>
      <c r="KV96" s="189">
        <f t="shared" ca="1" si="531"/>
        <v>0</v>
      </c>
      <c r="KW96" s="189">
        <f t="shared" ca="1" si="532"/>
        <v>0</v>
      </c>
      <c r="KX96" s="189">
        <f t="shared" ca="1" si="532"/>
        <v>0</v>
      </c>
      <c r="KY96" s="189">
        <f t="shared" ca="1" si="532"/>
        <v>0</v>
      </c>
      <c r="KZ96" s="189">
        <f t="shared" ca="1" si="532"/>
        <v>0</v>
      </c>
      <c r="LA96" s="189">
        <f t="shared" ca="1" si="532"/>
        <v>0</v>
      </c>
      <c r="LB96" s="189">
        <f t="shared" ca="1" si="532"/>
        <v>0</v>
      </c>
      <c r="LC96" s="189">
        <f t="shared" ca="1" si="532"/>
        <v>0</v>
      </c>
      <c r="LD96" s="189">
        <f t="shared" ca="1" si="532"/>
        <v>0</v>
      </c>
      <c r="LE96" s="189">
        <f t="shared" ca="1" si="532"/>
        <v>0</v>
      </c>
      <c r="LF96" s="189">
        <f t="shared" ca="1" si="532"/>
        <v>0</v>
      </c>
      <c r="LG96" s="189">
        <f t="shared" ca="1" si="533"/>
        <v>0</v>
      </c>
      <c r="LH96" s="189">
        <f t="shared" ca="1" si="533"/>
        <v>0</v>
      </c>
      <c r="LI96" s="189">
        <f t="shared" ca="1" si="533"/>
        <v>0</v>
      </c>
      <c r="LJ96" s="189">
        <f t="shared" ca="1" si="533"/>
        <v>0</v>
      </c>
      <c r="LK96" s="189">
        <f t="shared" ca="1" si="533"/>
        <v>0</v>
      </c>
      <c r="LL96" s="189">
        <f t="shared" ca="1" si="533"/>
        <v>0</v>
      </c>
      <c r="LM96" s="189">
        <f t="shared" ca="1" si="533"/>
        <v>0</v>
      </c>
      <c r="LN96" s="189">
        <f t="shared" ca="1" si="533"/>
        <v>0</v>
      </c>
      <c r="LO96" s="189">
        <f t="shared" ca="1" si="533"/>
        <v>0</v>
      </c>
      <c r="LP96" s="189">
        <f t="shared" ca="1" si="533"/>
        <v>0</v>
      </c>
      <c r="LQ96" s="189">
        <f t="shared" ca="1" si="534"/>
        <v>0</v>
      </c>
      <c r="LR96" s="189">
        <f t="shared" ca="1" si="534"/>
        <v>0</v>
      </c>
      <c r="LS96" s="189">
        <f t="shared" ca="1" si="534"/>
        <v>0</v>
      </c>
      <c r="LT96" s="189">
        <f t="shared" ca="1" si="534"/>
        <v>0</v>
      </c>
      <c r="LU96" s="189">
        <f t="shared" ca="1" si="534"/>
        <v>0</v>
      </c>
      <c r="LV96" s="189">
        <f t="shared" ca="1" si="534"/>
        <v>0</v>
      </c>
      <c r="LW96" s="189">
        <f t="shared" ca="1" si="534"/>
        <v>0</v>
      </c>
      <c r="LX96" s="189">
        <f t="shared" ca="1" si="534"/>
        <v>0</v>
      </c>
      <c r="LY96" s="189">
        <f t="shared" ca="1" si="534"/>
        <v>0</v>
      </c>
      <c r="LZ96" s="189">
        <f t="shared" ca="1" si="534"/>
        <v>0</v>
      </c>
      <c r="MA96" s="189">
        <f t="shared" ca="1" si="535"/>
        <v>0</v>
      </c>
      <c r="MB96" s="189">
        <f t="shared" ca="1" si="535"/>
        <v>0</v>
      </c>
      <c r="MC96" s="189">
        <f t="shared" ca="1" si="535"/>
        <v>0</v>
      </c>
      <c r="MD96" s="189">
        <f t="shared" ca="1" si="535"/>
        <v>0</v>
      </c>
      <c r="ME96" s="189">
        <f t="shared" ca="1" si="535"/>
        <v>0</v>
      </c>
      <c r="MF96" s="189">
        <f t="shared" ca="1" si="535"/>
        <v>0</v>
      </c>
      <c r="MG96" s="189">
        <f t="shared" ca="1" si="535"/>
        <v>0</v>
      </c>
      <c r="MH96" s="189">
        <f t="shared" ca="1" si="535"/>
        <v>0</v>
      </c>
      <c r="MI96" s="189">
        <f t="shared" ca="1" si="535"/>
        <v>0</v>
      </c>
      <c r="MJ96" s="189">
        <f t="shared" ca="1" si="535"/>
        <v>0</v>
      </c>
      <c r="MK96" s="189">
        <f t="shared" ca="1" si="535"/>
        <v>0</v>
      </c>
      <c r="ML96" s="189">
        <f t="shared" ca="1" si="535"/>
        <v>0</v>
      </c>
      <c r="MM96" s="557">
        <f t="shared" ca="1" si="536"/>
        <v>0</v>
      </c>
      <c r="MN96" s="557">
        <f t="shared" ca="1" si="536"/>
        <v>0</v>
      </c>
      <c r="MO96" s="557">
        <f t="shared" ca="1" si="536"/>
        <v>0</v>
      </c>
      <c r="MP96" s="557">
        <f t="shared" ca="1" si="536"/>
        <v>0</v>
      </c>
      <c r="MQ96" s="557">
        <f t="shared" ca="1" si="536"/>
        <v>0</v>
      </c>
      <c r="MR96" s="557">
        <f t="shared" ca="1" si="536"/>
        <v>0</v>
      </c>
      <c r="MS96" s="557">
        <f t="shared" ca="1" si="536"/>
        <v>0</v>
      </c>
      <c r="MT96" s="557">
        <f t="shared" ca="1" si="536"/>
        <v>0</v>
      </c>
      <c r="MU96" s="557">
        <f t="shared" ca="1" si="536"/>
        <v>0</v>
      </c>
      <c r="MV96" s="557">
        <f t="shared" ca="1" si="536"/>
        <v>0</v>
      </c>
      <c r="MW96" s="557">
        <f t="shared" ca="1" si="537"/>
        <v>0</v>
      </c>
      <c r="MX96" s="557">
        <f t="shared" ca="1" si="537"/>
        <v>0</v>
      </c>
      <c r="MY96" s="557">
        <f t="shared" ca="1" si="537"/>
        <v>0</v>
      </c>
      <c r="MZ96" s="557">
        <f t="shared" ca="1" si="537"/>
        <v>0</v>
      </c>
      <c r="NA96" s="557">
        <f t="shared" ca="1" si="537"/>
        <v>0</v>
      </c>
      <c r="NB96" s="557">
        <f t="shared" ca="1" si="537"/>
        <v>0</v>
      </c>
      <c r="NC96" s="557">
        <f t="shared" ca="1" si="537"/>
        <v>0</v>
      </c>
      <c r="ND96" s="557">
        <f t="shared" ca="1" si="537"/>
        <v>0</v>
      </c>
      <c r="NE96" s="557">
        <f t="shared" ca="1" si="537"/>
        <v>0</v>
      </c>
      <c r="NF96" s="557">
        <f t="shared" ca="1" si="537"/>
        <v>0</v>
      </c>
      <c r="NG96" s="557">
        <f t="shared" ca="1" si="538"/>
        <v>0</v>
      </c>
      <c r="NH96" s="557">
        <f t="shared" ca="1" si="538"/>
        <v>0</v>
      </c>
      <c r="NI96" s="557">
        <f t="shared" ca="1" si="538"/>
        <v>0</v>
      </c>
      <c r="NJ96" s="557">
        <f t="shared" ca="1" si="538"/>
        <v>0</v>
      </c>
      <c r="NK96" s="557">
        <f t="shared" ca="1" si="538"/>
        <v>0</v>
      </c>
      <c r="NL96" s="557">
        <f t="shared" ca="1" si="538"/>
        <v>0</v>
      </c>
      <c r="NM96" s="557">
        <f t="shared" ca="1" si="538"/>
        <v>0</v>
      </c>
      <c r="NN96" s="557">
        <f t="shared" ca="1" si="538"/>
        <v>0</v>
      </c>
      <c r="NO96" s="557">
        <f t="shared" ca="1" si="538"/>
        <v>0</v>
      </c>
      <c r="NP96" s="557">
        <f t="shared" ca="1" si="538"/>
        <v>0</v>
      </c>
      <c r="NQ96" s="557">
        <f t="shared" ca="1" si="539"/>
        <v>0</v>
      </c>
      <c r="NR96" s="557">
        <f t="shared" ca="1" si="539"/>
        <v>0</v>
      </c>
      <c r="NS96" s="557">
        <f t="shared" ca="1" si="539"/>
        <v>0</v>
      </c>
      <c r="NT96" s="557">
        <f t="shared" ca="1" si="539"/>
        <v>0</v>
      </c>
      <c r="NU96" s="557">
        <f t="shared" ca="1" si="539"/>
        <v>0</v>
      </c>
      <c r="NV96" s="557">
        <f t="shared" ca="1" si="539"/>
        <v>0</v>
      </c>
      <c r="NW96" s="557">
        <f t="shared" ca="1" si="539"/>
        <v>0</v>
      </c>
      <c r="NX96" s="557">
        <f t="shared" ca="1" si="539"/>
        <v>0</v>
      </c>
      <c r="NY96" s="557">
        <f t="shared" ca="1" si="539"/>
        <v>0</v>
      </c>
      <c r="NZ96" s="557">
        <f t="shared" ca="1" si="539"/>
        <v>0</v>
      </c>
      <c r="OA96" s="557">
        <f t="shared" ca="1" si="540"/>
        <v>0</v>
      </c>
      <c r="OB96" s="557">
        <f t="shared" ca="1" si="540"/>
        <v>0</v>
      </c>
      <c r="OC96" s="557">
        <f t="shared" ca="1" si="540"/>
        <v>0</v>
      </c>
      <c r="OD96" s="557">
        <f t="shared" ca="1" si="540"/>
        <v>0</v>
      </c>
      <c r="OE96" s="557">
        <f t="shared" ca="1" si="540"/>
        <v>0</v>
      </c>
      <c r="OF96" s="557">
        <f t="shared" ca="1" si="540"/>
        <v>0</v>
      </c>
      <c r="OG96" s="557">
        <f t="shared" ca="1" si="540"/>
        <v>0</v>
      </c>
      <c r="OH96" s="557">
        <f t="shared" ca="1" si="540"/>
        <v>0</v>
      </c>
      <c r="OI96" s="557">
        <f t="shared" ca="1" si="540"/>
        <v>0</v>
      </c>
      <c r="OJ96" s="557">
        <f t="shared" ca="1" si="540"/>
        <v>0</v>
      </c>
      <c r="OK96" s="557">
        <f t="shared" ca="1" si="541"/>
        <v>0</v>
      </c>
      <c r="OL96" s="557">
        <f t="shared" ca="1" si="541"/>
        <v>0</v>
      </c>
      <c r="OM96" s="557">
        <f t="shared" ca="1" si="541"/>
        <v>0</v>
      </c>
      <c r="ON96" s="557">
        <f t="shared" ca="1" si="541"/>
        <v>0</v>
      </c>
      <c r="OO96" s="557">
        <f t="shared" ca="1" si="541"/>
        <v>0</v>
      </c>
      <c r="OP96" s="557">
        <f t="shared" ca="1" si="541"/>
        <v>0</v>
      </c>
      <c r="OQ96" s="557">
        <f t="shared" ca="1" si="541"/>
        <v>0</v>
      </c>
      <c r="OR96" s="557">
        <f t="shared" ca="1" si="541"/>
        <v>0</v>
      </c>
      <c r="OS96" s="557">
        <f t="shared" ca="1" si="541"/>
        <v>0</v>
      </c>
      <c r="OT96" s="557">
        <f t="shared" ca="1" si="541"/>
        <v>0</v>
      </c>
      <c r="OU96" s="557">
        <f t="shared" ca="1" si="542"/>
        <v>0</v>
      </c>
      <c r="OV96" s="557">
        <f t="shared" ca="1" si="542"/>
        <v>0</v>
      </c>
      <c r="OW96" s="557">
        <f t="shared" ca="1" si="542"/>
        <v>0</v>
      </c>
      <c r="OX96" s="557">
        <f t="shared" ca="1" si="542"/>
        <v>0</v>
      </c>
      <c r="OY96" s="557">
        <f t="shared" ca="1" si="542"/>
        <v>0</v>
      </c>
      <c r="OZ96" s="557">
        <f t="shared" ca="1" si="542"/>
        <v>0</v>
      </c>
      <c r="PA96" s="557">
        <f t="shared" ca="1" si="542"/>
        <v>0</v>
      </c>
      <c r="PB96" s="557">
        <f t="shared" ca="1" si="542"/>
        <v>0</v>
      </c>
      <c r="PC96" s="557">
        <f t="shared" ca="1" si="542"/>
        <v>0</v>
      </c>
      <c r="PD96" s="557">
        <f t="shared" ca="1" si="542"/>
        <v>0</v>
      </c>
      <c r="PE96" s="557">
        <f t="shared" ca="1" si="543"/>
        <v>0</v>
      </c>
      <c r="PF96" s="557">
        <f t="shared" ca="1" si="543"/>
        <v>0</v>
      </c>
      <c r="PG96" s="557">
        <f t="shared" ca="1" si="543"/>
        <v>0</v>
      </c>
      <c r="PH96" s="557">
        <f t="shared" ca="1" si="543"/>
        <v>0</v>
      </c>
      <c r="PI96" s="557">
        <f t="shared" ca="1" si="543"/>
        <v>0</v>
      </c>
      <c r="PJ96" s="557">
        <f t="shared" ca="1" si="543"/>
        <v>0</v>
      </c>
      <c r="PK96" s="557">
        <f t="shared" ca="1" si="543"/>
        <v>0</v>
      </c>
      <c r="PL96" s="557">
        <f t="shared" ca="1" si="543"/>
        <v>0</v>
      </c>
      <c r="PM96" s="557">
        <f t="shared" ca="1" si="543"/>
        <v>0</v>
      </c>
      <c r="PN96" s="557">
        <f t="shared" ca="1" si="543"/>
        <v>0</v>
      </c>
      <c r="PO96" s="557">
        <f t="shared" ca="1" si="544"/>
        <v>0</v>
      </c>
      <c r="PP96" s="557">
        <f t="shared" ca="1" si="544"/>
        <v>0</v>
      </c>
      <c r="PQ96" s="557">
        <f t="shared" ca="1" si="544"/>
        <v>0</v>
      </c>
      <c r="PR96" s="557">
        <f t="shared" ca="1" si="544"/>
        <v>0</v>
      </c>
      <c r="PS96" s="557">
        <f t="shared" ca="1" si="544"/>
        <v>0</v>
      </c>
      <c r="PT96" s="557">
        <f t="shared" ca="1" si="544"/>
        <v>0</v>
      </c>
      <c r="PU96" s="557">
        <f t="shared" ca="1" si="544"/>
        <v>0</v>
      </c>
      <c r="PV96" s="557">
        <f t="shared" ca="1" si="544"/>
        <v>0</v>
      </c>
      <c r="PW96" s="557">
        <f t="shared" ca="1" si="544"/>
        <v>0</v>
      </c>
      <c r="PX96" s="557">
        <f t="shared" ca="1" si="544"/>
        <v>0</v>
      </c>
      <c r="PY96" s="557">
        <f t="shared" ca="1" si="545"/>
        <v>0</v>
      </c>
      <c r="PZ96" s="557">
        <f t="shared" ca="1" si="545"/>
        <v>0</v>
      </c>
      <c r="QA96" s="557">
        <f t="shared" ca="1" si="545"/>
        <v>0</v>
      </c>
      <c r="QB96" s="557">
        <f t="shared" ca="1" si="545"/>
        <v>0</v>
      </c>
      <c r="QC96" s="557">
        <f t="shared" ca="1" si="545"/>
        <v>0</v>
      </c>
      <c r="QD96" s="557">
        <f t="shared" ca="1" si="545"/>
        <v>0</v>
      </c>
      <c r="QE96" s="557">
        <f t="shared" ca="1" si="545"/>
        <v>0</v>
      </c>
      <c r="QF96" s="557">
        <f t="shared" ca="1" si="545"/>
        <v>0</v>
      </c>
      <c r="QG96" s="557">
        <f t="shared" ca="1" si="545"/>
        <v>0</v>
      </c>
      <c r="QH96" s="557">
        <f t="shared" ca="1" si="545"/>
        <v>0</v>
      </c>
      <c r="QI96" s="557">
        <f t="shared" ca="1" si="546"/>
        <v>0</v>
      </c>
      <c r="QJ96" s="557">
        <f t="shared" ca="1" si="546"/>
        <v>0</v>
      </c>
      <c r="QK96" s="557">
        <f t="shared" ca="1" si="546"/>
        <v>0</v>
      </c>
      <c r="QL96" s="557">
        <f t="shared" ca="1" si="546"/>
        <v>0</v>
      </c>
      <c r="QM96" s="557">
        <f t="shared" ca="1" si="546"/>
        <v>0</v>
      </c>
      <c r="QN96" s="557">
        <f t="shared" ca="1" si="546"/>
        <v>0</v>
      </c>
      <c r="QO96" s="557">
        <f t="shared" ca="1" si="546"/>
        <v>0</v>
      </c>
      <c r="QP96" s="557">
        <f t="shared" ca="1" si="546"/>
        <v>0</v>
      </c>
      <c r="QQ96" s="557">
        <f t="shared" ca="1" si="546"/>
        <v>0</v>
      </c>
      <c r="QR96" s="557">
        <f t="shared" ca="1" si="546"/>
        <v>0</v>
      </c>
      <c r="QS96" s="557">
        <f t="shared" ca="1" si="547"/>
        <v>0</v>
      </c>
      <c r="QT96" s="557">
        <f t="shared" ca="1" si="547"/>
        <v>0</v>
      </c>
      <c r="QU96" s="557">
        <f t="shared" ca="1" si="547"/>
        <v>0</v>
      </c>
      <c r="QV96" s="557">
        <f t="shared" ca="1" si="547"/>
        <v>0</v>
      </c>
      <c r="QW96" s="557">
        <f t="shared" ca="1" si="547"/>
        <v>0</v>
      </c>
      <c r="QX96" s="557">
        <f t="shared" ca="1" si="547"/>
        <v>0</v>
      </c>
      <c r="QY96" s="557">
        <f t="shared" ca="1" si="547"/>
        <v>0</v>
      </c>
      <c r="QZ96" s="557">
        <f t="shared" ca="1" si="547"/>
        <v>0</v>
      </c>
      <c r="RA96" s="557">
        <f t="shared" ca="1" si="547"/>
        <v>0</v>
      </c>
      <c r="RB96" s="557">
        <f t="shared" ca="1" si="547"/>
        <v>0</v>
      </c>
      <c r="RC96" s="557">
        <f t="shared" ca="1" si="548"/>
        <v>0</v>
      </c>
      <c r="RD96" s="557">
        <f t="shared" ca="1" si="548"/>
        <v>0</v>
      </c>
      <c r="RE96" s="557">
        <f t="shared" ca="1" si="548"/>
        <v>0</v>
      </c>
      <c r="RF96" s="557">
        <f t="shared" ca="1" si="548"/>
        <v>0</v>
      </c>
      <c r="RG96" s="557">
        <f t="shared" ca="1" si="548"/>
        <v>0</v>
      </c>
      <c r="RH96" s="557">
        <f t="shared" ca="1" si="548"/>
        <v>0</v>
      </c>
      <c r="RI96" s="557">
        <f t="shared" ca="1" si="548"/>
        <v>0</v>
      </c>
      <c r="RJ96" s="557">
        <f t="shared" ca="1" si="548"/>
        <v>0</v>
      </c>
      <c r="RK96" s="557">
        <f t="shared" ca="1" si="548"/>
        <v>0</v>
      </c>
      <c r="RL96" s="557">
        <f t="shared" ca="1" si="548"/>
        <v>0</v>
      </c>
      <c r="RM96" s="557">
        <f t="shared" ca="1" si="549"/>
        <v>0</v>
      </c>
      <c r="RN96" s="557">
        <f t="shared" ca="1" si="549"/>
        <v>0</v>
      </c>
      <c r="RO96" s="557">
        <f t="shared" ca="1" si="549"/>
        <v>0</v>
      </c>
      <c r="RP96" s="557">
        <f t="shared" ca="1" si="549"/>
        <v>0</v>
      </c>
      <c r="RQ96" s="557">
        <f t="shared" ca="1" si="549"/>
        <v>0</v>
      </c>
      <c r="RR96" s="557">
        <f t="shared" ca="1" si="549"/>
        <v>0</v>
      </c>
      <c r="RS96" s="557">
        <f t="shared" ca="1" si="549"/>
        <v>0</v>
      </c>
      <c r="RT96" s="557">
        <f t="shared" ca="1" si="549"/>
        <v>0</v>
      </c>
      <c r="RU96" s="557">
        <f t="shared" ca="1" si="549"/>
        <v>0</v>
      </c>
      <c r="RV96" s="557">
        <f t="shared" ca="1" si="549"/>
        <v>0</v>
      </c>
      <c r="RW96" s="557">
        <f t="shared" ca="1" si="550"/>
        <v>0</v>
      </c>
      <c r="RX96" s="557">
        <f t="shared" ca="1" si="550"/>
        <v>0</v>
      </c>
      <c r="RY96" s="557">
        <f t="shared" ca="1" si="550"/>
        <v>0</v>
      </c>
      <c r="RZ96" s="557">
        <f t="shared" ca="1" si="550"/>
        <v>0</v>
      </c>
      <c r="SA96" s="557">
        <f t="shared" ca="1" si="550"/>
        <v>0</v>
      </c>
      <c r="SB96" s="557">
        <f t="shared" ca="1" si="550"/>
        <v>0</v>
      </c>
      <c r="SC96" s="557">
        <f t="shared" ca="1" si="550"/>
        <v>0</v>
      </c>
      <c r="SD96" s="557">
        <f t="shared" ca="1" si="550"/>
        <v>0</v>
      </c>
      <c r="SE96" s="557">
        <f t="shared" ca="1" si="550"/>
        <v>0</v>
      </c>
      <c r="SF96" s="557">
        <f t="shared" ca="1" si="550"/>
        <v>0</v>
      </c>
      <c r="SG96" s="557">
        <f t="shared" ca="1" si="551"/>
        <v>0</v>
      </c>
      <c r="SH96" s="557">
        <f t="shared" ca="1" si="551"/>
        <v>0</v>
      </c>
      <c r="SI96" s="557">
        <f t="shared" ca="1" si="551"/>
        <v>0</v>
      </c>
      <c r="SJ96" s="557">
        <f t="shared" ca="1" si="551"/>
        <v>0</v>
      </c>
      <c r="SK96" s="557">
        <f t="shared" ca="1" si="551"/>
        <v>0</v>
      </c>
      <c r="SL96" s="557">
        <f t="shared" ca="1" si="551"/>
        <v>0</v>
      </c>
      <c r="SM96" s="557">
        <f t="shared" ca="1" si="551"/>
        <v>0</v>
      </c>
      <c r="SN96" s="557">
        <f t="shared" ca="1" si="551"/>
        <v>0</v>
      </c>
      <c r="SO96" s="557">
        <f t="shared" ca="1" si="551"/>
        <v>0</v>
      </c>
      <c r="SP96" s="557">
        <f t="shared" ca="1" si="551"/>
        <v>0</v>
      </c>
      <c r="SQ96" s="557">
        <f t="shared" ca="1" si="552"/>
        <v>0</v>
      </c>
      <c r="SR96" s="557">
        <f t="shared" ca="1" si="552"/>
        <v>0</v>
      </c>
      <c r="SS96" s="557">
        <f t="shared" ca="1" si="552"/>
        <v>0</v>
      </c>
      <c r="ST96" s="557">
        <f t="shared" ca="1" si="552"/>
        <v>0</v>
      </c>
      <c r="SU96" s="557">
        <f t="shared" ca="1" si="552"/>
        <v>0</v>
      </c>
      <c r="SV96" s="557">
        <f t="shared" ca="1" si="552"/>
        <v>0</v>
      </c>
      <c r="SW96" s="557">
        <f t="shared" ca="1" si="552"/>
        <v>0</v>
      </c>
      <c r="SX96" s="557">
        <f t="shared" ca="1" si="552"/>
        <v>0</v>
      </c>
      <c r="SY96" s="557">
        <f t="shared" ca="1" si="552"/>
        <v>0</v>
      </c>
      <c r="SZ96" s="557">
        <f t="shared" ca="1" si="552"/>
        <v>0</v>
      </c>
      <c r="TA96" s="557">
        <f t="shared" ca="1" si="553"/>
        <v>0</v>
      </c>
      <c r="TB96" s="557">
        <f t="shared" ca="1" si="553"/>
        <v>0</v>
      </c>
      <c r="TC96" s="557">
        <f t="shared" ca="1" si="553"/>
        <v>0</v>
      </c>
      <c r="TD96" s="557">
        <f t="shared" ca="1" si="553"/>
        <v>0</v>
      </c>
      <c r="TE96" s="557">
        <f t="shared" ca="1" si="553"/>
        <v>0</v>
      </c>
      <c r="TF96" s="557">
        <f t="shared" ca="1" si="553"/>
        <v>0</v>
      </c>
      <c r="TG96" s="557">
        <f t="shared" ca="1" si="553"/>
        <v>0</v>
      </c>
      <c r="TH96" s="557">
        <f t="shared" ca="1" si="553"/>
        <v>0</v>
      </c>
      <c r="TI96" s="557">
        <f t="shared" ca="1" si="553"/>
        <v>0</v>
      </c>
      <c r="TJ96" s="557">
        <f t="shared" ca="1" si="553"/>
        <v>0</v>
      </c>
      <c r="TK96" s="557">
        <f t="shared" ca="1" si="554"/>
        <v>0</v>
      </c>
      <c r="TL96" s="557">
        <f t="shared" ca="1" si="554"/>
        <v>0</v>
      </c>
      <c r="TM96" s="557">
        <f t="shared" ca="1" si="554"/>
        <v>0</v>
      </c>
      <c r="TN96" s="557">
        <f t="shared" ca="1" si="554"/>
        <v>0</v>
      </c>
      <c r="TO96" s="557">
        <f t="shared" ca="1" si="554"/>
        <v>0</v>
      </c>
      <c r="TP96" s="557">
        <f t="shared" ca="1" si="554"/>
        <v>0</v>
      </c>
      <c r="TQ96" s="557">
        <f t="shared" ca="1" si="554"/>
        <v>0</v>
      </c>
      <c r="TR96" s="557">
        <f t="shared" ca="1" si="554"/>
        <v>0</v>
      </c>
      <c r="TS96" s="557">
        <f t="shared" ca="1" si="554"/>
        <v>0</v>
      </c>
      <c r="TT96" s="557">
        <f t="shared" ca="1" si="554"/>
        <v>0</v>
      </c>
      <c r="TU96" s="557">
        <f t="shared" ca="1" si="555"/>
        <v>0</v>
      </c>
      <c r="TV96" s="557">
        <f t="shared" ca="1" si="555"/>
        <v>0</v>
      </c>
      <c r="TW96" s="557">
        <f t="shared" ca="1" si="555"/>
        <v>0</v>
      </c>
      <c r="TX96" s="557">
        <f t="shared" ca="1" si="555"/>
        <v>0</v>
      </c>
      <c r="TY96" s="557">
        <f t="shared" ca="1" si="555"/>
        <v>0</v>
      </c>
      <c r="TZ96" s="557">
        <f t="shared" ca="1" si="555"/>
        <v>0</v>
      </c>
      <c r="UA96" s="557">
        <f t="shared" ca="1" si="555"/>
        <v>0</v>
      </c>
      <c r="UB96" s="557">
        <f t="shared" ca="1" si="555"/>
        <v>0</v>
      </c>
      <c r="UC96" s="557">
        <f t="shared" ca="1" si="555"/>
        <v>0</v>
      </c>
      <c r="UD96" s="557">
        <f t="shared" ca="1" si="555"/>
        <v>0</v>
      </c>
      <c r="UE96" s="557">
        <f t="shared" ca="1" si="556"/>
        <v>0</v>
      </c>
      <c r="UF96" s="557">
        <f t="shared" ca="1" si="556"/>
        <v>0</v>
      </c>
      <c r="UG96" s="557">
        <f t="shared" ca="1" si="556"/>
        <v>0</v>
      </c>
      <c r="UH96" s="557">
        <f t="shared" ca="1" si="556"/>
        <v>0</v>
      </c>
      <c r="UI96" s="557">
        <f t="shared" ca="1" si="556"/>
        <v>0</v>
      </c>
      <c r="UJ96" s="557">
        <f t="shared" ca="1" si="556"/>
        <v>0</v>
      </c>
      <c r="UK96" s="557">
        <f t="shared" ca="1" si="556"/>
        <v>0</v>
      </c>
      <c r="UL96" s="557">
        <f t="shared" ca="1" si="556"/>
        <v>0</v>
      </c>
      <c r="UM96" s="557">
        <f t="shared" ca="1" si="556"/>
        <v>0</v>
      </c>
      <c r="UN96" s="557">
        <f t="shared" ca="1" si="556"/>
        <v>0</v>
      </c>
      <c r="UO96" s="557">
        <f t="shared" ca="1" si="557"/>
        <v>0</v>
      </c>
      <c r="UP96" s="557">
        <f t="shared" ca="1" si="557"/>
        <v>0</v>
      </c>
      <c r="UQ96" s="557">
        <f t="shared" ca="1" si="557"/>
        <v>0</v>
      </c>
      <c r="UR96" s="557">
        <f t="shared" ca="1" si="557"/>
        <v>0</v>
      </c>
      <c r="US96" s="557">
        <f t="shared" ca="1" si="557"/>
        <v>0</v>
      </c>
      <c r="UT96" s="557">
        <f t="shared" ca="1" si="557"/>
        <v>0</v>
      </c>
      <c r="UU96" s="557">
        <f t="shared" ca="1" si="557"/>
        <v>0</v>
      </c>
      <c r="UV96" s="557">
        <f t="shared" ca="1" si="557"/>
        <v>0</v>
      </c>
      <c r="UW96" s="557">
        <f t="shared" ca="1" si="557"/>
        <v>0</v>
      </c>
      <c r="UX96" s="557">
        <f t="shared" ca="1" si="557"/>
        <v>0</v>
      </c>
      <c r="UY96" s="557">
        <f t="shared" ca="1" si="558"/>
        <v>0</v>
      </c>
      <c r="UZ96" s="557">
        <f t="shared" ca="1" si="558"/>
        <v>0</v>
      </c>
      <c r="VA96" s="557">
        <f t="shared" ca="1" si="558"/>
        <v>0</v>
      </c>
      <c r="VB96" s="557">
        <f t="shared" ca="1" si="558"/>
        <v>0</v>
      </c>
      <c r="VC96" s="557">
        <f t="shared" ca="1" si="558"/>
        <v>0</v>
      </c>
      <c r="VD96" s="557">
        <f t="shared" ca="1" si="558"/>
        <v>0</v>
      </c>
      <c r="VE96" s="557">
        <f t="shared" ca="1" si="558"/>
        <v>0</v>
      </c>
      <c r="VF96" s="557">
        <f t="shared" ca="1" si="558"/>
        <v>0</v>
      </c>
      <c r="VG96" s="557">
        <f t="shared" ca="1" si="558"/>
        <v>0</v>
      </c>
      <c r="VH96" s="557">
        <f t="shared" ca="1" si="558"/>
        <v>0</v>
      </c>
      <c r="VI96" s="557">
        <f t="shared" ca="1" si="558"/>
        <v>0</v>
      </c>
      <c r="VJ96" s="189">
        <f t="shared" ca="1" si="559"/>
        <v>0</v>
      </c>
      <c r="VK96" s="189">
        <f t="shared" ca="1" si="559"/>
        <v>0</v>
      </c>
      <c r="VL96" s="189">
        <f t="shared" ca="1" si="559"/>
        <v>0</v>
      </c>
      <c r="VM96" s="189">
        <f t="shared" ca="1" si="559"/>
        <v>0</v>
      </c>
      <c r="VN96" s="189">
        <f t="shared" ca="1" si="559"/>
        <v>0</v>
      </c>
      <c r="VO96" s="230">
        <f t="shared" ca="1" si="469"/>
        <v>0</v>
      </c>
      <c r="VP96" s="189">
        <f t="shared" ca="1" si="560"/>
        <v>0</v>
      </c>
      <c r="VQ96" s="189">
        <f t="shared" ca="1" si="560"/>
        <v>0</v>
      </c>
      <c r="VR96" s="189">
        <f t="shared" ca="1" si="560"/>
        <v>0</v>
      </c>
      <c r="VS96" s="189">
        <f t="shared" ca="1" si="560"/>
        <v>0</v>
      </c>
      <c r="VT96" s="189">
        <f t="shared" ca="1" si="560"/>
        <v>0</v>
      </c>
      <c r="VU96" s="230">
        <f t="shared" ca="1" si="471"/>
        <v>0</v>
      </c>
      <c r="VV96" s="231">
        <f t="shared" ca="1" si="472"/>
        <v>0</v>
      </c>
      <c r="VW96" s="231">
        <f t="shared" ca="1" si="472"/>
        <v>0</v>
      </c>
      <c r="VX96" s="231">
        <f t="shared" ca="1" si="472"/>
        <v>0</v>
      </c>
      <c r="VY96" s="231">
        <f t="shared" ca="1" si="472"/>
        <v>0</v>
      </c>
      <c r="VZ96" s="544">
        <f t="shared" ca="1" si="473"/>
        <v>0</v>
      </c>
      <c r="WA96" s="231">
        <f t="shared" ca="1" si="474"/>
        <v>0</v>
      </c>
      <c r="WB96" s="231">
        <f t="shared" ca="1" si="474"/>
        <v>0</v>
      </c>
      <c r="WC96" s="231">
        <f t="shared" ca="1" si="474"/>
        <v>0</v>
      </c>
      <c r="WD96" s="231">
        <f t="shared" ca="1" si="474"/>
        <v>0</v>
      </c>
      <c r="WE96" s="544">
        <f t="shared" ca="1" si="561"/>
        <v>0</v>
      </c>
      <c r="WF96" s="544">
        <f t="shared" ca="1" si="561"/>
        <v>0</v>
      </c>
      <c r="WG96" s="544">
        <f t="shared" ca="1" si="561"/>
        <v>0</v>
      </c>
      <c r="WH96" s="544">
        <f t="shared" ca="1" si="561"/>
        <v>0</v>
      </c>
      <c r="WI96" s="544">
        <f t="shared" ca="1" si="561"/>
        <v>0</v>
      </c>
      <c r="WJ96" s="544">
        <f t="shared" ca="1" si="561"/>
        <v>0</v>
      </c>
      <c r="WK96" s="544">
        <f t="shared" ca="1" si="561"/>
        <v>0</v>
      </c>
      <c r="WL96" s="535" cm="1">
        <f t="array" aca="1" ref="WL96" ca="1">INDEX(WL$13:WL95,$B96+1,1)</f>
        <v>0</v>
      </c>
      <c r="WM96" s="411">
        <f t="shared" ca="1" si="476"/>
        <v>19</v>
      </c>
      <c r="WN96" s="18"/>
      <c r="WO96" s="535" cm="1">
        <f t="array" aca="1" ref="WO96" ca="1">INDEX(WO$13:WO95,$B96+1,1)</f>
        <v>0</v>
      </c>
      <c r="WP96" s="411">
        <f t="shared" si="477"/>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78"/>
        <v>0</v>
      </c>
      <c r="XJ96" s="411" t="str">
        <f t="shared" ca="1" si="479"/>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80"/>
        <v>-</v>
      </c>
      <c r="XQ96" s="411" t="str">
        <f t="shared" si="480"/>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81"/>
        <v>50</v>
      </c>
      <c r="YD96" s="411">
        <f t="shared" si="481"/>
        <v>50</v>
      </c>
      <c r="YE96" s="411">
        <f t="shared" si="481"/>
        <v>50</v>
      </c>
      <c r="YF96" s="411">
        <f t="shared" si="481"/>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18"/>
      <c r="YQ96" s="411">
        <f t="shared" ca="1" si="482"/>
        <v>1</v>
      </c>
      <c r="YR96" s="18"/>
      <c r="YS96" s="669" t="str">
        <f t="shared" ca="1" si="483"/>
        <v>-</v>
      </c>
      <c r="YT96" s="535" t="b" cm="1">
        <f t="array" aca="1" ref="YT96" ca="1">INDEX(YT$13:YT95,$B96+1,1)</f>
        <v>1</v>
      </c>
      <c r="YU96" s="535" t="str" cm="1">
        <f t="array" aca="1" ref="YU96" ca="1">INDEX(YU$13:YU95,$B96+1,1)</f>
        <v>-</v>
      </c>
      <c r="YV96" s="411" t="b">
        <f t="shared" ca="1" si="510"/>
        <v>1</v>
      </c>
      <c r="YW96" s="535" t="b" cm="1">
        <f t="array" aca="1" ref="YW96" ca="1">INDEX(YW$13:YW95,$B96+1,1)</f>
        <v>0</v>
      </c>
      <c r="YX96" s="535" cm="1">
        <f t="array" aca="1" ref="YX96" ca="1">INDEX(YX$13:YX95,$B96+1,1)</f>
        <v>0</v>
      </c>
      <c r="YY96" s="547" cm="1">
        <f t="array" aca="1" ref="YY96" ca="1">IF(YT96&lt;&gt;TRUE,"-",VALUE(IFERROR(VALUE($K96),0) &amp; _xlfn.SWITCH($CD96,"-",4,$CD96) &amp; $L96 &amp; $T96 &amp; "00" &amp; $N96 &amp; $AK96 &amp; $R96 &amp; _xlfn.SWITCH($AM96,3,1,$AM96) &amp; _xlfn.SWITCH($M96,4,0,$M96) &amp; $AD96 &amp; IF(MOD($H96-2,YY$6)&gt;=YY$7,"",TEXT(INT(MOD($H96-2,YY$6)/2)+1,"00"))))</f>
        <v>14210012120106</v>
      </c>
      <c r="YZ96" s="662" t="str" cm="1">
        <f t="array" aca="1" ref="YZ96" ca="1">IF(YU96&lt;&gt;TRUE,"-",VALUE(IFERROR(VALUE($K96),0) &amp; _xlfn.SWITCH($CD96,"-",4,$CD96) &amp; $L96 &amp; $T96 &amp; "00" &amp; $N96 &amp; $AK96 &amp; $R96 &amp; _xlfn.SWITCH($AM96,3,1,$AM96) &amp; _xlfn.SWITCH($M96,4,0,$M96) &amp; $AD96 &amp; IF(MOD($H96-1,YZ$6)&gt;=YZ$7,"",TEXT(INT(MOD($H96-1,YZ$6)/2)+1,"00"))))</f>
        <v>-</v>
      </c>
      <c r="ZA96" s="543">
        <f t="shared" ca="1" si="484"/>
        <v>652</v>
      </c>
      <c r="ZB96" s="543">
        <f t="shared" ca="1" si="484"/>
        <v>686</v>
      </c>
      <c r="ZC96" s="543">
        <f t="shared" ca="1" si="484"/>
        <v>721</v>
      </c>
      <c r="ZD96" s="459">
        <f t="shared" ca="1" si="485"/>
        <v>469</v>
      </c>
      <c r="ZE96" s="459">
        <f t="shared" ca="1" si="485"/>
        <v>504</v>
      </c>
      <c r="ZF96" s="459">
        <f t="shared" ca="1" si="485"/>
        <v>539</v>
      </c>
      <c r="ZG96" s="459">
        <f t="shared" ca="1" si="486"/>
        <v>385</v>
      </c>
      <c r="ZH96" s="459">
        <f t="shared" ca="1" si="486"/>
        <v>420</v>
      </c>
      <c r="ZI96" s="459">
        <f t="shared" ca="1" si="486"/>
        <v>455</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22">
        <v>1</v>
      </c>
      <c r="ZW96" s="22">
        <v>1</v>
      </c>
      <c r="ZX96" s="535" cm="1">
        <f t="array" aca="1" ref="ZX96" ca="1">INDEX(ZX$13:ZX95,$B96+1,1)</f>
        <v>0</v>
      </c>
      <c r="ZY96" s="535" t="str" cm="1">
        <f t="array" aca="1" ref="ZY96" ca="1">INDEX(ZY$13:ZY95,$B96+1,1)</f>
        <v>-</v>
      </c>
      <c r="ZZ96" s="535" t="str" cm="1">
        <f t="array" aca="1" ref="ZZ96" ca="1">INDEX(ZZ$13:ZZ95,$B96+1,1)</f>
        <v>-</v>
      </c>
      <c r="AAA96" s="535" t="str" cm="1">
        <f t="array" aca="1" ref="AAA96" ca="1">INDEX(AAA$13:AAA95,$B96+1,1)</f>
        <v>-</v>
      </c>
      <c r="AAB96" s="535" t="str" cm="1">
        <f t="array" aca="1" ref="AAB96" ca="1">INDEX(AAB$13:AAB95,$B96+1,1)</f>
        <v>-</v>
      </c>
      <c r="AAC96" s="535" t="str" cm="1">
        <f t="array" aca="1" ref="AAC96" ca="1">INDEX(AAC$13:AAC95,$B96+1,1)</f>
        <v>-</v>
      </c>
      <c r="AAD96" s="535" cm="1">
        <f t="array" aca="1" ref="AAD96" ca="1">INDEX(AAD$13:AAD95,$B96+1,1)</f>
        <v>0</v>
      </c>
      <c r="AAE96" s="535" t="str" cm="1">
        <f t="array" aca="1" ref="AAE96" ca="1">INDEX(AAE$13:AAE95,$B96+1,1)</f>
        <v>-</v>
      </c>
      <c r="AAF96" s="535" t="str" cm="1">
        <f t="array" aca="1" ref="AAF96" ca="1">INDEX(AAF$13:AAF95,$B96+1,1)</f>
        <v>-</v>
      </c>
      <c r="AAG96" s="535" t="str" cm="1">
        <f t="array" aca="1" ref="AAG96" ca="1">INDEX(AAG$13:AAG95,$B96+1,1)</f>
        <v>-</v>
      </c>
      <c r="AAH96" s="535" cm="1">
        <f t="array" aca="1" ref="AAH96" ca="1">INDEX(AAH$13:AAH95,$B96+1,1)</f>
        <v>1</v>
      </c>
      <c r="AAI96" s="535" cm="1">
        <f t="array" aca="1" ref="AAI96" ca="1">INDEX(AAI$13:AAI95,$B96+1,1)</f>
        <v>1</v>
      </c>
      <c r="AAJ96" s="666" t="str">
        <f t="shared" ca="1" si="487"/>
        <v>-</v>
      </c>
      <c r="AAK96" s="666" t="str">
        <f t="shared" ca="1" si="487"/>
        <v>-</v>
      </c>
      <c r="AAL96" s="666" t="str">
        <f t="shared" ca="1" si="487"/>
        <v>-</v>
      </c>
      <c r="AAM96" s="666" t="str">
        <f t="shared" ca="1" si="487"/>
        <v>-</v>
      </c>
      <c r="AAN96" s="667" t="str">
        <f t="shared" ca="1" si="488"/>
        <v>-</v>
      </c>
      <c r="AAO96" s="668" t="str">
        <f t="shared" ca="1" si="489"/>
        <v>-</v>
      </c>
      <c r="AAP96" s="669" t="str">
        <f t="shared" ca="1" si="490"/>
        <v>-</v>
      </c>
      <c r="AAQ96" s="716" t="str">
        <f t="shared" ca="1" si="491"/>
        <v>-</v>
      </c>
      <c r="AAR96" s="191" t="b">
        <f t="shared" si="514"/>
        <v>0</v>
      </c>
      <c r="AAS96" s="715" t="str">
        <f t="shared" ca="1" si="492"/>
        <v>-</v>
      </c>
      <c r="AAT96" s="717" t="str">
        <f t="shared" ca="1" si="493"/>
        <v>-</v>
      </c>
      <c r="AAU96" s="717" t="str">
        <f t="shared" ca="1" si="493"/>
        <v>-</v>
      </c>
      <c r="AAV96" s="670" t="str">
        <f t="shared" ca="1" si="494"/>
        <v>-</v>
      </c>
      <c r="AAW96" s="18"/>
      <c r="AAX96" s="545" t="b">
        <f t="shared" ca="1" si="562"/>
        <v>1</v>
      </c>
      <c r="AAY96" s="545" t="str">
        <f t="shared" ca="1" si="562"/>
        <v>-</v>
      </c>
      <c r="AAZ96" s="545" t="str">
        <f t="shared" ca="1" si="562"/>
        <v>-</v>
      </c>
      <c r="ABA96" s="545" t="str">
        <f t="shared" ca="1" si="562"/>
        <v>-</v>
      </c>
      <c r="ABB96" s="545" t="str">
        <f t="shared" ca="1" si="562"/>
        <v>-</v>
      </c>
      <c r="ABC96" s="545" t="str">
        <f t="shared" ca="1" si="562"/>
        <v>-</v>
      </c>
      <c r="ABD96" s="545" t="str">
        <f t="shared" ca="1" si="562"/>
        <v>-</v>
      </c>
      <c r="ABE96" s="545" t="str">
        <f t="shared" ca="1" si="562"/>
        <v>-</v>
      </c>
      <c r="ABF96" s="545" t="str">
        <f t="shared" ca="1" si="562"/>
        <v>-</v>
      </c>
      <c r="ABG96" s="545" t="str">
        <f t="shared" ca="1" si="562"/>
        <v>-</v>
      </c>
      <c r="ABH96" s="545" t="str">
        <f t="shared" ca="1" si="563"/>
        <v>-</v>
      </c>
      <c r="ABI96" s="545" t="str">
        <f t="shared" ca="1" si="563"/>
        <v>-</v>
      </c>
      <c r="ABJ96" s="545" t="str">
        <f t="shared" ca="1" si="563"/>
        <v>-</v>
      </c>
      <c r="ABK96" s="545" t="str">
        <f t="shared" ca="1" si="563"/>
        <v>-</v>
      </c>
      <c r="ABL96" s="545" t="str">
        <f t="shared" ca="1" si="563"/>
        <v>-</v>
      </c>
      <c r="ABM96" s="545" t="str">
        <f t="shared" ca="1" si="563"/>
        <v>-</v>
      </c>
      <c r="ABN96" s="545" t="str">
        <f t="shared" ca="1" si="563"/>
        <v>-</v>
      </c>
      <c r="ABO96" s="545" t="str">
        <f t="shared" ca="1" si="563"/>
        <v>-</v>
      </c>
      <c r="ABP96" s="545" t="b">
        <f t="shared" ca="1" si="563"/>
        <v>1</v>
      </c>
      <c r="ABQ96" s="545" t="str">
        <f t="shared" ca="1" si="563"/>
        <v>-</v>
      </c>
      <c r="ABR96" s="545" t="str">
        <f t="shared" ca="1" si="564"/>
        <v>-</v>
      </c>
      <c r="ABS96" s="545" t="str">
        <f t="shared" ca="1" si="564"/>
        <v>-</v>
      </c>
      <c r="ABT96" s="545" t="str">
        <f t="shared" ca="1" si="564"/>
        <v>-</v>
      </c>
      <c r="ABU96" s="545" t="str">
        <f t="shared" ca="1" si="564"/>
        <v>-</v>
      </c>
      <c r="ABV96" s="545" t="str">
        <f t="shared" ca="1" si="564"/>
        <v>-</v>
      </c>
      <c r="ABW96" s="545" t="str">
        <f t="shared" ca="1" si="564"/>
        <v>-</v>
      </c>
      <c r="ABX96" s="545" t="str">
        <f t="shared" ca="1" si="564"/>
        <v>-</v>
      </c>
      <c r="ABY96" s="545" t="str">
        <f t="shared" ca="1" si="564"/>
        <v>-</v>
      </c>
      <c r="ABZ96" s="545" t="str">
        <f t="shared" ca="1" si="564"/>
        <v>-</v>
      </c>
      <c r="ACA96" s="545" t="str">
        <f t="shared" ca="1" si="564"/>
        <v>-</v>
      </c>
      <c r="ACB96" s="545" t="str">
        <f t="shared" ca="1" si="565"/>
        <v>-</v>
      </c>
      <c r="ACC96" s="545" t="str">
        <f t="shared" ca="1" si="565"/>
        <v>-</v>
      </c>
      <c r="ACD96" s="545" t="str">
        <f t="shared" ca="1" si="565"/>
        <v>-</v>
      </c>
      <c r="ACE96" s="545" t="str">
        <f t="shared" ca="1" si="565"/>
        <v>-</v>
      </c>
      <c r="ACF96" s="545" t="str">
        <f t="shared" ca="1" si="565"/>
        <v>-</v>
      </c>
      <c r="ACG96" s="545" t="str">
        <f t="shared" ca="1" si="565"/>
        <v>-</v>
      </c>
      <c r="ACH96" s="545" t="b">
        <f t="shared" ca="1" si="565"/>
        <v>1</v>
      </c>
      <c r="ACI96" s="545" t="str">
        <f t="shared" ca="1" si="565"/>
        <v>-</v>
      </c>
      <c r="ACJ96" s="545" t="str">
        <f t="shared" ca="1" si="565"/>
        <v>-</v>
      </c>
      <c r="ACK96" s="545" t="str">
        <f t="shared" ca="1" si="565"/>
        <v>-</v>
      </c>
      <c r="ACL96" s="545" t="str">
        <f t="shared" ca="1" si="566"/>
        <v>-</v>
      </c>
      <c r="ACM96" s="545" t="str">
        <f t="shared" ca="1" si="566"/>
        <v>-</v>
      </c>
      <c r="ACN96" s="545" t="str">
        <f t="shared" ca="1" si="566"/>
        <v>-</v>
      </c>
      <c r="ACO96" s="545" t="str">
        <f t="shared" ca="1" si="566"/>
        <v>-</v>
      </c>
      <c r="ACP96" s="545" t="str">
        <f t="shared" ca="1" si="566"/>
        <v>-</v>
      </c>
      <c r="ACQ96" s="545" t="str">
        <f t="shared" ca="1" si="566"/>
        <v>-</v>
      </c>
      <c r="ACR96" s="545" t="str">
        <f t="shared" ca="1" si="566"/>
        <v>-</v>
      </c>
      <c r="ACS96" s="545" t="str">
        <f t="shared" ca="1" si="566"/>
        <v>-</v>
      </c>
      <c r="ACT96" s="545" t="str">
        <f t="shared" ca="1" si="566"/>
        <v>-</v>
      </c>
      <c r="ACU96" s="545" t="str">
        <f t="shared" ca="1" si="566"/>
        <v>-</v>
      </c>
      <c r="ACV96" s="545" t="str">
        <f t="shared" ca="1" si="567"/>
        <v>-</v>
      </c>
      <c r="ACW96" s="545" t="str">
        <f t="shared" ca="1" si="567"/>
        <v>-</v>
      </c>
      <c r="ACX96" s="545" t="str">
        <f t="shared" ca="1" si="567"/>
        <v>-</v>
      </c>
      <c r="ACY96" s="545" t="str">
        <f t="shared" ca="1" si="567"/>
        <v>-</v>
      </c>
      <c r="ACZ96" s="545" t="b">
        <f t="shared" ca="1" si="567"/>
        <v>1</v>
      </c>
      <c r="ADA96" s="545" t="str">
        <f t="shared" ca="1" si="567"/>
        <v>-</v>
      </c>
      <c r="ADB96" s="545" t="str">
        <f t="shared" ca="1" si="567"/>
        <v>-</v>
      </c>
      <c r="ADC96" s="545" t="str">
        <f t="shared" ca="1" si="567"/>
        <v>-</v>
      </c>
      <c r="ADD96" s="545" t="str">
        <f t="shared" ca="1" si="567"/>
        <v>-</v>
      </c>
      <c r="ADE96" s="545" t="str">
        <f t="shared" ca="1" si="567"/>
        <v>-</v>
      </c>
      <c r="ADF96" s="545" t="str">
        <f t="shared" ca="1" si="568"/>
        <v>-</v>
      </c>
      <c r="ADG96" s="545" t="str">
        <f t="shared" ca="1" si="568"/>
        <v>-</v>
      </c>
      <c r="ADH96" s="545" t="str">
        <f t="shared" ca="1" si="568"/>
        <v>-</v>
      </c>
      <c r="ADI96" s="545" t="str">
        <f t="shared" ca="1" si="568"/>
        <v>-</v>
      </c>
      <c r="ADJ96" s="545" t="str">
        <f t="shared" ca="1" si="568"/>
        <v>-</v>
      </c>
      <c r="ADK96" s="545" t="str">
        <f t="shared" ca="1" si="568"/>
        <v>-</v>
      </c>
      <c r="ADL96" s="545" t="str">
        <f t="shared" ca="1" si="568"/>
        <v>-</v>
      </c>
      <c r="ADM96" s="545" t="str">
        <f t="shared" ca="1" si="568"/>
        <v>-</v>
      </c>
      <c r="ADN96" s="545" t="str">
        <f t="shared" ca="1" si="568"/>
        <v>-</v>
      </c>
      <c r="ADO96" s="545" t="str">
        <f t="shared" ca="1" si="568"/>
        <v>-</v>
      </c>
      <c r="ADP96" s="545" t="str">
        <f t="shared" ca="1" si="569"/>
        <v>-</v>
      </c>
      <c r="ADQ96" s="545" t="str">
        <f t="shared" ca="1" si="569"/>
        <v>-</v>
      </c>
      <c r="ADR96" s="545" t="b">
        <f t="shared" ca="1" si="569"/>
        <v>1</v>
      </c>
      <c r="ADS96" s="545" t="str">
        <f t="shared" ca="1" si="569"/>
        <v>-</v>
      </c>
      <c r="ADT96" s="545" t="str">
        <f t="shared" ca="1" si="569"/>
        <v>-</v>
      </c>
      <c r="ADU96" s="545" t="str">
        <f t="shared" ca="1" si="569"/>
        <v>-</v>
      </c>
      <c r="ADV96" s="545" t="str">
        <f t="shared" ca="1" si="569"/>
        <v>-</v>
      </c>
      <c r="ADW96" s="545" t="str">
        <f t="shared" ca="1" si="569"/>
        <v>-</v>
      </c>
      <c r="ADX96" s="545" t="str">
        <f t="shared" ca="1" si="569"/>
        <v>-</v>
      </c>
      <c r="ADY96" s="545" t="str">
        <f t="shared" ca="1" si="569"/>
        <v>-</v>
      </c>
      <c r="ADZ96" s="545" t="str">
        <f t="shared" ca="1" si="570"/>
        <v>-</v>
      </c>
      <c r="AEA96" s="545" t="str">
        <f t="shared" ca="1" si="570"/>
        <v>-</v>
      </c>
      <c r="AEB96" s="545" t="str">
        <f t="shared" ca="1" si="570"/>
        <v>-</v>
      </c>
      <c r="AEC96" s="545" t="str">
        <f t="shared" ca="1" si="570"/>
        <v>-</v>
      </c>
      <c r="AED96" s="545" t="str">
        <f t="shared" ca="1" si="570"/>
        <v>-</v>
      </c>
      <c r="AEE96" s="545" t="str">
        <f t="shared" ca="1" si="570"/>
        <v>-</v>
      </c>
      <c r="AEF96" s="545" t="str">
        <f t="shared" ca="1" si="570"/>
        <v>-</v>
      </c>
      <c r="AEG96" s="545" t="str">
        <f t="shared" ca="1" si="570"/>
        <v>-</v>
      </c>
      <c r="AEH96" s="545" t="str">
        <f t="shared" ca="1" si="570"/>
        <v>-</v>
      </c>
      <c r="AEI96" s="545" t="str">
        <f t="shared" ca="1" si="570"/>
        <v>-</v>
      </c>
      <c r="AEJ96" s="535" cm="1">
        <f t="array" aca="1" ref="AEJ96" ca="1">INDEX(AEJ$13:AEJ95,$B96+1,1)</f>
        <v>0</v>
      </c>
      <c r="AEK96" s="483">
        <v>0</v>
      </c>
    </row>
    <row r="97" spans="1:817" outlineLevel="2">
      <c r="A97" s="18">
        <f t="shared" si="222"/>
        <v>84</v>
      </c>
      <c r="B97" s="657">
        <f t="shared" ca="1" si="515"/>
        <v>82</v>
      </c>
      <c r="C97" s="458">
        <f t="shared" ca="1" si="381"/>
        <v>2200</v>
      </c>
      <c r="D97" s="119" t="str">
        <f t="shared" ca="1" si="382"/>
        <v>GSW</v>
      </c>
      <c r="E97" t="b">
        <v>1</v>
      </c>
      <c r="F97" t="b">
        <v>0</v>
      </c>
      <c r="G97" t="b">
        <f t="shared" si="383"/>
        <v>1</v>
      </c>
      <c r="H97" s="191">
        <f t="shared" ca="1" si="513"/>
        <v>13</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24"/>
        <v>1</v>
      </c>
      <c r="O97" s="230">
        <f t="shared" ca="1" si="524"/>
        <v>9</v>
      </c>
      <c r="P97" s="230">
        <f t="shared" ca="1" si="524"/>
        <v>1</v>
      </c>
      <c r="Q97" s="230">
        <f t="shared" ca="1" si="524"/>
        <v>1</v>
      </c>
      <c r="R97" s="230">
        <f t="shared" ca="1" si="524"/>
        <v>1</v>
      </c>
      <c r="S97" s="230">
        <f t="shared" ca="1" si="524"/>
        <v>1</v>
      </c>
      <c r="T97" s="411">
        <f t="shared" ca="1" si="385"/>
        <v>1</v>
      </c>
      <c r="U97" s="411">
        <f t="shared" ca="1" si="385"/>
        <v>1</v>
      </c>
      <c r="V97" s="411">
        <f t="shared" ca="1" si="386"/>
        <v>2</v>
      </c>
      <c r="W97" s="777" t="b">
        <f t="shared" ca="1" si="387"/>
        <v>0</v>
      </c>
      <c r="X97" s="777" t="b">
        <f t="shared" ca="1" si="387"/>
        <v>0</v>
      </c>
      <c r="Y97" s="777" t="b">
        <f t="shared" ca="1" si="387"/>
        <v>1</v>
      </c>
      <c r="Z97" s="796" t="b" cm="1">
        <f t="array" aca="1" ref="Z97" ca="1">INDEX(Z$13:Z96,$B97+1,1)</f>
        <v>0</v>
      </c>
      <c r="AA97" s="411">
        <f t="shared" ca="1" si="388"/>
        <v>1</v>
      </c>
      <c r="AB97" s="411">
        <f t="shared" ca="1" si="389"/>
        <v>1</v>
      </c>
      <c r="AC97" s="230">
        <f t="shared" ca="1" si="525"/>
        <v>1</v>
      </c>
      <c r="AD97" s="230">
        <f t="shared" ca="1" si="525"/>
        <v>1</v>
      </c>
      <c r="AE97" s="230">
        <f t="shared" ca="1" si="525"/>
        <v>0</v>
      </c>
      <c r="AF97" s="230">
        <f t="shared" ca="1" si="525"/>
        <v>0</v>
      </c>
      <c r="AG97" s="230">
        <f t="shared" ca="1" si="525"/>
        <v>0</v>
      </c>
      <c r="AH97" s="230">
        <f t="shared" ca="1" si="525"/>
        <v>0</v>
      </c>
      <c r="AI97" s="87">
        <f t="shared" ca="1" si="391"/>
        <v>2</v>
      </c>
      <c r="AJ97" s="87">
        <f ca="1">INDEX(CHOOSE($N97,DataAutumn!i.AdultDrys,DataWinter!i.AdultDrys,DataSpring!i.AdultDrys),1,$T97)</f>
        <v>1</v>
      </c>
      <c r="AK97" s="230">
        <f t="shared" ca="1" si="526"/>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3"/>
        <v>FS_Opt_Tem 00013 SE GSW Past     SFM     TOLAut Scan2 GFS RR+01% GP100% WP100% MP100% (PT_F43N33L11) MidS  NutS1.0</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4"/>
        <v>1</v>
      </c>
      <c r="BO97" s="411" t="str">
        <f t="shared" ca="1" si="394"/>
        <v>-</v>
      </c>
      <c r="BP97" s="411" t="b">
        <f t="shared" ca="1" si="394"/>
        <v>0</v>
      </c>
      <c r="BQ97" s="411" t="str">
        <f t="shared" ca="1" si="394"/>
        <v>-</v>
      </c>
      <c r="BR97" s="411" t="str">
        <f t="shared" ca="1" si="394"/>
        <v>-</v>
      </c>
      <c r="BS97" s="411" t="str">
        <f t="shared" ca="1" si="394"/>
        <v>-</v>
      </c>
      <c r="BT97" s="411" t="str">
        <f t="shared" ca="1" si="394"/>
        <v>-</v>
      </c>
      <c r="BU97" s="411" t="str">
        <f t="shared" ca="1" si="394"/>
        <v>-</v>
      </c>
      <c r="BV97" s="411" t="str">
        <f t="shared" ca="1" si="394"/>
        <v>-</v>
      </c>
      <c r="BW97" s="411" t="str">
        <f t="shared" ca="1" si="394"/>
        <v>-</v>
      </c>
      <c r="BX97" s="411" t="str">
        <f t="shared" ca="1" si="394"/>
        <v>-</v>
      </c>
      <c r="BY97" s="411" t="str">
        <f t="shared" ca="1" si="394"/>
        <v>-</v>
      </c>
      <c r="BZ97" s="411" t="b">
        <f t="shared" ca="1" si="394"/>
        <v>0</v>
      </c>
      <c r="CA97" s="87">
        <f t="shared" ca="1" si="394"/>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5"/>
        <v>-</v>
      </c>
      <c r="CI97" s="411">
        <f t="shared" ca="1" si="396"/>
        <v>1</v>
      </c>
      <c r="CJ97" s="411">
        <f t="shared" ca="1" si="396"/>
        <v>1</v>
      </c>
      <c r="CK97" s="535" t="str" cm="1">
        <f t="array" aca="1" ref="CK97" ca="1">INDEX(CK$13:CK96,$B97+1,1)</f>
        <v>-</v>
      </c>
      <c r="CL97" s="535" t="str" cm="1">
        <f t="array" aca="1" ref="CL97" ca="1">INDEX(CL$13:CL96,$B97+1,1)</f>
        <v>-</v>
      </c>
      <c r="CM97" s="535" t="str" cm="1">
        <f t="array" aca="1" ref="CM97" ca="1">INDEX(CM$13:CM96,$B97+1,1)</f>
        <v>-</v>
      </c>
      <c r="CN97" s="411" t="str">
        <f t="shared" ca="1" si="397"/>
        <v>-</v>
      </c>
      <c r="CO97" s="411">
        <f t="shared" ca="1" si="398"/>
        <v>1</v>
      </c>
      <c r="CP97" s="411">
        <f t="shared" ca="1" si="398"/>
        <v>1</v>
      </c>
      <c r="CQ97" s="535" t="str" cm="1">
        <f t="array" aca="1" ref="CQ97" ca="1">INDEX(CQ$13:CQ96,$B97+1,1)</f>
        <v>-</v>
      </c>
      <c r="CR97" s="411" t="str">
        <f t="shared" ca="1" si="399"/>
        <v>-</v>
      </c>
      <c r="CS97" s="411">
        <f t="shared" ca="1" si="400"/>
        <v>1</v>
      </c>
      <c r="CT97" s="535" t="str" cm="1">
        <f t="array" aca="1" ref="CT97" ca="1">INDEX(CT$13:CT96,$B97+1,1)</f>
        <v>-</v>
      </c>
      <c r="CU97" s="535" t="str" cm="1">
        <f t="array" aca="1" ref="CU97" ca="1">INDEX(CU$13:CU96,$B97+1,1)</f>
        <v>-</v>
      </c>
      <c r="CV97" s="411">
        <f t="shared" ca="1" si="401"/>
        <v>1</v>
      </c>
      <c r="CW97" s="535" t="str" cm="1">
        <f t="array" aca="1" ref="CW97" ca="1">INDEX(CW$13:CW96,$B97+1,1)</f>
        <v>-</v>
      </c>
      <c r="CX97" s="411" t="str">
        <f t="shared" ca="1" si="402"/>
        <v>-</v>
      </c>
      <c r="CY97" s="411">
        <f t="shared" ca="1" si="403"/>
        <v>1</v>
      </c>
      <c r="CZ97" s="411">
        <f t="shared" ca="1" si="403"/>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4"/>
        <v>0</v>
      </c>
      <c r="DL97" s="411">
        <f t="shared" ca="1" si="404"/>
        <v>50</v>
      </c>
      <c r="DM97" s="411" t="str">
        <f t="shared" ca="1" si="404"/>
        <v>-</v>
      </c>
      <c r="DN97" s="411" t="str">
        <f t="shared" ca="1" si="404"/>
        <v>-</v>
      </c>
      <c r="DO97" s="411">
        <f t="shared" ca="1" si="404"/>
        <v>25.5</v>
      </c>
      <c r="DP97" s="411">
        <f t="shared" ca="1" si="404"/>
        <v>18.8</v>
      </c>
      <c r="DQ97" s="411" t="b">
        <f t="shared" ca="1" si="405"/>
        <v>0</v>
      </c>
      <c r="DR97" s="411" t="str">
        <f t="shared" ca="1" si="406"/>
        <v>-</v>
      </c>
      <c r="DS97" s="411" t="str">
        <f t="shared" ca="1" si="406"/>
        <v>-</v>
      </c>
      <c r="DT97" s="411" t="str">
        <f t="shared" ca="1" si="406"/>
        <v>-</v>
      </c>
      <c r="DU97" s="411" t="str">
        <f t="shared" ca="1" si="406"/>
        <v>-</v>
      </c>
      <c r="DV97" s="411">
        <f t="shared" ca="1" si="406"/>
        <v>500</v>
      </c>
      <c r="DW97" s="411">
        <f t="shared" ca="1" si="406"/>
        <v>500</v>
      </c>
      <c r="DX97" s="411" t="str">
        <f t="shared" ca="1" si="406"/>
        <v>-</v>
      </c>
      <c r="DY97" s="411" t="str">
        <f t="shared" ca="1" si="406"/>
        <v>-</v>
      </c>
      <c r="DZ97" s="411" t="str">
        <f t="shared" ca="1" si="406"/>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07"/>
        <v>0</v>
      </c>
      <c r="EO97" s="782">
        <f t="shared" ca="1" si="407"/>
        <v>0</v>
      </c>
      <c r="EP97" s="782">
        <f t="shared" ca="1" si="407"/>
        <v>999999</v>
      </c>
      <c r="EQ97" s="800" t="str">
        <f t="shared" ca="1" si="504"/>
        <v>-</v>
      </c>
      <c r="ER97" s="800" t="str">
        <f t="shared" ca="1" si="408"/>
        <v>-</v>
      </c>
      <c r="ES97" s="801">
        <f t="shared" ca="1" si="409"/>
        <v>999999</v>
      </c>
      <c r="ET97" s="802" t="str">
        <f t="shared" ca="1" si="505"/>
        <v>-</v>
      </c>
      <c r="EU97" s="781">
        <f t="shared" ca="1" si="410"/>
        <v>0</v>
      </c>
      <c r="EV97" s="779">
        <f t="shared" ca="1" si="506"/>
        <v>0</v>
      </c>
      <c r="EW97" s="780">
        <f t="shared" ca="1" si="507"/>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11"/>
        <v>0</v>
      </c>
      <c r="FC97" s="666">
        <f t="shared" ca="1" si="412"/>
        <v>5.0000000000000001E-3</v>
      </c>
      <c r="FD97" s="191">
        <f t="shared" ca="1" si="508"/>
        <v>0.95</v>
      </c>
      <c r="FE97" s="667">
        <f t="shared" ca="1" si="413"/>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4"/>
        <v>0</v>
      </c>
      <c r="FL97" s="666" t="b">
        <f t="shared" ca="1" si="414"/>
        <v>0</v>
      </c>
      <c r="FM97" s="716" t="b">
        <f t="shared" ca="1" si="415"/>
        <v>1</v>
      </c>
      <c r="FN97" s="666" t="b">
        <f t="shared" ca="1" si="414"/>
        <v>0</v>
      </c>
      <c r="FO97" s="668">
        <f t="shared" ca="1" si="416"/>
        <v>1</v>
      </c>
      <c r="FP97" s="669">
        <f t="shared" ca="1" si="417"/>
        <v>0</v>
      </c>
      <c r="FQ97" s="670" t="b">
        <f t="shared" ca="1" si="418"/>
        <v>0</v>
      </c>
      <c r="FR97" s="665" t="b">
        <f t="shared" ca="1" si="419"/>
        <v>1</v>
      </c>
      <c r="FS97" s="411" t="b">
        <f t="shared" ca="1" si="419"/>
        <v>0</v>
      </c>
      <c r="FT97" s="411" t="b">
        <f t="shared" ca="1" si="419"/>
        <v>0</v>
      </c>
      <c r="FU97" s="87">
        <f t="shared" ca="1" si="420"/>
        <v>2</v>
      </c>
      <c r="FV97" s="87">
        <f t="shared" ca="1" si="420"/>
        <v>2</v>
      </c>
      <c r="FW97" s="411">
        <f t="shared" ca="1" si="421"/>
        <v>1</v>
      </c>
      <c r="FX97" s="411">
        <f t="shared" ca="1" si="422"/>
        <v>1</v>
      </c>
      <c r="FY97" s="411">
        <f t="shared" ca="1" si="422"/>
        <v>1</v>
      </c>
      <c r="FZ97" s="411">
        <f t="shared" ca="1" si="423"/>
        <v>1</v>
      </c>
      <c r="GA97" s="411">
        <f t="shared" ca="1" si="527"/>
        <v>0.35</v>
      </c>
      <c r="GB97" s="411" t="b">
        <f t="shared" ca="1" si="527"/>
        <v>1</v>
      </c>
      <c r="GC97" s="411" t="b">
        <f t="shared" ca="1" si="527"/>
        <v>0</v>
      </c>
      <c r="GD97" s="411" t="b">
        <f t="shared" ca="1" si="527"/>
        <v>0</v>
      </c>
      <c r="GE97" s="411" t="b">
        <f t="shared" ca="1" si="527"/>
        <v>0</v>
      </c>
      <c r="GF97" s="87">
        <f t="shared" ca="1" si="425"/>
        <v>1</v>
      </c>
      <c r="GG97" s="87">
        <f t="shared" ca="1" si="425"/>
        <v>1</v>
      </c>
      <c r="GH97" s="87">
        <f t="shared" ca="1" si="425"/>
        <v>1</v>
      </c>
      <c r="GI97" s="87">
        <f t="shared" ca="1" si="425"/>
        <v>1</v>
      </c>
      <c r="GJ97" s="87">
        <f t="shared" ca="1" si="425"/>
        <v>1</v>
      </c>
      <c r="GK97" s="87">
        <f t="shared" ca="1" si="425"/>
        <v>1</v>
      </c>
      <c r="GL97" s="87">
        <f t="shared" ca="1" si="425"/>
        <v>1</v>
      </c>
      <c r="GM97" s="87">
        <f t="shared" ca="1" si="425"/>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26"/>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27"/>
        <v>0</v>
      </c>
      <c r="HV97" s="535" t="str" cm="1">
        <f t="array" aca="1" ref="HV97" ca="1">INDEX(HV$13:HV96,$B97+1,1)</f>
        <v>-</v>
      </c>
      <c r="HW97" s="535" cm="1">
        <f t="array" aca="1" ref="HW97" ca="1">INDEX(HW$13:HW96,$B97+1,1)</f>
        <v>1</v>
      </c>
      <c r="HX97" s="535" cm="1">
        <f t="array" aca="1" ref="HX97" ca="1">INDEX(HX$13:HX96,$B97+1,1)</f>
        <v>0</v>
      </c>
      <c r="HY97" s="411">
        <f t="shared" si="428"/>
        <v>0</v>
      </c>
      <c r="HZ97" s="535" cm="1">
        <f t="array" aca="1" ref="HZ97" ca="1">INDEX(HZ$13:HZ96,$B97+1,1)</f>
        <v>0</v>
      </c>
      <c r="IA97" s="411">
        <f t="shared" si="528"/>
        <v>0</v>
      </c>
      <c r="IB97" s="411">
        <f t="shared" si="528"/>
        <v>0</v>
      </c>
      <c r="IC97" s="411">
        <f t="shared" si="528"/>
        <v>0</v>
      </c>
      <c r="ID97" s="411">
        <f t="shared" si="528"/>
        <v>0</v>
      </c>
      <c r="IE97" s="411">
        <f t="shared" si="528"/>
        <v>1</v>
      </c>
      <c r="IF97" s="411">
        <f t="shared" si="528"/>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509"/>
        <v>0</v>
      </c>
      <c r="JG97" s="457">
        <f t="shared" ca="1" si="430"/>
        <v>0</v>
      </c>
      <c r="JH97" s="457">
        <f t="shared" ca="1" si="431"/>
        <v>0</v>
      </c>
      <c r="JI97" s="545" cm="1">
        <f t="array" aca="1" ref="JI97" ca="1">IF(AND($N97=JI$10,$AS97&lt;&gt;0),INDEX(i.LTWFeedLevels,$AS97,12),0)</f>
        <v>0</v>
      </c>
      <c r="JJ97" s="630" cm="1">
        <f t="array" aca="1" ref="JJ97" ca="1">IF(AND($N97=JJ$10,$AT97&lt;&gt;0),INDEX(i.LTWFeedLevels,$AT97,12),0)</f>
        <v>0</v>
      </c>
      <c r="JK97" s="457">
        <f t="shared" ca="1" si="432"/>
        <v>0</v>
      </c>
      <c r="JL97" s="457">
        <f t="shared" ca="1" si="433"/>
        <v>0</v>
      </c>
      <c r="JM97" s="457">
        <f t="shared" ca="1" si="434"/>
        <v>0</v>
      </c>
      <c r="JN97" s="545" cm="1">
        <f t="array" aca="1" ref="JN97" ca="1">IF(AND($N97=JN$10,$AS97&lt;&gt;0),INDEX(i.LTWFeedLevels,$AS97,12),0)</f>
        <v>0</v>
      </c>
      <c r="JO97" s="630" cm="1">
        <f t="array" aca="1" ref="JO97" ca="1">IF(AND($N97=JO$10,$AT97&lt;&gt;0),INDEX(i.LTWFeedLevels,$AT97,12),0)</f>
        <v>0</v>
      </c>
      <c r="JP97" s="457">
        <f t="shared" ca="1" si="435"/>
        <v>0</v>
      </c>
      <c r="JQ97" s="457">
        <f t="shared" ca="1" si="436"/>
        <v>0</v>
      </c>
      <c r="JR97" s="457">
        <f t="shared" ca="1" si="437"/>
        <v>0</v>
      </c>
      <c r="JS97" s="189">
        <f t="shared" ca="1" si="529"/>
        <v>0</v>
      </c>
      <c r="JT97" s="189">
        <f t="shared" ca="1" si="529"/>
        <v>0</v>
      </c>
      <c r="JU97" s="189">
        <f t="shared" ca="1" si="529"/>
        <v>0</v>
      </c>
      <c r="JV97" s="189">
        <f t="shared" ca="1" si="529"/>
        <v>0</v>
      </c>
      <c r="JW97" s="189">
        <f t="shared" ca="1" si="529"/>
        <v>0</v>
      </c>
      <c r="JX97" s="189">
        <f t="shared" ca="1" si="529"/>
        <v>0</v>
      </c>
      <c r="JY97" s="189">
        <f t="shared" ca="1" si="529"/>
        <v>0</v>
      </c>
      <c r="JZ97" s="189">
        <f t="shared" ca="1" si="529"/>
        <v>0</v>
      </c>
      <c r="KA97" s="189">
        <f t="shared" ca="1" si="529"/>
        <v>0</v>
      </c>
      <c r="KB97" s="189">
        <f t="shared" ca="1" si="529"/>
        <v>0</v>
      </c>
      <c r="KC97" s="189">
        <f t="shared" ca="1" si="530"/>
        <v>0</v>
      </c>
      <c r="KD97" s="189">
        <f t="shared" ca="1" si="530"/>
        <v>0</v>
      </c>
      <c r="KE97" s="189">
        <f t="shared" ca="1" si="530"/>
        <v>0</v>
      </c>
      <c r="KF97" s="189">
        <f t="shared" ca="1" si="530"/>
        <v>0</v>
      </c>
      <c r="KG97" s="189">
        <f t="shared" ca="1" si="530"/>
        <v>0</v>
      </c>
      <c r="KH97" s="189">
        <f t="shared" ca="1" si="530"/>
        <v>0</v>
      </c>
      <c r="KI97" s="189">
        <f t="shared" ca="1" si="530"/>
        <v>0</v>
      </c>
      <c r="KJ97" s="189">
        <f t="shared" ca="1" si="530"/>
        <v>0</v>
      </c>
      <c r="KK97" s="189">
        <f t="shared" ca="1" si="530"/>
        <v>0</v>
      </c>
      <c r="KL97" s="189">
        <f t="shared" ca="1" si="530"/>
        <v>0</v>
      </c>
      <c r="KM97" s="189">
        <f t="shared" ca="1" si="531"/>
        <v>0</v>
      </c>
      <c r="KN97" s="189">
        <f t="shared" ca="1" si="531"/>
        <v>0</v>
      </c>
      <c r="KO97" s="189">
        <f t="shared" ca="1" si="531"/>
        <v>0</v>
      </c>
      <c r="KP97" s="189">
        <f t="shared" ca="1" si="531"/>
        <v>0</v>
      </c>
      <c r="KQ97" s="189">
        <f t="shared" ca="1" si="531"/>
        <v>0</v>
      </c>
      <c r="KR97" s="189">
        <f t="shared" ca="1" si="531"/>
        <v>0</v>
      </c>
      <c r="KS97" s="189">
        <f t="shared" ca="1" si="531"/>
        <v>0</v>
      </c>
      <c r="KT97" s="189">
        <f t="shared" ca="1" si="531"/>
        <v>0</v>
      </c>
      <c r="KU97" s="189">
        <f t="shared" ca="1" si="531"/>
        <v>0</v>
      </c>
      <c r="KV97" s="189">
        <f t="shared" ca="1" si="531"/>
        <v>0</v>
      </c>
      <c r="KW97" s="189">
        <f t="shared" ca="1" si="532"/>
        <v>0</v>
      </c>
      <c r="KX97" s="189">
        <f t="shared" ca="1" si="532"/>
        <v>0</v>
      </c>
      <c r="KY97" s="189">
        <f t="shared" ca="1" si="532"/>
        <v>0</v>
      </c>
      <c r="KZ97" s="189">
        <f t="shared" ca="1" si="532"/>
        <v>0</v>
      </c>
      <c r="LA97" s="189">
        <f t="shared" ca="1" si="532"/>
        <v>0</v>
      </c>
      <c r="LB97" s="189">
        <f t="shared" ca="1" si="532"/>
        <v>0</v>
      </c>
      <c r="LC97" s="189">
        <f t="shared" ca="1" si="532"/>
        <v>0</v>
      </c>
      <c r="LD97" s="189">
        <f t="shared" ca="1" si="532"/>
        <v>0</v>
      </c>
      <c r="LE97" s="189">
        <f t="shared" ca="1" si="532"/>
        <v>0</v>
      </c>
      <c r="LF97" s="189">
        <f t="shared" ca="1" si="532"/>
        <v>0</v>
      </c>
      <c r="LG97" s="189">
        <f t="shared" ca="1" si="533"/>
        <v>0</v>
      </c>
      <c r="LH97" s="189">
        <f t="shared" ca="1" si="533"/>
        <v>0</v>
      </c>
      <c r="LI97" s="189">
        <f t="shared" ca="1" si="533"/>
        <v>0</v>
      </c>
      <c r="LJ97" s="189">
        <f t="shared" ca="1" si="533"/>
        <v>0</v>
      </c>
      <c r="LK97" s="189">
        <f t="shared" ca="1" si="533"/>
        <v>0</v>
      </c>
      <c r="LL97" s="189">
        <f t="shared" ca="1" si="533"/>
        <v>0</v>
      </c>
      <c r="LM97" s="189">
        <f t="shared" ca="1" si="533"/>
        <v>0</v>
      </c>
      <c r="LN97" s="189">
        <f t="shared" ca="1" si="533"/>
        <v>0</v>
      </c>
      <c r="LO97" s="189">
        <f t="shared" ca="1" si="533"/>
        <v>0</v>
      </c>
      <c r="LP97" s="189">
        <f t="shared" ca="1" si="533"/>
        <v>0</v>
      </c>
      <c r="LQ97" s="189">
        <f t="shared" ca="1" si="534"/>
        <v>0</v>
      </c>
      <c r="LR97" s="189">
        <f t="shared" ca="1" si="534"/>
        <v>0</v>
      </c>
      <c r="LS97" s="189">
        <f t="shared" ca="1" si="534"/>
        <v>0</v>
      </c>
      <c r="LT97" s="189">
        <f t="shared" ca="1" si="534"/>
        <v>0</v>
      </c>
      <c r="LU97" s="189">
        <f t="shared" ca="1" si="534"/>
        <v>0</v>
      </c>
      <c r="LV97" s="189">
        <f t="shared" ca="1" si="534"/>
        <v>0</v>
      </c>
      <c r="LW97" s="189">
        <f t="shared" ca="1" si="534"/>
        <v>0</v>
      </c>
      <c r="LX97" s="189">
        <f t="shared" ca="1" si="534"/>
        <v>0</v>
      </c>
      <c r="LY97" s="189">
        <f t="shared" ca="1" si="534"/>
        <v>0</v>
      </c>
      <c r="LZ97" s="189">
        <f t="shared" ca="1" si="534"/>
        <v>0</v>
      </c>
      <c r="MA97" s="189">
        <f t="shared" ca="1" si="535"/>
        <v>0</v>
      </c>
      <c r="MB97" s="189">
        <f t="shared" ca="1" si="535"/>
        <v>0</v>
      </c>
      <c r="MC97" s="189">
        <f t="shared" ca="1" si="535"/>
        <v>0</v>
      </c>
      <c r="MD97" s="189">
        <f t="shared" ca="1" si="535"/>
        <v>0</v>
      </c>
      <c r="ME97" s="189">
        <f t="shared" ca="1" si="535"/>
        <v>0</v>
      </c>
      <c r="MF97" s="189">
        <f t="shared" ca="1" si="535"/>
        <v>0</v>
      </c>
      <c r="MG97" s="189">
        <f t="shared" ca="1" si="535"/>
        <v>0</v>
      </c>
      <c r="MH97" s="189">
        <f t="shared" ca="1" si="535"/>
        <v>0</v>
      </c>
      <c r="MI97" s="189">
        <f t="shared" ca="1" si="535"/>
        <v>0</v>
      </c>
      <c r="MJ97" s="189">
        <f t="shared" ca="1" si="535"/>
        <v>0</v>
      </c>
      <c r="MK97" s="189">
        <f t="shared" ca="1" si="535"/>
        <v>0</v>
      </c>
      <c r="ML97" s="189">
        <f t="shared" ca="1" si="535"/>
        <v>0</v>
      </c>
      <c r="MM97" s="557">
        <f t="shared" ca="1" si="536"/>
        <v>0</v>
      </c>
      <c r="MN97" s="557">
        <f t="shared" ca="1" si="536"/>
        <v>0</v>
      </c>
      <c r="MO97" s="557">
        <f t="shared" ca="1" si="536"/>
        <v>0</v>
      </c>
      <c r="MP97" s="557">
        <f t="shared" ca="1" si="536"/>
        <v>0</v>
      </c>
      <c r="MQ97" s="557">
        <f t="shared" ca="1" si="536"/>
        <v>0</v>
      </c>
      <c r="MR97" s="557">
        <f t="shared" ca="1" si="536"/>
        <v>0</v>
      </c>
      <c r="MS97" s="557">
        <f t="shared" ca="1" si="536"/>
        <v>0</v>
      </c>
      <c r="MT97" s="557">
        <f t="shared" ca="1" si="536"/>
        <v>0</v>
      </c>
      <c r="MU97" s="557">
        <f t="shared" ca="1" si="536"/>
        <v>0</v>
      </c>
      <c r="MV97" s="557">
        <f t="shared" ca="1" si="536"/>
        <v>0</v>
      </c>
      <c r="MW97" s="557">
        <f t="shared" ca="1" si="537"/>
        <v>0</v>
      </c>
      <c r="MX97" s="557">
        <f t="shared" ca="1" si="537"/>
        <v>0</v>
      </c>
      <c r="MY97" s="557">
        <f t="shared" ca="1" si="537"/>
        <v>0</v>
      </c>
      <c r="MZ97" s="557">
        <f t="shared" ca="1" si="537"/>
        <v>0</v>
      </c>
      <c r="NA97" s="557">
        <f t="shared" ca="1" si="537"/>
        <v>0</v>
      </c>
      <c r="NB97" s="557">
        <f t="shared" ca="1" si="537"/>
        <v>0</v>
      </c>
      <c r="NC97" s="557">
        <f t="shared" ca="1" si="537"/>
        <v>0</v>
      </c>
      <c r="ND97" s="557">
        <f t="shared" ca="1" si="537"/>
        <v>0</v>
      </c>
      <c r="NE97" s="557">
        <f t="shared" ca="1" si="537"/>
        <v>0</v>
      </c>
      <c r="NF97" s="557">
        <f t="shared" ca="1" si="537"/>
        <v>0</v>
      </c>
      <c r="NG97" s="557">
        <f t="shared" ca="1" si="538"/>
        <v>0</v>
      </c>
      <c r="NH97" s="557">
        <f t="shared" ca="1" si="538"/>
        <v>0</v>
      </c>
      <c r="NI97" s="557">
        <f t="shared" ca="1" si="538"/>
        <v>0</v>
      </c>
      <c r="NJ97" s="557">
        <f t="shared" ca="1" si="538"/>
        <v>0</v>
      </c>
      <c r="NK97" s="557">
        <f t="shared" ca="1" si="538"/>
        <v>0</v>
      </c>
      <c r="NL97" s="557">
        <f t="shared" ca="1" si="538"/>
        <v>0</v>
      </c>
      <c r="NM97" s="557">
        <f t="shared" ca="1" si="538"/>
        <v>0</v>
      </c>
      <c r="NN97" s="557">
        <f t="shared" ca="1" si="538"/>
        <v>0</v>
      </c>
      <c r="NO97" s="557">
        <f t="shared" ca="1" si="538"/>
        <v>0</v>
      </c>
      <c r="NP97" s="557">
        <f t="shared" ca="1" si="538"/>
        <v>0</v>
      </c>
      <c r="NQ97" s="557">
        <f t="shared" ca="1" si="539"/>
        <v>0</v>
      </c>
      <c r="NR97" s="557">
        <f t="shared" ca="1" si="539"/>
        <v>0</v>
      </c>
      <c r="NS97" s="557">
        <f t="shared" ca="1" si="539"/>
        <v>0</v>
      </c>
      <c r="NT97" s="557">
        <f t="shared" ca="1" si="539"/>
        <v>0</v>
      </c>
      <c r="NU97" s="557">
        <f t="shared" ca="1" si="539"/>
        <v>0</v>
      </c>
      <c r="NV97" s="557">
        <f t="shared" ca="1" si="539"/>
        <v>0</v>
      </c>
      <c r="NW97" s="557">
        <f t="shared" ca="1" si="539"/>
        <v>0</v>
      </c>
      <c r="NX97" s="557">
        <f t="shared" ca="1" si="539"/>
        <v>0</v>
      </c>
      <c r="NY97" s="557">
        <f t="shared" ca="1" si="539"/>
        <v>0</v>
      </c>
      <c r="NZ97" s="557">
        <f t="shared" ca="1" si="539"/>
        <v>0</v>
      </c>
      <c r="OA97" s="557">
        <f t="shared" ca="1" si="540"/>
        <v>0</v>
      </c>
      <c r="OB97" s="557">
        <f t="shared" ca="1" si="540"/>
        <v>0</v>
      </c>
      <c r="OC97" s="557">
        <f t="shared" ca="1" si="540"/>
        <v>0</v>
      </c>
      <c r="OD97" s="557">
        <f t="shared" ca="1" si="540"/>
        <v>0</v>
      </c>
      <c r="OE97" s="557">
        <f t="shared" ca="1" si="540"/>
        <v>0</v>
      </c>
      <c r="OF97" s="557">
        <f t="shared" ca="1" si="540"/>
        <v>0</v>
      </c>
      <c r="OG97" s="557">
        <f t="shared" ca="1" si="540"/>
        <v>0</v>
      </c>
      <c r="OH97" s="557">
        <f t="shared" ca="1" si="540"/>
        <v>0</v>
      </c>
      <c r="OI97" s="557">
        <f t="shared" ca="1" si="540"/>
        <v>0</v>
      </c>
      <c r="OJ97" s="557">
        <f t="shared" ca="1" si="540"/>
        <v>0</v>
      </c>
      <c r="OK97" s="557">
        <f t="shared" ca="1" si="541"/>
        <v>0</v>
      </c>
      <c r="OL97" s="557">
        <f t="shared" ca="1" si="541"/>
        <v>0</v>
      </c>
      <c r="OM97" s="557">
        <f t="shared" ca="1" si="541"/>
        <v>0</v>
      </c>
      <c r="ON97" s="557">
        <f t="shared" ca="1" si="541"/>
        <v>0</v>
      </c>
      <c r="OO97" s="557">
        <f t="shared" ca="1" si="541"/>
        <v>0</v>
      </c>
      <c r="OP97" s="557">
        <f t="shared" ca="1" si="541"/>
        <v>0</v>
      </c>
      <c r="OQ97" s="557">
        <f t="shared" ca="1" si="541"/>
        <v>0</v>
      </c>
      <c r="OR97" s="557">
        <f t="shared" ca="1" si="541"/>
        <v>0</v>
      </c>
      <c r="OS97" s="557">
        <f t="shared" ca="1" si="541"/>
        <v>0</v>
      </c>
      <c r="OT97" s="557">
        <f t="shared" ca="1" si="541"/>
        <v>0</v>
      </c>
      <c r="OU97" s="557">
        <f t="shared" ca="1" si="542"/>
        <v>0</v>
      </c>
      <c r="OV97" s="557">
        <f t="shared" ca="1" si="542"/>
        <v>0</v>
      </c>
      <c r="OW97" s="557">
        <f t="shared" ca="1" si="542"/>
        <v>0</v>
      </c>
      <c r="OX97" s="557">
        <f t="shared" ca="1" si="542"/>
        <v>0</v>
      </c>
      <c r="OY97" s="557">
        <f t="shared" ca="1" si="542"/>
        <v>0</v>
      </c>
      <c r="OZ97" s="557">
        <f t="shared" ca="1" si="542"/>
        <v>0</v>
      </c>
      <c r="PA97" s="557">
        <f t="shared" ca="1" si="542"/>
        <v>0</v>
      </c>
      <c r="PB97" s="557">
        <f t="shared" ca="1" si="542"/>
        <v>0</v>
      </c>
      <c r="PC97" s="557">
        <f t="shared" ca="1" si="542"/>
        <v>0</v>
      </c>
      <c r="PD97" s="557">
        <f t="shared" ca="1" si="542"/>
        <v>0</v>
      </c>
      <c r="PE97" s="557">
        <f t="shared" ca="1" si="543"/>
        <v>0</v>
      </c>
      <c r="PF97" s="557">
        <f t="shared" ca="1" si="543"/>
        <v>0</v>
      </c>
      <c r="PG97" s="557">
        <f t="shared" ca="1" si="543"/>
        <v>0</v>
      </c>
      <c r="PH97" s="557">
        <f t="shared" ca="1" si="543"/>
        <v>0</v>
      </c>
      <c r="PI97" s="557">
        <f t="shared" ca="1" si="543"/>
        <v>0</v>
      </c>
      <c r="PJ97" s="557">
        <f t="shared" ca="1" si="543"/>
        <v>0</v>
      </c>
      <c r="PK97" s="557">
        <f t="shared" ca="1" si="543"/>
        <v>0</v>
      </c>
      <c r="PL97" s="557">
        <f t="shared" ca="1" si="543"/>
        <v>0</v>
      </c>
      <c r="PM97" s="557">
        <f t="shared" ca="1" si="543"/>
        <v>0</v>
      </c>
      <c r="PN97" s="557">
        <f t="shared" ca="1" si="543"/>
        <v>0</v>
      </c>
      <c r="PO97" s="557">
        <f t="shared" ca="1" si="544"/>
        <v>0</v>
      </c>
      <c r="PP97" s="557">
        <f t="shared" ca="1" si="544"/>
        <v>0</v>
      </c>
      <c r="PQ97" s="557">
        <f t="shared" ca="1" si="544"/>
        <v>0</v>
      </c>
      <c r="PR97" s="557">
        <f t="shared" ca="1" si="544"/>
        <v>0</v>
      </c>
      <c r="PS97" s="557">
        <f t="shared" ca="1" si="544"/>
        <v>0</v>
      </c>
      <c r="PT97" s="557">
        <f t="shared" ca="1" si="544"/>
        <v>0</v>
      </c>
      <c r="PU97" s="557">
        <f t="shared" ca="1" si="544"/>
        <v>0</v>
      </c>
      <c r="PV97" s="557">
        <f t="shared" ca="1" si="544"/>
        <v>0</v>
      </c>
      <c r="PW97" s="557">
        <f t="shared" ca="1" si="544"/>
        <v>0</v>
      </c>
      <c r="PX97" s="557">
        <f t="shared" ca="1" si="544"/>
        <v>0</v>
      </c>
      <c r="PY97" s="557">
        <f t="shared" ca="1" si="545"/>
        <v>0</v>
      </c>
      <c r="PZ97" s="557">
        <f t="shared" ca="1" si="545"/>
        <v>0</v>
      </c>
      <c r="QA97" s="557">
        <f t="shared" ca="1" si="545"/>
        <v>0</v>
      </c>
      <c r="QB97" s="557">
        <f t="shared" ca="1" si="545"/>
        <v>0</v>
      </c>
      <c r="QC97" s="557">
        <f t="shared" ca="1" si="545"/>
        <v>0</v>
      </c>
      <c r="QD97" s="557">
        <f t="shared" ca="1" si="545"/>
        <v>0</v>
      </c>
      <c r="QE97" s="557">
        <f t="shared" ca="1" si="545"/>
        <v>0</v>
      </c>
      <c r="QF97" s="557">
        <f t="shared" ca="1" si="545"/>
        <v>0</v>
      </c>
      <c r="QG97" s="557">
        <f t="shared" ca="1" si="545"/>
        <v>0</v>
      </c>
      <c r="QH97" s="557">
        <f t="shared" ca="1" si="545"/>
        <v>0</v>
      </c>
      <c r="QI97" s="557">
        <f t="shared" ca="1" si="546"/>
        <v>0</v>
      </c>
      <c r="QJ97" s="557">
        <f t="shared" ca="1" si="546"/>
        <v>0</v>
      </c>
      <c r="QK97" s="557">
        <f t="shared" ca="1" si="546"/>
        <v>0</v>
      </c>
      <c r="QL97" s="557">
        <f t="shared" ca="1" si="546"/>
        <v>0</v>
      </c>
      <c r="QM97" s="557">
        <f t="shared" ca="1" si="546"/>
        <v>0</v>
      </c>
      <c r="QN97" s="557">
        <f t="shared" ca="1" si="546"/>
        <v>0</v>
      </c>
      <c r="QO97" s="557">
        <f t="shared" ca="1" si="546"/>
        <v>0</v>
      </c>
      <c r="QP97" s="557">
        <f t="shared" ca="1" si="546"/>
        <v>0</v>
      </c>
      <c r="QQ97" s="557">
        <f t="shared" ca="1" si="546"/>
        <v>0</v>
      </c>
      <c r="QR97" s="557">
        <f t="shared" ca="1" si="546"/>
        <v>0</v>
      </c>
      <c r="QS97" s="557">
        <f t="shared" ca="1" si="547"/>
        <v>0</v>
      </c>
      <c r="QT97" s="557">
        <f t="shared" ca="1" si="547"/>
        <v>0</v>
      </c>
      <c r="QU97" s="557">
        <f t="shared" ca="1" si="547"/>
        <v>0</v>
      </c>
      <c r="QV97" s="557">
        <f t="shared" ca="1" si="547"/>
        <v>0</v>
      </c>
      <c r="QW97" s="557">
        <f t="shared" ca="1" si="547"/>
        <v>0</v>
      </c>
      <c r="QX97" s="557">
        <f t="shared" ca="1" si="547"/>
        <v>0</v>
      </c>
      <c r="QY97" s="557">
        <f t="shared" ca="1" si="547"/>
        <v>0</v>
      </c>
      <c r="QZ97" s="557">
        <f t="shared" ca="1" si="547"/>
        <v>0</v>
      </c>
      <c r="RA97" s="557">
        <f t="shared" ca="1" si="547"/>
        <v>0</v>
      </c>
      <c r="RB97" s="557">
        <f t="shared" ca="1" si="547"/>
        <v>0</v>
      </c>
      <c r="RC97" s="557">
        <f t="shared" ca="1" si="548"/>
        <v>0</v>
      </c>
      <c r="RD97" s="557">
        <f t="shared" ca="1" si="548"/>
        <v>0</v>
      </c>
      <c r="RE97" s="557">
        <f t="shared" ca="1" si="548"/>
        <v>0</v>
      </c>
      <c r="RF97" s="557">
        <f t="shared" ca="1" si="548"/>
        <v>0</v>
      </c>
      <c r="RG97" s="557">
        <f t="shared" ca="1" si="548"/>
        <v>0</v>
      </c>
      <c r="RH97" s="557">
        <f t="shared" ca="1" si="548"/>
        <v>0</v>
      </c>
      <c r="RI97" s="557">
        <f t="shared" ca="1" si="548"/>
        <v>0</v>
      </c>
      <c r="RJ97" s="557">
        <f t="shared" ca="1" si="548"/>
        <v>0</v>
      </c>
      <c r="RK97" s="557">
        <f t="shared" ca="1" si="548"/>
        <v>0</v>
      </c>
      <c r="RL97" s="557">
        <f t="shared" ca="1" si="548"/>
        <v>0</v>
      </c>
      <c r="RM97" s="557">
        <f t="shared" ca="1" si="549"/>
        <v>0</v>
      </c>
      <c r="RN97" s="557">
        <f t="shared" ca="1" si="549"/>
        <v>0</v>
      </c>
      <c r="RO97" s="557">
        <f t="shared" ca="1" si="549"/>
        <v>0</v>
      </c>
      <c r="RP97" s="557">
        <f t="shared" ca="1" si="549"/>
        <v>0</v>
      </c>
      <c r="RQ97" s="557">
        <f t="shared" ca="1" si="549"/>
        <v>0</v>
      </c>
      <c r="RR97" s="557">
        <f t="shared" ca="1" si="549"/>
        <v>0</v>
      </c>
      <c r="RS97" s="557">
        <f t="shared" ca="1" si="549"/>
        <v>0</v>
      </c>
      <c r="RT97" s="557">
        <f t="shared" ca="1" si="549"/>
        <v>0</v>
      </c>
      <c r="RU97" s="557">
        <f t="shared" ca="1" si="549"/>
        <v>0</v>
      </c>
      <c r="RV97" s="557">
        <f t="shared" ca="1" si="549"/>
        <v>0</v>
      </c>
      <c r="RW97" s="557">
        <f t="shared" ca="1" si="550"/>
        <v>0</v>
      </c>
      <c r="RX97" s="557">
        <f t="shared" ca="1" si="550"/>
        <v>0</v>
      </c>
      <c r="RY97" s="557">
        <f t="shared" ca="1" si="550"/>
        <v>0</v>
      </c>
      <c r="RZ97" s="557">
        <f t="shared" ca="1" si="550"/>
        <v>0</v>
      </c>
      <c r="SA97" s="557">
        <f t="shared" ca="1" si="550"/>
        <v>0</v>
      </c>
      <c r="SB97" s="557">
        <f t="shared" ca="1" si="550"/>
        <v>0</v>
      </c>
      <c r="SC97" s="557">
        <f t="shared" ca="1" si="550"/>
        <v>0</v>
      </c>
      <c r="SD97" s="557">
        <f t="shared" ca="1" si="550"/>
        <v>0</v>
      </c>
      <c r="SE97" s="557">
        <f t="shared" ca="1" si="550"/>
        <v>0</v>
      </c>
      <c r="SF97" s="557">
        <f t="shared" ca="1" si="550"/>
        <v>0</v>
      </c>
      <c r="SG97" s="557">
        <f t="shared" ca="1" si="551"/>
        <v>0</v>
      </c>
      <c r="SH97" s="557">
        <f t="shared" ca="1" si="551"/>
        <v>0</v>
      </c>
      <c r="SI97" s="557">
        <f t="shared" ca="1" si="551"/>
        <v>0</v>
      </c>
      <c r="SJ97" s="557">
        <f t="shared" ca="1" si="551"/>
        <v>0</v>
      </c>
      <c r="SK97" s="557">
        <f t="shared" ca="1" si="551"/>
        <v>0</v>
      </c>
      <c r="SL97" s="557">
        <f t="shared" ca="1" si="551"/>
        <v>0</v>
      </c>
      <c r="SM97" s="557">
        <f t="shared" ca="1" si="551"/>
        <v>0</v>
      </c>
      <c r="SN97" s="557">
        <f t="shared" ca="1" si="551"/>
        <v>0</v>
      </c>
      <c r="SO97" s="557">
        <f t="shared" ca="1" si="551"/>
        <v>0</v>
      </c>
      <c r="SP97" s="557">
        <f t="shared" ca="1" si="551"/>
        <v>0</v>
      </c>
      <c r="SQ97" s="557">
        <f t="shared" ca="1" si="552"/>
        <v>0</v>
      </c>
      <c r="SR97" s="557">
        <f t="shared" ca="1" si="552"/>
        <v>0</v>
      </c>
      <c r="SS97" s="557">
        <f t="shared" ca="1" si="552"/>
        <v>0</v>
      </c>
      <c r="ST97" s="557">
        <f t="shared" ca="1" si="552"/>
        <v>0</v>
      </c>
      <c r="SU97" s="557">
        <f t="shared" ca="1" si="552"/>
        <v>0</v>
      </c>
      <c r="SV97" s="557">
        <f t="shared" ca="1" si="552"/>
        <v>0</v>
      </c>
      <c r="SW97" s="557">
        <f t="shared" ca="1" si="552"/>
        <v>0</v>
      </c>
      <c r="SX97" s="557">
        <f t="shared" ca="1" si="552"/>
        <v>0</v>
      </c>
      <c r="SY97" s="557">
        <f t="shared" ca="1" si="552"/>
        <v>0</v>
      </c>
      <c r="SZ97" s="557">
        <f t="shared" ca="1" si="552"/>
        <v>0</v>
      </c>
      <c r="TA97" s="557">
        <f t="shared" ca="1" si="553"/>
        <v>0</v>
      </c>
      <c r="TB97" s="557">
        <f t="shared" ca="1" si="553"/>
        <v>0</v>
      </c>
      <c r="TC97" s="557">
        <f t="shared" ca="1" si="553"/>
        <v>0</v>
      </c>
      <c r="TD97" s="557">
        <f t="shared" ca="1" si="553"/>
        <v>0</v>
      </c>
      <c r="TE97" s="557">
        <f t="shared" ca="1" si="553"/>
        <v>0</v>
      </c>
      <c r="TF97" s="557">
        <f t="shared" ca="1" si="553"/>
        <v>0</v>
      </c>
      <c r="TG97" s="557">
        <f t="shared" ca="1" si="553"/>
        <v>0</v>
      </c>
      <c r="TH97" s="557">
        <f t="shared" ca="1" si="553"/>
        <v>0</v>
      </c>
      <c r="TI97" s="557">
        <f t="shared" ca="1" si="553"/>
        <v>0</v>
      </c>
      <c r="TJ97" s="557">
        <f t="shared" ca="1" si="553"/>
        <v>0</v>
      </c>
      <c r="TK97" s="557">
        <f t="shared" ca="1" si="554"/>
        <v>0</v>
      </c>
      <c r="TL97" s="557">
        <f t="shared" ca="1" si="554"/>
        <v>0</v>
      </c>
      <c r="TM97" s="557">
        <f t="shared" ca="1" si="554"/>
        <v>0</v>
      </c>
      <c r="TN97" s="557">
        <f t="shared" ca="1" si="554"/>
        <v>0</v>
      </c>
      <c r="TO97" s="557">
        <f t="shared" ca="1" si="554"/>
        <v>0</v>
      </c>
      <c r="TP97" s="557">
        <f t="shared" ca="1" si="554"/>
        <v>0</v>
      </c>
      <c r="TQ97" s="557">
        <f t="shared" ca="1" si="554"/>
        <v>0</v>
      </c>
      <c r="TR97" s="557">
        <f t="shared" ca="1" si="554"/>
        <v>0</v>
      </c>
      <c r="TS97" s="557">
        <f t="shared" ca="1" si="554"/>
        <v>0</v>
      </c>
      <c r="TT97" s="557">
        <f t="shared" ca="1" si="554"/>
        <v>0</v>
      </c>
      <c r="TU97" s="557">
        <f t="shared" ca="1" si="555"/>
        <v>0</v>
      </c>
      <c r="TV97" s="557">
        <f t="shared" ca="1" si="555"/>
        <v>0</v>
      </c>
      <c r="TW97" s="557">
        <f t="shared" ca="1" si="555"/>
        <v>0</v>
      </c>
      <c r="TX97" s="557">
        <f t="shared" ca="1" si="555"/>
        <v>0</v>
      </c>
      <c r="TY97" s="557">
        <f t="shared" ca="1" si="555"/>
        <v>0</v>
      </c>
      <c r="TZ97" s="557">
        <f t="shared" ca="1" si="555"/>
        <v>0</v>
      </c>
      <c r="UA97" s="557">
        <f t="shared" ca="1" si="555"/>
        <v>0</v>
      </c>
      <c r="UB97" s="557">
        <f t="shared" ca="1" si="555"/>
        <v>0</v>
      </c>
      <c r="UC97" s="557">
        <f t="shared" ca="1" si="555"/>
        <v>0</v>
      </c>
      <c r="UD97" s="557">
        <f t="shared" ca="1" si="555"/>
        <v>0</v>
      </c>
      <c r="UE97" s="557">
        <f t="shared" ca="1" si="556"/>
        <v>0</v>
      </c>
      <c r="UF97" s="557">
        <f t="shared" ca="1" si="556"/>
        <v>0</v>
      </c>
      <c r="UG97" s="557">
        <f t="shared" ca="1" si="556"/>
        <v>0</v>
      </c>
      <c r="UH97" s="557">
        <f t="shared" ca="1" si="556"/>
        <v>0</v>
      </c>
      <c r="UI97" s="557">
        <f t="shared" ca="1" si="556"/>
        <v>0</v>
      </c>
      <c r="UJ97" s="557">
        <f t="shared" ca="1" si="556"/>
        <v>0</v>
      </c>
      <c r="UK97" s="557">
        <f t="shared" ca="1" si="556"/>
        <v>0</v>
      </c>
      <c r="UL97" s="557">
        <f t="shared" ca="1" si="556"/>
        <v>0</v>
      </c>
      <c r="UM97" s="557">
        <f t="shared" ca="1" si="556"/>
        <v>0</v>
      </c>
      <c r="UN97" s="557">
        <f t="shared" ca="1" si="556"/>
        <v>0</v>
      </c>
      <c r="UO97" s="557">
        <f t="shared" ca="1" si="557"/>
        <v>0</v>
      </c>
      <c r="UP97" s="557">
        <f t="shared" ca="1" si="557"/>
        <v>0</v>
      </c>
      <c r="UQ97" s="557">
        <f t="shared" ca="1" si="557"/>
        <v>0</v>
      </c>
      <c r="UR97" s="557">
        <f t="shared" ca="1" si="557"/>
        <v>0</v>
      </c>
      <c r="US97" s="557">
        <f t="shared" ca="1" si="557"/>
        <v>0</v>
      </c>
      <c r="UT97" s="557">
        <f t="shared" ca="1" si="557"/>
        <v>0</v>
      </c>
      <c r="UU97" s="557">
        <f t="shared" ca="1" si="557"/>
        <v>0</v>
      </c>
      <c r="UV97" s="557">
        <f t="shared" ca="1" si="557"/>
        <v>0</v>
      </c>
      <c r="UW97" s="557">
        <f t="shared" ca="1" si="557"/>
        <v>0</v>
      </c>
      <c r="UX97" s="557">
        <f t="shared" ca="1" si="557"/>
        <v>0</v>
      </c>
      <c r="UY97" s="557">
        <f t="shared" ca="1" si="558"/>
        <v>0</v>
      </c>
      <c r="UZ97" s="557">
        <f t="shared" ca="1" si="558"/>
        <v>0</v>
      </c>
      <c r="VA97" s="557">
        <f t="shared" ca="1" si="558"/>
        <v>0</v>
      </c>
      <c r="VB97" s="557">
        <f t="shared" ca="1" si="558"/>
        <v>0</v>
      </c>
      <c r="VC97" s="557">
        <f t="shared" ca="1" si="558"/>
        <v>0</v>
      </c>
      <c r="VD97" s="557">
        <f t="shared" ca="1" si="558"/>
        <v>0</v>
      </c>
      <c r="VE97" s="557">
        <f t="shared" ca="1" si="558"/>
        <v>0</v>
      </c>
      <c r="VF97" s="557">
        <f t="shared" ca="1" si="558"/>
        <v>0</v>
      </c>
      <c r="VG97" s="557">
        <f t="shared" ca="1" si="558"/>
        <v>0</v>
      </c>
      <c r="VH97" s="557">
        <f t="shared" ca="1" si="558"/>
        <v>0</v>
      </c>
      <c r="VI97" s="557">
        <f t="shared" ca="1" si="558"/>
        <v>0</v>
      </c>
      <c r="VJ97" s="189">
        <f t="shared" ca="1" si="559"/>
        <v>0</v>
      </c>
      <c r="VK97" s="189">
        <f t="shared" ca="1" si="559"/>
        <v>0</v>
      </c>
      <c r="VL97" s="189">
        <f t="shared" ca="1" si="559"/>
        <v>0</v>
      </c>
      <c r="VM97" s="189">
        <f t="shared" ca="1" si="559"/>
        <v>0</v>
      </c>
      <c r="VN97" s="189">
        <f t="shared" ca="1" si="559"/>
        <v>0</v>
      </c>
      <c r="VO97" s="230">
        <f t="shared" ca="1" si="469"/>
        <v>0</v>
      </c>
      <c r="VP97" s="189">
        <f t="shared" ca="1" si="560"/>
        <v>0</v>
      </c>
      <c r="VQ97" s="189">
        <f t="shared" ca="1" si="560"/>
        <v>0</v>
      </c>
      <c r="VR97" s="189">
        <f t="shared" ca="1" si="560"/>
        <v>0</v>
      </c>
      <c r="VS97" s="189">
        <f t="shared" ca="1" si="560"/>
        <v>0</v>
      </c>
      <c r="VT97" s="189">
        <f t="shared" ca="1" si="560"/>
        <v>0</v>
      </c>
      <c r="VU97" s="230">
        <f t="shared" ca="1" si="471"/>
        <v>0</v>
      </c>
      <c r="VV97" s="231">
        <f t="shared" ca="1" si="472"/>
        <v>0</v>
      </c>
      <c r="VW97" s="231">
        <f t="shared" ca="1" si="472"/>
        <v>0</v>
      </c>
      <c r="VX97" s="231">
        <f t="shared" ca="1" si="472"/>
        <v>0</v>
      </c>
      <c r="VY97" s="231">
        <f t="shared" ca="1" si="472"/>
        <v>0</v>
      </c>
      <c r="VZ97" s="544">
        <f t="shared" ca="1" si="473"/>
        <v>0</v>
      </c>
      <c r="WA97" s="231">
        <f t="shared" ca="1" si="474"/>
        <v>0</v>
      </c>
      <c r="WB97" s="231">
        <f t="shared" ca="1" si="474"/>
        <v>0</v>
      </c>
      <c r="WC97" s="231">
        <f t="shared" ca="1" si="474"/>
        <v>0</v>
      </c>
      <c r="WD97" s="231">
        <f t="shared" ca="1" si="474"/>
        <v>0</v>
      </c>
      <c r="WE97" s="544">
        <f t="shared" ca="1" si="561"/>
        <v>0</v>
      </c>
      <c r="WF97" s="544">
        <f t="shared" ca="1" si="561"/>
        <v>0</v>
      </c>
      <c r="WG97" s="544">
        <f t="shared" ca="1" si="561"/>
        <v>0</v>
      </c>
      <c r="WH97" s="544">
        <f t="shared" ca="1" si="561"/>
        <v>0</v>
      </c>
      <c r="WI97" s="544">
        <f t="shared" ca="1" si="561"/>
        <v>0</v>
      </c>
      <c r="WJ97" s="544">
        <f t="shared" ca="1" si="561"/>
        <v>0</v>
      </c>
      <c r="WK97" s="544">
        <f t="shared" ca="1" si="561"/>
        <v>0</v>
      </c>
      <c r="WL97" s="535" cm="1">
        <f t="array" aca="1" ref="WL97" ca="1">INDEX(WL$13:WL96,$B97+1,1)</f>
        <v>0</v>
      </c>
      <c r="WM97" s="411">
        <f t="shared" ca="1" si="476"/>
        <v>19</v>
      </c>
      <c r="WN97" s="18"/>
      <c r="WO97" s="535" cm="1">
        <f t="array" aca="1" ref="WO97" ca="1">INDEX(WO$13:WO96,$B97+1,1)</f>
        <v>0</v>
      </c>
      <c r="WP97" s="411">
        <f t="shared" si="477"/>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78"/>
        <v>0</v>
      </c>
      <c r="XJ97" s="411" t="str">
        <f t="shared" ca="1" si="479"/>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80"/>
        <v>-</v>
      </c>
      <c r="XQ97" s="411" t="str">
        <f t="shared" si="480"/>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81"/>
        <v>50</v>
      </c>
      <c r="YD97" s="411">
        <f t="shared" si="481"/>
        <v>50</v>
      </c>
      <c r="YE97" s="411">
        <f t="shared" si="481"/>
        <v>50</v>
      </c>
      <c r="YF97" s="411">
        <f t="shared" si="481"/>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18"/>
      <c r="YQ97" s="411">
        <f t="shared" ca="1" si="482"/>
        <v>1</v>
      </c>
      <c r="YR97" s="18"/>
      <c r="YS97" s="669" t="str">
        <f t="shared" ca="1" si="483"/>
        <v>-</v>
      </c>
      <c r="YT97" s="535" t="b" cm="1">
        <f t="array" aca="1" ref="YT97" ca="1">INDEX(YT$13:YT96,$B97+1,1)</f>
        <v>1</v>
      </c>
      <c r="YU97" s="535" t="b" cm="1">
        <f t="array" aca="1" ref="YU97" ca="1">INDEX(YU$13:YU96,$B97+1,1)</f>
        <v>1</v>
      </c>
      <c r="YV97" s="411" t="b">
        <f t="shared" ca="1" si="510"/>
        <v>1</v>
      </c>
      <c r="YW97" s="535" t="b" cm="1">
        <f t="array" aca="1" ref="YW97" ca="1">INDEX(YW$13:YW96,$B97+1,1)</f>
        <v>0</v>
      </c>
      <c r="YX97" s="535" cm="1">
        <f t="array" aca="1" ref="YX97" ca="1">INDEX(YX$13:YX96,$B97+1,1)</f>
        <v>0</v>
      </c>
      <c r="YY97" s="547" cm="1">
        <f t="array" aca="1" ref="YY97" ca="1">IF(YT97&lt;&gt;TRUE,"-",VALUE(IFERROR(VALUE($K97),0) &amp; _xlfn.SWITCH($CD97,"-",4,$CD97) &amp; $L97 &amp; $T97 &amp; "00" &amp; $N97 &amp; $AK97 &amp; $R97 &amp; _xlfn.SWITCH($AM97,3,1,$AM97) &amp; _xlfn.SWITCH($M97,4,0,$M97) &amp; $AD97 &amp; IF(MOD($H97-2,YY$6)&gt;=YY$7,"",TEXT(INT(MOD($H97-2,YY$6)/2)+1,"00"))))</f>
        <v>14210012120106</v>
      </c>
      <c r="YZ97" s="662" cm="1">
        <f t="array" aca="1" ref="YZ97" ca="1">IF(YU97&lt;&gt;TRUE,"-",VALUE(IFERROR(VALUE($K97),0) &amp; _xlfn.SWITCH($CD97,"-",4,$CD97) &amp; $L97 &amp; $T97 &amp; "00" &amp; $N97 &amp; $AK97 &amp; $R97 &amp; _xlfn.SWITCH($AM97,3,1,$AM97) &amp; _xlfn.SWITCH($M97,4,0,$M97) &amp; $AD97 &amp; IF(MOD($H97-1,YZ$6)&gt;=YZ$7,"",TEXT(INT(MOD($H97-1,YZ$6)/2)+1,"00"))))</f>
        <v>14210012120107</v>
      </c>
      <c r="ZA97" s="543">
        <f t="shared" ca="1" si="484"/>
        <v>652</v>
      </c>
      <c r="ZB97" s="543">
        <f t="shared" ca="1" si="484"/>
        <v>686</v>
      </c>
      <c r="ZC97" s="543">
        <f t="shared" ca="1" si="484"/>
        <v>721</v>
      </c>
      <c r="ZD97" s="459">
        <f t="shared" ca="1" si="485"/>
        <v>469</v>
      </c>
      <c r="ZE97" s="459">
        <f t="shared" ca="1" si="485"/>
        <v>504</v>
      </c>
      <c r="ZF97" s="459">
        <f t="shared" ca="1" si="485"/>
        <v>539</v>
      </c>
      <c r="ZG97" s="459">
        <f t="shared" ca="1" si="486"/>
        <v>385</v>
      </c>
      <c r="ZH97" s="459">
        <f t="shared" ca="1" si="486"/>
        <v>420</v>
      </c>
      <c r="ZI97" s="459">
        <f t="shared" ca="1" si="486"/>
        <v>455</v>
      </c>
      <c r="ZJ97" s="535" t="str" cm="1">
        <f t="array" aca="1" ref="ZJ97" ca="1">INDEX(ZJ$13:ZJ96,$B97+1,1)</f>
        <v>-</v>
      </c>
      <c r="ZK97" s="22" t="b">
        <v>0</v>
      </c>
      <c r="ZL97" s="22" t="b">
        <v>1</v>
      </c>
      <c r="ZM97" s="22" t="b">
        <v>0</v>
      </c>
      <c r="ZN97" s="22" t="b">
        <v>0</v>
      </c>
      <c r="ZO97" s="22" t="b">
        <v>0</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22">
        <v>3</v>
      </c>
      <c r="ZW97" s="22">
        <v>3</v>
      </c>
      <c r="ZX97" s="22" cm="1">
        <f t="array" aca="1" ref="ZX97" ca="1">INDEX(ZX$13:ZX96,$B97+1,1)</f>
        <v>0</v>
      </c>
      <c r="ZY97" s="22">
        <v>1</v>
      </c>
      <c r="ZZ97" s="22">
        <v>-1</v>
      </c>
      <c r="AAA97" s="535" t="str" cm="1">
        <f t="array" aca="1" ref="AAA97" ca="1">INDEX(AAA$13:AAA96,$B97+1,1)</f>
        <v>-</v>
      </c>
      <c r="AAB97" s="535" t="str" cm="1">
        <f t="array" aca="1" ref="AAB97" ca="1">INDEX(AAB$13:AAB96,$B97+1,1)</f>
        <v>-</v>
      </c>
      <c r="AAC97" s="535" t="str" cm="1">
        <f t="array" aca="1" ref="AAC97" ca="1">INDEX(AAC$13:AAC96,$B97+1,1)</f>
        <v>-</v>
      </c>
      <c r="AAD97" s="520">
        <f ca="1">ZX97</f>
        <v>0</v>
      </c>
      <c r="AAE97" s="520">
        <f t="shared" ref="AAE97" si="573">ZY97</f>
        <v>1</v>
      </c>
      <c r="AAF97" s="520">
        <f t="shared" ref="AAF97" si="574">ZZ97</f>
        <v>-1</v>
      </c>
      <c r="AAG97" s="535" t="str" cm="1">
        <f t="array" aca="1" ref="AAG97" ca="1">INDEX(AAG$13:AAG96,$B97+1,1)</f>
        <v>-</v>
      </c>
      <c r="AAH97" s="535" cm="1">
        <f t="array" aca="1" ref="AAH97" ca="1">INDEX(AAH$13:AAH96,$B97+1,1)</f>
        <v>1</v>
      </c>
      <c r="AAI97" s="535" cm="1">
        <f t="array" aca="1" ref="AAI97" ca="1">INDEX(AAI$13:AAI96,$B97+1,1)</f>
        <v>1</v>
      </c>
      <c r="AAJ97" s="666" t="str">
        <f t="shared" ca="1" si="487"/>
        <v>-</v>
      </c>
      <c r="AAK97" s="666" t="str">
        <f t="shared" ca="1" si="487"/>
        <v>-</v>
      </c>
      <c r="AAL97" s="666" t="str">
        <f t="shared" ca="1" si="487"/>
        <v>-</v>
      </c>
      <c r="AAM97" s="666" t="str">
        <f t="shared" ca="1" si="487"/>
        <v>-</v>
      </c>
      <c r="AAN97" s="667" t="str">
        <f t="shared" ca="1" si="488"/>
        <v>-</v>
      </c>
      <c r="AAO97" s="668" t="str">
        <f t="shared" ca="1" si="489"/>
        <v>-</v>
      </c>
      <c r="AAP97" s="669" t="str">
        <f t="shared" ca="1" si="490"/>
        <v>-</v>
      </c>
      <c r="AAQ97" s="716" t="str">
        <f t="shared" ca="1" si="491"/>
        <v>-</v>
      </c>
      <c r="AAR97" s="191" t="b">
        <f t="shared" si="514"/>
        <v>0</v>
      </c>
      <c r="AAS97" s="715" t="str">
        <f t="shared" ca="1" si="492"/>
        <v>-</v>
      </c>
      <c r="AAT97" s="717" t="str">
        <f t="shared" ca="1" si="493"/>
        <v>-</v>
      </c>
      <c r="AAU97" s="717" t="str">
        <f t="shared" ca="1" si="493"/>
        <v>-</v>
      </c>
      <c r="AAV97" s="670" t="str">
        <f t="shared" ca="1" si="494"/>
        <v>-</v>
      </c>
      <c r="AAW97" s="18"/>
      <c r="AAX97" s="545" t="b">
        <f t="shared" ca="1" si="562"/>
        <v>1</v>
      </c>
      <c r="AAY97" s="545" t="str">
        <f t="shared" ca="1" si="562"/>
        <v>-</v>
      </c>
      <c r="AAZ97" s="545" t="str">
        <f t="shared" ca="1" si="562"/>
        <v>-</v>
      </c>
      <c r="ABA97" s="545" t="str">
        <f t="shared" ca="1" si="562"/>
        <v>-</v>
      </c>
      <c r="ABB97" s="545" t="str">
        <f t="shared" ca="1" si="562"/>
        <v>-</v>
      </c>
      <c r="ABC97" s="545" t="str">
        <f t="shared" ca="1" si="562"/>
        <v>-</v>
      </c>
      <c r="ABD97" s="545" t="str">
        <f t="shared" ca="1" si="562"/>
        <v>-</v>
      </c>
      <c r="ABE97" s="545" t="str">
        <f t="shared" ca="1" si="562"/>
        <v>-</v>
      </c>
      <c r="ABF97" s="545" t="str">
        <f t="shared" ca="1" si="562"/>
        <v>-</v>
      </c>
      <c r="ABG97" s="545" t="str">
        <f t="shared" ca="1" si="562"/>
        <v>-</v>
      </c>
      <c r="ABH97" s="545" t="str">
        <f t="shared" ca="1" si="563"/>
        <v>-</v>
      </c>
      <c r="ABI97" s="545" t="str">
        <f t="shared" ca="1" si="563"/>
        <v>-</v>
      </c>
      <c r="ABJ97" s="545" t="str">
        <f t="shared" ca="1" si="563"/>
        <v>-</v>
      </c>
      <c r="ABK97" s="545" t="str">
        <f t="shared" ca="1" si="563"/>
        <v>-</v>
      </c>
      <c r="ABL97" s="545" t="str">
        <f t="shared" ca="1" si="563"/>
        <v>-</v>
      </c>
      <c r="ABM97" s="545" t="str">
        <f t="shared" ca="1" si="563"/>
        <v>-</v>
      </c>
      <c r="ABN97" s="545" t="str">
        <f t="shared" ca="1" si="563"/>
        <v>-</v>
      </c>
      <c r="ABO97" s="545" t="str">
        <f t="shared" ca="1" si="563"/>
        <v>-</v>
      </c>
      <c r="ABP97" s="545" t="b">
        <f t="shared" ca="1" si="563"/>
        <v>1</v>
      </c>
      <c r="ABQ97" s="545" t="str">
        <f t="shared" ca="1" si="563"/>
        <v>-</v>
      </c>
      <c r="ABR97" s="545" t="str">
        <f t="shared" ca="1" si="564"/>
        <v>-</v>
      </c>
      <c r="ABS97" s="545" t="str">
        <f t="shared" ca="1" si="564"/>
        <v>-</v>
      </c>
      <c r="ABT97" s="545" t="str">
        <f t="shared" ca="1" si="564"/>
        <v>-</v>
      </c>
      <c r="ABU97" s="545" t="str">
        <f t="shared" ca="1" si="564"/>
        <v>-</v>
      </c>
      <c r="ABV97" s="545" t="str">
        <f t="shared" ca="1" si="564"/>
        <v>-</v>
      </c>
      <c r="ABW97" s="545" t="str">
        <f t="shared" ca="1" si="564"/>
        <v>-</v>
      </c>
      <c r="ABX97" s="545" t="str">
        <f t="shared" ca="1" si="564"/>
        <v>-</v>
      </c>
      <c r="ABY97" s="545" t="str">
        <f t="shared" ca="1" si="564"/>
        <v>-</v>
      </c>
      <c r="ABZ97" s="545" t="str">
        <f t="shared" ca="1" si="564"/>
        <v>-</v>
      </c>
      <c r="ACA97" s="545" t="str">
        <f t="shared" ca="1" si="564"/>
        <v>-</v>
      </c>
      <c r="ACB97" s="545" t="str">
        <f t="shared" ca="1" si="565"/>
        <v>-</v>
      </c>
      <c r="ACC97" s="545" t="str">
        <f t="shared" ca="1" si="565"/>
        <v>-</v>
      </c>
      <c r="ACD97" s="545" t="str">
        <f t="shared" ca="1" si="565"/>
        <v>-</v>
      </c>
      <c r="ACE97" s="545" t="str">
        <f t="shared" ca="1" si="565"/>
        <v>-</v>
      </c>
      <c r="ACF97" s="545" t="str">
        <f t="shared" ca="1" si="565"/>
        <v>-</v>
      </c>
      <c r="ACG97" s="545" t="str">
        <f t="shared" ca="1" si="565"/>
        <v>-</v>
      </c>
      <c r="ACH97" s="545" t="b">
        <f t="shared" ca="1" si="565"/>
        <v>1</v>
      </c>
      <c r="ACI97" s="545" t="str">
        <f t="shared" ca="1" si="565"/>
        <v>-</v>
      </c>
      <c r="ACJ97" s="545" t="str">
        <f t="shared" ca="1" si="565"/>
        <v>-</v>
      </c>
      <c r="ACK97" s="545" t="str">
        <f t="shared" ca="1" si="565"/>
        <v>-</v>
      </c>
      <c r="ACL97" s="545" t="str">
        <f t="shared" ca="1" si="566"/>
        <v>-</v>
      </c>
      <c r="ACM97" s="545" t="str">
        <f t="shared" ca="1" si="566"/>
        <v>-</v>
      </c>
      <c r="ACN97" s="545" t="str">
        <f t="shared" ca="1" si="566"/>
        <v>-</v>
      </c>
      <c r="ACO97" s="545" t="str">
        <f t="shared" ca="1" si="566"/>
        <v>-</v>
      </c>
      <c r="ACP97" s="545" t="str">
        <f t="shared" ca="1" si="566"/>
        <v>-</v>
      </c>
      <c r="ACQ97" s="545" t="str">
        <f t="shared" ca="1" si="566"/>
        <v>-</v>
      </c>
      <c r="ACR97" s="545" t="str">
        <f t="shared" ca="1" si="566"/>
        <v>-</v>
      </c>
      <c r="ACS97" s="545" t="str">
        <f t="shared" ca="1" si="566"/>
        <v>-</v>
      </c>
      <c r="ACT97" s="545" t="str">
        <f t="shared" ca="1" si="566"/>
        <v>-</v>
      </c>
      <c r="ACU97" s="545" t="str">
        <f t="shared" ca="1" si="566"/>
        <v>-</v>
      </c>
      <c r="ACV97" s="545" t="str">
        <f t="shared" ca="1" si="567"/>
        <v>-</v>
      </c>
      <c r="ACW97" s="545" t="str">
        <f t="shared" ca="1" si="567"/>
        <v>-</v>
      </c>
      <c r="ACX97" s="545" t="str">
        <f t="shared" ca="1" si="567"/>
        <v>-</v>
      </c>
      <c r="ACY97" s="545" t="str">
        <f t="shared" ca="1" si="567"/>
        <v>-</v>
      </c>
      <c r="ACZ97" s="545" t="b">
        <f t="shared" ca="1" si="567"/>
        <v>1</v>
      </c>
      <c r="ADA97" s="545" t="str">
        <f t="shared" ca="1" si="567"/>
        <v>-</v>
      </c>
      <c r="ADB97" s="545" t="str">
        <f t="shared" ca="1" si="567"/>
        <v>-</v>
      </c>
      <c r="ADC97" s="545" t="str">
        <f t="shared" ca="1" si="567"/>
        <v>-</v>
      </c>
      <c r="ADD97" s="545" t="str">
        <f t="shared" ca="1" si="567"/>
        <v>-</v>
      </c>
      <c r="ADE97" s="545" t="str">
        <f t="shared" ca="1" si="567"/>
        <v>-</v>
      </c>
      <c r="ADF97" s="545" t="str">
        <f t="shared" ca="1" si="568"/>
        <v>-</v>
      </c>
      <c r="ADG97" s="545" t="str">
        <f t="shared" ca="1" si="568"/>
        <v>-</v>
      </c>
      <c r="ADH97" s="545" t="str">
        <f t="shared" ca="1" si="568"/>
        <v>-</v>
      </c>
      <c r="ADI97" s="545" t="str">
        <f t="shared" ca="1" si="568"/>
        <v>-</v>
      </c>
      <c r="ADJ97" s="545" t="str">
        <f t="shared" ca="1" si="568"/>
        <v>-</v>
      </c>
      <c r="ADK97" s="545" t="str">
        <f t="shared" ca="1" si="568"/>
        <v>-</v>
      </c>
      <c r="ADL97" s="545" t="str">
        <f t="shared" ca="1" si="568"/>
        <v>-</v>
      </c>
      <c r="ADM97" s="545" t="str">
        <f t="shared" ca="1" si="568"/>
        <v>-</v>
      </c>
      <c r="ADN97" s="545" t="str">
        <f t="shared" ca="1" si="568"/>
        <v>-</v>
      </c>
      <c r="ADO97" s="545" t="str">
        <f t="shared" ca="1" si="568"/>
        <v>-</v>
      </c>
      <c r="ADP97" s="545" t="str">
        <f t="shared" ca="1" si="569"/>
        <v>-</v>
      </c>
      <c r="ADQ97" s="545" t="str">
        <f t="shared" ca="1" si="569"/>
        <v>-</v>
      </c>
      <c r="ADR97" s="545" t="b">
        <f t="shared" ca="1" si="569"/>
        <v>1</v>
      </c>
      <c r="ADS97" s="545" t="str">
        <f t="shared" ca="1" si="569"/>
        <v>-</v>
      </c>
      <c r="ADT97" s="545" t="str">
        <f t="shared" ca="1" si="569"/>
        <v>-</v>
      </c>
      <c r="ADU97" s="545" t="str">
        <f t="shared" ca="1" si="569"/>
        <v>-</v>
      </c>
      <c r="ADV97" s="545" t="str">
        <f t="shared" ca="1" si="569"/>
        <v>-</v>
      </c>
      <c r="ADW97" s="545" t="str">
        <f t="shared" ca="1" si="569"/>
        <v>-</v>
      </c>
      <c r="ADX97" s="545" t="str">
        <f t="shared" ca="1" si="569"/>
        <v>-</v>
      </c>
      <c r="ADY97" s="545" t="str">
        <f t="shared" ca="1" si="569"/>
        <v>-</v>
      </c>
      <c r="ADZ97" s="545" t="str">
        <f t="shared" ca="1" si="570"/>
        <v>-</v>
      </c>
      <c r="AEA97" s="545" t="str">
        <f t="shared" ca="1" si="570"/>
        <v>-</v>
      </c>
      <c r="AEB97" s="545" t="str">
        <f t="shared" ca="1" si="570"/>
        <v>-</v>
      </c>
      <c r="AEC97" s="545" t="str">
        <f t="shared" ca="1" si="570"/>
        <v>-</v>
      </c>
      <c r="AED97" s="545" t="str">
        <f t="shared" ca="1" si="570"/>
        <v>-</v>
      </c>
      <c r="AEE97" s="545" t="str">
        <f t="shared" ca="1" si="570"/>
        <v>-</v>
      </c>
      <c r="AEF97" s="545" t="str">
        <f t="shared" ca="1" si="570"/>
        <v>-</v>
      </c>
      <c r="AEG97" s="545" t="str">
        <f t="shared" ca="1" si="570"/>
        <v>-</v>
      </c>
      <c r="AEH97" s="545" t="str">
        <f t="shared" ca="1" si="570"/>
        <v>-</v>
      </c>
      <c r="AEI97" s="545" t="str">
        <f t="shared" ca="1" si="570"/>
        <v>-</v>
      </c>
      <c r="AEJ97" s="535" cm="1">
        <f t="array" aca="1" ref="AEJ97" ca="1">INDEX(AEJ$13:AEJ96,$B97+1,1)</f>
        <v>0</v>
      </c>
      <c r="AEK97" s="483">
        <v>0</v>
      </c>
    </row>
    <row r="98" spans="1:817" outlineLevel="2">
      <c r="A98" s="18">
        <f t="shared" si="222"/>
        <v>85</v>
      </c>
      <c r="B98" s="657">
        <f t="shared" ca="1" si="515"/>
        <v>83</v>
      </c>
      <c r="C98" s="458">
        <f t="shared" ca="1" si="381"/>
        <v>2200</v>
      </c>
      <c r="D98" s="119" t="str">
        <f t="shared" ca="1" si="382"/>
        <v>GSW</v>
      </c>
      <c r="E98" t="b">
        <v>1</v>
      </c>
      <c r="F98" t="b">
        <v>0</v>
      </c>
      <c r="G98" t="b">
        <f t="shared" si="383"/>
        <v>1</v>
      </c>
      <c r="H98" s="191">
        <f t="shared" ca="1" si="513"/>
        <v>14</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24"/>
        <v>1</v>
      </c>
      <c r="O98" s="230">
        <f t="shared" ca="1" si="524"/>
        <v>9</v>
      </c>
      <c r="P98" s="230">
        <f t="shared" ca="1" si="524"/>
        <v>1</v>
      </c>
      <c r="Q98" s="230">
        <f t="shared" ca="1" si="524"/>
        <v>1</v>
      </c>
      <c r="R98" s="230">
        <f t="shared" ca="1" si="524"/>
        <v>1</v>
      </c>
      <c r="S98" s="230">
        <f t="shared" ca="1" si="524"/>
        <v>1</v>
      </c>
      <c r="T98" s="411">
        <f t="shared" ca="1" si="385"/>
        <v>1</v>
      </c>
      <c r="U98" s="411">
        <f t="shared" ca="1" si="385"/>
        <v>1</v>
      </c>
      <c r="V98" s="411">
        <f t="shared" ca="1" si="386"/>
        <v>2</v>
      </c>
      <c r="W98" s="777" t="b">
        <f t="shared" ca="1" si="387"/>
        <v>0</v>
      </c>
      <c r="X98" s="777" t="b">
        <f t="shared" ca="1" si="387"/>
        <v>0</v>
      </c>
      <c r="Y98" s="777" t="b">
        <f t="shared" ca="1" si="387"/>
        <v>1</v>
      </c>
      <c r="Z98" s="796" t="b" cm="1">
        <f t="array" aca="1" ref="Z98" ca="1">INDEX(Z$13:Z97,$B98+1,1)</f>
        <v>0</v>
      </c>
      <c r="AA98" s="411">
        <f t="shared" ca="1" si="388"/>
        <v>1</v>
      </c>
      <c r="AB98" s="411">
        <f t="shared" ca="1" si="389"/>
        <v>1</v>
      </c>
      <c r="AC98" s="230">
        <f t="shared" ca="1" si="525"/>
        <v>1</v>
      </c>
      <c r="AD98" s="230">
        <f t="shared" ca="1" si="525"/>
        <v>1</v>
      </c>
      <c r="AE98" s="230">
        <f t="shared" ca="1" si="525"/>
        <v>0</v>
      </c>
      <c r="AF98" s="230">
        <f t="shared" ca="1" si="525"/>
        <v>0</v>
      </c>
      <c r="AG98" s="230">
        <f t="shared" ca="1" si="525"/>
        <v>0</v>
      </c>
      <c r="AH98" s="230">
        <f t="shared" ca="1" si="525"/>
        <v>0</v>
      </c>
      <c r="AI98" s="87">
        <f t="shared" ca="1" si="391"/>
        <v>2</v>
      </c>
      <c r="AJ98" s="87">
        <f ca="1">INDEX(CHOOSE($N98,DataAutumn!i.AdultDrys,DataWinter!i.AdultDrys,DataSpring!i.AdultDrys),1,$T98)</f>
        <v>1</v>
      </c>
      <c r="AK98" s="230">
        <f t="shared" ca="1" si="526"/>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3"/>
        <v xml:space="preserve">FS_Opt_Tem 00014 SE GSW Past     SFM     TOLAut Scan2 GFS RR+01% GP100% WP100% MP100% (PT_F33N11L11)      </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4"/>
        <v>1</v>
      </c>
      <c r="BO98" s="411" t="str">
        <f t="shared" ca="1" si="394"/>
        <v>-</v>
      </c>
      <c r="BP98" s="411" t="b">
        <f t="shared" ca="1" si="394"/>
        <v>0</v>
      </c>
      <c r="BQ98" s="411" t="str">
        <f t="shared" ca="1" si="394"/>
        <v>-</v>
      </c>
      <c r="BR98" s="411" t="str">
        <f t="shared" ca="1" si="394"/>
        <v>-</v>
      </c>
      <c r="BS98" s="411" t="str">
        <f t="shared" ca="1" si="394"/>
        <v>-</v>
      </c>
      <c r="BT98" s="411" t="str">
        <f t="shared" ca="1" si="394"/>
        <v>-</v>
      </c>
      <c r="BU98" s="411" t="str">
        <f t="shared" ca="1" si="394"/>
        <v>-</v>
      </c>
      <c r="BV98" s="411" t="str">
        <f t="shared" ca="1" si="394"/>
        <v>-</v>
      </c>
      <c r="BW98" s="411" t="str">
        <f t="shared" ca="1" si="394"/>
        <v>-</v>
      </c>
      <c r="BX98" s="411" t="str">
        <f t="shared" ca="1" si="394"/>
        <v>-</v>
      </c>
      <c r="BY98" s="411" t="str">
        <f t="shared" ca="1" si="394"/>
        <v>-</v>
      </c>
      <c r="BZ98" s="411" t="b">
        <f t="shared" ca="1" si="394"/>
        <v>0</v>
      </c>
      <c r="CA98" s="87">
        <f t="shared" ca="1" si="394"/>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5"/>
        <v>-</v>
      </c>
      <c r="CI98" s="411">
        <f t="shared" ca="1" si="396"/>
        <v>1</v>
      </c>
      <c r="CJ98" s="411">
        <f t="shared" ca="1" si="396"/>
        <v>1</v>
      </c>
      <c r="CK98" s="535" t="str" cm="1">
        <f t="array" aca="1" ref="CK98" ca="1">INDEX(CK$13:CK97,$B98+1,1)</f>
        <v>-</v>
      </c>
      <c r="CL98" s="535" t="str" cm="1">
        <f t="array" aca="1" ref="CL98" ca="1">INDEX(CL$13:CL97,$B98+1,1)</f>
        <v>-</v>
      </c>
      <c r="CM98" s="535" t="str" cm="1">
        <f t="array" aca="1" ref="CM98" ca="1">INDEX(CM$13:CM97,$B98+1,1)</f>
        <v>-</v>
      </c>
      <c r="CN98" s="411" t="str">
        <f t="shared" ca="1" si="397"/>
        <v>-</v>
      </c>
      <c r="CO98" s="411">
        <f t="shared" ca="1" si="398"/>
        <v>1</v>
      </c>
      <c r="CP98" s="411">
        <f t="shared" ca="1" si="398"/>
        <v>1</v>
      </c>
      <c r="CQ98" s="535" t="str" cm="1">
        <f t="array" aca="1" ref="CQ98" ca="1">INDEX(CQ$13:CQ97,$B98+1,1)</f>
        <v>-</v>
      </c>
      <c r="CR98" s="411" t="str">
        <f t="shared" ca="1" si="399"/>
        <v>-</v>
      </c>
      <c r="CS98" s="411">
        <f t="shared" ca="1" si="400"/>
        <v>1</v>
      </c>
      <c r="CT98" s="535" t="str" cm="1">
        <f t="array" aca="1" ref="CT98" ca="1">INDEX(CT$13:CT97,$B98+1,1)</f>
        <v>-</v>
      </c>
      <c r="CU98" s="535" t="str" cm="1">
        <f t="array" aca="1" ref="CU98" ca="1">INDEX(CU$13:CU97,$B98+1,1)</f>
        <v>-</v>
      </c>
      <c r="CV98" s="411">
        <f t="shared" ca="1" si="401"/>
        <v>1</v>
      </c>
      <c r="CW98" s="535" t="str" cm="1">
        <f t="array" aca="1" ref="CW98" ca="1">INDEX(CW$13:CW97,$B98+1,1)</f>
        <v>-</v>
      </c>
      <c r="CX98" s="411" t="str">
        <f t="shared" ca="1" si="402"/>
        <v>-</v>
      </c>
      <c r="CY98" s="411">
        <f t="shared" ca="1" si="403"/>
        <v>1</v>
      </c>
      <c r="CZ98" s="411">
        <f t="shared" ca="1" si="403"/>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4"/>
        <v>0</v>
      </c>
      <c r="DL98" s="411">
        <f t="shared" ca="1" si="404"/>
        <v>50</v>
      </c>
      <c r="DM98" s="411" t="str">
        <f t="shared" ca="1" si="404"/>
        <v>-</v>
      </c>
      <c r="DN98" s="411" t="str">
        <f t="shared" ca="1" si="404"/>
        <v>-</v>
      </c>
      <c r="DO98" s="411">
        <f t="shared" ca="1" si="404"/>
        <v>25.5</v>
      </c>
      <c r="DP98" s="411">
        <f t="shared" ca="1" si="404"/>
        <v>18.8</v>
      </c>
      <c r="DQ98" s="411" t="b">
        <f t="shared" ca="1" si="405"/>
        <v>0</v>
      </c>
      <c r="DR98" s="411" t="str">
        <f t="shared" ca="1" si="406"/>
        <v>-</v>
      </c>
      <c r="DS98" s="411" t="str">
        <f t="shared" ca="1" si="406"/>
        <v>-</v>
      </c>
      <c r="DT98" s="411" t="str">
        <f t="shared" ca="1" si="406"/>
        <v>-</v>
      </c>
      <c r="DU98" s="411" t="str">
        <f t="shared" ca="1" si="406"/>
        <v>-</v>
      </c>
      <c r="DV98" s="411">
        <f t="shared" ca="1" si="406"/>
        <v>500</v>
      </c>
      <c r="DW98" s="411">
        <f t="shared" ca="1" si="406"/>
        <v>500</v>
      </c>
      <c r="DX98" s="411" t="str">
        <f t="shared" ca="1" si="406"/>
        <v>-</v>
      </c>
      <c r="DY98" s="411" t="str">
        <f t="shared" ca="1" si="406"/>
        <v>-</v>
      </c>
      <c r="DZ98" s="411" t="str">
        <f t="shared" ca="1" si="406"/>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07"/>
        <v>0</v>
      </c>
      <c r="EO98" s="782">
        <f t="shared" ca="1" si="407"/>
        <v>0</v>
      </c>
      <c r="EP98" s="782">
        <f t="shared" ca="1" si="407"/>
        <v>999999</v>
      </c>
      <c r="EQ98" s="800" t="str">
        <f t="shared" ca="1" si="504"/>
        <v>-</v>
      </c>
      <c r="ER98" s="800" t="str">
        <f t="shared" ca="1" si="408"/>
        <v>-</v>
      </c>
      <c r="ES98" s="801">
        <f t="shared" ca="1" si="409"/>
        <v>999999</v>
      </c>
      <c r="ET98" s="802" t="str">
        <f t="shared" ca="1" si="505"/>
        <v>-</v>
      </c>
      <c r="EU98" s="781">
        <f t="shared" ca="1" si="410"/>
        <v>0</v>
      </c>
      <c r="EV98" s="779">
        <f t="shared" ca="1" si="506"/>
        <v>0</v>
      </c>
      <c r="EW98" s="780">
        <f t="shared" ca="1" si="507"/>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11"/>
        <v>0</v>
      </c>
      <c r="FC98" s="666">
        <f t="shared" ca="1" si="412"/>
        <v>5.0000000000000001E-3</v>
      </c>
      <c r="FD98" s="191">
        <f t="shared" ca="1" si="508"/>
        <v>0.95</v>
      </c>
      <c r="FE98" s="667">
        <f t="shared" ca="1" si="413"/>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4"/>
        <v>0</v>
      </c>
      <c r="FL98" s="666" t="b">
        <f t="shared" ca="1" si="414"/>
        <v>0</v>
      </c>
      <c r="FM98" s="716" t="b">
        <f t="shared" ca="1" si="415"/>
        <v>1</v>
      </c>
      <c r="FN98" s="666" t="b">
        <f t="shared" ca="1" si="414"/>
        <v>0</v>
      </c>
      <c r="FO98" s="668">
        <f t="shared" ca="1" si="416"/>
        <v>1</v>
      </c>
      <c r="FP98" s="669">
        <f t="shared" ca="1" si="417"/>
        <v>0</v>
      </c>
      <c r="FQ98" s="670" t="b">
        <f t="shared" ca="1" si="418"/>
        <v>0</v>
      </c>
      <c r="FR98" s="665" t="b">
        <f t="shared" ca="1" si="419"/>
        <v>1</v>
      </c>
      <c r="FS98" s="411" t="b">
        <f t="shared" ca="1" si="419"/>
        <v>0</v>
      </c>
      <c r="FT98" s="411" t="b">
        <f t="shared" ca="1" si="419"/>
        <v>0</v>
      </c>
      <c r="FU98" s="87">
        <f t="shared" ca="1" si="420"/>
        <v>2</v>
      </c>
      <c r="FV98" s="87">
        <f t="shared" ca="1" si="420"/>
        <v>2</v>
      </c>
      <c r="FW98" s="411">
        <f t="shared" ca="1" si="421"/>
        <v>1</v>
      </c>
      <c r="FX98" s="411">
        <f t="shared" ca="1" si="422"/>
        <v>1</v>
      </c>
      <c r="FY98" s="411">
        <f t="shared" ca="1" si="422"/>
        <v>1</v>
      </c>
      <c r="FZ98" s="411">
        <f t="shared" ca="1" si="423"/>
        <v>1</v>
      </c>
      <c r="GA98" s="411">
        <f t="shared" ca="1" si="527"/>
        <v>0.35</v>
      </c>
      <c r="GB98" s="411" t="b">
        <f t="shared" ca="1" si="527"/>
        <v>1</v>
      </c>
      <c r="GC98" s="411" t="b">
        <f t="shared" ca="1" si="527"/>
        <v>0</v>
      </c>
      <c r="GD98" s="411" t="b">
        <f t="shared" ca="1" si="527"/>
        <v>0</v>
      </c>
      <c r="GE98" s="411" t="b">
        <f t="shared" ca="1" si="527"/>
        <v>0</v>
      </c>
      <c r="GF98" s="87">
        <f t="shared" ca="1" si="425"/>
        <v>1</v>
      </c>
      <c r="GG98" s="87">
        <f t="shared" ca="1" si="425"/>
        <v>1</v>
      </c>
      <c r="GH98" s="87">
        <f t="shared" ca="1" si="425"/>
        <v>1</v>
      </c>
      <c r="GI98" s="87">
        <f t="shared" ca="1" si="425"/>
        <v>1</v>
      </c>
      <c r="GJ98" s="87">
        <f t="shared" ca="1" si="425"/>
        <v>1</v>
      </c>
      <c r="GK98" s="87">
        <f t="shared" ca="1" si="425"/>
        <v>1</v>
      </c>
      <c r="GL98" s="87">
        <f t="shared" ca="1" si="425"/>
        <v>1</v>
      </c>
      <c r="GM98" s="87">
        <f t="shared" ca="1" si="425"/>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26"/>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27"/>
        <v>0</v>
      </c>
      <c r="HV98" s="535" t="str" cm="1">
        <f t="array" aca="1" ref="HV98" ca="1">INDEX(HV$13:HV97,$B98+1,1)</f>
        <v>-</v>
      </c>
      <c r="HW98" s="535" cm="1">
        <f t="array" aca="1" ref="HW98" ca="1">INDEX(HW$13:HW97,$B98+1,1)</f>
        <v>1</v>
      </c>
      <c r="HX98" s="535" cm="1">
        <f t="array" aca="1" ref="HX98" ca="1">INDEX(HX$13:HX97,$B98+1,1)</f>
        <v>0</v>
      </c>
      <c r="HY98" s="411">
        <f t="shared" si="428"/>
        <v>0</v>
      </c>
      <c r="HZ98" s="535" cm="1">
        <f t="array" aca="1" ref="HZ98" ca="1">INDEX(HZ$13:HZ97,$B98+1,1)</f>
        <v>0</v>
      </c>
      <c r="IA98" s="411">
        <f t="shared" si="528"/>
        <v>0</v>
      </c>
      <c r="IB98" s="411">
        <f t="shared" si="528"/>
        <v>0</v>
      </c>
      <c r="IC98" s="411">
        <f t="shared" si="528"/>
        <v>0</v>
      </c>
      <c r="ID98" s="411">
        <f t="shared" si="528"/>
        <v>0</v>
      </c>
      <c r="IE98" s="411">
        <f t="shared" si="528"/>
        <v>1</v>
      </c>
      <c r="IF98" s="411">
        <f t="shared" si="528"/>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509"/>
        <v>0</v>
      </c>
      <c r="JG98" s="457">
        <f t="shared" ca="1" si="430"/>
        <v>0</v>
      </c>
      <c r="JH98" s="457">
        <f t="shared" ca="1" si="431"/>
        <v>0</v>
      </c>
      <c r="JI98" s="545" cm="1">
        <f t="array" aca="1" ref="JI98" ca="1">IF(AND($N98=JI$10,$AS98&lt;&gt;0),INDEX(i.LTWFeedLevels,$AS98,12),0)</f>
        <v>0</v>
      </c>
      <c r="JJ98" s="630" cm="1">
        <f t="array" aca="1" ref="JJ98" ca="1">IF(AND($N98=JJ$10,$AT98&lt;&gt;0),INDEX(i.LTWFeedLevels,$AT98,12),0)</f>
        <v>0</v>
      </c>
      <c r="JK98" s="457">
        <f t="shared" ca="1" si="432"/>
        <v>0</v>
      </c>
      <c r="JL98" s="457">
        <f t="shared" ca="1" si="433"/>
        <v>0</v>
      </c>
      <c r="JM98" s="457">
        <f t="shared" ca="1" si="434"/>
        <v>0</v>
      </c>
      <c r="JN98" s="545" cm="1">
        <f t="array" aca="1" ref="JN98" ca="1">IF(AND($N98=JN$10,$AS98&lt;&gt;0),INDEX(i.LTWFeedLevels,$AS98,12),0)</f>
        <v>0</v>
      </c>
      <c r="JO98" s="630" cm="1">
        <f t="array" aca="1" ref="JO98" ca="1">IF(AND($N98=JO$10,$AT98&lt;&gt;0),INDEX(i.LTWFeedLevels,$AT98,12),0)</f>
        <v>0</v>
      </c>
      <c r="JP98" s="457">
        <f t="shared" ca="1" si="435"/>
        <v>0</v>
      </c>
      <c r="JQ98" s="457">
        <f t="shared" ca="1" si="436"/>
        <v>0</v>
      </c>
      <c r="JR98" s="457">
        <f t="shared" ca="1" si="437"/>
        <v>0</v>
      </c>
      <c r="JS98" s="189">
        <f t="shared" ca="1" si="529"/>
        <v>0</v>
      </c>
      <c r="JT98" s="189">
        <f t="shared" ca="1" si="529"/>
        <v>0</v>
      </c>
      <c r="JU98" s="189">
        <f t="shared" ca="1" si="529"/>
        <v>0</v>
      </c>
      <c r="JV98" s="189">
        <f t="shared" ca="1" si="529"/>
        <v>0</v>
      </c>
      <c r="JW98" s="189">
        <f t="shared" ca="1" si="529"/>
        <v>0</v>
      </c>
      <c r="JX98" s="189">
        <f t="shared" ca="1" si="529"/>
        <v>0</v>
      </c>
      <c r="JY98" s="189">
        <f t="shared" ca="1" si="529"/>
        <v>0</v>
      </c>
      <c r="JZ98" s="189">
        <f t="shared" ca="1" si="529"/>
        <v>0</v>
      </c>
      <c r="KA98" s="189">
        <f t="shared" ca="1" si="529"/>
        <v>0</v>
      </c>
      <c r="KB98" s="189">
        <f t="shared" ca="1" si="529"/>
        <v>0</v>
      </c>
      <c r="KC98" s="189">
        <f t="shared" ca="1" si="530"/>
        <v>0</v>
      </c>
      <c r="KD98" s="189">
        <f t="shared" ca="1" si="530"/>
        <v>0</v>
      </c>
      <c r="KE98" s="189">
        <f t="shared" ca="1" si="530"/>
        <v>0</v>
      </c>
      <c r="KF98" s="189">
        <f t="shared" ca="1" si="530"/>
        <v>0</v>
      </c>
      <c r="KG98" s="189">
        <f t="shared" ca="1" si="530"/>
        <v>0</v>
      </c>
      <c r="KH98" s="189">
        <f t="shared" ca="1" si="530"/>
        <v>0</v>
      </c>
      <c r="KI98" s="189">
        <f t="shared" ca="1" si="530"/>
        <v>0</v>
      </c>
      <c r="KJ98" s="189">
        <f t="shared" ca="1" si="530"/>
        <v>0</v>
      </c>
      <c r="KK98" s="189">
        <f t="shared" ca="1" si="530"/>
        <v>0</v>
      </c>
      <c r="KL98" s="189">
        <f t="shared" ca="1" si="530"/>
        <v>0</v>
      </c>
      <c r="KM98" s="189">
        <f t="shared" ca="1" si="531"/>
        <v>0</v>
      </c>
      <c r="KN98" s="189">
        <f t="shared" ca="1" si="531"/>
        <v>0</v>
      </c>
      <c r="KO98" s="189">
        <f t="shared" ca="1" si="531"/>
        <v>0</v>
      </c>
      <c r="KP98" s="189">
        <f t="shared" ca="1" si="531"/>
        <v>0</v>
      </c>
      <c r="KQ98" s="189">
        <f t="shared" ca="1" si="531"/>
        <v>0</v>
      </c>
      <c r="KR98" s="189">
        <f t="shared" ca="1" si="531"/>
        <v>0</v>
      </c>
      <c r="KS98" s="189">
        <f t="shared" ca="1" si="531"/>
        <v>0</v>
      </c>
      <c r="KT98" s="189">
        <f t="shared" ca="1" si="531"/>
        <v>0</v>
      </c>
      <c r="KU98" s="189">
        <f t="shared" ca="1" si="531"/>
        <v>0</v>
      </c>
      <c r="KV98" s="189">
        <f t="shared" ca="1" si="531"/>
        <v>0</v>
      </c>
      <c r="KW98" s="189">
        <f t="shared" ca="1" si="532"/>
        <v>0</v>
      </c>
      <c r="KX98" s="189">
        <f t="shared" ca="1" si="532"/>
        <v>0</v>
      </c>
      <c r="KY98" s="189">
        <f t="shared" ca="1" si="532"/>
        <v>0</v>
      </c>
      <c r="KZ98" s="189">
        <f t="shared" ca="1" si="532"/>
        <v>0</v>
      </c>
      <c r="LA98" s="189">
        <f t="shared" ca="1" si="532"/>
        <v>0</v>
      </c>
      <c r="LB98" s="189">
        <f t="shared" ca="1" si="532"/>
        <v>0</v>
      </c>
      <c r="LC98" s="189">
        <f t="shared" ca="1" si="532"/>
        <v>0</v>
      </c>
      <c r="LD98" s="189">
        <f t="shared" ca="1" si="532"/>
        <v>0</v>
      </c>
      <c r="LE98" s="189">
        <f t="shared" ca="1" si="532"/>
        <v>0</v>
      </c>
      <c r="LF98" s="189">
        <f t="shared" ca="1" si="532"/>
        <v>0</v>
      </c>
      <c r="LG98" s="189">
        <f t="shared" ca="1" si="533"/>
        <v>0</v>
      </c>
      <c r="LH98" s="189">
        <f t="shared" ca="1" si="533"/>
        <v>0</v>
      </c>
      <c r="LI98" s="189">
        <f t="shared" ca="1" si="533"/>
        <v>0</v>
      </c>
      <c r="LJ98" s="189">
        <f t="shared" ca="1" si="533"/>
        <v>0</v>
      </c>
      <c r="LK98" s="189">
        <f t="shared" ca="1" si="533"/>
        <v>0</v>
      </c>
      <c r="LL98" s="189">
        <f t="shared" ca="1" si="533"/>
        <v>0</v>
      </c>
      <c r="LM98" s="189">
        <f t="shared" ca="1" si="533"/>
        <v>0</v>
      </c>
      <c r="LN98" s="189">
        <f t="shared" ca="1" si="533"/>
        <v>0</v>
      </c>
      <c r="LO98" s="189">
        <f t="shared" ca="1" si="533"/>
        <v>0</v>
      </c>
      <c r="LP98" s="189">
        <f t="shared" ca="1" si="533"/>
        <v>0</v>
      </c>
      <c r="LQ98" s="189">
        <f t="shared" ca="1" si="534"/>
        <v>0</v>
      </c>
      <c r="LR98" s="189">
        <f t="shared" ca="1" si="534"/>
        <v>0</v>
      </c>
      <c r="LS98" s="189">
        <f t="shared" ca="1" si="534"/>
        <v>0</v>
      </c>
      <c r="LT98" s="189">
        <f t="shared" ca="1" si="534"/>
        <v>0</v>
      </c>
      <c r="LU98" s="189">
        <f t="shared" ca="1" si="534"/>
        <v>0</v>
      </c>
      <c r="LV98" s="189">
        <f t="shared" ca="1" si="534"/>
        <v>0</v>
      </c>
      <c r="LW98" s="189">
        <f t="shared" ca="1" si="534"/>
        <v>0</v>
      </c>
      <c r="LX98" s="189">
        <f t="shared" ca="1" si="534"/>
        <v>0</v>
      </c>
      <c r="LY98" s="189">
        <f t="shared" ca="1" si="534"/>
        <v>0</v>
      </c>
      <c r="LZ98" s="189">
        <f t="shared" ca="1" si="534"/>
        <v>0</v>
      </c>
      <c r="MA98" s="189">
        <f t="shared" ca="1" si="535"/>
        <v>0</v>
      </c>
      <c r="MB98" s="189">
        <f t="shared" ca="1" si="535"/>
        <v>0</v>
      </c>
      <c r="MC98" s="189">
        <f t="shared" ca="1" si="535"/>
        <v>0</v>
      </c>
      <c r="MD98" s="189">
        <f t="shared" ca="1" si="535"/>
        <v>0</v>
      </c>
      <c r="ME98" s="189">
        <f t="shared" ca="1" si="535"/>
        <v>0</v>
      </c>
      <c r="MF98" s="189">
        <f t="shared" ca="1" si="535"/>
        <v>0</v>
      </c>
      <c r="MG98" s="189">
        <f t="shared" ca="1" si="535"/>
        <v>0</v>
      </c>
      <c r="MH98" s="189">
        <f t="shared" ca="1" si="535"/>
        <v>0</v>
      </c>
      <c r="MI98" s="189">
        <f t="shared" ca="1" si="535"/>
        <v>0</v>
      </c>
      <c r="MJ98" s="189">
        <f t="shared" ca="1" si="535"/>
        <v>0</v>
      </c>
      <c r="MK98" s="189">
        <f t="shared" ca="1" si="535"/>
        <v>0</v>
      </c>
      <c r="ML98" s="189">
        <f t="shared" ca="1" si="535"/>
        <v>0</v>
      </c>
      <c r="MM98" s="557">
        <f t="shared" ca="1" si="536"/>
        <v>0</v>
      </c>
      <c r="MN98" s="557">
        <f t="shared" ca="1" si="536"/>
        <v>0</v>
      </c>
      <c r="MO98" s="557">
        <f t="shared" ca="1" si="536"/>
        <v>0</v>
      </c>
      <c r="MP98" s="557">
        <f t="shared" ca="1" si="536"/>
        <v>0</v>
      </c>
      <c r="MQ98" s="557">
        <f t="shared" ca="1" si="536"/>
        <v>0</v>
      </c>
      <c r="MR98" s="557">
        <f t="shared" ca="1" si="536"/>
        <v>0</v>
      </c>
      <c r="MS98" s="557">
        <f t="shared" ca="1" si="536"/>
        <v>0</v>
      </c>
      <c r="MT98" s="557">
        <f t="shared" ca="1" si="536"/>
        <v>0</v>
      </c>
      <c r="MU98" s="557">
        <f t="shared" ca="1" si="536"/>
        <v>0</v>
      </c>
      <c r="MV98" s="557">
        <f t="shared" ca="1" si="536"/>
        <v>0</v>
      </c>
      <c r="MW98" s="557">
        <f t="shared" ca="1" si="537"/>
        <v>0</v>
      </c>
      <c r="MX98" s="557">
        <f t="shared" ca="1" si="537"/>
        <v>0</v>
      </c>
      <c r="MY98" s="557">
        <f t="shared" ca="1" si="537"/>
        <v>0</v>
      </c>
      <c r="MZ98" s="557">
        <f t="shared" ca="1" si="537"/>
        <v>0</v>
      </c>
      <c r="NA98" s="557">
        <f t="shared" ca="1" si="537"/>
        <v>0</v>
      </c>
      <c r="NB98" s="557">
        <f t="shared" ca="1" si="537"/>
        <v>0</v>
      </c>
      <c r="NC98" s="557">
        <f t="shared" ca="1" si="537"/>
        <v>0</v>
      </c>
      <c r="ND98" s="557">
        <f t="shared" ca="1" si="537"/>
        <v>0</v>
      </c>
      <c r="NE98" s="557">
        <f t="shared" ca="1" si="537"/>
        <v>0</v>
      </c>
      <c r="NF98" s="557">
        <f t="shared" ca="1" si="537"/>
        <v>0</v>
      </c>
      <c r="NG98" s="557">
        <f t="shared" ca="1" si="538"/>
        <v>0</v>
      </c>
      <c r="NH98" s="557">
        <f t="shared" ca="1" si="538"/>
        <v>0</v>
      </c>
      <c r="NI98" s="557">
        <f t="shared" ca="1" si="538"/>
        <v>0</v>
      </c>
      <c r="NJ98" s="557">
        <f t="shared" ca="1" si="538"/>
        <v>0</v>
      </c>
      <c r="NK98" s="557">
        <f t="shared" ca="1" si="538"/>
        <v>0</v>
      </c>
      <c r="NL98" s="557">
        <f t="shared" ca="1" si="538"/>
        <v>0</v>
      </c>
      <c r="NM98" s="557">
        <f t="shared" ca="1" si="538"/>
        <v>0</v>
      </c>
      <c r="NN98" s="557">
        <f t="shared" ca="1" si="538"/>
        <v>0</v>
      </c>
      <c r="NO98" s="557">
        <f t="shared" ca="1" si="538"/>
        <v>0</v>
      </c>
      <c r="NP98" s="557">
        <f t="shared" ca="1" si="538"/>
        <v>0</v>
      </c>
      <c r="NQ98" s="557">
        <f t="shared" ca="1" si="539"/>
        <v>0</v>
      </c>
      <c r="NR98" s="557">
        <f t="shared" ca="1" si="539"/>
        <v>0</v>
      </c>
      <c r="NS98" s="557">
        <f t="shared" ca="1" si="539"/>
        <v>0</v>
      </c>
      <c r="NT98" s="557">
        <f t="shared" ca="1" si="539"/>
        <v>0</v>
      </c>
      <c r="NU98" s="557">
        <f t="shared" ca="1" si="539"/>
        <v>0</v>
      </c>
      <c r="NV98" s="557">
        <f t="shared" ca="1" si="539"/>
        <v>0</v>
      </c>
      <c r="NW98" s="557">
        <f t="shared" ca="1" si="539"/>
        <v>0</v>
      </c>
      <c r="NX98" s="557">
        <f t="shared" ca="1" si="539"/>
        <v>0</v>
      </c>
      <c r="NY98" s="557">
        <f t="shared" ca="1" si="539"/>
        <v>0</v>
      </c>
      <c r="NZ98" s="557">
        <f t="shared" ca="1" si="539"/>
        <v>0</v>
      </c>
      <c r="OA98" s="557">
        <f t="shared" ca="1" si="540"/>
        <v>0</v>
      </c>
      <c r="OB98" s="557">
        <f t="shared" ca="1" si="540"/>
        <v>0</v>
      </c>
      <c r="OC98" s="557">
        <f t="shared" ca="1" si="540"/>
        <v>0</v>
      </c>
      <c r="OD98" s="557">
        <f t="shared" ca="1" si="540"/>
        <v>0</v>
      </c>
      <c r="OE98" s="557">
        <f t="shared" ca="1" si="540"/>
        <v>0</v>
      </c>
      <c r="OF98" s="557">
        <f t="shared" ca="1" si="540"/>
        <v>0</v>
      </c>
      <c r="OG98" s="557">
        <f t="shared" ca="1" si="540"/>
        <v>0</v>
      </c>
      <c r="OH98" s="557">
        <f t="shared" ca="1" si="540"/>
        <v>0</v>
      </c>
      <c r="OI98" s="557">
        <f t="shared" ca="1" si="540"/>
        <v>0</v>
      </c>
      <c r="OJ98" s="557">
        <f t="shared" ca="1" si="540"/>
        <v>0</v>
      </c>
      <c r="OK98" s="557">
        <f t="shared" ca="1" si="541"/>
        <v>0</v>
      </c>
      <c r="OL98" s="557">
        <f t="shared" ca="1" si="541"/>
        <v>0</v>
      </c>
      <c r="OM98" s="557">
        <f t="shared" ca="1" si="541"/>
        <v>0</v>
      </c>
      <c r="ON98" s="557">
        <f t="shared" ca="1" si="541"/>
        <v>0</v>
      </c>
      <c r="OO98" s="557">
        <f t="shared" ca="1" si="541"/>
        <v>0</v>
      </c>
      <c r="OP98" s="557">
        <f t="shared" ca="1" si="541"/>
        <v>0</v>
      </c>
      <c r="OQ98" s="557">
        <f t="shared" ca="1" si="541"/>
        <v>0</v>
      </c>
      <c r="OR98" s="557">
        <f t="shared" ca="1" si="541"/>
        <v>0</v>
      </c>
      <c r="OS98" s="557">
        <f t="shared" ca="1" si="541"/>
        <v>0</v>
      </c>
      <c r="OT98" s="557">
        <f t="shared" ca="1" si="541"/>
        <v>0</v>
      </c>
      <c r="OU98" s="557">
        <f t="shared" ca="1" si="542"/>
        <v>0</v>
      </c>
      <c r="OV98" s="557">
        <f t="shared" ca="1" si="542"/>
        <v>0</v>
      </c>
      <c r="OW98" s="557">
        <f t="shared" ca="1" si="542"/>
        <v>0</v>
      </c>
      <c r="OX98" s="557">
        <f t="shared" ca="1" si="542"/>
        <v>0</v>
      </c>
      <c r="OY98" s="557">
        <f t="shared" ca="1" si="542"/>
        <v>0</v>
      </c>
      <c r="OZ98" s="557">
        <f t="shared" ca="1" si="542"/>
        <v>0</v>
      </c>
      <c r="PA98" s="557">
        <f t="shared" ca="1" si="542"/>
        <v>0</v>
      </c>
      <c r="PB98" s="557">
        <f t="shared" ca="1" si="542"/>
        <v>0</v>
      </c>
      <c r="PC98" s="557">
        <f t="shared" ca="1" si="542"/>
        <v>0</v>
      </c>
      <c r="PD98" s="557">
        <f t="shared" ca="1" si="542"/>
        <v>0</v>
      </c>
      <c r="PE98" s="557">
        <f t="shared" ca="1" si="543"/>
        <v>0</v>
      </c>
      <c r="PF98" s="557">
        <f t="shared" ca="1" si="543"/>
        <v>0</v>
      </c>
      <c r="PG98" s="557">
        <f t="shared" ca="1" si="543"/>
        <v>0</v>
      </c>
      <c r="PH98" s="557">
        <f t="shared" ca="1" si="543"/>
        <v>0</v>
      </c>
      <c r="PI98" s="557">
        <f t="shared" ca="1" si="543"/>
        <v>0</v>
      </c>
      <c r="PJ98" s="557">
        <f t="shared" ca="1" si="543"/>
        <v>0</v>
      </c>
      <c r="PK98" s="557">
        <f t="shared" ca="1" si="543"/>
        <v>0</v>
      </c>
      <c r="PL98" s="557">
        <f t="shared" ca="1" si="543"/>
        <v>0</v>
      </c>
      <c r="PM98" s="557">
        <f t="shared" ca="1" si="543"/>
        <v>0</v>
      </c>
      <c r="PN98" s="557">
        <f t="shared" ca="1" si="543"/>
        <v>0</v>
      </c>
      <c r="PO98" s="557">
        <f t="shared" ca="1" si="544"/>
        <v>0</v>
      </c>
      <c r="PP98" s="557">
        <f t="shared" ca="1" si="544"/>
        <v>0</v>
      </c>
      <c r="PQ98" s="557">
        <f t="shared" ca="1" si="544"/>
        <v>0</v>
      </c>
      <c r="PR98" s="557">
        <f t="shared" ca="1" si="544"/>
        <v>0</v>
      </c>
      <c r="PS98" s="557">
        <f t="shared" ca="1" si="544"/>
        <v>0</v>
      </c>
      <c r="PT98" s="557">
        <f t="shared" ca="1" si="544"/>
        <v>0</v>
      </c>
      <c r="PU98" s="557">
        <f t="shared" ca="1" si="544"/>
        <v>0</v>
      </c>
      <c r="PV98" s="557">
        <f t="shared" ca="1" si="544"/>
        <v>0</v>
      </c>
      <c r="PW98" s="557">
        <f t="shared" ca="1" si="544"/>
        <v>0</v>
      </c>
      <c r="PX98" s="557">
        <f t="shared" ca="1" si="544"/>
        <v>0</v>
      </c>
      <c r="PY98" s="557">
        <f t="shared" ca="1" si="545"/>
        <v>0</v>
      </c>
      <c r="PZ98" s="557">
        <f t="shared" ca="1" si="545"/>
        <v>0</v>
      </c>
      <c r="QA98" s="557">
        <f t="shared" ca="1" si="545"/>
        <v>0</v>
      </c>
      <c r="QB98" s="557">
        <f t="shared" ca="1" si="545"/>
        <v>0</v>
      </c>
      <c r="QC98" s="557">
        <f t="shared" ca="1" si="545"/>
        <v>0</v>
      </c>
      <c r="QD98" s="557">
        <f t="shared" ca="1" si="545"/>
        <v>0</v>
      </c>
      <c r="QE98" s="557">
        <f t="shared" ca="1" si="545"/>
        <v>0</v>
      </c>
      <c r="QF98" s="557">
        <f t="shared" ca="1" si="545"/>
        <v>0</v>
      </c>
      <c r="QG98" s="557">
        <f t="shared" ca="1" si="545"/>
        <v>0</v>
      </c>
      <c r="QH98" s="557">
        <f t="shared" ca="1" si="545"/>
        <v>0</v>
      </c>
      <c r="QI98" s="557">
        <f t="shared" ca="1" si="546"/>
        <v>0</v>
      </c>
      <c r="QJ98" s="557">
        <f t="shared" ca="1" si="546"/>
        <v>0</v>
      </c>
      <c r="QK98" s="557">
        <f t="shared" ca="1" si="546"/>
        <v>0</v>
      </c>
      <c r="QL98" s="557">
        <f t="shared" ca="1" si="546"/>
        <v>0</v>
      </c>
      <c r="QM98" s="557">
        <f t="shared" ca="1" si="546"/>
        <v>0</v>
      </c>
      <c r="QN98" s="557">
        <f t="shared" ca="1" si="546"/>
        <v>0</v>
      </c>
      <c r="QO98" s="557">
        <f t="shared" ca="1" si="546"/>
        <v>0</v>
      </c>
      <c r="QP98" s="557">
        <f t="shared" ca="1" si="546"/>
        <v>0</v>
      </c>
      <c r="QQ98" s="557">
        <f t="shared" ca="1" si="546"/>
        <v>0</v>
      </c>
      <c r="QR98" s="557">
        <f t="shared" ca="1" si="546"/>
        <v>0</v>
      </c>
      <c r="QS98" s="557">
        <f t="shared" ca="1" si="547"/>
        <v>0</v>
      </c>
      <c r="QT98" s="557">
        <f t="shared" ca="1" si="547"/>
        <v>0</v>
      </c>
      <c r="QU98" s="557">
        <f t="shared" ca="1" si="547"/>
        <v>0</v>
      </c>
      <c r="QV98" s="557">
        <f t="shared" ca="1" si="547"/>
        <v>0</v>
      </c>
      <c r="QW98" s="557">
        <f t="shared" ca="1" si="547"/>
        <v>0</v>
      </c>
      <c r="QX98" s="557">
        <f t="shared" ca="1" si="547"/>
        <v>0</v>
      </c>
      <c r="QY98" s="557">
        <f t="shared" ca="1" si="547"/>
        <v>0</v>
      </c>
      <c r="QZ98" s="557">
        <f t="shared" ca="1" si="547"/>
        <v>0</v>
      </c>
      <c r="RA98" s="557">
        <f t="shared" ca="1" si="547"/>
        <v>0</v>
      </c>
      <c r="RB98" s="557">
        <f t="shared" ca="1" si="547"/>
        <v>0</v>
      </c>
      <c r="RC98" s="557">
        <f t="shared" ca="1" si="548"/>
        <v>0</v>
      </c>
      <c r="RD98" s="557">
        <f t="shared" ca="1" si="548"/>
        <v>0</v>
      </c>
      <c r="RE98" s="557">
        <f t="shared" ca="1" si="548"/>
        <v>0</v>
      </c>
      <c r="RF98" s="557">
        <f t="shared" ca="1" si="548"/>
        <v>0</v>
      </c>
      <c r="RG98" s="557">
        <f t="shared" ca="1" si="548"/>
        <v>0</v>
      </c>
      <c r="RH98" s="557">
        <f t="shared" ca="1" si="548"/>
        <v>0</v>
      </c>
      <c r="RI98" s="557">
        <f t="shared" ca="1" si="548"/>
        <v>0</v>
      </c>
      <c r="RJ98" s="557">
        <f t="shared" ca="1" si="548"/>
        <v>0</v>
      </c>
      <c r="RK98" s="557">
        <f t="shared" ca="1" si="548"/>
        <v>0</v>
      </c>
      <c r="RL98" s="557">
        <f t="shared" ca="1" si="548"/>
        <v>0</v>
      </c>
      <c r="RM98" s="557">
        <f t="shared" ca="1" si="549"/>
        <v>0</v>
      </c>
      <c r="RN98" s="557">
        <f t="shared" ca="1" si="549"/>
        <v>0</v>
      </c>
      <c r="RO98" s="557">
        <f t="shared" ca="1" si="549"/>
        <v>0</v>
      </c>
      <c r="RP98" s="557">
        <f t="shared" ca="1" si="549"/>
        <v>0</v>
      </c>
      <c r="RQ98" s="557">
        <f t="shared" ca="1" si="549"/>
        <v>0</v>
      </c>
      <c r="RR98" s="557">
        <f t="shared" ca="1" si="549"/>
        <v>0</v>
      </c>
      <c r="RS98" s="557">
        <f t="shared" ca="1" si="549"/>
        <v>0</v>
      </c>
      <c r="RT98" s="557">
        <f t="shared" ca="1" si="549"/>
        <v>0</v>
      </c>
      <c r="RU98" s="557">
        <f t="shared" ca="1" si="549"/>
        <v>0</v>
      </c>
      <c r="RV98" s="557">
        <f t="shared" ca="1" si="549"/>
        <v>0</v>
      </c>
      <c r="RW98" s="557">
        <f t="shared" ca="1" si="550"/>
        <v>0</v>
      </c>
      <c r="RX98" s="557">
        <f t="shared" ca="1" si="550"/>
        <v>0</v>
      </c>
      <c r="RY98" s="557">
        <f t="shared" ca="1" si="550"/>
        <v>0</v>
      </c>
      <c r="RZ98" s="557">
        <f t="shared" ca="1" si="550"/>
        <v>0</v>
      </c>
      <c r="SA98" s="557">
        <f t="shared" ca="1" si="550"/>
        <v>0</v>
      </c>
      <c r="SB98" s="557">
        <f t="shared" ca="1" si="550"/>
        <v>0</v>
      </c>
      <c r="SC98" s="557">
        <f t="shared" ca="1" si="550"/>
        <v>0</v>
      </c>
      <c r="SD98" s="557">
        <f t="shared" ca="1" si="550"/>
        <v>0</v>
      </c>
      <c r="SE98" s="557">
        <f t="shared" ca="1" si="550"/>
        <v>0</v>
      </c>
      <c r="SF98" s="557">
        <f t="shared" ca="1" si="550"/>
        <v>0</v>
      </c>
      <c r="SG98" s="557">
        <f t="shared" ca="1" si="551"/>
        <v>0</v>
      </c>
      <c r="SH98" s="557">
        <f t="shared" ca="1" si="551"/>
        <v>0</v>
      </c>
      <c r="SI98" s="557">
        <f t="shared" ca="1" si="551"/>
        <v>0</v>
      </c>
      <c r="SJ98" s="557">
        <f t="shared" ca="1" si="551"/>
        <v>0</v>
      </c>
      <c r="SK98" s="557">
        <f t="shared" ca="1" si="551"/>
        <v>0</v>
      </c>
      <c r="SL98" s="557">
        <f t="shared" ca="1" si="551"/>
        <v>0</v>
      </c>
      <c r="SM98" s="557">
        <f t="shared" ca="1" si="551"/>
        <v>0</v>
      </c>
      <c r="SN98" s="557">
        <f t="shared" ca="1" si="551"/>
        <v>0</v>
      </c>
      <c r="SO98" s="557">
        <f t="shared" ca="1" si="551"/>
        <v>0</v>
      </c>
      <c r="SP98" s="557">
        <f t="shared" ca="1" si="551"/>
        <v>0</v>
      </c>
      <c r="SQ98" s="557">
        <f t="shared" ca="1" si="552"/>
        <v>0</v>
      </c>
      <c r="SR98" s="557">
        <f t="shared" ca="1" si="552"/>
        <v>0</v>
      </c>
      <c r="SS98" s="557">
        <f t="shared" ca="1" si="552"/>
        <v>0</v>
      </c>
      <c r="ST98" s="557">
        <f t="shared" ca="1" si="552"/>
        <v>0</v>
      </c>
      <c r="SU98" s="557">
        <f t="shared" ca="1" si="552"/>
        <v>0</v>
      </c>
      <c r="SV98" s="557">
        <f t="shared" ca="1" si="552"/>
        <v>0</v>
      </c>
      <c r="SW98" s="557">
        <f t="shared" ca="1" si="552"/>
        <v>0</v>
      </c>
      <c r="SX98" s="557">
        <f t="shared" ca="1" si="552"/>
        <v>0</v>
      </c>
      <c r="SY98" s="557">
        <f t="shared" ca="1" si="552"/>
        <v>0</v>
      </c>
      <c r="SZ98" s="557">
        <f t="shared" ca="1" si="552"/>
        <v>0</v>
      </c>
      <c r="TA98" s="557">
        <f t="shared" ca="1" si="553"/>
        <v>0</v>
      </c>
      <c r="TB98" s="557">
        <f t="shared" ca="1" si="553"/>
        <v>0</v>
      </c>
      <c r="TC98" s="557">
        <f t="shared" ca="1" si="553"/>
        <v>0</v>
      </c>
      <c r="TD98" s="557">
        <f t="shared" ca="1" si="553"/>
        <v>0</v>
      </c>
      <c r="TE98" s="557">
        <f t="shared" ca="1" si="553"/>
        <v>0</v>
      </c>
      <c r="TF98" s="557">
        <f t="shared" ca="1" si="553"/>
        <v>0</v>
      </c>
      <c r="TG98" s="557">
        <f t="shared" ca="1" si="553"/>
        <v>0</v>
      </c>
      <c r="TH98" s="557">
        <f t="shared" ca="1" si="553"/>
        <v>0</v>
      </c>
      <c r="TI98" s="557">
        <f t="shared" ca="1" si="553"/>
        <v>0</v>
      </c>
      <c r="TJ98" s="557">
        <f t="shared" ca="1" si="553"/>
        <v>0</v>
      </c>
      <c r="TK98" s="557">
        <f t="shared" ca="1" si="554"/>
        <v>0</v>
      </c>
      <c r="TL98" s="557">
        <f t="shared" ca="1" si="554"/>
        <v>0</v>
      </c>
      <c r="TM98" s="557">
        <f t="shared" ca="1" si="554"/>
        <v>0</v>
      </c>
      <c r="TN98" s="557">
        <f t="shared" ca="1" si="554"/>
        <v>0</v>
      </c>
      <c r="TO98" s="557">
        <f t="shared" ca="1" si="554"/>
        <v>0</v>
      </c>
      <c r="TP98" s="557">
        <f t="shared" ca="1" si="554"/>
        <v>0</v>
      </c>
      <c r="TQ98" s="557">
        <f t="shared" ca="1" si="554"/>
        <v>0</v>
      </c>
      <c r="TR98" s="557">
        <f t="shared" ca="1" si="554"/>
        <v>0</v>
      </c>
      <c r="TS98" s="557">
        <f t="shared" ca="1" si="554"/>
        <v>0</v>
      </c>
      <c r="TT98" s="557">
        <f t="shared" ca="1" si="554"/>
        <v>0</v>
      </c>
      <c r="TU98" s="557">
        <f t="shared" ca="1" si="555"/>
        <v>0</v>
      </c>
      <c r="TV98" s="557">
        <f t="shared" ca="1" si="555"/>
        <v>0</v>
      </c>
      <c r="TW98" s="557">
        <f t="shared" ca="1" si="555"/>
        <v>0</v>
      </c>
      <c r="TX98" s="557">
        <f t="shared" ca="1" si="555"/>
        <v>0</v>
      </c>
      <c r="TY98" s="557">
        <f t="shared" ca="1" si="555"/>
        <v>0</v>
      </c>
      <c r="TZ98" s="557">
        <f t="shared" ca="1" si="555"/>
        <v>0</v>
      </c>
      <c r="UA98" s="557">
        <f t="shared" ca="1" si="555"/>
        <v>0</v>
      </c>
      <c r="UB98" s="557">
        <f t="shared" ca="1" si="555"/>
        <v>0</v>
      </c>
      <c r="UC98" s="557">
        <f t="shared" ca="1" si="555"/>
        <v>0</v>
      </c>
      <c r="UD98" s="557">
        <f t="shared" ca="1" si="555"/>
        <v>0</v>
      </c>
      <c r="UE98" s="557">
        <f t="shared" ca="1" si="556"/>
        <v>0</v>
      </c>
      <c r="UF98" s="557">
        <f t="shared" ca="1" si="556"/>
        <v>0</v>
      </c>
      <c r="UG98" s="557">
        <f t="shared" ca="1" si="556"/>
        <v>0</v>
      </c>
      <c r="UH98" s="557">
        <f t="shared" ca="1" si="556"/>
        <v>0</v>
      </c>
      <c r="UI98" s="557">
        <f t="shared" ca="1" si="556"/>
        <v>0</v>
      </c>
      <c r="UJ98" s="557">
        <f t="shared" ca="1" si="556"/>
        <v>0</v>
      </c>
      <c r="UK98" s="557">
        <f t="shared" ca="1" si="556"/>
        <v>0</v>
      </c>
      <c r="UL98" s="557">
        <f t="shared" ca="1" si="556"/>
        <v>0</v>
      </c>
      <c r="UM98" s="557">
        <f t="shared" ca="1" si="556"/>
        <v>0</v>
      </c>
      <c r="UN98" s="557">
        <f t="shared" ca="1" si="556"/>
        <v>0</v>
      </c>
      <c r="UO98" s="557">
        <f t="shared" ca="1" si="557"/>
        <v>0</v>
      </c>
      <c r="UP98" s="557">
        <f t="shared" ca="1" si="557"/>
        <v>0</v>
      </c>
      <c r="UQ98" s="557">
        <f t="shared" ca="1" si="557"/>
        <v>0</v>
      </c>
      <c r="UR98" s="557">
        <f t="shared" ca="1" si="557"/>
        <v>0</v>
      </c>
      <c r="US98" s="557">
        <f t="shared" ca="1" si="557"/>
        <v>0</v>
      </c>
      <c r="UT98" s="557">
        <f t="shared" ca="1" si="557"/>
        <v>0</v>
      </c>
      <c r="UU98" s="557">
        <f t="shared" ca="1" si="557"/>
        <v>0</v>
      </c>
      <c r="UV98" s="557">
        <f t="shared" ca="1" si="557"/>
        <v>0</v>
      </c>
      <c r="UW98" s="557">
        <f t="shared" ca="1" si="557"/>
        <v>0</v>
      </c>
      <c r="UX98" s="557">
        <f t="shared" ca="1" si="557"/>
        <v>0</v>
      </c>
      <c r="UY98" s="557">
        <f t="shared" ca="1" si="558"/>
        <v>0</v>
      </c>
      <c r="UZ98" s="557">
        <f t="shared" ca="1" si="558"/>
        <v>0</v>
      </c>
      <c r="VA98" s="557">
        <f t="shared" ca="1" si="558"/>
        <v>0</v>
      </c>
      <c r="VB98" s="557">
        <f t="shared" ca="1" si="558"/>
        <v>0</v>
      </c>
      <c r="VC98" s="557">
        <f t="shared" ca="1" si="558"/>
        <v>0</v>
      </c>
      <c r="VD98" s="557">
        <f t="shared" ca="1" si="558"/>
        <v>0</v>
      </c>
      <c r="VE98" s="557">
        <f t="shared" ca="1" si="558"/>
        <v>0</v>
      </c>
      <c r="VF98" s="557">
        <f t="shared" ca="1" si="558"/>
        <v>0</v>
      </c>
      <c r="VG98" s="557">
        <f t="shared" ca="1" si="558"/>
        <v>0</v>
      </c>
      <c r="VH98" s="557">
        <f t="shared" ca="1" si="558"/>
        <v>0</v>
      </c>
      <c r="VI98" s="557">
        <f t="shared" ca="1" si="558"/>
        <v>0</v>
      </c>
      <c r="VJ98" s="189">
        <f t="shared" ca="1" si="559"/>
        <v>0</v>
      </c>
      <c r="VK98" s="189">
        <f t="shared" ca="1" si="559"/>
        <v>0</v>
      </c>
      <c r="VL98" s="189">
        <f t="shared" ca="1" si="559"/>
        <v>0</v>
      </c>
      <c r="VM98" s="189">
        <f t="shared" ca="1" si="559"/>
        <v>0</v>
      </c>
      <c r="VN98" s="189">
        <f t="shared" ca="1" si="559"/>
        <v>0</v>
      </c>
      <c r="VO98" s="230">
        <f t="shared" ca="1" si="469"/>
        <v>0</v>
      </c>
      <c r="VP98" s="189">
        <f t="shared" ca="1" si="560"/>
        <v>0</v>
      </c>
      <c r="VQ98" s="189">
        <f t="shared" ca="1" si="560"/>
        <v>0</v>
      </c>
      <c r="VR98" s="189">
        <f t="shared" ca="1" si="560"/>
        <v>0</v>
      </c>
      <c r="VS98" s="189">
        <f t="shared" ca="1" si="560"/>
        <v>0</v>
      </c>
      <c r="VT98" s="189">
        <f t="shared" ca="1" si="560"/>
        <v>0</v>
      </c>
      <c r="VU98" s="230">
        <f t="shared" ca="1" si="471"/>
        <v>0</v>
      </c>
      <c r="VV98" s="231">
        <f t="shared" ca="1" si="472"/>
        <v>0</v>
      </c>
      <c r="VW98" s="231">
        <f t="shared" ca="1" si="472"/>
        <v>0</v>
      </c>
      <c r="VX98" s="231">
        <f t="shared" ca="1" si="472"/>
        <v>0</v>
      </c>
      <c r="VY98" s="231">
        <f t="shared" ca="1" si="472"/>
        <v>0</v>
      </c>
      <c r="VZ98" s="544">
        <f t="shared" ca="1" si="473"/>
        <v>0</v>
      </c>
      <c r="WA98" s="231">
        <f t="shared" ca="1" si="474"/>
        <v>0</v>
      </c>
      <c r="WB98" s="231">
        <f t="shared" ca="1" si="474"/>
        <v>0</v>
      </c>
      <c r="WC98" s="231">
        <f t="shared" ca="1" si="474"/>
        <v>0</v>
      </c>
      <c r="WD98" s="231">
        <f t="shared" ca="1" si="474"/>
        <v>0</v>
      </c>
      <c r="WE98" s="544">
        <f t="shared" ca="1" si="561"/>
        <v>0</v>
      </c>
      <c r="WF98" s="544">
        <f t="shared" ca="1" si="561"/>
        <v>0</v>
      </c>
      <c r="WG98" s="544">
        <f t="shared" ca="1" si="561"/>
        <v>0</v>
      </c>
      <c r="WH98" s="544">
        <f t="shared" ca="1" si="561"/>
        <v>0</v>
      </c>
      <c r="WI98" s="544">
        <f t="shared" ca="1" si="561"/>
        <v>0</v>
      </c>
      <c r="WJ98" s="544">
        <f t="shared" ca="1" si="561"/>
        <v>0</v>
      </c>
      <c r="WK98" s="544">
        <f t="shared" ca="1" si="561"/>
        <v>0</v>
      </c>
      <c r="WL98" s="535" cm="1">
        <f t="array" aca="1" ref="WL98" ca="1">INDEX(WL$13:WL97,$B98+1,1)</f>
        <v>0</v>
      </c>
      <c r="WM98" s="411">
        <f t="shared" ca="1" si="476"/>
        <v>19</v>
      </c>
      <c r="WN98" s="18"/>
      <c r="WO98" s="535" cm="1">
        <f t="array" aca="1" ref="WO98" ca="1">INDEX(WO$13:WO97,$B98+1,1)</f>
        <v>0</v>
      </c>
      <c r="WP98" s="411">
        <f t="shared" si="477"/>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78"/>
        <v>0</v>
      </c>
      <c r="XJ98" s="411" t="str">
        <f t="shared" ca="1" si="479"/>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80"/>
        <v>-</v>
      </c>
      <c r="XQ98" s="411" t="str">
        <f t="shared" si="480"/>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81"/>
        <v>50</v>
      </c>
      <c r="YD98" s="411">
        <f t="shared" si="481"/>
        <v>50</v>
      </c>
      <c r="YE98" s="411">
        <f t="shared" si="481"/>
        <v>50</v>
      </c>
      <c r="YF98" s="411">
        <f t="shared" si="481"/>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18"/>
      <c r="YQ98" s="411">
        <f t="shared" ca="1" si="482"/>
        <v>1</v>
      </c>
      <c r="YR98" s="18"/>
      <c r="YS98" s="669" t="str">
        <f t="shared" ca="1" si="483"/>
        <v>-</v>
      </c>
      <c r="YT98" s="535" t="b" cm="1">
        <f t="array" aca="1" ref="YT98" ca="1">INDEX(YT$13:YT97,$B98+1,1)</f>
        <v>1</v>
      </c>
      <c r="YU98" s="535" t="str" cm="1">
        <f t="array" aca="1" ref="YU98" ca="1">INDEX(YU$13:YU97,$B98+1,1)</f>
        <v>-</v>
      </c>
      <c r="YV98" s="411" t="b">
        <f t="shared" ca="1" si="510"/>
        <v>1</v>
      </c>
      <c r="YW98" s="535" t="b" cm="1">
        <f t="array" aca="1" ref="YW98" ca="1">INDEX(YW$13:YW97,$B98+1,1)</f>
        <v>0</v>
      </c>
      <c r="YX98" s="535" cm="1">
        <f t="array" aca="1" ref="YX98" ca="1">INDEX(YX$13:YX97,$B98+1,1)</f>
        <v>0</v>
      </c>
      <c r="YY98" s="547" cm="1">
        <f t="array" aca="1" ref="YY98" ca="1">IF(YT98&lt;&gt;TRUE,"-",VALUE(IFERROR(VALUE($K98),0) &amp; _xlfn.SWITCH($CD98,"-",4,$CD98) &amp; $L98 &amp; $T98 &amp; "00" &amp; $N98 &amp; $AK98 &amp; $R98 &amp; _xlfn.SWITCH($AM98,3,1,$AM98) &amp; _xlfn.SWITCH($M98,4,0,$M98) &amp; $AD98 &amp; IF(MOD($H98-2,YY$6)&gt;=YY$7,"",TEXT(INT(MOD($H98-2,YY$6)/2)+1,"00"))))</f>
        <v>14210012120107</v>
      </c>
      <c r="YZ98" s="662" t="str" cm="1">
        <f t="array" aca="1" ref="YZ98" ca="1">IF(YU98&lt;&gt;TRUE,"-",VALUE(IFERROR(VALUE($K98),0) &amp; _xlfn.SWITCH($CD98,"-",4,$CD98) &amp; $L98 &amp; $T98 &amp; "00" &amp; $N98 &amp; $AK98 &amp; $R98 &amp; _xlfn.SWITCH($AM98,3,1,$AM98) &amp; _xlfn.SWITCH($M98,4,0,$M98) &amp; $AD98 &amp; IF(MOD($H98-1,YZ$6)&gt;=YZ$7,"",TEXT(INT(MOD($H98-1,YZ$6)/2)+1,"00"))))</f>
        <v>-</v>
      </c>
      <c r="ZA98" s="543">
        <f t="shared" ca="1" si="484"/>
        <v>652</v>
      </c>
      <c r="ZB98" s="543">
        <f t="shared" ca="1" si="484"/>
        <v>686</v>
      </c>
      <c r="ZC98" s="543">
        <f t="shared" ca="1" si="484"/>
        <v>721</v>
      </c>
      <c r="ZD98" s="459">
        <f t="shared" ca="1" si="485"/>
        <v>469</v>
      </c>
      <c r="ZE98" s="459">
        <f t="shared" ca="1" si="485"/>
        <v>504</v>
      </c>
      <c r="ZF98" s="459">
        <f t="shared" ca="1" si="485"/>
        <v>539</v>
      </c>
      <c r="ZG98" s="459">
        <f t="shared" ca="1" si="486"/>
        <v>385</v>
      </c>
      <c r="ZH98" s="459">
        <f t="shared" ca="1" si="486"/>
        <v>420</v>
      </c>
      <c r="ZI98" s="459">
        <f t="shared" ca="1" si="486"/>
        <v>455</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22">
        <v>1</v>
      </c>
      <c r="ZW98" s="22">
        <v>1</v>
      </c>
      <c r="ZX98" s="535" cm="1">
        <f t="array" aca="1" ref="ZX98" ca="1">INDEX(ZX$13:ZX97,$B98+1,1)</f>
        <v>0</v>
      </c>
      <c r="ZY98" s="535" t="str" cm="1">
        <f t="array" aca="1" ref="ZY98" ca="1">INDEX(ZY$13:ZY97,$B98+1,1)</f>
        <v>-</v>
      </c>
      <c r="ZZ98" s="535" t="str" cm="1">
        <f t="array" aca="1" ref="ZZ98" ca="1">INDEX(ZZ$13:ZZ97,$B98+1,1)</f>
        <v>-</v>
      </c>
      <c r="AAA98" s="535" t="str" cm="1">
        <f t="array" aca="1" ref="AAA98" ca="1">INDEX(AAA$13:AAA97,$B98+1,1)</f>
        <v>-</v>
      </c>
      <c r="AAB98" s="535" t="str" cm="1">
        <f t="array" aca="1" ref="AAB98" ca="1">INDEX(AAB$13:AAB97,$B98+1,1)</f>
        <v>-</v>
      </c>
      <c r="AAC98" s="535" t="str" cm="1">
        <f t="array" aca="1" ref="AAC98" ca="1">INDEX(AAC$13:AAC97,$B98+1,1)</f>
        <v>-</v>
      </c>
      <c r="AAD98" s="535" cm="1">
        <f t="array" aca="1" ref="AAD98" ca="1">INDEX(AAD$13:AAD97,$B98+1,1)</f>
        <v>0</v>
      </c>
      <c r="AAE98" s="535" t="str" cm="1">
        <f t="array" aca="1" ref="AAE98" ca="1">INDEX(AAE$13:AAE97,$B98+1,1)</f>
        <v>-</v>
      </c>
      <c r="AAF98" s="535" t="str" cm="1">
        <f t="array" aca="1" ref="AAF98" ca="1">INDEX(AAF$13:AAF97,$B98+1,1)</f>
        <v>-</v>
      </c>
      <c r="AAG98" s="535" t="str" cm="1">
        <f t="array" aca="1" ref="AAG98" ca="1">INDEX(AAG$13:AAG97,$B98+1,1)</f>
        <v>-</v>
      </c>
      <c r="AAH98" s="535" cm="1">
        <f t="array" aca="1" ref="AAH98" ca="1">INDEX(AAH$13:AAH97,$B98+1,1)</f>
        <v>1</v>
      </c>
      <c r="AAI98" s="535" cm="1">
        <f t="array" aca="1" ref="AAI98" ca="1">INDEX(AAI$13:AAI97,$B98+1,1)</f>
        <v>1</v>
      </c>
      <c r="AAJ98" s="666" t="str">
        <f t="shared" ca="1" si="487"/>
        <v>-</v>
      </c>
      <c r="AAK98" s="666" t="str">
        <f t="shared" ca="1" si="487"/>
        <v>-</v>
      </c>
      <c r="AAL98" s="666" t="str">
        <f t="shared" ca="1" si="487"/>
        <v>-</v>
      </c>
      <c r="AAM98" s="666" t="str">
        <f t="shared" ca="1" si="487"/>
        <v>-</v>
      </c>
      <c r="AAN98" s="667" t="str">
        <f t="shared" ca="1" si="488"/>
        <v>-</v>
      </c>
      <c r="AAO98" s="668" t="str">
        <f t="shared" ca="1" si="489"/>
        <v>-</v>
      </c>
      <c r="AAP98" s="669" t="str">
        <f t="shared" ca="1" si="490"/>
        <v>-</v>
      </c>
      <c r="AAQ98" s="716" t="str">
        <f t="shared" ca="1" si="491"/>
        <v>-</v>
      </c>
      <c r="AAR98" s="191" t="b">
        <f t="shared" si="514"/>
        <v>0</v>
      </c>
      <c r="AAS98" s="715" t="str">
        <f t="shared" ca="1" si="492"/>
        <v>-</v>
      </c>
      <c r="AAT98" s="717" t="str">
        <f t="shared" ca="1" si="493"/>
        <v>-</v>
      </c>
      <c r="AAU98" s="717" t="str">
        <f t="shared" ca="1" si="493"/>
        <v>-</v>
      </c>
      <c r="AAV98" s="670" t="str">
        <f t="shared" ca="1" si="494"/>
        <v>-</v>
      </c>
      <c r="AAW98" s="18"/>
      <c r="AAX98" s="545" t="b">
        <f t="shared" ca="1" si="562"/>
        <v>1</v>
      </c>
      <c r="AAY98" s="545" t="str">
        <f t="shared" ca="1" si="562"/>
        <v>-</v>
      </c>
      <c r="AAZ98" s="545" t="str">
        <f t="shared" ca="1" si="562"/>
        <v>-</v>
      </c>
      <c r="ABA98" s="545" t="str">
        <f t="shared" ca="1" si="562"/>
        <v>-</v>
      </c>
      <c r="ABB98" s="545" t="str">
        <f t="shared" ca="1" si="562"/>
        <v>-</v>
      </c>
      <c r="ABC98" s="545" t="str">
        <f t="shared" ca="1" si="562"/>
        <v>-</v>
      </c>
      <c r="ABD98" s="545" t="str">
        <f t="shared" ca="1" si="562"/>
        <v>-</v>
      </c>
      <c r="ABE98" s="545" t="str">
        <f t="shared" ca="1" si="562"/>
        <v>-</v>
      </c>
      <c r="ABF98" s="545" t="str">
        <f t="shared" ca="1" si="562"/>
        <v>-</v>
      </c>
      <c r="ABG98" s="545" t="str">
        <f t="shared" ca="1" si="562"/>
        <v>-</v>
      </c>
      <c r="ABH98" s="545" t="str">
        <f t="shared" ca="1" si="563"/>
        <v>-</v>
      </c>
      <c r="ABI98" s="545" t="str">
        <f t="shared" ca="1" si="563"/>
        <v>-</v>
      </c>
      <c r="ABJ98" s="545" t="str">
        <f t="shared" ca="1" si="563"/>
        <v>-</v>
      </c>
      <c r="ABK98" s="545" t="str">
        <f t="shared" ca="1" si="563"/>
        <v>-</v>
      </c>
      <c r="ABL98" s="545" t="str">
        <f t="shared" ca="1" si="563"/>
        <v>-</v>
      </c>
      <c r="ABM98" s="545" t="str">
        <f t="shared" ca="1" si="563"/>
        <v>-</v>
      </c>
      <c r="ABN98" s="545" t="str">
        <f t="shared" ca="1" si="563"/>
        <v>-</v>
      </c>
      <c r="ABO98" s="545" t="str">
        <f t="shared" ca="1" si="563"/>
        <v>-</v>
      </c>
      <c r="ABP98" s="545" t="b">
        <f t="shared" ca="1" si="563"/>
        <v>1</v>
      </c>
      <c r="ABQ98" s="545" t="str">
        <f t="shared" ca="1" si="563"/>
        <v>-</v>
      </c>
      <c r="ABR98" s="545" t="str">
        <f t="shared" ca="1" si="564"/>
        <v>-</v>
      </c>
      <c r="ABS98" s="545" t="str">
        <f t="shared" ca="1" si="564"/>
        <v>-</v>
      </c>
      <c r="ABT98" s="545" t="str">
        <f t="shared" ca="1" si="564"/>
        <v>-</v>
      </c>
      <c r="ABU98" s="545" t="str">
        <f t="shared" ca="1" si="564"/>
        <v>-</v>
      </c>
      <c r="ABV98" s="545" t="str">
        <f t="shared" ca="1" si="564"/>
        <v>-</v>
      </c>
      <c r="ABW98" s="545" t="str">
        <f t="shared" ca="1" si="564"/>
        <v>-</v>
      </c>
      <c r="ABX98" s="545" t="str">
        <f t="shared" ca="1" si="564"/>
        <v>-</v>
      </c>
      <c r="ABY98" s="545" t="str">
        <f t="shared" ca="1" si="564"/>
        <v>-</v>
      </c>
      <c r="ABZ98" s="545" t="str">
        <f t="shared" ca="1" si="564"/>
        <v>-</v>
      </c>
      <c r="ACA98" s="545" t="str">
        <f t="shared" ca="1" si="564"/>
        <v>-</v>
      </c>
      <c r="ACB98" s="545" t="str">
        <f t="shared" ca="1" si="565"/>
        <v>-</v>
      </c>
      <c r="ACC98" s="545" t="str">
        <f t="shared" ca="1" si="565"/>
        <v>-</v>
      </c>
      <c r="ACD98" s="545" t="str">
        <f t="shared" ca="1" si="565"/>
        <v>-</v>
      </c>
      <c r="ACE98" s="545" t="str">
        <f t="shared" ca="1" si="565"/>
        <v>-</v>
      </c>
      <c r="ACF98" s="545" t="str">
        <f t="shared" ca="1" si="565"/>
        <v>-</v>
      </c>
      <c r="ACG98" s="545" t="str">
        <f t="shared" ca="1" si="565"/>
        <v>-</v>
      </c>
      <c r="ACH98" s="545" t="b">
        <f t="shared" ca="1" si="565"/>
        <v>1</v>
      </c>
      <c r="ACI98" s="545" t="str">
        <f t="shared" ca="1" si="565"/>
        <v>-</v>
      </c>
      <c r="ACJ98" s="545" t="str">
        <f t="shared" ca="1" si="565"/>
        <v>-</v>
      </c>
      <c r="ACK98" s="545" t="str">
        <f t="shared" ca="1" si="565"/>
        <v>-</v>
      </c>
      <c r="ACL98" s="545" t="str">
        <f t="shared" ca="1" si="566"/>
        <v>-</v>
      </c>
      <c r="ACM98" s="545" t="str">
        <f t="shared" ca="1" si="566"/>
        <v>-</v>
      </c>
      <c r="ACN98" s="545" t="str">
        <f t="shared" ca="1" si="566"/>
        <v>-</v>
      </c>
      <c r="ACO98" s="545" t="str">
        <f t="shared" ca="1" si="566"/>
        <v>-</v>
      </c>
      <c r="ACP98" s="545" t="str">
        <f t="shared" ca="1" si="566"/>
        <v>-</v>
      </c>
      <c r="ACQ98" s="545" t="str">
        <f t="shared" ca="1" si="566"/>
        <v>-</v>
      </c>
      <c r="ACR98" s="545" t="str">
        <f t="shared" ca="1" si="566"/>
        <v>-</v>
      </c>
      <c r="ACS98" s="545" t="str">
        <f t="shared" ca="1" si="566"/>
        <v>-</v>
      </c>
      <c r="ACT98" s="545" t="str">
        <f t="shared" ca="1" si="566"/>
        <v>-</v>
      </c>
      <c r="ACU98" s="545" t="str">
        <f t="shared" ca="1" si="566"/>
        <v>-</v>
      </c>
      <c r="ACV98" s="545" t="str">
        <f t="shared" ca="1" si="567"/>
        <v>-</v>
      </c>
      <c r="ACW98" s="545" t="str">
        <f t="shared" ca="1" si="567"/>
        <v>-</v>
      </c>
      <c r="ACX98" s="545" t="str">
        <f t="shared" ca="1" si="567"/>
        <v>-</v>
      </c>
      <c r="ACY98" s="545" t="str">
        <f t="shared" ca="1" si="567"/>
        <v>-</v>
      </c>
      <c r="ACZ98" s="545" t="b">
        <f t="shared" ca="1" si="567"/>
        <v>1</v>
      </c>
      <c r="ADA98" s="545" t="str">
        <f t="shared" ca="1" si="567"/>
        <v>-</v>
      </c>
      <c r="ADB98" s="545" t="str">
        <f t="shared" ca="1" si="567"/>
        <v>-</v>
      </c>
      <c r="ADC98" s="545" t="str">
        <f t="shared" ca="1" si="567"/>
        <v>-</v>
      </c>
      <c r="ADD98" s="545" t="str">
        <f t="shared" ca="1" si="567"/>
        <v>-</v>
      </c>
      <c r="ADE98" s="545" t="str">
        <f t="shared" ca="1" si="567"/>
        <v>-</v>
      </c>
      <c r="ADF98" s="545" t="str">
        <f t="shared" ca="1" si="568"/>
        <v>-</v>
      </c>
      <c r="ADG98" s="545" t="str">
        <f t="shared" ca="1" si="568"/>
        <v>-</v>
      </c>
      <c r="ADH98" s="545" t="str">
        <f t="shared" ca="1" si="568"/>
        <v>-</v>
      </c>
      <c r="ADI98" s="545" t="str">
        <f t="shared" ca="1" si="568"/>
        <v>-</v>
      </c>
      <c r="ADJ98" s="545" t="str">
        <f t="shared" ca="1" si="568"/>
        <v>-</v>
      </c>
      <c r="ADK98" s="545" t="str">
        <f t="shared" ca="1" si="568"/>
        <v>-</v>
      </c>
      <c r="ADL98" s="545" t="str">
        <f t="shared" ca="1" si="568"/>
        <v>-</v>
      </c>
      <c r="ADM98" s="545" t="str">
        <f t="shared" ca="1" si="568"/>
        <v>-</v>
      </c>
      <c r="ADN98" s="545" t="str">
        <f t="shared" ca="1" si="568"/>
        <v>-</v>
      </c>
      <c r="ADO98" s="545" t="str">
        <f t="shared" ca="1" si="568"/>
        <v>-</v>
      </c>
      <c r="ADP98" s="545" t="str">
        <f t="shared" ca="1" si="569"/>
        <v>-</v>
      </c>
      <c r="ADQ98" s="545" t="str">
        <f t="shared" ca="1" si="569"/>
        <v>-</v>
      </c>
      <c r="ADR98" s="545" t="b">
        <f t="shared" ca="1" si="569"/>
        <v>1</v>
      </c>
      <c r="ADS98" s="545" t="str">
        <f t="shared" ca="1" si="569"/>
        <v>-</v>
      </c>
      <c r="ADT98" s="545" t="str">
        <f t="shared" ca="1" si="569"/>
        <v>-</v>
      </c>
      <c r="ADU98" s="545" t="str">
        <f t="shared" ca="1" si="569"/>
        <v>-</v>
      </c>
      <c r="ADV98" s="545" t="str">
        <f t="shared" ca="1" si="569"/>
        <v>-</v>
      </c>
      <c r="ADW98" s="545" t="str">
        <f t="shared" ca="1" si="569"/>
        <v>-</v>
      </c>
      <c r="ADX98" s="545" t="str">
        <f t="shared" ca="1" si="569"/>
        <v>-</v>
      </c>
      <c r="ADY98" s="545" t="str">
        <f t="shared" ca="1" si="569"/>
        <v>-</v>
      </c>
      <c r="ADZ98" s="545" t="str">
        <f t="shared" ca="1" si="570"/>
        <v>-</v>
      </c>
      <c r="AEA98" s="545" t="str">
        <f t="shared" ca="1" si="570"/>
        <v>-</v>
      </c>
      <c r="AEB98" s="545" t="str">
        <f t="shared" ca="1" si="570"/>
        <v>-</v>
      </c>
      <c r="AEC98" s="545" t="str">
        <f t="shared" ca="1" si="570"/>
        <v>-</v>
      </c>
      <c r="AED98" s="545" t="str">
        <f t="shared" ca="1" si="570"/>
        <v>-</v>
      </c>
      <c r="AEE98" s="545" t="str">
        <f t="shared" ca="1" si="570"/>
        <v>-</v>
      </c>
      <c r="AEF98" s="545" t="str">
        <f t="shared" ca="1" si="570"/>
        <v>-</v>
      </c>
      <c r="AEG98" s="545" t="str">
        <f t="shared" ca="1" si="570"/>
        <v>-</v>
      </c>
      <c r="AEH98" s="545" t="str">
        <f t="shared" ca="1" si="570"/>
        <v>-</v>
      </c>
      <c r="AEI98" s="545" t="str">
        <f t="shared" ca="1" si="570"/>
        <v>-</v>
      </c>
      <c r="AEJ98" s="535" cm="1">
        <f t="array" aca="1" ref="AEJ98" ca="1">INDEX(AEJ$13:AEJ97,$B98+1,1)</f>
        <v>0</v>
      </c>
      <c r="AEK98" s="483">
        <v>0</v>
      </c>
    </row>
    <row r="99" spans="1:817" outlineLevel="2">
      <c r="A99" s="18">
        <f t="shared" si="222"/>
        <v>86</v>
      </c>
      <c r="B99" s="657">
        <f t="shared" ca="1" si="515"/>
        <v>84</v>
      </c>
      <c r="C99" s="458">
        <f t="shared" ca="1" si="381"/>
        <v>2200</v>
      </c>
      <c r="D99" s="119" t="str">
        <f t="shared" ca="1" si="382"/>
        <v>GSW</v>
      </c>
      <c r="E99" t="b">
        <v>1</v>
      </c>
      <c r="F99" t="b">
        <v>0</v>
      </c>
      <c r="G99" t="b">
        <f t="shared" si="383"/>
        <v>1</v>
      </c>
      <c r="H99" s="191">
        <f t="shared" ca="1" si="513"/>
        <v>15</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24"/>
        <v>1</v>
      </c>
      <c r="O99" s="230">
        <f t="shared" ca="1" si="524"/>
        <v>9</v>
      </c>
      <c r="P99" s="230">
        <f t="shared" ca="1" si="524"/>
        <v>1</v>
      </c>
      <c r="Q99" s="230">
        <f t="shared" ca="1" si="524"/>
        <v>1</v>
      </c>
      <c r="R99" s="230">
        <f t="shared" ca="1" si="524"/>
        <v>1</v>
      </c>
      <c r="S99" s="230">
        <f t="shared" ca="1" si="524"/>
        <v>1</v>
      </c>
      <c r="T99" s="411">
        <f t="shared" ca="1" si="385"/>
        <v>1</v>
      </c>
      <c r="U99" s="411">
        <f t="shared" ca="1" si="385"/>
        <v>1</v>
      </c>
      <c r="V99" s="411">
        <f t="shared" ca="1" si="386"/>
        <v>2</v>
      </c>
      <c r="W99" s="777" t="b">
        <f t="shared" ca="1" si="387"/>
        <v>0</v>
      </c>
      <c r="X99" s="777" t="b">
        <f t="shared" ca="1" si="387"/>
        <v>0</v>
      </c>
      <c r="Y99" s="777" t="b">
        <f t="shared" ca="1" si="387"/>
        <v>1</v>
      </c>
      <c r="Z99" s="796" t="b" cm="1">
        <f t="array" aca="1" ref="Z99" ca="1">INDEX(Z$13:Z98,$B99+1,1)</f>
        <v>0</v>
      </c>
      <c r="AA99" s="411">
        <f t="shared" ca="1" si="388"/>
        <v>1</v>
      </c>
      <c r="AB99" s="411">
        <f t="shared" ca="1" si="389"/>
        <v>1</v>
      </c>
      <c r="AC99" s="230">
        <f t="shared" ca="1" si="525"/>
        <v>1</v>
      </c>
      <c r="AD99" s="230">
        <f t="shared" ca="1" si="525"/>
        <v>1</v>
      </c>
      <c r="AE99" s="230">
        <f t="shared" ca="1" si="525"/>
        <v>0</v>
      </c>
      <c r="AF99" s="230">
        <f t="shared" ca="1" si="525"/>
        <v>0</v>
      </c>
      <c r="AG99" s="230">
        <f t="shared" ca="1" si="525"/>
        <v>0</v>
      </c>
      <c r="AH99" s="230">
        <f t="shared" ca="1" si="525"/>
        <v>0</v>
      </c>
      <c r="AI99" s="87">
        <f t="shared" ca="1" si="391"/>
        <v>2</v>
      </c>
      <c r="AJ99" s="87">
        <f ca="1">INDEX(CHOOSE($N99,DataAutumn!i.AdultDrys,DataWinter!i.AdultDrys,DataSpring!i.AdultDrys),1,$T99)</f>
        <v>1</v>
      </c>
      <c r="AK99" s="230">
        <f t="shared" ca="1" si="526"/>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3"/>
        <v>FS_Opt_Tem 00015 SE GSW Past     SFM     TOLAut Scan2 GFS RR+01% GP100% WP100% MP100% (PT_F43N33L11) LateS NutS1.0</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4"/>
        <v>1</v>
      </c>
      <c r="BO99" s="411" t="str">
        <f t="shared" ca="1" si="394"/>
        <v>-</v>
      </c>
      <c r="BP99" s="411" t="b">
        <f t="shared" ca="1" si="394"/>
        <v>0</v>
      </c>
      <c r="BQ99" s="411" t="str">
        <f t="shared" ca="1" si="394"/>
        <v>-</v>
      </c>
      <c r="BR99" s="411" t="str">
        <f t="shared" ca="1" si="394"/>
        <v>-</v>
      </c>
      <c r="BS99" s="411" t="str">
        <f t="shared" ca="1" si="394"/>
        <v>-</v>
      </c>
      <c r="BT99" s="411" t="str">
        <f t="shared" ca="1" si="394"/>
        <v>-</v>
      </c>
      <c r="BU99" s="411" t="str">
        <f t="shared" ca="1" si="394"/>
        <v>-</v>
      </c>
      <c r="BV99" s="411" t="str">
        <f t="shared" ca="1" si="394"/>
        <v>-</v>
      </c>
      <c r="BW99" s="411" t="str">
        <f t="shared" ca="1" si="394"/>
        <v>-</v>
      </c>
      <c r="BX99" s="411" t="str">
        <f t="shared" ca="1" si="394"/>
        <v>-</v>
      </c>
      <c r="BY99" s="411" t="str">
        <f t="shared" ca="1" si="394"/>
        <v>-</v>
      </c>
      <c r="BZ99" s="411" t="b">
        <f t="shared" ca="1" si="394"/>
        <v>0</v>
      </c>
      <c r="CA99" s="87">
        <f t="shared" ca="1" si="394"/>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5"/>
        <v>-</v>
      </c>
      <c r="CI99" s="411">
        <f t="shared" ca="1" si="396"/>
        <v>1</v>
      </c>
      <c r="CJ99" s="411">
        <f t="shared" ca="1" si="396"/>
        <v>1</v>
      </c>
      <c r="CK99" s="535" t="str" cm="1">
        <f t="array" aca="1" ref="CK99" ca="1">INDEX(CK$13:CK98,$B99+1,1)</f>
        <v>-</v>
      </c>
      <c r="CL99" s="535" t="str" cm="1">
        <f t="array" aca="1" ref="CL99" ca="1">INDEX(CL$13:CL98,$B99+1,1)</f>
        <v>-</v>
      </c>
      <c r="CM99" s="535" t="str" cm="1">
        <f t="array" aca="1" ref="CM99" ca="1">INDEX(CM$13:CM98,$B99+1,1)</f>
        <v>-</v>
      </c>
      <c r="CN99" s="411" t="str">
        <f t="shared" ca="1" si="397"/>
        <v>-</v>
      </c>
      <c r="CO99" s="411">
        <f t="shared" ca="1" si="398"/>
        <v>1</v>
      </c>
      <c r="CP99" s="411">
        <f t="shared" ca="1" si="398"/>
        <v>1</v>
      </c>
      <c r="CQ99" s="535" t="str" cm="1">
        <f t="array" aca="1" ref="CQ99" ca="1">INDEX(CQ$13:CQ98,$B99+1,1)</f>
        <v>-</v>
      </c>
      <c r="CR99" s="411" t="str">
        <f t="shared" ca="1" si="399"/>
        <v>-</v>
      </c>
      <c r="CS99" s="411">
        <f t="shared" ca="1" si="400"/>
        <v>1</v>
      </c>
      <c r="CT99" s="535" t="str" cm="1">
        <f t="array" aca="1" ref="CT99" ca="1">INDEX(CT$13:CT98,$B99+1,1)</f>
        <v>-</v>
      </c>
      <c r="CU99" s="535" t="str" cm="1">
        <f t="array" aca="1" ref="CU99" ca="1">INDEX(CU$13:CU98,$B99+1,1)</f>
        <v>-</v>
      </c>
      <c r="CV99" s="411">
        <f t="shared" ca="1" si="401"/>
        <v>1</v>
      </c>
      <c r="CW99" s="535" t="str" cm="1">
        <f t="array" aca="1" ref="CW99" ca="1">INDEX(CW$13:CW98,$B99+1,1)</f>
        <v>-</v>
      </c>
      <c r="CX99" s="411" t="str">
        <f t="shared" ca="1" si="402"/>
        <v>-</v>
      </c>
      <c r="CY99" s="411">
        <f t="shared" ca="1" si="403"/>
        <v>1</v>
      </c>
      <c r="CZ99" s="411">
        <f t="shared" ca="1" si="403"/>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4"/>
        <v>0</v>
      </c>
      <c r="DL99" s="411">
        <f t="shared" ca="1" si="404"/>
        <v>50</v>
      </c>
      <c r="DM99" s="411" t="str">
        <f t="shared" ca="1" si="404"/>
        <v>-</v>
      </c>
      <c r="DN99" s="411" t="str">
        <f t="shared" ca="1" si="404"/>
        <v>-</v>
      </c>
      <c r="DO99" s="411">
        <f t="shared" ca="1" si="404"/>
        <v>25.5</v>
      </c>
      <c r="DP99" s="411">
        <f t="shared" ca="1" si="404"/>
        <v>18.8</v>
      </c>
      <c r="DQ99" s="411" t="b">
        <f t="shared" ca="1" si="405"/>
        <v>0</v>
      </c>
      <c r="DR99" s="411" t="str">
        <f t="shared" ca="1" si="406"/>
        <v>-</v>
      </c>
      <c r="DS99" s="411" t="str">
        <f t="shared" ca="1" si="406"/>
        <v>-</v>
      </c>
      <c r="DT99" s="411" t="str">
        <f t="shared" ca="1" si="406"/>
        <v>-</v>
      </c>
      <c r="DU99" s="411" t="str">
        <f t="shared" ca="1" si="406"/>
        <v>-</v>
      </c>
      <c r="DV99" s="411">
        <f t="shared" ca="1" si="406"/>
        <v>500</v>
      </c>
      <c r="DW99" s="411">
        <f t="shared" ca="1" si="406"/>
        <v>500</v>
      </c>
      <c r="DX99" s="411" t="str">
        <f t="shared" ca="1" si="406"/>
        <v>-</v>
      </c>
      <c r="DY99" s="411" t="str">
        <f t="shared" ca="1" si="406"/>
        <v>-</v>
      </c>
      <c r="DZ99" s="411" t="str">
        <f t="shared" ca="1" si="406"/>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07"/>
        <v>0</v>
      </c>
      <c r="EO99" s="782">
        <f t="shared" ca="1" si="407"/>
        <v>0</v>
      </c>
      <c r="EP99" s="782">
        <f t="shared" ca="1" si="407"/>
        <v>999999</v>
      </c>
      <c r="EQ99" s="800" t="str">
        <f t="shared" ca="1" si="504"/>
        <v>-</v>
      </c>
      <c r="ER99" s="800" t="str">
        <f t="shared" ca="1" si="408"/>
        <v>-</v>
      </c>
      <c r="ES99" s="801">
        <f t="shared" ca="1" si="409"/>
        <v>999999</v>
      </c>
      <c r="ET99" s="802" t="str">
        <f t="shared" ca="1" si="505"/>
        <v>-</v>
      </c>
      <c r="EU99" s="781">
        <f t="shared" ca="1" si="410"/>
        <v>0</v>
      </c>
      <c r="EV99" s="779">
        <f t="shared" ca="1" si="506"/>
        <v>0</v>
      </c>
      <c r="EW99" s="780">
        <f t="shared" ca="1" si="507"/>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11"/>
        <v>0</v>
      </c>
      <c r="FC99" s="666">
        <f t="shared" ca="1" si="412"/>
        <v>5.0000000000000001E-3</v>
      </c>
      <c r="FD99" s="191">
        <f t="shared" ca="1" si="508"/>
        <v>0.95</v>
      </c>
      <c r="FE99" s="667">
        <f t="shared" ca="1" si="413"/>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4"/>
        <v>0</v>
      </c>
      <c r="FL99" s="666" t="b">
        <f t="shared" ca="1" si="414"/>
        <v>0</v>
      </c>
      <c r="FM99" s="716" t="b">
        <f t="shared" ca="1" si="415"/>
        <v>1</v>
      </c>
      <c r="FN99" s="666" t="b">
        <f t="shared" ca="1" si="414"/>
        <v>0</v>
      </c>
      <c r="FO99" s="668">
        <f t="shared" ca="1" si="416"/>
        <v>1</v>
      </c>
      <c r="FP99" s="669">
        <f t="shared" ca="1" si="417"/>
        <v>0</v>
      </c>
      <c r="FQ99" s="670" t="b">
        <f t="shared" ca="1" si="418"/>
        <v>0</v>
      </c>
      <c r="FR99" s="665" t="b">
        <f t="shared" ca="1" si="419"/>
        <v>1</v>
      </c>
      <c r="FS99" s="411" t="b">
        <f t="shared" ca="1" si="419"/>
        <v>0</v>
      </c>
      <c r="FT99" s="411" t="b">
        <f t="shared" ca="1" si="419"/>
        <v>0</v>
      </c>
      <c r="FU99" s="87">
        <f t="shared" ca="1" si="420"/>
        <v>2</v>
      </c>
      <c r="FV99" s="87">
        <f t="shared" ca="1" si="420"/>
        <v>2</v>
      </c>
      <c r="FW99" s="411">
        <f t="shared" ca="1" si="421"/>
        <v>1</v>
      </c>
      <c r="FX99" s="411">
        <f t="shared" ca="1" si="422"/>
        <v>1</v>
      </c>
      <c r="FY99" s="411">
        <f t="shared" ca="1" si="422"/>
        <v>1</v>
      </c>
      <c r="FZ99" s="411">
        <f t="shared" ca="1" si="423"/>
        <v>1</v>
      </c>
      <c r="GA99" s="411">
        <f t="shared" ca="1" si="527"/>
        <v>0.35</v>
      </c>
      <c r="GB99" s="411" t="b">
        <f t="shared" ca="1" si="527"/>
        <v>1</v>
      </c>
      <c r="GC99" s="411" t="b">
        <f t="shared" ca="1" si="527"/>
        <v>0</v>
      </c>
      <c r="GD99" s="411" t="b">
        <f t="shared" ca="1" si="527"/>
        <v>0</v>
      </c>
      <c r="GE99" s="411" t="b">
        <f t="shared" ca="1" si="527"/>
        <v>0</v>
      </c>
      <c r="GF99" s="87">
        <f t="shared" ca="1" si="425"/>
        <v>1</v>
      </c>
      <c r="GG99" s="87">
        <f t="shared" ca="1" si="425"/>
        <v>1</v>
      </c>
      <c r="GH99" s="87">
        <f t="shared" ca="1" si="425"/>
        <v>1</v>
      </c>
      <c r="GI99" s="87">
        <f t="shared" ca="1" si="425"/>
        <v>1</v>
      </c>
      <c r="GJ99" s="87">
        <f t="shared" ca="1" si="425"/>
        <v>1</v>
      </c>
      <c r="GK99" s="87">
        <f t="shared" ca="1" si="425"/>
        <v>1</v>
      </c>
      <c r="GL99" s="87">
        <f t="shared" ca="1" si="425"/>
        <v>1</v>
      </c>
      <c r="GM99" s="87">
        <f t="shared" ca="1" si="425"/>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26"/>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27"/>
        <v>0</v>
      </c>
      <c r="HV99" s="535" t="str" cm="1">
        <f t="array" aca="1" ref="HV99" ca="1">INDEX(HV$13:HV98,$B99+1,1)</f>
        <v>-</v>
      </c>
      <c r="HW99" s="535" cm="1">
        <f t="array" aca="1" ref="HW99" ca="1">INDEX(HW$13:HW98,$B99+1,1)</f>
        <v>1</v>
      </c>
      <c r="HX99" s="535" cm="1">
        <f t="array" aca="1" ref="HX99" ca="1">INDEX(HX$13:HX98,$B99+1,1)</f>
        <v>0</v>
      </c>
      <c r="HY99" s="411">
        <f t="shared" si="428"/>
        <v>0</v>
      </c>
      <c r="HZ99" s="535" cm="1">
        <f t="array" aca="1" ref="HZ99" ca="1">INDEX(HZ$13:HZ98,$B99+1,1)</f>
        <v>0</v>
      </c>
      <c r="IA99" s="411">
        <f t="shared" si="528"/>
        <v>0</v>
      </c>
      <c r="IB99" s="411">
        <f t="shared" si="528"/>
        <v>0</v>
      </c>
      <c r="IC99" s="411">
        <f t="shared" si="528"/>
        <v>0</v>
      </c>
      <c r="ID99" s="411">
        <f t="shared" si="528"/>
        <v>0</v>
      </c>
      <c r="IE99" s="411">
        <f t="shared" si="528"/>
        <v>1</v>
      </c>
      <c r="IF99" s="411">
        <f t="shared" si="528"/>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509"/>
        <v>0</v>
      </c>
      <c r="JG99" s="457">
        <f t="shared" ca="1" si="430"/>
        <v>0</v>
      </c>
      <c r="JH99" s="457">
        <f t="shared" ca="1" si="431"/>
        <v>0</v>
      </c>
      <c r="JI99" s="545" cm="1">
        <f t="array" aca="1" ref="JI99" ca="1">IF(AND($N99=JI$10,$AS99&lt;&gt;0),INDEX(i.LTWFeedLevels,$AS99,12),0)</f>
        <v>0</v>
      </c>
      <c r="JJ99" s="630" cm="1">
        <f t="array" aca="1" ref="JJ99" ca="1">IF(AND($N99=JJ$10,$AT99&lt;&gt;0),INDEX(i.LTWFeedLevels,$AT99,12),0)</f>
        <v>0</v>
      </c>
      <c r="JK99" s="457">
        <f t="shared" ca="1" si="432"/>
        <v>0</v>
      </c>
      <c r="JL99" s="457">
        <f t="shared" ca="1" si="433"/>
        <v>0</v>
      </c>
      <c r="JM99" s="457">
        <f t="shared" ca="1" si="434"/>
        <v>0</v>
      </c>
      <c r="JN99" s="545" cm="1">
        <f t="array" aca="1" ref="JN99" ca="1">IF(AND($N99=JN$10,$AS99&lt;&gt;0),INDEX(i.LTWFeedLevels,$AS99,12),0)</f>
        <v>0</v>
      </c>
      <c r="JO99" s="630" cm="1">
        <f t="array" aca="1" ref="JO99" ca="1">IF(AND($N99=JO$10,$AT99&lt;&gt;0),INDEX(i.LTWFeedLevels,$AT99,12),0)</f>
        <v>0</v>
      </c>
      <c r="JP99" s="457">
        <f t="shared" ca="1" si="435"/>
        <v>0</v>
      </c>
      <c r="JQ99" s="457">
        <f t="shared" ca="1" si="436"/>
        <v>0</v>
      </c>
      <c r="JR99" s="457">
        <f t="shared" ca="1" si="437"/>
        <v>0</v>
      </c>
      <c r="JS99" s="189">
        <f t="shared" ca="1" si="529"/>
        <v>0</v>
      </c>
      <c r="JT99" s="189">
        <f t="shared" ca="1" si="529"/>
        <v>0</v>
      </c>
      <c r="JU99" s="189">
        <f t="shared" ca="1" si="529"/>
        <v>0</v>
      </c>
      <c r="JV99" s="189">
        <f t="shared" ca="1" si="529"/>
        <v>0</v>
      </c>
      <c r="JW99" s="189">
        <f t="shared" ca="1" si="529"/>
        <v>0</v>
      </c>
      <c r="JX99" s="189">
        <f t="shared" ca="1" si="529"/>
        <v>0</v>
      </c>
      <c r="JY99" s="189">
        <f t="shared" ca="1" si="529"/>
        <v>0</v>
      </c>
      <c r="JZ99" s="189">
        <f t="shared" ca="1" si="529"/>
        <v>0</v>
      </c>
      <c r="KA99" s="189">
        <f t="shared" ca="1" si="529"/>
        <v>0</v>
      </c>
      <c r="KB99" s="189">
        <f t="shared" ca="1" si="529"/>
        <v>0</v>
      </c>
      <c r="KC99" s="189">
        <f t="shared" ca="1" si="530"/>
        <v>0</v>
      </c>
      <c r="KD99" s="189">
        <f t="shared" ca="1" si="530"/>
        <v>0</v>
      </c>
      <c r="KE99" s="189">
        <f t="shared" ca="1" si="530"/>
        <v>0</v>
      </c>
      <c r="KF99" s="189">
        <f t="shared" ca="1" si="530"/>
        <v>0</v>
      </c>
      <c r="KG99" s="189">
        <f t="shared" ca="1" si="530"/>
        <v>0</v>
      </c>
      <c r="KH99" s="189">
        <f t="shared" ca="1" si="530"/>
        <v>0</v>
      </c>
      <c r="KI99" s="189">
        <f t="shared" ca="1" si="530"/>
        <v>0</v>
      </c>
      <c r="KJ99" s="189">
        <f t="shared" ca="1" si="530"/>
        <v>0</v>
      </c>
      <c r="KK99" s="189">
        <f t="shared" ca="1" si="530"/>
        <v>0</v>
      </c>
      <c r="KL99" s="189">
        <f t="shared" ca="1" si="530"/>
        <v>0</v>
      </c>
      <c r="KM99" s="189">
        <f t="shared" ca="1" si="531"/>
        <v>0</v>
      </c>
      <c r="KN99" s="189">
        <f t="shared" ca="1" si="531"/>
        <v>0</v>
      </c>
      <c r="KO99" s="189">
        <f t="shared" ca="1" si="531"/>
        <v>0</v>
      </c>
      <c r="KP99" s="189">
        <f t="shared" ca="1" si="531"/>
        <v>0</v>
      </c>
      <c r="KQ99" s="189">
        <f t="shared" ca="1" si="531"/>
        <v>0</v>
      </c>
      <c r="KR99" s="189">
        <f t="shared" ca="1" si="531"/>
        <v>0</v>
      </c>
      <c r="KS99" s="189">
        <f t="shared" ca="1" si="531"/>
        <v>0</v>
      </c>
      <c r="KT99" s="189">
        <f t="shared" ca="1" si="531"/>
        <v>0</v>
      </c>
      <c r="KU99" s="189">
        <f t="shared" ca="1" si="531"/>
        <v>0</v>
      </c>
      <c r="KV99" s="189">
        <f t="shared" ca="1" si="531"/>
        <v>0</v>
      </c>
      <c r="KW99" s="189">
        <f t="shared" ca="1" si="532"/>
        <v>0</v>
      </c>
      <c r="KX99" s="189">
        <f t="shared" ca="1" si="532"/>
        <v>0</v>
      </c>
      <c r="KY99" s="189">
        <f t="shared" ca="1" si="532"/>
        <v>0</v>
      </c>
      <c r="KZ99" s="189">
        <f t="shared" ca="1" si="532"/>
        <v>0</v>
      </c>
      <c r="LA99" s="189">
        <f t="shared" ca="1" si="532"/>
        <v>0</v>
      </c>
      <c r="LB99" s="189">
        <f t="shared" ca="1" si="532"/>
        <v>0</v>
      </c>
      <c r="LC99" s="189">
        <f t="shared" ca="1" si="532"/>
        <v>0</v>
      </c>
      <c r="LD99" s="189">
        <f t="shared" ca="1" si="532"/>
        <v>0</v>
      </c>
      <c r="LE99" s="189">
        <f t="shared" ca="1" si="532"/>
        <v>0</v>
      </c>
      <c r="LF99" s="189">
        <f t="shared" ca="1" si="532"/>
        <v>0</v>
      </c>
      <c r="LG99" s="189">
        <f t="shared" ca="1" si="533"/>
        <v>0</v>
      </c>
      <c r="LH99" s="189">
        <f t="shared" ca="1" si="533"/>
        <v>0</v>
      </c>
      <c r="LI99" s="189">
        <f t="shared" ca="1" si="533"/>
        <v>0</v>
      </c>
      <c r="LJ99" s="189">
        <f t="shared" ca="1" si="533"/>
        <v>0</v>
      </c>
      <c r="LK99" s="189">
        <f t="shared" ca="1" si="533"/>
        <v>0</v>
      </c>
      <c r="LL99" s="189">
        <f t="shared" ca="1" si="533"/>
        <v>0</v>
      </c>
      <c r="LM99" s="189">
        <f t="shared" ca="1" si="533"/>
        <v>0</v>
      </c>
      <c r="LN99" s="189">
        <f t="shared" ca="1" si="533"/>
        <v>0</v>
      </c>
      <c r="LO99" s="189">
        <f t="shared" ca="1" si="533"/>
        <v>0</v>
      </c>
      <c r="LP99" s="189">
        <f t="shared" ca="1" si="533"/>
        <v>0</v>
      </c>
      <c r="LQ99" s="189">
        <f t="shared" ca="1" si="534"/>
        <v>0</v>
      </c>
      <c r="LR99" s="189">
        <f t="shared" ca="1" si="534"/>
        <v>0</v>
      </c>
      <c r="LS99" s="189">
        <f t="shared" ca="1" si="534"/>
        <v>0</v>
      </c>
      <c r="LT99" s="189">
        <f t="shared" ca="1" si="534"/>
        <v>0</v>
      </c>
      <c r="LU99" s="189">
        <f t="shared" ca="1" si="534"/>
        <v>0</v>
      </c>
      <c r="LV99" s="189">
        <f t="shared" ca="1" si="534"/>
        <v>0</v>
      </c>
      <c r="LW99" s="189">
        <f t="shared" ca="1" si="534"/>
        <v>0</v>
      </c>
      <c r="LX99" s="189">
        <f t="shared" ca="1" si="534"/>
        <v>0</v>
      </c>
      <c r="LY99" s="189">
        <f t="shared" ca="1" si="534"/>
        <v>0</v>
      </c>
      <c r="LZ99" s="189">
        <f t="shared" ca="1" si="534"/>
        <v>0</v>
      </c>
      <c r="MA99" s="189">
        <f t="shared" ca="1" si="535"/>
        <v>0</v>
      </c>
      <c r="MB99" s="189">
        <f t="shared" ca="1" si="535"/>
        <v>0</v>
      </c>
      <c r="MC99" s="189">
        <f t="shared" ca="1" si="535"/>
        <v>0</v>
      </c>
      <c r="MD99" s="189">
        <f t="shared" ca="1" si="535"/>
        <v>0</v>
      </c>
      <c r="ME99" s="189">
        <f t="shared" ca="1" si="535"/>
        <v>0</v>
      </c>
      <c r="MF99" s="189">
        <f t="shared" ca="1" si="535"/>
        <v>0</v>
      </c>
      <c r="MG99" s="189">
        <f t="shared" ca="1" si="535"/>
        <v>0</v>
      </c>
      <c r="MH99" s="189">
        <f t="shared" ca="1" si="535"/>
        <v>0</v>
      </c>
      <c r="MI99" s="189">
        <f t="shared" ca="1" si="535"/>
        <v>0</v>
      </c>
      <c r="MJ99" s="189">
        <f t="shared" ca="1" si="535"/>
        <v>0</v>
      </c>
      <c r="MK99" s="189">
        <f t="shared" ca="1" si="535"/>
        <v>0</v>
      </c>
      <c r="ML99" s="189">
        <f t="shared" ca="1" si="535"/>
        <v>0</v>
      </c>
      <c r="MM99" s="557">
        <f t="shared" ca="1" si="536"/>
        <v>0</v>
      </c>
      <c r="MN99" s="557">
        <f t="shared" ca="1" si="536"/>
        <v>0</v>
      </c>
      <c r="MO99" s="557">
        <f t="shared" ca="1" si="536"/>
        <v>0</v>
      </c>
      <c r="MP99" s="557">
        <f t="shared" ca="1" si="536"/>
        <v>0</v>
      </c>
      <c r="MQ99" s="557">
        <f t="shared" ca="1" si="536"/>
        <v>0</v>
      </c>
      <c r="MR99" s="557">
        <f t="shared" ca="1" si="536"/>
        <v>0</v>
      </c>
      <c r="MS99" s="557">
        <f t="shared" ca="1" si="536"/>
        <v>0</v>
      </c>
      <c r="MT99" s="557">
        <f t="shared" ca="1" si="536"/>
        <v>0</v>
      </c>
      <c r="MU99" s="557">
        <f t="shared" ca="1" si="536"/>
        <v>0</v>
      </c>
      <c r="MV99" s="557">
        <f t="shared" ca="1" si="536"/>
        <v>0</v>
      </c>
      <c r="MW99" s="557">
        <f t="shared" ca="1" si="537"/>
        <v>0</v>
      </c>
      <c r="MX99" s="557">
        <f t="shared" ca="1" si="537"/>
        <v>0</v>
      </c>
      <c r="MY99" s="557">
        <f t="shared" ca="1" si="537"/>
        <v>0</v>
      </c>
      <c r="MZ99" s="557">
        <f t="shared" ca="1" si="537"/>
        <v>0</v>
      </c>
      <c r="NA99" s="557">
        <f t="shared" ca="1" si="537"/>
        <v>0</v>
      </c>
      <c r="NB99" s="557">
        <f t="shared" ca="1" si="537"/>
        <v>0</v>
      </c>
      <c r="NC99" s="557">
        <f t="shared" ca="1" si="537"/>
        <v>0</v>
      </c>
      <c r="ND99" s="557">
        <f t="shared" ca="1" si="537"/>
        <v>0</v>
      </c>
      <c r="NE99" s="557">
        <f t="shared" ca="1" si="537"/>
        <v>0</v>
      </c>
      <c r="NF99" s="557">
        <f t="shared" ca="1" si="537"/>
        <v>0</v>
      </c>
      <c r="NG99" s="557">
        <f t="shared" ca="1" si="538"/>
        <v>0</v>
      </c>
      <c r="NH99" s="557">
        <f t="shared" ca="1" si="538"/>
        <v>0</v>
      </c>
      <c r="NI99" s="557">
        <f t="shared" ca="1" si="538"/>
        <v>0</v>
      </c>
      <c r="NJ99" s="557">
        <f t="shared" ca="1" si="538"/>
        <v>0</v>
      </c>
      <c r="NK99" s="557">
        <f t="shared" ca="1" si="538"/>
        <v>0</v>
      </c>
      <c r="NL99" s="557">
        <f t="shared" ca="1" si="538"/>
        <v>0</v>
      </c>
      <c r="NM99" s="557">
        <f t="shared" ca="1" si="538"/>
        <v>0</v>
      </c>
      <c r="NN99" s="557">
        <f t="shared" ca="1" si="538"/>
        <v>0</v>
      </c>
      <c r="NO99" s="557">
        <f t="shared" ca="1" si="538"/>
        <v>0</v>
      </c>
      <c r="NP99" s="557">
        <f t="shared" ca="1" si="538"/>
        <v>0</v>
      </c>
      <c r="NQ99" s="557">
        <f t="shared" ca="1" si="539"/>
        <v>0</v>
      </c>
      <c r="NR99" s="557">
        <f t="shared" ca="1" si="539"/>
        <v>0</v>
      </c>
      <c r="NS99" s="557">
        <f t="shared" ca="1" si="539"/>
        <v>0</v>
      </c>
      <c r="NT99" s="557">
        <f t="shared" ca="1" si="539"/>
        <v>0</v>
      </c>
      <c r="NU99" s="557">
        <f t="shared" ca="1" si="539"/>
        <v>0</v>
      </c>
      <c r="NV99" s="557">
        <f t="shared" ca="1" si="539"/>
        <v>0</v>
      </c>
      <c r="NW99" s="557">
        <f t="shared" ca="1" si="539"/>
        <v>0</v>
      </c>
      <c r="NX99" s="557">
        <f t="shared" ca="1" si="539"/>
        <v>0</v>
      </c>
      <c r="NY99" s="557">
        <f t="shared" ca="1" si="539"/>
        <v>0</v>
      </c>
      <c r="NZ99" s="557">
        <f t="shared" ca="1" si="539"/>
        <v>0</v>
      </c>
      <c r="OA99" s="557">
        <f t="shared" ca="1" si="540"/>
        <v>0</v>
      </c>
      <c r="OB99" s="557">
        <f t="shared" ca="1" si="540"/>
        <v>0</v>
      </c>
      <c r="OC99" s="557">
        <f t="shared" ca="1" si="540"/>
        <v>0</v>
      </c>
      <c r="OD99" s="557">
        <f t="shared" ca="1" si="540"/>
        <v>0</v>
      </c>
      <c r="OE99" s="557">
        <f t="shared" ca="1" si="540"/>
        <v>0</v>
      </c>
      <c r="OF99" s="557">
        <f t="shared" ca="1" si="540"/>
        <v>0</v>
      </c>
      <c r="OG99" s="557">
        <f t="shared" ca="1" si="540"/>
        <v>0</v>
      </c>
      <c r="OH99" s="557">
        <f t="shared" ca="1" si="540"/>
        <v>0</v>
      </c>
      <c r="OI99" s="557">
        <f t="shared" ca="1" si="540"/>
        <v>0</v>
      </c>
      <c r="OJ99" s="557">
        <f t="shared" ca="1" si="540"/>
        <v>0</v>
      </c>
      <c r="OK99" s="557">
        <f t="shared" ca="1" si="541"/>
        <v>0</v>
      </c>
      <c r="OL99" s="557">
        <f t="shared" ca="1" si="541"/>
        <v>0</v>
      </c>
      <c r="OM99" s="557">
        <f t="shared" ca="1" si="541"/>
        <v>0</v>
      </c>
      <c r="ON99" s="557">
        <f t="shared" ca="1" si="541"/>
        <v>0</v>
      </c>
      <c r="OO99" s="557">
        <f t="shared" ca="1" si="541"/>
        <v>0</v>
      </c>
      <c r="OP99" s="557">
        <f t="shared" ca="1" si="541"/>
        <v>0</v>
      </c>
      <c r="OQ99" s="557">
        <f t="shared" ca="1" si="541"/>
        <v>0</v>
      </c>
      <c r="OR99" s="557">
        <f t="shared" ca="1" si="541"/>
        <v>0</v>
      </c>
      <c r="OS99" s="557">
        <f t="shared" ca="1" si="541"/>
        <v>0</v>
      </c>
      <c r="OT99" s="557">
        <f t="shared" ca="1" si="541"/>
        <v>0</v>
      </c>
      <c r="OU99" s="557">
        <f t="shared" ca="1" si="542"/>
        <v>0</v>
      </c>
      <c r="OV99" s="557">
        <f t="shared" ca="1" si="542"/>
        <v>0</v>
      </c>
      <c r="OW99" s="557">
        <f t="shared" ca="1" si="542"/>
        <v>0</v>
      </c>
      <c r="OX99" s="557">
        <f t="shared" ca="1" si="542"/>
        <v>0</v>
      </c>
      <c r="OY99" s="557">
        <f t="shared" ca="1" si="542"/>
        <v>0</v>
      </c>
      <c r="OZ99" s="557">
        <f t="shared" ca="1" si="542"/>
        <v>0</v>
      </c>
      <c r="PA99" s="557">
        <f t="shared" ca="1" si="542"/>
        <v>0</v>
      </c>
      <c r="PB99" s="557">
        <f t="shared" ca="1" si="542"/>
        <v>0</v>
      </c>
      <c r="PC99" s="557">
        <f t="shared" ca="1" si="542"/>
        <v>0</v>
      </c>
      <c r="PD99" s="557">
        <f t="shared" ca="1" si="542"/>
        <v>0</v>
      </c>
      <c r="PE99" s="557">
        <f t="shared" ca="1" si="543"/>
        <v>0</v>
      </c>
      <c r="PF99" s="557">
        <f t="shared" ca="1" si="543"/>
        <v>0</v>
      </c>
      <c r="PG99" s="557">
        <f t="shared" ca="1" si="543"/>
        <v>0</v>
      </c>
      <c r="PH99" s="557">
        <f t="shared" ca="1" si="543"/>
        <v>0</v>
      </c>
      <c r="PI99" s="557">
        <f t="shared" ca="1" si="543"/>
        <v>0</v>
      </c>
      <c r="PJ99" s="557">
        <f t="shared" ca="1" si="543"/>
        <v>0</v>
      </c>
      <c r="PK99" s="557">
        <f t="shared" ca="1" si="543"/>
        <v>0</v>
      </c>
      <c r="PL99" s="557">
        <f t="shared" ca="1" si="543"/>
        <v>0</v>
      </c>
      <c r="PM99" s="557">
        <f t="shared" ca="1" si="543"/>
        <v>0</v>
      </c>
      <c r="PN99" s="557">
        <f t="shared" ca="1" si="543"/>
        <v>0</v>
      </c>
      <c r="PO99" s="557">
        <f t="shared" ca="1" si="544"/>
        <v>0</v>
      </c>
      <c r="PP99" s="557">
        <f t="shared" ca="1" si="544"/>
        <v>0</v>
      </c>
      <c r="PQ99" s="557">
        <f t="shared" ca="1" si="544"/>
        <v>0</v>
      </c>
      <c r="PR99" s="557">
        <f t="shared" ca="1" si="544"/>
        <v>0</v>
      </c>
      <c r="PS99" s="557">
        <f t="shared" ca="1" si="544"/>
        <v>0</v>
      </c>
      <c r="PT99" s="557">
        <f t="shared" ca="1" si="544"/>
        <v>0</v>
      </c>
      <c r="PU99" s="557">
        <f t="shared" ca="1" si="544"/>
        <v>0</v>
      </c>
      <c r="PV99" s="557">
        <f t="shared" ca="1" si="544"/>
        <v>0</v>
      </c>
      <c r="PW99" s="557">
        <f t="shared" ca="1" si="544"/>
        <v>0</v>
      </c>
      <c r="PX99" s="557">
        <f t="shared" ca="1" si="544"/>
        <v>0</v>
      </c>
      <c r="PY99" s="557">
        <f t="shared" ca="1" si="545"/>
        <v>0</v>
      </c>
      <c r="PZ99" s="557">
        <f t="shared" ca="1" si="545"/>
        <v>0</v>
      </c>
      <c r="QA99" s="557">
        <f t="shared" ca="1" si="545"/>
        <v>0</v>
      </c>
      <c r="QB99" s="557">
        <f t="shared" ca="1" si="545"/>
        <v>0</v>
      </c>
      <c r="QC99" s="557">
        <f t="shared" ca="1" si="545"/>
        <v>0</v>
      </c>
      <c r="QD99" s="557">
        <f t="shared" ca="1" si="545"/>
        <v>0</v>
      </c>
      <c r="QE99" s="557">
        <f t="shared" ca="1" si="545"/>
        <v>0</v>
      </c>
      <c r="QF99" s="557">
        <f t="shared" ca="1" si="545"/>
        <v>0</v>
      </c>
      <c r="QG99" s="557">
        <f t="shared" ca="1" si="545"/>
        <v>0</v>
      </c>
      <c r="QH99" s="557">
        <f t="shared" ca="1" si="545"/>
        <v>0</v>
      </c>
      <c r="QI99" s="557">
        <f t="shared" ca="1" si="546"/>
        <v>0</v>
      </c>
      <c r="QJ99" s="557">
        <f t="shared" ca="1" si="546"/>
        <v>0</v>
      </c>
      <c r="QK99" s="557">
        <f t="shared" ca="1" si="546"/>
        <v>0</v>
      </c>
      <c r="QL99" s="557">
        <f t="shared" ca="1" si="546"/>
        <v>0</v>
      </c>
      <c r="QM99" s="557">
        <f t="shared" ca="1" si="546"/>
        <v>0</v>
      </c>
      <c r="QN99" s="557">
        <f t="shared" ca="1" si="546"/>
        <v>0</v>
      </c>
      <c r="QO99" s="557">
        <f t="shared" ca="1" si="546"/>
        <v>0</v>
      </c>
      <c r="QP99" s="557">
        <f t="shared" ca="1" si="546"/>
        <v>0</v>
      </c>
      <c r="QQ99" s="557">
        <f t="shared" ca="1" si="546"/>
        <v>0</v>
      </c>
      <c r="QR99" s="557">
        <f t="shared" ca="1" si="546"/>
        <v>0</v>
      </c>
      <c r="QS99" s="557">
        <f t="shared" ca="1" si="547"/>
        <v>0</v>
      </c>
      <c r="QT99" s="557">
        <f t="shared" ca="1" si="547"/>
        <v>0</v>
      </c>
      <c r="QU99" s="557">
        <f t="shared" ca="1" si="547"/>
        <v>0</v>
      </c>
      <c r="QV99" s="557">
        <f t="shared" ca="1" si="547"/>
        <v>0</v>
      </c>
      <c r="QW99" s="557">
        <f t="shared" ca="1" si="547"/>
        <v>0</v>
      </c>
      <c r="QX99" s="557">
        <f t="shared" ca="1" si="547"/>
        <v>0</v>
      </c>
      <c r="QY99" s="557">
        <f t="shared" ca="1" si="547"/>
        <v>0</v>
      </c>
      <c r="QZ99" s="557">
        <f t="shared" ca="1" si="547"/>
        <v>0</v>
      </c>
      <c r="RA99" s="557">
        <f t="shared" ca="1" si="547"/>
        <v>0</v>
      </c>
      <c r="RB99" s="557">
        <f t="shared" ca="1" si="547"/>
        <v>0</v>
      </c>
      <c r="RC99" s="557">
        <f t="shared" ca="1" si="548"/>
        <v>0</v>
      </c>
      <c r="RD99" s="557">
        <f t="shared" ca="1" si="548"/>
        <v>0</v>
      </c>
      <c r="RE99" s="557">
        <f t="shared" ca="1" si="548"/>
        <v>0</v>
      </c>
      <c r="RF99" s="557">
        <f t="shared" ca="1" si="548"/>
        <v>0</v>
      </c>
      <c r="RG99" s="557">
        <f t="shared" ca="1" si="548"/>
        <v>0</v>
      </c>
      <c r="RH99" s="557">
        <f t="shared" ca="1" si="548"/>
        <v>0</v>
      </c>
      <c r="RI99" s="557">
        <f t="shared" ca="1" si="548"/>
        <v>0</v>
      </c>
      <c r="RJ99" s="557">
        <f t="shared" ca="1" si="548"/>
        <v>0</v>
      </c>
      <c r="RK99" s="557">
        <f t="shared" ca="1" si="548"/>
        <v>0</v>
      </c>
      <c r="RL99" s="557">
        <f t="shared" ca="1" si="548"/>
        <v>0</v>
      </c>
      <c r="RM99" s="557">
        <f t="shared" ca="1" si="549"/>
        <v>0</v>
      </c>
      <c r="RN99" s="557">
        <f t="shared" ca="1" si="549"/>
        <v>0</v>
      </c>
      <c r="RO99" s="557">
        <f t="shared" ca="1" si="549"/>
        <v>0</v>
      </c>
      <c r="RP99" s="557">
        <f t="shared" ca="1" si="549"/>
        <v>0</v>
      </c>
      <c r="RQ99" s="557">
        <f t="shared" ca="1" si="549"/>
        <v>0</v>
      </c>
      <c r="RR99" s="557">
        <f t="shared" ca="1" si="549"/>
        <v>0</v>
      </c>
      <c r="RS99" s="557">
        <f t="shared" ca="1" si="549"/>
        <v>0</v>
      </c>
      <c r="RT99" s="557">
        <f t="shared" ca="1" si="549"/>
        <v>0</v>
      </c>
      <c r="RU99" s="557">
        <f t="shared" ca="1" si="549"/>
        <v>0</v>
      </c>
      <c r="RV99" s="557">
        <f t="shared" ca="1" si="549"/>
        <v>0</v>
      </c>
      <c r="RW99" s="557">
        <f t="shared" ca="1" si="550"/>
        <v>0</v>
      </c>
      <c r="RX99" s="557">
        <f t="shared" ca="1" si="550"/>
        <v>0</v>
      </c>
      <c r="RY99" s="557">
        <f t="shared" ca="1" si="550"/>
        <v>0</v>
      </c>
      <c r="RZ99" s="557">
        <f t="shared" ca="1" si="550"/>
        <v>0</v>
      </c>
      <c r="SA99" s="557">
        <f t="shared" ca="1" si="550"/>
        <v>0</v>
      </c>
      <c r="SB99" s="557">
        <f t="shared" ca="1" si="550"/>
        <v>0</v>
      </c>
      <c r="SC99" s="557">
        <f t="shared" ca="1" si="550"/>
        <v>0</v>
      </c>
      <c r="SD99" s="557">
        <f t="shared" ca="1" si="550"/>
        <v>0</v>
      </c>
      <c r="SE99" s="557">
        <f t="shared" ca="1" si="550"/>
        <v>0</v>
      </c>
      <c r="SF99" s="557">
        <f t="shared" ca="1" si="550"/>
        <v>0</v>
      </c>
      <c r="SG99" s="557">
        <f t="shared" ca="1" si="551"/>
        <v>0</v>
      </c>
      <c r="SH99" s="557">
        <f t="shared" ca="1" si="551"/>
        <v>0</v>
      </c>
      <c r="SI99" s="557">
        <f t="shared" ca="1" si="551"/>
        <v>0</v>
      </c>
      <c r="SJ99" s="557">
        <f t="shared" ca="1" si="551"/>
        <v>0</v>
      </c>
      <c r="SK99" s="557">
        <f t="shared" ca="1" si="551"/>
        <v>0</v>
      </c>
      <c r="SL99" s="557">
        <f t="shared" ca="1" si="551"/>
        <v>0</v>
      </c>
      <c r="SM99" s="557">
        <f t="shared" ca="1" si="551"/>
        <v>0</v>
      </c>
      <c r="SN99" s="557">
        <f t="shared" ca="1" si="551"/>
        <v>0</v>
      </c>
      <c r="SO99" s="557">
        <f t="shared" ca="1" si="551"/>
        <v>0</v>
      </c>
      <c r="SP99" s="557">
        <f t="shared" ca="1" si="551"/>
        <v>0</v>
      </c>
      <c r="SQ99" s="557">
        <f t="shared" ca="1" si="552"/>
        <v>0</v>
      </c>
      <c r="SR99" s="557">
        <f t="shared" ca="1" si="552"/>
        <v>0</v>
      </c>
      <c r="SS99" s="557">
        <f t="shared" ca="1" si="552"/>
        <v>0</v>
      </c>
      <c r="ST99" s="557">
        <f t="shared" ca="1" si="552"/>
        <v>0</v>
      </c>
      <c r="SU99" s="557">
        <f t="shared" ca="1" si="552"/>
        <v>0</v>
      </c>
      <c r="SV99" s="557">
        <f t="shared" ca="1" si="552"/>
        <v>0</v>
      </c>
      <c r="SW99" s="557">
        <f t="shared" ca="1" si="552"/>
        <v>0</v>
      </c>
      <c r="SX99" s="557">
        <f t="shared" ca="1" si="552"/>
        <v>0</v>
      </c>
      <c r="SY99" s="557">
        <f t="shared" ca="1" si="552"/>
        <v>0</v>
      </c>
      <c r="SZ99" s="557">
        <f t="shared" ca="1" si="552"/>
        <v>0</v>
      </c>
      <c r="TA99" s="557">
        <f t="shared" ca="1" si="553"/>
        <v>0</v>
      </c>
      <c r="TB99" s="557">
        <f t="shared" ca="1" si="553"/>
        <v>0</v>
      </c>
      <c r="TC99" s="557">
        <f t="shared" ca="1" si="553"/>
        <v>0</v>
      </c>
      <c r="TD99" s="557">
        <f t="shared" ca="1" si="553"/>
        <v>0</v>
      </c>
      <c r="TE99" s="557">
        <f t="shared" ca="1" si="553"/>
        <v>0</v>
      </c>
      <c r="TF99" s="557">
        <f t="shared" ca="1" si="553"/>
        <v>0</v>
      </c>
      <c r="TG99" s="557">
        <f t="shared" ca="1" si="553"/>
        <v>0</v>
      </c>
      <c r="TH99" s="557">
        <f t="shared" ca="1" si="553"/>
        <v>0</v>
      </c>
      <c r="TI99" s="557">
        <f t="shared" ca="1" si="553"/>
        <v>0</v>
      </c>
      <c r="TJ99" s="557">
        <f t="shared" ca="1" si="553"/>
        <v>0</v>
      </c>
      <c r="TK99" s="557">
        <f t="shared" ca="1" si="554"/>
        <v>0</v>
      </c>
      <c r="TL99" s="557">
        <f t="shared" ca="1" si="554"/>
        <v>0</v>
      </c>
      <c r="TM99" s="557">
        <f t="shared" ca="1" si="554"/>
        <v>0</v>
      </c>
      <c r="TN99" s="557">
        <f t="shared" ca="1" si="554"/>
        <v>0</v>
      </c>
      <c r="TO99" s="557">
        <f t="shared" ca="1" si="554"/>
        <v>0</v>
      </c>
      <c r="TP99" s="557">
        <f t="shared" ca="1" si="554"/>
        <v>0</v>
      </c>
      <c r="TQ99" s="557">
        <f t="shared" ca="1" si="554"/>
        <v>0</v>
      </c>
      <c r="TR99" s="557">
        <f t="shared" ca="1" si="554"/>
        <v>0</v>
      </c>
      <c r="TS99" s="557">
        <f t="shared" ca="1" si="554"/>
        <v>0</v>
      </c>
      <c r="TT99" s="557">
        <f t="shared" ca="1" si="554"/>
        <v>0</v>
      </c>
      <c r="TU99" s="557">
        <f t="shared" ca="1" si="555"/>
        <v>0</v>
      </c>
      <c r="TV99" s="557">
        <f t="shared" ca="1" si="555"/>
        <v>0</v>
      </c>
      <c r="TW99" s="557">
        <f t="shared" ca="1" si="555"/>
        <v>0</v>
      </c>
      <c r="TX99" s="557">
        <f t="shared" ca="1" si="555"/>
        <v>0</v>
      </c>
      <c r="TY99" s="557">
        <f t="shared" ca="1" si="555"/>
        <v>0</v>
      </c>
      <c r="TZ99" s="557">
        <f t="shared" ca="1" si="555"/>
        <v>0</v>
      </c>
      <c r="UA99" s="557">
        <f t="shared" ca="1" si="555"/>
        <v>0</v>
      </c>
      <c r="UB99" s="557">
        <f t="shared" ca="1" si="555"/>
        <v>0</v>
      </c>
      <c r="UC99" s="557">
        <f t="shared" ca="1" si="555"/>
        <v>0</v>
      </c>
      <c r="UD99" s="557">
        <f t="shared" ca="1" si="555"/>
        <v>0</v>
      </c>
      <c r="UE99" s="557">
        <f t="shared" ca="1" si="556"/>
        <v>0</v>
      </c>
      <c r="UF99" s="557">
        <f t="shared" ca="1" si="556"/>
        <v>0</v>
      </c>
      <c r="UG99" s="557">
        <f t="shared" ca="1" si="556"/>
        <v>0</v>
      </c>
      <c r="UH99" s="557">
        <f t="shared" ca="1" si="556"/>
        <v>0</v>
      </c>
      <c r="UI99" s="557">
        <f t="shared" ca="1" si="556"/>
        <v>0</v>
      </c>
      <c r="UJ99" s="557">
        <f t="shared" ca="1" si="556"/>
        <v>0</v>
      </c>
      <c r="UK99" s="557">
        <f t="shared" ca="1" si="556"/>
        <v>0</v>
      </c>
      <c r="UL99" s="557">
        <f t="shared" ca="1" si="556"/>
        <v>0</v>
      </c>
      <c r="UM99" s="557">
        <f t="shared" ca="1" si="556"/>
        <v>0</v>
      </c>
      <c r="UN99" s="557">
        <f t="shared" ca="1" si="556"/>
        <v>0</v>
      </c>
      <c r="UO99" s="557">
        <f t="shared" ca="1" si="557"/>
        <v>0</v>
      </c>
      <c r="UP99" s="557">
        <f t="shared" ca="1" si="557"/>
        <v>0</v>
      </c>
      <c r="UQ99" s="557">
        <f t="shared" ca="1" si="557"/>
        <v>0</v>
      </c>
      <c r="UR99" s="557">
        <f t="shared" ca="1" si="557"/>
        <v>0</v>
      </c>
      <c r="US99" s="557">
        <f t="shared" ca="1" si="557"/>
        <v>0</v>
      </c>
      <c r="UT99" s="557">
        <f t="shared" ca="1" si="557"/>
        <v>0</v>
      </c>
      <c r="UU99" s="557">
        <f t="shared" ca="1" si="557"/>
        <v>0</v>
      </c>
      <c r="UV99" s="557">
        <f t="shared" ca="1" si="557"/>
        <v>0</v>
      </c>
      <c r="UW99" s="557">
        <f t="shared" ca="1" si="557"/>
        <v>0</v>
      </c>
      <c r="UX99" s="557">
        <f t="shared" ca="1" si="557"/>
        <v>0</v>
      </c>
      <c r="UY99" s="557">
        <f t="shared" ca="1" si="558"/>
        <v>0</v>
      </c>
      <c r="UZ99" s="557">
        <f t="shared" ca="1" si="558"/>
        <v>0</v>
      </c>
      <c r="VA99" s="557">
        <f t="shared" ca="1" si="558"/>
        <v>0</v>
      </c>
      <c r="VB99" s="557">
        <f t="shared" ca="1" si="558"/>
        <v>0</v>
      </c>
      <c r="VC99" s="557">
        <f t="shared" ca="1" si="558"/>
        <v>0</v>
      </c>
      <c r="VD99" s="557">
        <f t="shared" ca="1" si="558"/>
        <v>0</v>
      </c>
      <c r="VE99" s="557">
        <f t="shared" ca="1" si="558"/>
        <v>0</v>
      </c>
      <c r="VF99" s="557">
        <f t="shared" ca="1" si="558"/>
        <v>0</v>
      </c>
      <c r="VG99" s="557">
        <f t="shared" ca="1" si="558"/>
        <v>0</v>
      </c>
      <c r="VH99" s="557">
        <f t="shared" ca="1" si="558"/>
        <v>0</v>
      </c>
      <c r="VI99" s="557">
        <f t="shared" ca="1" si="558"/>
        <v>0</v>
      </c>
      <c r="VJ99" s="189">
        <f t="shared" ca="1" si="559"/>
        <v>0</v>
      </c>
      <c r="VK99" s="189">
        <f t="shared" ca="1" si="559"/>
        <v>0</v>
      </c>
      <c r="VL99" s="189">
        <f t="shared" ca="1" si="559"/>
        <v>0</v>
      </c>
      <c r="VM99" s="189">
        <f t="shared" ca="1" si="559"/>
        <v>0</v>
      </c>
      <c r="VN99" s="189">
        <f t="shared" ca="1" si="559"/>
        <v>0</v>
      </c>
      <c r="VO99" s="230">
        <f t="shared" ca="1" si="469"/>
        <v>0</v>
      </c>
      <c r="VP99" s="189">
        <f t="shared" ca="1" si="560"/>
        <v>0</v>
      </c>
      <c r="VQ99" s="189">
        <f t="shared" ca="1" si="560"/>
        <v>0</v>
      </c>
      <c r="VR99" s="189">
        <f t="shared" ca="1" si="560"/>
        <v>0</v>
      </c>
      <c r="VS99" s="189">
        <f t="shared" ca="1" si="560"/>
        <v>0</v>
      </c>
      <c r="VT99" s="189">
        <f t="shared" ca="1" si="560"/>
        <v>0</v>
      </c>
      <c r="VU99" s="230">
        <f t="shared" ca="1" si="471"/>
        <v>0</v>
      </c>
      <c r="VV99" s="231">
        <f t="shared" ca="1" si="472"/>
        <v>0</v>
      </c>
      <c r="VW99" s="231">
        <f t="shared" ca="1" si="472"/>
        <v>0</v>
      </c>
      <c r="VX99" s="231">
        <f t="shared" ca="1" si="472"/>
        <v>0</v>
      </c>
      <c r="VY99" s="231">
        <f t="shared" ca="1" si="472"/>
        <v>0</v>
      </c>
      <c r="VZ99" s="544">
        <f t="shared" ca="1" si="473"/>
        <v>0</v>
      </c>
      <c r="WA99" s="231">
        <f t="shared" ca="1" si="474"/>
        <v>0</v>
      </c>
      <c r="WB99" s="231">
        <f t="shared" ca="1" si="474"/>
        <v>0</v>
      </c>
      <c r="WC99" s="231">
        <f t="shared" ca="1" si="474"/>
        <v>0</v>
      </c>
      <c r="WD99" s="231">
        <f t="shared" ca="1" si="474"/>
        <v>0</v>
      </c>
      <c r="WE99" s="544">
        <f t="shared" ca="1" si="561"/>
        <v>0</v>
      </c>
      <c r="WF99" s="544">
        <f t="shared" ca="1" si="561"/>
        <v>0</v>
      </c>
      <c r="WG99" s="544">
        <f t="shared" ca="1" si="561"/>
        <v>0</v>
      </c>
      <c r="WH99" s="544">
        <f t="shared" ca="1" si="561"/>
        <v>0</v>
      </c>
      <c r="WI99" s="544">
        <f t="shared" ca="1" si="561"/>
        <v>0</v>
      </c>
      <c r="WJ99" s="544">
        <f t="shared" ca="1" si="561"/>
        <v>0</v>
      </c>
      <c r="WK99" s="544">
        <f t="shared" ca="1" si="561"/>
        <v>0</v>
      </c>
      <c r="WL99" s="535" cm="1">
        <f t="array" aca="1" ref="WL99" ca="1">INDEX(WL$13:WL98,$B99+1,1)</f>
        <v>0</v>
      </c>
      <c r="WM99" s="411">
        <f t="shared" ca="1" si="476"/>
        <v>19</v>
      </c>
      <c r="WN99" s="18"/>
      <c r="WO99" s="535" cm="1">
        <f t="array" aca="1" ref="WO99" ca="1">INDEX(WO$13:WO98,$B99+1,1)</f>
        <v>0</v>
      </c>
      <c r="WP99" s="411">
        <f t="shared" si="477"/>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78"/>
        <v>0</v>
      </c>
      <c r="XJ99" s="411" t="str">
        <f t="shared" ca="1" si="479"/>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80"/>
        <v>-</v>
      </c>
      <c r="XQ99" s="411" t="str">
        <f t="shared" si="480"/>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81"/>
        <v>50</v>
      </c>
      <c r="YD99" s="411">
        <f t="shared" si="481"/>
        <v>50</v>
      </c>
      <c r="YE99" s="411">
        <f t="shared" si="481"/>
        <v>50</v>
      </c>
      <c r="YF99" s="411">
        <f t="shared" si="481"/>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18"/>
      <c r="YQ99" s="411">
        <f t="shared" ca="1" si="482"/>
        <v>1</v>
      </c>
      <c r="YR99" s="18"/>
      <c r="YS99" s="669" t="str">
        <f t="shared" ca="1" si="483"/>
        <v>-</v>
      </c>
      <c r="YT99" s="535" t="b" cm="1">
        <f t="array" aca="1" ref="YT99" ca="1">INDEX(YT$13:YT98,$B99+1,1)</f>
        <v>1</v>
      </c>
      <c r="YU99" s="535" t="b" cm="1">
        <f t="array" aca="1" ref="YU99" ca="1">INDEX(YU$13:YU98,$B99+1,1)</f>
        <v>1</v>
      </c>
      <c r="YV99" s="411" t="b">
        <f t="shared" ca="1" si="510"/>
        <v>1</v>
      </c>
      <c r="YW99" s="535" t="b" cm="1">
        <f t="array" aca="1" ref="YW99" ca="1">INDEX(YW$13:YW98,$B99+1,1)</f>
        <v>0</v>
      </c>
      <c r="YX99" s="535" cm="1">
        <f t="array" aca="1" ref="YX99" ca="1">INDEX(YX$13:YX98,$B99+1,1)</f>
        <v>0</v>
      </c>
      <c r="YY99" s="547" cm="1">
        <f t="array" aca="1" ref="YY99" ca="1">IF(YT99&lt;&gt;TRUE,"-",VALUE(IFERROR(VALUE($K99),0) &amp; _xlfn.SWITCH($CD99,"-",4,$CD99) &amp; $L99 &amp; $T99 &amp; "00" &amp; $N99 &amp; $AK99 &amp; $R99 &amp; _xlfn.SWITCH($AM99,3,1,$AM99) &amp; _xlfn.SWITCH($M99,4,0,$M99) &amp; $AD99 &amp; IF(MOD($H99-2,YY$6)&gt;=YY$7,"",TEXT(INT(MOD($H99-2,YY$6)/2)+1,"00"))))</f>
        <v>14210012120107</v>
      </c>
      <c r="YZ99" s="662" cm="1">
        <f t="array" aca="1" ref="YZ99" ca="1">IF(YU99&lt;&gt;TRUE,"-",VALUE(IFERROR(VALUE($K99),0) &amp; _xlfn.SWITCH($CD99,"-",4,$CD99) &amp; $L99 &amp; $T99 &amp; "00" &amp; $N99 &amp; $AK99 &amp; $R99 &amp; _xlfn.SWITCH($AM99,3,1,$AM99) &amp; _xlfn.SWITCH($M99,4,0,$M99) &amp; $AD99 &amp; IF(MOD($H99-1,YZ$6)&gt;=YZ$7,"",TEXT(INT(MOD($H99-1,YZ$6)/2)+1,"00"))))</f>
        <v>14210012120108</v>
      </c>
      <c r="ZA99" s="543">
        <f t="shared" ca="1" si="484"/>
        <v>652</v>
      </c>
      <c r="ZB99" s="543">
        <f t="shared" ca="1" si="484"/>
        <v>686</v>
      </c>
      <c r="ZC99" s="543">
        <f t="shared" ca="1" si="484"/>
        <v>721</v>
      </c>
      <c r="ZD99" s="459">
        <f t="shared" ca="1" si="485"/>
        <v>469</v>
      </c>
      <c r="ZE99" s="459">
        <f t="shared" ca="1" si="485"/>
        <v>504</v>
      </c>
      <c r="ZF99" s="459">
        <f t="shared" ca="1" si="485"/>
        <v>539</v>
      </c>
      <c r="ZG99" s="459">
        <f t="shared" ca="1" si="486"/>
        <v>385</v>
      </c>
      <c r="ZH99" s="459">
        <f t="shared" ca="1" si="486"/>
        <v>420</v>
      </c>
      <c r="ZI99" s="459">
        <f t="shared" ca="1" si="486"/>
        <v>455</v>
      </c>
      <c r="ZJ99" s="535" t="str" cm="1">
        <f t="array" aca="1" ref="ZJ99" ca="1">INDEX(ZJ$13:ZJ98,$B99+1,1)</f>
        <v>-</v>
      </c>
      <c r="ZK99" s="22" t="b">
        <v>0</v>
      </c>
      <c r="ZL99" s="22" t="b">
        <v>0</v>
      </c>
      <c r="ZM99" s="22" t="b">
        <v>1</v>
      </c>
      <c r="ZN99" s="22" t="b">
        <v>0</v>
      </c>
      <c r="ZO99" s="22" t="b">
        <v>0</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22">
        <v>3</v>
      </c>
      <c r="ZW99" s="22">
        <v>3</v>
      </c>
      <c r="ZX99" s="22" cm="1">
        <f t="array" aca="1" ref="ZX99" ca="1">INDEX(ZX$13:ZX98,$B99+1,1)</f>
        <v>0</v>
      </c>
      <c r="ZY99" s="22">
        <v>1</v>
      </c>
      <c r="ZZ99" s="22">
        <v>-1</v>
      </c>
      <c r="AAA99" s="535" t="str" cm="1">
        <f t="array" aca="1" ref="AAA99" ca="1">INDEX(AAA$13:AAA98,$B99+1,1)</f>
        <v>-</v>
      </c>
      <c r="AAB99" s="535" t="str" cm="1">
        <f t="array" aca="1" ref="AAB99" ca="1">INDEX(AAB$13:AAB98,$B99+1,1)</f>
        <v>-</v>
      </c>
      <c r="AAC99" s="535" t="str" cm="1">
        <f t="array" aca="1" ref="AAC99" ca="1">INDEX(AAC$13:AAC98,$B99+1,1)</f>
        <v>-</v>
      </c>
      <c r="AAD99" s="520">
        <f ca="1">ZX99</f>
        <v>0</v>
      </c>
      <c r="AAE99" s="520">
        <f t="shared" ref="AAE99" si="575">ZY99</f>
        <v>1</v>
      </c>
      <c r="AAF99" s="520">
        <f t="shared" ref="AAF99" si="576">ZZ99</f>
        <v>-1</v>
      </c>
      <c r="AAG99" s="535" t="str" cm="1">
        <f t="array" aca="1" ref="AAG99" ca="1">INDEX(AAG$13:AAG98,$B99+1,1)</f>
        <v>-</v>
      </c>
      <c r="AAH99" s="535" cm="1">
        <f t="array" aca="1" ref="AAH99" ca="1">INDEX(AAH$13:AAH98,$B99+1,1)</f>
        <v>1</v>
      </c>
      <c r="AAI99" s="535" cm="1">
        <f t="array" aca="1" ref="AAI99" ca="1">INDEX(AAI$13:AAI98,$B99+1,1)</f>
        <v>1</v>
      </c>
      <c r="AAJ99" s="666" t="str">
        <f t="shared" ca="1" si="487"/>
        <v>-</v>
      </c>
      <c r="AAK99" s="666" t="str">
        <f t="shared" ca="1" si="487"/>
        <v>-</v>
      </c>
      <c r="AAL99" s="666" t="str">
        <f t="shared" ca="1" si="487"/>
        <v>-</v>
      </c>
      <c r="AAM99" s="666" t="str">
        <f t="shared" ca="1" si="487"/>
        <v>-</v>
      </c>
      <c r="AAN99" s="667" t="str">
        <f t="shared" ca="1" si="488"/>
        <v>-</v>
      </c>
      <c r="AAO99" s="668" t="str">
        <f t="shared" ca="1" si="489"/>
        <v>-</v>
      </c>
      <c r="AAP99" s="669" t="str">
        <f t="shared" ca="1" si="490"/>
        <v>-</v>
      </c>
      <c r="AAQ99" s="716" t="str">
        <f t="shared" ca="1" si="491"/>
        <v>-</v>
      </c>
      <c r="AAR99" s="191" t="b">
        <f t="shared" si="514"/>
        <v>0</v>
      </c>
      <c r="AAS99" s="715" t="str">
        <f t="shared" ca="1" si="492"/>
        <v>-</v>
      </c>
      <c r="AAT99" s="717" t="str">
        <f t="shared" ca="1" si="493"/>
        <v>-</v>
      </c>
      <c r="AAU99" s="717" t="str">
        <f t="shared" ca="1" si="493"/>
        <v>-</v>
      </c>
      <c r="AAV99" s="670" t="str">
        <f t="shared" ca="1" si="494"/>
        <v>-</v>
      </c>
      <c r="AAW99" s="18"/>
      <c r="AAX99" s="545" t="b">
        <f t="shared" ca="1" si="562"/>
        <v>1</v>
      </c>
      <c r="AAY99" s="545" t="str">
        <f t="shared" ca="1" si="562"/>
        <v>-</v>
      </c>
      <c r="AAZ99" s="545" t="str">
        <f t="shared" ca="1" si="562"/>
        <v>-</v>
      </c>
      <c r="ABA99" s="545" t="str">
        <f t="shared" ca="1" si="562"/>
        <v>-</v>
      </c>
      <c r="ABB99" s="545" t="str">
        <f t="shared" ca="1" si="562"/>
        <v>-</v>
      </c>
      <c r="ABC99" s="545" t="str">
        <f t="shared" ca="1" si="562"/>
        <v>-</v>
      </c>
      <c r="ABD99" s="545" t="str">
        <f t="shared" ca="1" si="562"/>
        <v>-</v>
      </c>
      <c r="ABE99" s="545" t="str">
        <f t="shared" ca="1" si="562"/>
        <v>-</v>
      </c>
      <c r="ABF99" s="545" t="str">
        <f t="shared" ca="1" si="562"/>
        <v>-</v>
      </c>
      <c r="ABG99" s="545" t="str">
        <f t="shared" ca="1" si="562"/>
        <v>-</v>
      </c>
      <c r="ABH99" s="545" t="str">
        <f t="shared" ca="1" si="563"/>
        <v>-</v>
      </c>
      <c r="ABI99" s="545" t="str">
        <f t="shared" ca="1" si="563"/>
        <v>-</v>
      </c>
      <c r="ABJ99" s="545" t="str">
        <f t="shared" ca="1" si="563"/>
        <v>-</v>
      </c>
      <c r="ABK99" s="545" t="str">
        <f t="shared" ca="1" si="563"/>
        <v>-</v>
      </c>
      <c r="ABL99" s="545" t="str">
        <f t="shared" ca="1" si="563"/>
        <v>-</v>
      </c>
      <c r="ABM99" s="545" t="str">
        <f t="shared" ca="1" si="563"/>
        <v>-</v>
      </c>
      <c r="ABN99" s="545" t="str">
        <f t="shared" ca="1" si="563"/>
        <v>-</v>
      </c>
      <c r="ABO99" s="545" t="str">
        <f t="shared" ca="1" si="563"/>
        <v>-</v>
      </c>
      <c r="ABP99" s="545" t="b">
        <f t="shared" ca="1" si="563"/>
        <v>1</v>
      </c>
      <c r="ABQ99" s="545" t="str">
        <f t="shared" ca="1" si="563"/>
        <v>-</v>
      </c>
      <c r="ABR99" s="545" t="str">
        <f t="shared" ca="1" si="564"/>
        <v>-</v>
      </c>
      <c r="ABS99" s="545" t="str">
        <f t="shared" ca="1" si="564"/>
        <v>-</v>
      </c>
      <c r="ABT99" s="545" t="str">
        <f t="shared" ca="1" si="564"/>
        <v>-</v>
      </c>
      <c r="ABU99" s="545" t="str">
        <f t="shared" ca="1" si="564"/>
        <v>-</v>
      </c>
      <c r="ABV99" s="545" t="str">
        <f t="shared" ca="1" si="564"/>
        <v>-</v>
      </c>
      <c r="ABW99" s="545" t="str">
        <f t="shared" ca="1" si="564"/>
        <v>-</v>
      </c>
      <c r="ABX99" s="545" t="str">
        <f t="shared" ca="1" si="564"/>
        <v>-</v>
      </c>
      <c r="ABY99" s="545" t="str">
        <f t="shared" ca="1" si="564"/>
        <v>-</v>
      </c>
      <c r="ABZ99" s="545" t="str">
        <f t="shared" ca="1" si="564"/>
        <v>-</v>
      </c>
      <c r="ACA99" s="545" t="str">
        <f t="shared" ca="1" si="564"/>
        <v>-</v>
      </c>
      <c r="ACB99" s="545" t="str">
        <f t="shared" ca="1" si="565"/>
        <v>-</v>
      </c>
      <c r="ACC99" s="545" t="str">
        <f t="shared" ca="1" si="565"/>
        <v>-</v>
      </c>
      <c r="ACD99" s="545" t="str">
        <f t="shared" ca="1" si="565"/>
        <v>-</v>
      </c>
      <c r="ACE99" s="545" t="str">
        <f t="shared" ca="1" si="565"/>
        <v>-</v>
      </c>
      <c r="ACF99" s="545" t="str">
        <f t="shared" ca="1" si="565"/>
        <v>-</v>
      </c>
      <c r="ACG99" s="545" t="str">
        <f t="shared" ca="1" si="565"/>
        <v>-</v>
      </c>
      <c r="ACH99" s="545" t="b">
        <f t="shared" ca="1" si="565"/>
        <v>1</v>
      </c>
      <c r="ACI99" s="545" t="str">
        <f t="shared" ca="1" si="565"/>
        <v>-</v>
      </c>
      <c r="ACJ99" s="545" t="str">
        <f t="shared" ca="1" si="565"/>
        <v>-</v>
      </c>
      <c r="ACK99" s="545" t="str">
        <f t="shared" ca="1" si="565"/>
        <v>-</v>
      </c>
      <c r="ACL99" s="545" t="str">
        <f t="shared" ca="1" si="566"/>
        <v>-</v>
      </c>
      <c r="ACM99" s="545" t="str">
        <f t="shared" ca="1" si="566"/>
        <v>-</v>
      </c>
      <c r="ACN99" s="545" t="str">
        <f t="shared" ca="1" si="566"/>
        <v>-</v>
      </c>
      <c r="ACO99" s="545" t="str">
        <f t="shared" ca="1" si="566"/>
        <v>-</v>
      </c>
      <c r="ACP99" s="545" t="str">
        <f t="shared" ca="1" si="566"/>
        <v>-</v>
      </c>
      <c r="ACQ99" s="545" t="str">
        <f t="shared" ca="1" si="566"/>
        <v>-</v>
      </c>
      <c r="ACR99" s="545" t="str">
        <f t="shared" ca="1" si="566"/>
        <v>-</v>
      </c>
      <c r="ACS99" s="545" t="str">
        <f t="shared" ca="1" si="566"/>
        <v>-</v>
      </c>
      <c r="ACT99" s="545" t="str">
        <f t="shared" ca="1" si="566"/>
        <v>-</v>
      </c>
      <c r="ACU99" s="545" t="str">
        <f t="shared" ca="1" si="566"/>
        <v>-</v>
      </c>
      <c r="ACV99" s="545" t="str">
        <f t="shared" ca="1" si="567"/>
        <v>-</v>
      </c>
      <c r="ACW99" s="545" t="str">
        <f t="shared" ca="1" si="567"/>
        <v>-</v>
      </c>
      <c r="ACX99" s="545" t="str">
        <f t="shared" ca="1" si="567"/>
        <v>-</v>
      </c>
      <c r="ACY99" s="545" t="str">
        <f t="shared" ca="1" si="567"/>
        <v>-</v>
      </c>
      <c r="ACZ99" s="545" t="b">
        <f t="shared" ca="1" si="567"/>
        <v>1</v>
      </c>
      <c r="ADA99" s="545" t="str">
        <f t="shared" ca="1" si="567"/>
        <v>-</v>
      </c>
      <c r="ADB99" s="545" t="str">
        <f t="shared" ca="1" si="567"/>
        <v>-</v>
      </c>
      <c r="ADC99" s="545" t="str">
        <f t="shared" ca="1" si="567"/>
        <v>-</v>
      </c>
      <c r="ADD99" s="545" t="str">
        <f t="shared" ca="1" si="567"/>
        <v>-</v>
      </c>
      <c r="ADE99" s="545" t="str">
        <f t="shared" ca="1" si="567"/>
        <v>-</v>
      </c>
      <c r="ADF99" s="545" t="str">
        <f t="shared" ca="1" si="568"/>
        <v>-</v>
      </c>
      <c r="ADG99" s="545" t="str">
        <f t="shared" ca="1" si="568"/>
        <v>-</v>
      </c>
      <c r="ADH99" s="545" t="str">
        <f t="shared" ca="1" si="568"/>
        <v>-</v>
      </c>
      <c r="ADI99" s="545" t="str">
        <f t="shared" ca="1" si="568"/>
        <v>-</v>
      </c>
      <c r="ADJ99" s="545" t="str">
        <f t="shared" ca="1" si="568"/>
        <v>-</v>
      </c>
      <c r="ADK99" s="545" t="str">
        <f t="shared" ca="1" si="568"/>
        <v>-</v>
      </c>
      <c r="ADL99" s="545" t="str">
        <f t="shared" ca="1" si="568"/>
        <v>-</v>
      </c>
      <c r="ADM99" s="545" t="str">
        <f t="shared" ca="1" si="568"/>
        <v>-</v>
      </c>
      <c r="ADN99" s="545" t="str">
        <f t="shared" ca="1" si="568"/>
        <v>-</v>
      </c>
      <c r="ADO99" s="545" t="str">
        <f t="shared" ca="1" si="568"/>
        <v>-</v>
      </c>
      <c r="ADP99" s="545" t="str">
        <f t="shared" ca="1" si="569"/>
        <v>-</v>
      </c>
      <c r="ADQ99" s="545" t="str">
        <f t="shared" ca="1" si="569"/>
        <v>-</v>
      </c>
      <c r="ADR99" s="545" t="b">
        <f t="shared" ca="1" si="569"/>
        <v>1</v>
      </c>
      <c r="ADS99" s="545" t="str">
        <f t="shared" ca="1" si="569"/>
        <v>-</v>
      </c>
      <c r="ADT99" s="545" t="str">
        <f t="shared" ca="1" si="569"/>
        <v>-</v>
      </c>
      <c r="ADU99" s="545" t="str">
        <f t="shared" ca="1" si="569"/>
        <v>-</v>
      </c>
      <c r="ADV99" s="545" t="str">
        <f t="shared" ca="1" si="569"/>
        <v>-</v>
      </c>
      <c r="ADW99" s="545" t="str">
        <f t="shared" ca="1" si="569"/>
        <v>-</v>
      </c>
      <c r="ADX99" s="545" t="str">
        <f t="shared" ca="1" si="569"/>
        <v>-</v>
      </c>
      <c r="ADY99" s="545" t="str">
        <f t="shared" ca="1" si="569"/>
        <v>-</v>
      </c>
      <c r="ADZ99" s="545" t="str">
        <f t="shared" ca="1" si="570"/>
        <v>-</v>
      </c>
      <c r="AEA99" s="545" t="str">
        <f t="shared" ca="1" si="570"/>
        <v>-</v>
      </c>
      <c r="AEB99" s="545" t="str">
        <f t="shared" ca="1" si="570"/>
        <v>-</v>
      </c>
      <c r="AEC99" s="545" t="str">
        <f t="shared" ca="1" si="570"/>
        <v>-</v>
      </c>
      <c r="AED99" s="545" t="str">
        <f t="shared" ca="1" si="570"/>
        <v>-</v>
      </c>
      <c r="AEE99" s="545" t="str">
        <f t="shared" ca="1" si="570"/>
        <v>-</v>
      </c>
      <c r="AEF99" s="545" t="str">
        <f t="shared" ca="1" si="570"/>
        <v>-</v>
      </c>
      <c r="AEG99" s="545" t="str">
        <f t="shared" ca="1" si="570"/>
        <v>-</v>
      </c>
      <c r="AEH99" s="545" t="str">
        <f t="shared" ca="1" si="570"/>
        <v>-</v>
      </c>
      <c r="AEI99" s="545" t="str">
        <f t="shared" ca="1" si="570"/>
        <v>-</v>
      </c>
      <c r="AEJ99" s="535" cm="1">
        <f t="array" aca="1" ref="AEJ99" ca="1">INDEX(AEJ$13:AEJ98,$B99+1,1)</f>
        <v>0</v>
      </c>
      <c r="AEK99" s="483">
        <v>0</v>
      </c>
    </row>
    <row r="100" spans="1:817" outlineLevel="2">
      <c r="A100" s="18">
        <f t="shared" si="222"/>
        <v>87</v>
      </c>
      <c r="B100" s="657">
        <f t="shared" ca="1" si="515"/>
        <v>85</v>
      </c>
      <c r="C100" s="458">
        <f t="shared" ca="1" si="381"/>
        <v>2200</v>
      </c>
      <c r="D100" s="119" t="str">
        <f t="shared" ca="1" si="382"/>
        <v>GSW</v>
      </c>
      <c r="E100" t="b">
        <v>1</v>
      </c>
      <c r="F100" t="b">
        <v>0</v>
      </c>
      <c r="G100" t="b">
        <f t="shared" si="383"/>
        <v>1</v>
      </c>
      <c r="H100" s="191">
        <f t="shared" ca="1" si="513"/>
        <v>16</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24"/>
        <v>1</v>
      </c>
      <c r="O100" s="230">
        <f t="shared" ca="1" si="524"/>
        <v>9</v>
      </c>
      <c r="P100" s="230">
        <f t="shared" ca="1" si="524"/>
        <v>1</v>
      </c>
      <c r="Q100" s="230">
        <f t="shared" ca="1" si="524"/>
        <v>1</v>
      </c>
      <c r="R100" s="230">
        <f t="shared" ca="1" si="524"/>
        <v>1</v>
      </c>
      <c r="S100" s="230">
        <f t="shared" ca="1" si="524"/>
        <v>1</v>
      </c>
      <c r="T100" s="411">
        <f t="shared" ca="1" si="385"/>
        <v>1</v>
      </c>
      <c r="U100" s="411">
        <f t="shared" ca="1" si="385"/>
        <v>1</v>
      </c>
      <c r="V100" s="411">
        <f t="shared" ca="1" si="386"/>
        <v>2</v>
      </c>
      <c r="W100" s="777" t="b">
        <f t="shared" ca="1" si="387"/>
        <v>0</v>
      </c>
      <c r="X100" s="777" t="b">
        <f t="shared" ca="1" si="387"/>
        <v>0</v>
      </c>
      <c r="Y100" s="777" t="b">
        <f t="shared" ca="1" si="387"/>
        <v>1</v>
      </c>
      <c r="Z100" s="796" t="b" cm="1">
        <f t="array" aca="1" ref="Z100" ca="1">INDEX(Z$13:Z99,$B100+1,1)</f>
        <v>0</v>
      </c>
      <c r="AA100" s="411">
        <f t="shared" ca="1" si="388"/>
        <v>1</v>
      </c>
      <c r="AB100" s="411">
        <f t="shared" ca="1" si="389"/>
        <v>1</v>
      </c>
      <c r="AC100" s="230">
        <f t="shared" ca="1" si="525"/>
        <v>1</v>
      </c>
      <c r="AD100" s="230">
        <f t="shared" ca="1" si="525"/>
        <v>1</v>
      </c>
      <c r="AE100" s="230">
        <f t="shared" ca="1" si="525"/>
        <v>0</v>
      </c>
      <c r="AF100" s="230">
        <f t="shared" ca="1" si="525"/>
        <v>0</v>
      </c>
      <c r="AG100" s="230">
        <f t="shared" ca="1" si="525"/>
        <v>0</v>
      </c>
      <c r="AH100" s="230">
        <f t="shared" ca="1" si="525"/>
        <v>0</v>
      </c>
      <c r="AI100" s="87">
        <f t="shared" ca="1" si="391"/>
        <v>2</v>
      </c>
      <c r="AJ100" s="87">
        <f ca="1">INDEX(CHOOSE($N100,DataAutumn!i.AdultDrys,DataWinter!i.AdultDrys,DataSpring!i.AdultDrys),1,$T100)</f>
        <v>1</v>
      </c>
      <c r="AK100" s="230">
        <f t="shared" ca="1" si="526"/>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3"/>
        <v xml:space="preserve">FS_Opt_Tem 00016 SE GSW Past     SFM     TOLAut Scan2 GFS RR+01% GP100% WP100% MP100% (PT_F33N11L11)      </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4"/>
        <v>1</v>
      </c>
      <c r="BO100" s="411" t="str">
        <f t="shared" ca="1" si="394"/>
        <v>-</v>
      </c>
      <c r="BP100" s="411" t="b">
        <f t="shared" ca="1" si="394"/>
        <v>0</v>
      </c>
      <c r="BQ100" s="411" t="str">
        <f t="shared" ca="1" si="394"/>
        <v>-</v>
      </c>
      <c r="BR100" s="411" t="str">
        <f t="shared" ca="1" si="394"/>
        <v>-</v>
      </c>
      <c r="BS100" s="411" t="str">
        <f t="shared" ca="1" si="394"/>
        <v>-</v>
      </c>
      <c r="BT100" s="411" t="str">
        <f t="shared" ca="1" si="394"/>
        <v>-</v>
      </c>
      <c r="BU100" s="411" t="str">
        <f t="shared" ca="1" si="394"/>
        <v>-</v>
      </c>
      <c r="BV100" s="411" t="str">
        <f t="shared" ca="1" si="394"/>
        <v>-</v>
      </c>
      <c r="BW100" s="411" t="str">
        <f t="shared" ca="1" si="394"/>
        <v>-</v>
      </c>
      <c r="BX100" s="411" t="str">
        <f t="shared" ca="1" si="394"/>
        <v>-</v>
      </c>
      <c r="BY100" s="411" t="str">
        <f t="shared" ca="1" si="394"/>
        <v>-</v>
      </c>
      <c r="BZ100" s="411" t="b">
        <f t="shared" ca="1" si="394"/>
        <v>0</v>
      </c>
      <c r="CA100" s="87">
        <f t="shared" ca="1" si="394"/>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5"/>
        <v>-</v>
      </c>
      <c r="CI100" s="411">
        <f t="shared" ca="1" si="396"/>
        <v>1</v>
      </c>
      <c r="CJ100" s="411">
        <f t="shared" ca="1" si="396"/>
        <v>1</v>
      </c>
      <c r="CK100" s="535" t="str" cm="1">
        <f t="array" aca="1" ref="CK100" ca="1">INDEX(CK$13:CK99,$B100+1,1)</f>
        <v>-</v>
      </c>
      <c r="CL100" s="535" t="str" cm="1">
        <f t="array" aca="1" ref="CL100" ca="1">INDEX(CL$13:CL99,$B100+1,1)</f>
        <v>-</v>
      </c>
      <c r="CM100" s="535" t="str" cm="1">
        <f t="array" aca="1" ref="CM100" ca="1">INDEX(CM$13:CM99,$B100+1,1)</f>
        <v>-</v>
      </c>
      <c r="CN100" s="411" t="str">
        <f t="shared" ca="1" si="397"/>
        <v>-</v>
      </c>
      <c r="CO100" s="411">
        <f t="shared" ca="1" si="398"/>
        <v>1</v>
      </c>
      <c r="CP100" s="411">
        <f t="shared" ca="1" si="398"/>
        <v>1</v>
      </c>
      <c r="CQ100" s="535" t="str" cm="1">
        <f t="array" aca="1" ref="CQ100" ca="1">INDEX(CQ$13:CQ99,$B100+1,1)</f>
        <v>-</v>
      </c>
      <c r="CR100" s="411" t="str">
        <f t="shared" ca="1" si="399"/>
        <v>-</v>
      </c>
      <c r="CS100" s="411">
        <f t="shared" ca="1" si="400"/>
        <v>1</v>
      </c>
      <c r="CT100" s="535" t="str" cm="1">
        <f t="array" aca="1" ref="CT100" ca="1">INDEX(CT$13:CT99,$B100+1,1)</f>
        <v>-</v>
      </c>
      <c r="CU100" s="535" t="str" cm="1">
        <f t="array" aca="1" ref="CU100" ca="1">INDEX(CU$13:CU99,$B100+1,1)</f>
        <v>-</v>
      </c>
      <c r="CV100" s="411">
        <f t="shared" ca="1" si="401"/>
        <v>1</v>
      </c>
      <c r="CW100" s="535" t="str" cm="1">
        <f t="array" aca="1" ref="CW100" ca="1">INDEX(CW$13:CW99,$B100+1,1)</f>
        <v>-</v>
      </c>
      <c r="CX100" s="411" t="str">
        <f t="shared" ca="1" si="402"/>
        <v>-</v>
      </c>
      <c r="CY100" s="411">
        <f t="shared" ca="1" si="403"/>
        <v>1</v>
      </c>
      <c r="CZ100" s="411">
        <f t="shared" ca="1" si="403"/>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4"/>
        <v>0</v>
      </c>
      <c r="DL100" s="411">
        <f t="shared" ca="1" si="404"/>
        <v>50</v>
      </c>
      <c r="DM100" s="411" t="str">
        <f t="shared" ca="1" si="404"/>
        <v>-</v>
      </c>
      <c r="DN100" s="411" t="str">
        <f t="shared" ca="1" si="404"/>
        <v>-</v>
      </c>
      <c r="DO100" s="411">
        <f t="shared" ca="1" si="404"/>
        <v>25.5</v>
      </c>
      <c r="DP100" s="411">
        <f t="shared" ca="1" si="404"/>
        <v>18.8</v>
      </c>
      <c r="DQ100" s="411" t="b">
        <f t="shared" ca="1" si="405"/>
        <v>0</v>
      </c>
      <c r="DR100" s="411" t="str">
        <f t="shared" ca="1" si="406"/>
        <v>-</v>
      </c>
      <c r="DS100" s="411" t="str">
        <f t="shared" ca="1" si="406"/>
        <v>-</v>
      </c>
      <c r="DT100" s="411" t="str">
        <f t="shared" ca="1" si="406"/>
        <v>-</v>
      </c>
      <c r="DU100" s="411" t="str">
        <f t="shared" ca="1" si="406"/>
        <v>-</v>
      </c>
      <c r="DV100" s="411">
        <f t="shared" ca="1" si="406"/>
        <v>500</v>
      </c>
      <c r="DW100" s="411">
        <f t="shared" ca="1" si="406"/>
        <v>500</v>
      </c>
      <c r="DX100" s="411" t="str">
        <f t="shared" ca="1" si="406"/>
        <v>-</v>
      </c>
      <c r="DY100" s="411" t="str">
        <f t="shared" ca="1" si="406"/>
        <v>-</v>
      </c>
      <c r="DZ100" s="411" t="str">
        <f t="shared" ca="1" si="406"/>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07"/>
        <v>0</v>
      </c>
      <c r="EO100" s="782">
        <f t="shared" ca="1" si="407"/>
        <v>0</v>
      </c>
      <c r="EP100" s="782">
        <f t="shared" ca="1" si="407"/>
        <v>999999</v>
      </c>
      <c r="EQ100" s="800" t="str">
        <f t="shared" ca="1" si="504"/>
        <v>-</v>
      </c>
      <c r="ER100" s="800" t="str">
        <f t="shared" ca="1" si="408"/>
        <v>-</v>
      </c>
      <c r="ES100" s="801">
        <f t="shared" ca="1" si="409"/>
        <v>999999</v>
      </c>
      <c r="ET100" s="802" t="str">
        <f t="shared" ca="1" si="505"/>
        <v>-</v>
      </c>
      <c r="EU100" s="781">
        <f t="shared" ca="1" si="410"/>
        <v>0</v>
      </c>
      <c r="EV100" s="779">
        <f t="shared" ca="1" si="506"/>
        <v>0</v>
      </c>
      <c r="EW100" s="780">
        <f t="shared" ca="1" si="507"/>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11"/>
        <v>0</v>
      </c>
      <c r="FC100" s="666">
        <f t="shared" ca="1" si="412"/>
        <v>5.0000000000000001E-3</v>
      </c>
      <c r="FD100" s="191">
        <f t="shared" ca="1" si="508"/>
        <v>0.95</v>
      </c>
      <c r="FE100" s="667">
        <f t="shared" ca="1" si="413"/>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4"/>
        <v>0</v>
      </c>
      <c r="FL100" s="666" t="b">
        <f t="shared" ca="1" si="414"/>
        <v>0</v>
      </c>
      <c r="FM100" s="716" t="b">
        <f t="shared" ca="1" si="415"/>
        <v>1</v>
      </c>
      <c r="FN100" s="666" t="b">
        <f t="shared" ca="1" si="414"/>
        <v>0</v>
      </c>
      <c r="FO100" s="668">
        <f t="shared" ca="1" si="416"/>
        <v>1</v>
      </c>
      <c r="FP100" s="669">
        <f t="shared" ca="1" si="417"/>
        <v>0</v>
      </c>
      <c r="FQ100" s="670" t="b">
        <f t="shared" ca="1" si="418"/>
        <v>0</v>
      </c>
      <c r="FR100" s="665" t="b">
        <f t="shared" ca="1" si="419"/>
        <v>1</v>
      </c>
      <c r="FS100" s="411" t="b">
        <f t="shared" ca="1" si="419"/>
        <v>0</v>
      </c>
      <c r="FT100" s="411" t="b">
        <f t="shared" ca="1" si="419"/>
        <v>0</v>
      </c>
      <c r="FU100" s="87">
        <f t="shared" ca="1" si="420"/>
        <v>2</v>
      </c>
      <c r="FV100" s="87">
        <f t="shared" ca="1" si="420"/>
        <v>2</v>
      </c>
      <c r="FW100" s="411">
        <f t="shared" ca="1" si="421"/>
        <v>1</v>
      </c>
      <c r="FX100" s="411">
        <f t="shared" ca="1" si="422"/>
        <v>1</v>
      </c>
      <c r="FY100" s="411">
        <f t="shared" ca="1" si="422"/>
        <v>1</v>
      </c>
      <c r="FZ100" s="411">
        <f t="shared" ca="1" si="423"/>
        <v>1</v>
      </c>
      <c r="GA100" s="411">
        <f t="shared" ca="1" si="527"/>
        <v>0.35</v>
      </c>
      <c r="GB100" s="411" t="b">
        <f t="shared" ca="1" si="527"/>
        <v>1</v>
      </c>
      <c r="GC100" s="411" t="b">
        <f t="shared" ca="1" si="527"/>
        <v>0</v>
      </c>
      <c r="GD100" s="411" t="b">
        <f t="shared" ca="1" si="527"/>
        <v>0</v>
      </c>
      <c r="GE100" s="411" t="b">
        <f t="shared" ca="1" si="527"/>
        <v>0</v>
      </c>
      <c r="GF100" s="87">
        <f t="shared" ca="1" si="425"/>
        <v>1</v>
      </c>
      <c r="GG100" s="87">
        <f t="shared" ca="1" si="425"/>
        <v>1</v>
      </c>
      <c r="GH100" s="87">
        <f t="shared" ca="1" si="425"/>
        <v>1</v>
      </c>
      <c r="GI100" s="87">
        <f t="shared" ca="1" si="425"/>
        <v>1</v>
      </c>
      <c r="GJ100" s="87">
        <f t="shared" ca="1" si="425"/>
        <v>1</v>
      </c>
      <c r="GK100" s="87">
        <f t="shared" ca="1" si="425"/>
        <v>1</v>
      </c>
      <c r="GL100" s="87">
        <f t="shared" ca="1" si="425"/>
        <v>1</v>
      </c>
      <c r="GM100" s="87">
        <f t="shared" ca="1" si="425"/>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26"/>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27"/>
        <v>0</v>
      </c>
      <c r="HV100" s="535" t="str" cm="1">
        <f t="array" aca="1" ref="HV100" ca="1">INDEX(HV$13:HV99,$B100+1,1)</f>
        <v>-</v>
      </c>
      <c r="HW100" s="535" cm="1">
        <f t="array" aca="1" ref="HW100" ca="1">INDEX(HW$13:HW99,$B100+1,1)</f>
        <v>1</v>
      </c>
      <c r="HX100" s="535" cm="1">
        <f t="array" aca="1" ref="HX100" ca="1">INDEX(HX$13:HX99,$B100+1,1)</f>
        <v>0</v>
      </c>
      <c r="HY100" s="411">
        <f t="shared" si="428"/>
        <v>0</v>
      </c>
      <c r="HZ100" s="535" cm="1">
        <f t="array" aca="1" ref="HZ100" ca="1">INDEX(HZ$13:HZ99,$B100+1,1)</f>
        <v>0</v>
      </c>
      <c r="IA100" s="411">
        <f t="shared" si="528"/>
        <v>0</v>
      </c>
      <c r="IB100" s="411">
        <f t="shared" si="528"/>
        <v>0</v>
      </c>
      <c r="IC100" s="411">
        <f t="shared" si="528"/>
        <v>0</v>
      </c>
      <c r="ID100" s="411">
        <f t="shared" si="528"/>
        <v>0</v>
      </c>
      <c r="IE100" s="411">
        <f t="shared" si="528"/>
        <v>1</v>
      </c>
      <c r="IF100" s="411">
        <f t="shared" si="528"/>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509"/>
        <v>0</v>
      </c>
      <c r="JG100" s="457">
        <f t="shared" ca="1" si="430"/>
        <v>0</v>
      </c>
      <c r="JH100" s="457">
        <f t="shared" ca="1" si="431"/>
        <v>0</v>
      </c>
      <c r="JI100" s="545" cm="1">
        <f t="array" aca="1" ref="JI100" ca="1">IF(AND($N100=JI$10,$AS100&lt;&gt;0),INDEX(i.LTWFeedLevels,$AS100,12),0)</f>
        <v>0</v>
      </c>
      <c r="JJ100" s="630" cm="1">
        <f t="array" aca="1" ref="JJ100" ca="1">IF(AND($N100=JJ$10,$AT100&lt;&gt;0),INDEX(i.LTWFeedLevels,$AT100,12),0)</f>
        <v>0</v>
      </c>
      <c r="JK100" s="457">
        <f t="shared" ca="1" si="432"/>
        <v>0</v>
      </c>
      <c r="JL100" s="457">
        <f t="shared" ca="1" si="433"/>
        <v>0</v>
      </c>
      <c r="JM100" s="457">
        <f t="shared" ca="1" si="434"/>
        <v>0</v>
      </c>
      <c r="JN100" s="545" cm="1">
        <f t="array" aca="1" ref="JN100" ca="1">IF(AND($N100=JN$10,$AS100&lt;&gt;0),INDEX(i.LTWFeedLevels,$AS100,12),0)</f>
        <v>0</v>
      </c>
      <c r="JO100" s="630" cm="1">
        <f t="array" aca="1" ref="JO100" ca="1">IF(AND($N100=JO$10,$AT100&lt;&gt;0),INDEX(i.LTWFeedLevels,$AT100,12),0)</f>
        <v>0</v>
      </c>
      <c r="JP100" s="457">
        <f t="shared" ca="1" si="435"/>
        <v>0</v>
      </c>
      <c r="JQ100" s="457">
        <f t="shared" ca="1" si="436"/>
        <v>0</v>
      </c>
      <c r="JR100" s="457">
        <f t="shared" ca="1" si="437"/>
        <v>0</v>
      </c>
      <c r="JS100" s="189">
        <f t="shared" ca="1" si="529"/>
        <v>0</v>
      </c>
      <c r="JT100" s="189">
        <f t="shared" ca="1" si="529"/>
        <v>0</v>
      </c>
      <c r="JU100" s="189">
        <f t="shared" ca="1" si="529"/>
        <v>0</v>
      </c>
      <c r="JV100" s="189">
        <f t="shared" ca="1" si="529"/>
        <v>0</v>
      </c>
      <c r="JW100" s="189">
        <f t="shared" ca="1" si="529"/>
        <v>0</v>
      </c>
      <c r="JX100" s="189">
        <f t="shared" ca="1" si="529"/>
        <v>0</v>
      </c>
      <c r="JY100" s="189">
        <f t="shared" ca="1" si="529"/>
        <v>0</v>
      </c>
      <c r="JZ100" s="189">
        <f t="shared" ca="1" si="529"/>
        <v>0</v>
      </c>
      <c r="KA100" s="189">
        <f t="shared" ca="1" si="529"/>
        <v>0</v>
      </c>
      <c r="KB100" s="189">
        <f t="shared" ca="1" si="529"/>
        <v>0</v>
      </c>
      <c r="KC100" s="189">
        <f t="shared" ca="1" si="530"/>
        <v>0</v>
      </c>
      <c r="KD100" s="189">
        <f t="shared" ca="1" si="530"/>
        <v>0</v>
      </c>
      <c r="KE100" s="189">
        <f t="shared" ca="1" si="530"/>
        <v>0</v>
      </c>
      <c r="KF100" s="189">
        <f t="shared" ca="1" si="530"/>
        <v>0</v>
      </c>
      <c r="KG100" s="189">
        <f t="shared" ca="1" si="530"/>
        <v>0</v>
      </c>
      <c r="KH100" s="189">
        <f t="shared" ca="1" si="530"/>
        <v>0</v>
      </c>
      <c r="KI100" s="189">
        <f t="shared" ca="1" si="530"/>
        <v>0</v>
      </c>
      <c r="KJ100" s="189">
        <f t="shared" ca="1" si="530"/>
        <v>0</v>
      </c>
      <c r="KK100" s="189">
        <f t="shared" ca="1" si="530"/>
        <v>0</v>
      </c>
      <c r="KL100" s="189">
        <f t="shared" ca="1" si="530"/>
        <v>0</v>
      </c>
      <c r="KM100" s="189">
        <f t="shared" ca="1" si="531"/>
        <v>0</v>
      </c>
      <c r="KN100" s="189">
        <f t="shared" ca="1" si="531"/>
        <v>0</v>
      </c>
      <c r="KO100" s="189">
        <f t="shared" ca="1" si="531"/>
        <v>0</v>
      </c>
      <c r="KP100" s="189">
        <f t="shared" ca="1" si="531"/>
        <v>0</v>
      </c>
      <c r="KQ100" s="189">
        <f t="shared" ca="1" si="531"/>
        <v>0</v>
      </c>
      <c r="KR100" s="189">
        <f t="shared" ca="1" si="531"/>
        <v>0</v>
      </c>
      <c r="KS100" s="189">
        <f t="shared" ca="1" si="531"/>
        <v>0</v>
      </c>
      <c r="KT100" s="189">
        <f t="shared" ca="1" si="531"/>
        <v>0</v>
      </c>
      <c r="KU100" s="189">
        <f t="shared" ca="1" si="531"/>
        <v>0</v>
      </c>
      <c r="KV100" s="189">
        <f t="shared" ca="1" si="531"/>
        <v>0</v>
      </c>
      <c r="KW100" s="189">
        <f t="shared" ca="1" si="532"/>
        <v>0</v>
      </c>
      <c r="KX100" s="189">
        <f t="shared" ca="1" si="532"/>
        <v>0</v>
      </c>
      <c r="KY100" s="189">
        <f t="shared" ca="1" si="532"/>
        <v>0</v>
      </c>
      <c r="KZ100" s="189">
        <f t="shared" ca="1" si="532"/>
        <v>0</v>
      </c>
      <c r="LA100" s="189">
        <f t="shared" ca="1" si="532"/>
        <v>0</v>
      </c>
      <c r="LB100" s="189">
        <f t="shared" ca="1" si="532"/>
        <v>0</v>
      </c>
      <c r="LC100" s="189">
        <f t="shared" ca="1" si="532"/>
        <v>0</v>
      </c>
      <c r="LD100" s="189">
        <f t="shared" ca="1" si="532"/>
        <v>0</v>
      </c>
      <c r="LE100" s="189">
        <f t="shared" ca="1" si="532"/>
        <v>0</v>
      </c>
      <c r="LF100" s="189">
        <f t="shared" ca="1" si="532"/>
        <v>0</v>
      </c>
      <c r="LG100" s="189">
        <f t="shared" ca="1" si="533"/>
        <v>0</v>
      </c>
      <c r="LH100" s="189">
        <f t="shared" ca="1" si="533"/>
        <v>0</v>
      </c>
      <c r="LI100" s="189">
        <f t="shared" ca="1" si="533"/>
        <v>0</v>
      </c>
      <c r="LJ100" s="189">
        <f t="shared" ca="1" si="533"/>
        <v>0</v>
      </c>
      <c r="LK100" s="189">
        <f t="shared" ca="1" si="533"/>
        <v>0</v>
      </c>
      <c r="LL100" s="189">
        <f t="shared" ca="1" si="533"/>
        <v>0</v>
      </c>
      <c r="LM100" s="189">
        <f t="shared" ca="1" si="533"/>
        <v>0</v>
      </c>
      <c r="LN100" s="189">
        <f t="shared" ca="1" si="533"/>
        <v>0</v>
      </c>
      <c r="LO100" s="189">
        <f t="shared" ca="1" si="533"/>
        <v>0</v>
      </c>
      <c r="LP100" s="189">
        <f t="shared" ca="1" si="533"/>
        <v>0</v>
      </c>
      <c r="LQ100" s="189">
        <f t="shared" ca="1" si="534"/>
        <v>0</v>
      </c>
      <c r="LR100" s="189">
        <f t="shared" ca="1" si="534"/>
        <v>0</v>
      </c>
      <c r="LS100" s="189">
        <f t="shared" ca="1" si="534"/>
        <v>0</v>
      </c>
      <c r="LT100" s="189">
        <f t="shared" ca="1" si="534"/>
        <v>0</v>
      </c>
      <c r="LU100" s="189">
        <f t="shared" ca="1" si="534"/>
        <v>0</v>
      </c>
      <c r="LV100" s="189">
        <f t="shared" ca="1" si="534"/>
        <v>0</v>
      </c>
      <c r="LW100" s="189">
        <f t="shared" ca="1" si="534"/>
        <v>0</v>
      </c>
      <c r="LX100" s="189">
        <f t="shared" ca="1" si="534"/>
        <v>0</v>
      </c>
      <c r="LY100" s="189">
        <f t="shared" ca="1" si="534"/>
        <v>0</v>
      </c>
      <c r="LZ100" s="189">
        <f t="shared" ca="1" si="534"/>
        <v>0</v>
      </c>
      <c r="MA100" s="189">
        <f t="shared" ca="1" si="535"/>
        <v>0</v>
      </c>
      <c r="MB100" s="189">
        <f t="shared" ca="1" si="535"/>
        <v>0</v>
      </c>
      <c r="MC100" s="189">
        <f t="shared" ca="1" si="535"/>
        <v>0</v>
      </c>
      <c r="MD100" s="189">
        <f t="shared" ca="1" si="535"/>
        <v>0</v>
      </c>
      <c r="ME100" s="189">
        <f t="shared" ca="1" si="535"/>
        <v>0</v>
      </c>
      <c r="MF100" s="189">
        <f t="shared" ca="1" si="535"/>
        <v>0</v>
      </c>
      <c r="MG100" s="189">
        <f t="shared" ca="1" si="535"/>
        <v>0</v>
      </c>
      <c r="MH100" s="189">
        <f t="shared" ca="1" si="535"/>
        <v>0</v>
      </c>
      <c r="MI100" s="189">
        <f t="shared" ca="1" si="535"/>
        <v>0</v>
      </c>
      <c r="MJ100" s="189">
        <f t="shared" ca="1" si="535"/>
        <v>0</v>
      </c>
      <c r="MK100" s="189">
        <f t="shared" ca="1" si="535"/>
        <v>0</v>
      </c>
      <c r="ML100" s="189">
        <f t="shared" ca="1" si="535"/>
        <v>0</v>
      </c>
      <c r="MM100" s="557">
        <f t="shared" ca="1" si="536"/>
        <v>0</v>
      </c>
      <c r="MN100" s="557">
        <f t="shared" ca="1" si="536"/>
        <v>0</v>
      </c>
      <c r="MO100" s="557">
        <f t="shared" ca="1" si="536"/>
        <v>0</v>
      </c>
      <c r="MP100" s="557">
        <f t="shared" ca="1" si="536"/>
        <v>0</v>
      </c>
      <c r="MQ100" s="557">
        <f t="shared" ca="1" si="536"/>
        <v>0</v>
      </c>
      <c r="MR100" s="557">
        <f t="shared" ca="1" si="536"/>
        <v>0</v>
      </c>
      <c r="MS100" s="557">
        <f t="shared" ca="1" si="536"/>
        <v>0</v>
      </c>
      <c r="MT100" s="557">
        <f t="shared" ca="1" si="536"/>
        <v>0</v>
      </c>
      <c r="MU100" s="557">
        <f t="shared" ca="1" si="536"/>
        <v>0</v>
      </c>
      <c r="MV100" s="557">
        <f t="shared" ca="1" si="536"/>
        <v>0</v>
      </c>
      <c r="MW100" s="557">
        <f t="shared" ca="1" si="537"/>
        <v>0</v>
      </c>
      <c r="MX100" s="557">
        <f t="shared" ca="1" si="537"/>
        <v>0</v>
      </c>
      <c r="MY100" s="557">
        <f t="shared" ca="1" si="537"/>
        <v>0</v>
      </c>
      <c r="MZ100" s="557">
        <f t="shared" ca="1" si="537"/>
        <v>0</v>
      </c>
      <c r="NA100" s="557">
        <f t="shared" ca="1" si="537"/>
        <v>0</v>
      </c>
      <c r="NB100" s="557">
        <f t="shared" ca="1" si="537"/>
        <v>0</v>
      </c>
      <c r="NC100" s="557">
        <f t="shared" ca="1" si="537"/>
        <v>0</v>
      </c>
      <c r="ND100" s="557">
        <f t="shared" ca="1" si="537"/>
        <v>0</v>
      </c>
      <c r="NE100" s="557">
        <f t="shared" ca="1" si="537"/>
        <v>0</v>
      </c>
      <c r="NF100" s="557">
        <f t="shared" ca="1" si="537"/>
        <v>0</v>
      </c>
      <c r="NG100" s="557">
        <f t="shared" ca="1" si="538"/>
        <v>0</v>
      </c>
      <c r="NH100" s="557">
        <f t="shared" ca="1" si="538"/>
        <v>0</v>
      </c>
      <c r="NI100" s="557">
        <f t="shared" ca="1" si="538"/>
        <v>0</v>
      </c>
      <c r="NJ100" s="557">
        <f t="shared" ca="1" si="538"/>
        <v>0</v>
      </c>
      <c r="NK100" s="557">
        <f t="shared" ca="1" si="538"/>
        <v>0</v>
      </c>
      <c r="NL100" s="557">
        <f t="shared" ca="1" si="538"/>
        <v>0</v>
      </c>
      <c r="NM100" s="557">
        <f t="shared" ca="1" si="538"/>
        <v>0</v>
      </c>
      <c r="NN100" s="557">
        <f t="shared" ca="1" si="538"/>
        <v>0</v>
      </c>
      <c r="NO100" s="557">
        <f t="shared" ca="1" si="538"/>
        <v>0</v>
      </c>
      <c r="NP100" s="557">
        <f t="shared" ca="1" si="538"/>
        <v>0</v>
      </c>
      <c r="NQ100" s="557">
        <f t="shared" ca="1" si="539"/>
        <v>0</v>
      </c>
      <c r="NR100" s="557">
        <f t="shared" ca="1" si="539"/>
        <v>0</v>
      </c>
      <c r="NS100" s="557">
        <f t="shared" ca="1" si="539"/>
        <v>0</v>
      </c>
      <c r="NT100" s="557">
        <f t="shared" ca="1" si="539"/>
        <v>0</v>
      </c>
      <c r="NU100" s="557">
        <f t="shared" ca="1" si="539"/>
        <v>0</v>
      </c>
      <c r="NV100" s="557">
        <f t="shared" ca="1" si="539"/>
        <v>0</v>
      </c>
      <c r="NW100" s="557">
        <f t="shared" ca="1" si="539"/>
        <v>0</v>
      </c>
      <c r="NX100" s="557">
        <f t="shared" ca="1" si="539"/>
        <v>0</v>
      </c>
      <c r="NY100" s="557">
        <f t="shared" ca="1" si="539"/>
        <v>0</v>
      </c>
      <c r="NZ100" s="557">
        <f t="shared" ca="1" si="539"/>
        <v>0</v>
      </c>
      <c r="OA100" s="557">
        <f t="shared" ca="1" si="540"/>
        <v>0</v>
      </c>
      <c r="OB100" s="557">
        <f t="shared" ca="1" si="540"/>
        <v>0</v>
      </c>
      <c r="OC100" s="557">
        <f t="shared" ca="1" si="540"/>
        <v>0</v>
      </c>
      <c r="OD100" s="557">
        <f t="shared" ca="1" si="540"/>
        <v>0</v>
      </c>
      <c r="OE100" s="557">
        <f t="shared" ca="1" si="540"/>
        <v>0</v>
      </c>
      <c r="OF100" s="557">
        <f t="shared" ca="1" si="540"/>
        <v>0</v>
      </c>
      <c r="OG100" s="557">
        <f t="shared" ca="1" si="540"/>
        <v>0</v>
      </c>
      <c r="OH100" s="557">
        <f t="shared" ca="1" si="540"/>
        <v>0</v>
      </c>
      <c r="OI100" s="557">
        <f t="shared" ca="1" si="540"/>
        <v>0</v>
      </c>
      <c r="OJ100" s="557">
        <f t="shared" ca="1" si="540"/>
        <v>0</v>
      </c>
      <c r="OK100" s="557">
        <f t="shared" ca="1" si="541"/>
        <v>0</v>
      </c>
      <c r="OL100" s="557">
        <f t="shared" ca="1" si="541"/>
        <v>0</v>
      </c>
      <c r="OM100" s="557">
        <f t="shared" ca="1" si="541"/>
        <v>0</v>
      </c>
      <c r="ON100" s="557">
        <f t="shared" ca="1" si="541"/>
        <v>0</v>
      </c>
      <c r="OO100" s="557">
        <f t="shared" ca="1" si="541"/>
        <v>0</v>
      </c>
      <c r="OP100" s="557">
        <f t="shared" ca="1" si="541"/>
        <v>0</v>
      </c>
      <c r="OQ100" s="557">
        <f t="shared" ca="1" si="541"/>
        <v>0</v>
      </c>
      <c r="OR100" s="557">
        <f t="shared" ca="1" si="541"/>
        <v>0</v>
      </c>
      <c r="OS100" s="557">
        <f t="shared" ca="1" si="541"/>
        <v>0</v>
      </c>
      <c r="OT100" s="557">
        <f t="shared" ca="1" si="541"/>
        <v>0</v>
      </c>
      <c r="OU100" s="557">
        <f t="shared" ca="1" si="542"/>
        <v>0</v>
      </c>
      <c r="OV100" s="557">
        <f t="shared" ca="1" si="542"/>
        <v>0</v>
      </c>
      <c r="OW100" s="557">
        <f t="shared" ca="1" si="542"/>
        <v>0</v>
      </c>
      <c r="OX100" s="557">
        <f t="shared" ca="1" si="542"/>
        <v>0</v>
      </c>
      <c r="OY100" s="557">
        <f t="shared" ca="1" si="542"/>
        <v>0</v>
      </c>
      <c r="OZ100" s="557">
        <f t="shared" ca="1" si="542"/>
        <v>0</v>
      </c>
      <c r="PA100" s="557">
        <f t="shared" ca="1" si="542"/>
        <v>0</v>
      </c>
      <c r="PB100" s="557">
        <f t="shared" ca="1" si="542"/>
        <v>0</v>
      </c>
      <c r="PC100" s="557">
        <f t="shared" ca="1" si="542"/>
        <v>0</v>
      </c>
      <c r="PD100" s="557">
        <f t="shared" ca="1" si="542"/>
        <v>0</v>
      </c>
      <c r="PE100" s="557">
        <f t="shared" ca="1" si="543"/>
        <v>0</v>
      </c>
      <c r="PF100" s="557">
        <f t="shared" ca="1" si="543"/>
        <v>0</v>
      </c>
      <c r="PG100" s="557">
        <f t="shared" ca="1" si="543"/>
        <v>0</v>
      </c>
      <c r="PH100" s="557">
        <f t="shared" ca="1" si="543"/>
        <v>0</v>
      </c>
      <c r="PI100" s="557">
        <f t="shared" ca="1" si="543"/>
        <v>0</v>
      </c>
      <c r="PJ100" s="557">
        <f t="shared" ca="1" si="543"/>
        <v>0</v>
      </c>
      <c r="PK100" s="557">
        <f t="shared" ca="1" si="543"/>
        <v>0</v>
      </c>
      <c r="PL100" s="557">
        <f t="shared" ca="1" si="543"/>
        <v>0</v>
      </c>
      <c r="PM100" s="557">
        <f t="shared" ca="1" si="543"/>
        <v>0</v>
      </c>
      <c r="PN100" s="557">
        <f t="shared" ca="1" si="543"/>
        <v>0</v>
      </c>
      <c r="PO100" s="557">
        <f t="shared" ca="1" si="544"/>
        <v>0</v>
      </c>
      <c r="PP100" s="557">
        <f t="shared" ca="1" si="544"/>
        <v>0</v>
      </c>
      <c r="PQ100" s="557">
        <f t="shared" ca="1" si="544"/>
        <v>0</v>
      </c>
      <c r="PR100" s="557">
        <f t="shared" ca="1" si="544"/>
        <v>0</v>
      </c>
      <c r="PS100" s="557">
        <f t="shared" ca="1" si="544"/>
        <v>0</v>
      </c>
      <c r="PT100" s="557">
        <f t="shared" ca="1" si="544"/>
        <v>0</v>
      </c>
      <c r="PU100" s="557">
        <f t="shared" ca="1" si="544"/>
        <v>0</v>
      </c>
      <c r="PV100" s="557">
        <f t="shared" ca="1" si="544"/>
        <v>0</v>
      </c>
      <c r="PW100" s="557">
        <f t="shared" ca="1" si="544"/>
        <v>0</v>
      </c>
      <c r="PX100" s="557">
        <f t="shared" ca="1" si="544"/>
        <v>0</v>
      </c>
      <c r="PY100" s="557">
        <f t="shared" ca="1" si="545"/>
        <v>0</v>
      </c>
      <c r="PZ100" s="557">
        <f t="shared" ca="1" si="545"/>
        <v>0</v>
      </c>
      <c r="QA100" s="557">
        <f t="shared" ca="1" si="545"/>
        <v>0</v>
      </c>
      <c r="QB100" s="557">
        <f t="shared" ca="1" si="545"/>
        <v>0</v>
      </c>
      <c r="QC100" s="557">
        <f t="shared" ca="1" si="545"/>
        <v>0</v>
      </c>
      <c r="QD100" s="557">
        <f t="shared" ca="1" si="545"/>
        <v>0</v>
      </c>
      <c r="QE100" s="557">
        <f t="shared" ca="1" si="545"/>
        <v>0</v>
      </c>
      <c r="QF100" s="557">
        <f t="shared" ca="1" si="545"/>
        <v>0</v>
      </c>
      <c r="QG100" s="557">
        <f t="shared" ca="1" si="545"/>
        <v>0</v>
      </c>
      <c r="QH100" s="557">
        <f t="shared" ca="1" si="545"/>
        <v>0</v>
      </c>
      <c r="QI100" s="557">
        <f t="shared" ca="1" si="546"/>
        <v>0</v>
      </c>
      <c r="QJ100" s="557">
        <f t="shared" ca="1" si="546"/>
        <v>0</v>
      </c>
      <c r="QK100" s="557">
        <f t="shared" ca="1" si="546"/>
        <v>0</v>
      </c>
      <c r="QL100" s="557">
        <f t="shared" ca="1" si="546"/>
        <v>0</v>
      </c>
      <c r="QM100" s="557">
        <f t="shared" ca="1" si="546"/>
        <v>0</v>
      </c>
      <c r="QN100" s="557">
        <f t="shared" ca="1" si="546"/>
        <v>0</v>
      </c>
      <c r="QO100" s="557">
        <f t="shared" ca="1" si="546"/>
        <v>0</v>
      </c>
      <c r="QP100" s="557">
        <f t="shared" ca="1" si="546"/>
        <v>0</v>
      </c>
      <c r="QQ100" s="557">
        <f t="shared" ca="1" si="546"/>
        <v>0</v>
      </c>
      <c r="QR100" s="557">
        <f t="shared" ca="1" si="546"/>
        <v>0</v>
      </c>
      <c r="QS100" s="557">
        <f t="shared" ca="1" si="547"/>
        <v>0</v>
      </c>
      <c r="QT100" s="557">
        <f t="shared" ca="1" si="547"/>
        <v>0</v>
      </c>
      <c r="QU100" s="557">
        <f t="shared" ca="1" si="547"/>
        <v>0</v>
      </c>
      <c r="QV100" s="557">
        <f t="shared" ca="1" si="547"/>
        <v>0</v>
      </c>
      <c r="QW100" s="557">
        <f t="shared" ca="1" si="547"/>
        <v>0</v>
      </c>
      <c r="QX100" s="557">
        <f t="shared" ca="1" si="547"/>
        <v>0</v>
      </c>
      <c r="QY100" s="557">
        <f t="shared" ca="1" si="547"/>
        <v>0</v>
      </c>
      <c r="QZ100" s="557">
        <f t="shared" ca="1" si="547"/>
        <v>0</v>
      </c>
      <c r="RA100" s="557">
        <f t="shared" ca="1" si="547"/>
        <v>0</v>
      </c>
      <c r="RB100" s="557">
        <f t="shared" ca="1" si="547"/>
        <v>0</v>
      </c>
      <c r="RC100" s="557">
        <f t="shared" ca="1" si="548"/>
        <v>0</v>
      </c>
      <c r="RD100" s="557">
        <f t="shared" ca="1" si="548"/>
        <v>0</v>
      </c>
      <c r="RE100" s="557">
        <f t="shared" ca="1" si="548"/>
        <v>0</v>
      </c>
      <c r="RF100" s="557">
        <f t="shared" ca="1" si="548"/>
        <v>0</v>
      </c>
      <c r="RG100" s="557">
        <f t="shared" ca="1" si="548"/>
        <v>0</v>
      </c>
      <c r="RH100" s="557">
        <f t="shared" ca="1" si="548"/>
        <v>0</v>
      </c>
      <c r="RI100" s="557">
        <f t="shared" ca="1" si="548"/>
        <v>0</v>
      </c>
      <c r="RJ100" s="557">
        <f t="shared" ca="1" si="548"/>
        <v>0</v>
      </c>
      <c r="RK100" s="557">
        <f t="shared" ca="1" si="548"/>
        <v>0</v>
      </c>
      <c r="RL100" s="557">
        <f t="shared" ca="1" si="548"/>
        <v>0</v>
      </c>
      <c r="RM100" s="557">
        <f t="shared" ca="1" si="549"/>
        <v>0</v>
      </c>
      <c r="RN100" s="557">
        <f t="shared" ca="1" si="549"/>
        <v>0</v>
      </c>
      <c r="RO100" s="557">
        <f t="shared" ca="1" si="549"/>
        <v>0</v>
      </c>
      <c r="RP100" s="557">
        <f t="shared" ca="1" si="549"/>
        <v>0</v>
      </c>
      <c r="RQ100" s="557">
        <f t="shared" ca="1" si="549"/>
        <v>0</v>
      </c>
      <c r="RR100" s="557">
        <f t="shared" ca="1" si="549"/>
        <v>0</v>
      </c>
      <c r="RS100" s="557">
        <f t="shared" ca="1" si="549"/>
        <v>0</v>
      </c>
      <c r="RT100" s="557">
        <f t="shared" ca="1" si="549"/>
        <v>0</v>
      </c>
      <c r="RU100" s="557">
        <f t="shared" ca="1" si="549"/>
        <v>0</v>
      </c>
      <c r="RV100" s="557">
        <f t="shared" ca="1" si="549"/>
        <v>0</v>
      </c>
      <c r="RW100" s="557">
        <f t="shared" ca="1" si="550"/>
        <v>0</v>
      </c>
      <c r="RX100" s="557">
        <f t="shared" ca="1" si="550"/>
        <v>0</v>
      </c>
      <c r="RY100" s="557">
        <f t="shared" ca="1" si="550"/>
        <v>0</v>
      </c>
      <c r="RZ100" s="557">
        <f t="shared" ca="1" si="550"/>
        <v>0</v>
      </c>
      <c r="SA100" s="557">
        <f t="shared" ca="1" si="550"/>
        <v>0</v>
      </c>
      <c r="SB100" s="557">
        <f t="shared" ca="1" si="550"/>
        <v>0</v>
      </c>
      <c r="SC100" s="557">
        <f t="shared" ca="1" si="550"/>
        <v>0</v>
      </c>
      <c r="SD100" s="557">
        <f t="shared" ca="1" si="550"/>
        <v>0</v>
      </c>
      <c r="SE100" s="557">
        <f t="shared" ca="1" si="550"/>
        <v>0</v>
      </c>
      <c r="SF100" s="557">
        <f t="shared" ca="1" si="550"/>
        <v>0</v>
      </c>
      <c r="SG100" s="557">
        <f t="shared" ca="1" si="551"/>
        <v>0</v>
      </c>
      <c r="SH100" s="557">
        <f t="shared" ca="1" si="551"/>
        <v>0</v>
      </c>
      <c r="SI100" s="557">
        <f t="shared" ca="1" si="551"/>
        <v>0</v>
      </c>
      <c r="SJ100" s="557">
        <f t="shared" ca="1" si="551"/>
        <v>0</v>
      </c>
      <c r="SK100" s="557">
        <f t="shared" ca="1" si="551"/>
        <v>0</v>
      </c>
      <c r="SL100" s="557">
        <f t="shared" ca="1" si="551"/>
        <v>0</v>
      </c>
      <c r="SM100" s="557">
        <f t="shared" ca="1" si="551"/>
        <v>0</v>
      </c>
      <c r="SN100" s="557">
        <f t="shared" ca="1" si="551"/>
        <v>0</v>
      </c>
      <c r="SO100" s="557">
        <f t="shared" ca="1" si="551"/>
        <v>0</v>
      </c>
      <c r="SP100" s="557">
        <f t="shared" ca="1" si="551"/>
        <v>0</v>
      </c>
      <c r="SQ100" s="557">
        <f t="shared" ca="1" si="552"/>
        <v>0</v>
      </c>
      <c r="SR100" s="557">
        <f t="shared" ca="1" si="552"/>
        <v>0</v>
      </c>
      <c r="SS100" s="557">
        <f t="shared" ca="1" si="552"/>
        <v>0</v>
      </c>
      <c r="ST100" s="557">
        <f t="shared" ca="1" si="552"/>
        <v>0</v>
      </c>
      <c r="SU100" s="557">
        <f t="shared" ca="1" si="552"/>
        <v>0</v>
      </c>
      <c r="SV100" s="557">
        <f t="shared" ca="1" si="552"/>
        <v>0</v>
      </c>
      <c r="SW100" s="557">
        <f t="shared" ca="1" si="552"/>
        <v>0</v>
      </c>
      <c r="SX100" s="557">
        <f t="shared" ca="1" si="552"/>
        <v>0</v>
      </c>
      <c r="SY100" s="557">
        <f t="shared" ca="1" si="552"/>
        <v>0</v>
      </c>
      <c r="SZ100" s="557">
        <f t="shared" ca="1" si="552"/>
        <v>0</v>
      </c>
      <c r="TA100" s="557">
        <f t="shared" ca="1" si="553"/>
        <v>0</v>
      </c>
      <c r="TB100" s="557">
        <f t="shared" ca="1" si="553"/>
        <v>0</v>
      </c>
      <c r="TC100" s="557">
        <f t="shared" ca="1" si="553"/>
        <v>0</v>
      </c>
      <c r="TD100" s="557">
        <f t="shared" ca="1" si="553"/>
        <v>0</v>
      </c>
      <c r="TE100" s="557">
        <f t="shared" ca="1" si="553"/>
        <v>0</v>
      </c>
      <c r="TF100" s="557">
        <f t="shared" ca="1" si="553"/>
        <v>0</v>
      </c>
      <c r="TG100" s="557">
        <f t="shared" ca="1" si="553"/>
        <v>0</v>
      </c>
      <c r="TH100" s="557">
        <f t="shared" ca="1" si="553"/>
        <v>0</v>
      </c>
      <c r="TI100" s="557">
        <f t="shared" ca="1" si="553"/>
        <v>0</v>
      </c>
      <c r="TJ100" s="557">
        <f t="shared" ca="1" si="553"/>
        <v>0</v>
      </c>
      <c r="TK100" s="557">
        <f t="shared" ca="1" si="554"/>
        <v>0</v>
      </c>
      <c r="TL100" s="557">
        <f t="shared" ca="1" si="554"/>
        <v>0</v>
      </c>
      <c r="TM100" s="557">
        <f t="shared" ca="1" si="554"/>
        <v>0</v>
      </c>
      <c r="TN100" s="557">
        <f t="shared" ca="1" si="554"/>
        <v>0</v>
      </c>
      <c r="TO100" s="557">
        <f t="shared" ca="1" si="554"/>
        <v>0</v>
      </c>
      <c r="TP100" s="557">
        <f t="shared" ca="1" si="554"/>
        <v>0</v>
      </c>
      <c r="TQ100" s="557">
        <f t="shared" ca="1" si="554"/>
        <v>0</v>
      </c>
      <c r="TR100" s="557">
        <f t="shared" ca="1" si="554"/>
        <v>0</v>
      </c>
      <c r="TS100" s="557">
        <f t="shared" ca="1" si="554"/>
        <v>0</v>
      </c>
      <c r="TT100" s="557">
        <f t="shared" ca="1" si="554"/>
        <v>0</v>
      </c>
      <c r="TU100" s="557">
        <f t="shared" ca="1" si="555"/>
        <v>0</v>
      </c>
      <c r="TV100" s="557">
        <f t="shared" ca="1" si="555"/>
        <v>0</v>
      </c>
      <c r="TW100" s="557">
        <f t="shared" ca="1" si="555"/>
        <v>0</v>
      </c>
      <c r="TX100" s="557">
        <f t="shared" ca="1" si="555"/>
        <v>0</v>
      </c>
      <c r="TY100" s="557">
        <f t="shared" ca="1" si="555"/>
        <v>0</v>
      </c>
      <c r="TZ100" s="557">
        <f t="shared" ca="1" si="555"/>
        <v>0</v>
      </c>
      <c r="UA100" s="557">
        <f t="shared" ca="1" si="555"/>
        <v>0</v>
      </c>
      <c r="UB100" s="557">
        <f t="shared" ca="1" si="555"/>
        <v>0</v>
      </c>
      <c r="UC100" s="557">
        <f t="shared" ca="1" si="555"/>
        <v>0</v>
      </c>
      <c r="UD100" s="557">
        <f t="shared" ca="1" si="555"/>
        <v>0</v>
      </c>
      <c r="UE100" s="557">
        <f t="shared" ca="1" si="556"/>
        <v>0</v>
      </c>
      <c r="UF100" s="557">
        <f t="shared" ca="1" si="556"/>
        <v>0</v>
      </c>
      <c r="UG100" s="557">
        <f t="shared" ca="1" si="556"/>
        <v>0</v>
      </c>
      <c r="UH100" s="557">
        <f t="shared" ca="1" si="556"/>
        <v>0</v>
      </c>
      <c r="UI100" s="557">
        <f t="shared" ca="1" si="556"/>
        <v>0</v>
      </c>
      <c r="UJ100" s="557">
        <f t="shared" ca="1" si="556"/>
        <v>0</v>
      </c>
      <c r="UK100" s="557">
        <f t="shared" ca="1" si="556"/>
        <v>0</v>
      </c>
      <c r="UL100" s="557">
        <f t="shared" ca="1" si="556"/>
        <v>0</v>
      </c>
      <c r="UM100" s="557">
        <f t="shared" ca="1" si="556"/>
        <v>0</v>
      </c>
      <c r="UN100" s="557">
        <f t="shared" ca="1" si="556"/>
        <v>0</v>
      </c>
      <c r="UO100" s="557">
        <f t="shared" ca="1" si="557"/>
        <v>0</v>
      </c>
      <c r="UP100" s="557">
        <f t="shared" ca="1" si="557"/>
        <v>0</v>
      </c>
      <c r="UQ100" s="557">
        <f t="shared" ca="1" si="557"/>
        <v>0</v>
      </c>
      <c r="UR100" s="557">
        <f t="shared" ca="1" si="557"/>
        <v>0</v>
      </c>
      <c r="US100" s="557">
        <f t="shared" ca="1" si="557"/>
        <v>0</v>
      </c>
      <c r="UT100" s="557">
        <f t="shared" ca="1" si="557"/>
        <v>0</v>
      </c>
      <c r="UU100" s="557">
        <f t="shared" ca="1" si="557"/>
        <v>0</v>
      </c>
      <c r="UV100" s="557">
        <f t="shared" ca="1" si="557"/>
        <v>0</v>
      </c>
      <c r="UW100" s="557">
        <f t="shared" ca="1" si="557"/>
        <v>0</v>
      </c>
      <c r="UX100" s="557">
        <f t="shared" ca="1" si="557"/>
        <v>0</v>
      </c>
      <c r="UY100" s="557">
        <f t="shared" ca="1" si="558"/>
        <v>0</v>
      </c>
      <c r="UZ100" s="557">
        <f t="shared" ca="1" si="558"/>
        <v>0</v>
      </c>
      <c r="VA100" s="557">
        <f t="shared" ca="1" si="558"/>
        <v>0</v>
      </c>
      <c r="VB100" s="557">
        <f t="shared" ca="1" si="558"/>
        <v>0</v>
      </c>
      <c r="VC100" s="557">
        <f t="shared" ca="1" si="558"/>
        <v>0</v>
      </c>
      <c r="VD100" s="557">
        <f t="shared" ca="1" si="558"/>
        <v>0</v>
      </c>
      <c r="VE100" s="557">
        <f t="shared" ca="1" si="558"/>
        <v>0</v>
      </c>
      <c r="VF100" s="557">
        <f t="shared" ca="1" si="558"/>
        <v>0</v>
      </c>
      <c r="VG100" s="557">
        <f t="shared" ca="1" si="558"/>
        <v>0</v>
      </c>
      <c r="VH100" s="557">
        <f t="shared" ca="1" si="558"/>
        <v>0</v>
      </c>
      <c r="VI100" s="557">
        <f t="shared" ca="1" si="558"/>
        <v>0</v>
      </c>
      <c r="VJ100" s="189">
        <f t="shared" ca="1" si="559"/>
        <v>0</v>
      </c>
      <c r="VK100" s="189">
        <f t="shared" ca="1" si="559"/>
        <v>0</v>
      </c>
      <c r="VL100" s="189">
        <f t="shared" ca="1" si="559"/>
        <v>0</v>
      </c>
      <c r="VM100" s="189">
        <f t="shared" ca="1" si="559"/>
        <v>0</v>
      </c>
      <c r="VN100" s="189">
        <f t="shared" ca="1" si="559"/>
        <v>0</v>
      </c>
      <c r="VO100" s="230">
        <f t="shared" ca="1" si="469"/>
        <v>0</v>
      </c>
      <c r="VP100" s="189">
        <f t="shared" ca="1" si="560"/>
        <v>0</v>
      </c>
      <c r="VQ100" s="189">
        <f t="shared" ca="1" si="560"/>
        <v>0</v>
      </c>
      <c r="VR100" s="189">
        <f t="shared" ca="1" si="560"/>
        <v>0</v>
      </c>
      <c r="VS100" s="189">
        <f t="shared" ca="1" si="560"/>
        <v>0</v>
      </c>
      <c r="VT100" s="189">
        <f t="shared" ca="1" si="560"/>
        <v>0</v>
      </c>
      <c r="VU100" s="230">
        <f t="shared" ca="1" si="471"/>
        <v>0</v>
      </c>
      <c r="VV100" s="231">
        <f t="shared" ca="1" si="472"/>
        <v>0</v>
      </c>
      <c r="VW100" s="231">
        <f t="shared" ca="1" si="472"/>
        <v>0</v>
      </c>
      <c r="VX100" s="231">
        <f t="shared" ca="1" si="472"/>
        <v>0</v>
      </c>
      <c r="VY100" s="231">
        <f t="shared" ca="1" si="472"/>
        <v>0</v>
      </c>
      <c r="VZ100" s="544">
        <f t="shared" ca="1" si="473"/>
        <v>0</v>
      </c>
      <c r="WA100" s="231">
        <f t="shared" ca="1" si="474"/>
        <v>0</v>
      </c>
      <c r="WB100" s="231">
        <f t="shared" ca="1" si="474"/>
        <v>0</v>
      </c>
      <c r="WC100" s="231">
        <f t="shared" ca="1" si="474"/>
        <v>0</v>
      </c>
      <c r="WD100" s="231">
        <f t="shared" ca="1" si="474"/>
        <v>0</v>
      </c>
      <c r="WE100" s="544">
        <f t="shared" ca="1" si="561"/>
        <v>0</v>
      </c>
      <c r="WF100" s="544">
        <f t="shared" ca="1" si="561"/>
        <v>0</v>
      </c>
      <c r="WG100" s="544">
        <f t="shared" ca="1" si="561"/>
        <v>0</v>
      </c>
      <c r="WH100" s="544">
        <f t="shared" ca="1" si="561"/>
        <v>0</v>
      </c>
      <c r="WI100" s="544">
        <f t="shared" ca="1" si="561"/>
        <v>0</v>
      </c>
      <c r="WJ100" s="544">
        <f t="shared" ca="1" si="561"/>
        <v>0</v>
      </c>
      <c r="WK100" s="544">
        <f t="shared" ca="1" si="561"/>
        <v>0</v>
      </c>
      <c r="WL100" s="535" cm="1">
        <f t="array" aca="1" ref="WL100" ca="1">INDEX(WL$13:WL99,$B100+1,1)</f>
        <v>0</v>
      </c>
      <c r="WM100" s="411">
        <f t="shared" ca="1" si="476"/>
        <v>19</v>
      </c>
      <c r="WN100" s="18"/>
      <c r="WO100" s="535" cm="1">
        <f t="array" aca="1" ref="WO100" ca="1">INDEX(WO$13:WO99,$B100+1,1)</f>
        <v>0</v>
      </c>
      <c r="WP100" s="411">
        <f t="shared" si="477"/>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78"/>
        <v>0</v>
      </c>
      <c r="XJ100" s="411" t="str">
        <f t="shared" ca="1" si="479"/>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80"/>
        <v>-</v>
      </c>
      <c r="XQ100" s="411" t="str">
        <f t="shared" si="480"/>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81"/>
        <v>50</v>
      </c>
      <c r="YD100" s="411">
        <f t="shared" si="481"/>
        <v>50</v>
      </c>
      <c r="YE100" s="411">
        <f t="shared" si="481"/>
        <v>50</v>
      </c>
      <c r="YF100" s="411">
        <f t="shared" si="481"/>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18"/>
      <c r="YQ100" s="411">
        <f t="shared" ca="1" si="482"/>
        <v>1</v>
      </c>
      <c r="YR100" s="18"/>
      <c r="YS100" s="669" t="str">
        <f t="shared" ca="1" si="483"/>
        <v>-</v>
      </c>
      <c r="YT100" s="535" t="b" cm="1">
        <f t="array" aca="1" ref="YT100" ca="1">INDEX(YT$13:YT99,$B100+1,1)</f>
        <v>1</v>
      </c>
      <c r="YU100" s="535" t="str" cm="1">
        <f t="array" aca="1" ref="YU100" ca="1">INDEX(YU$13:YU99,$B100+1,1)</f>
        <v>-</v>
      </c>
      <c r="YV100" s="411" t="b">
        <f t="shared" ca="1" si="510"/>
        <v>1</v>
      </c>
      <c r="YW100" s="535" t="b" cm="1">
        <f t="array" aca="1" ref="YW100" ca="1">INDEX(YW$13:YW99,$B100+1,1)</f>
        <v>0</v>
      </c>
      <c r="YX100" s="535" cm="1">
        <f t="array" aca="1" ref="YX100" ca="1">INDEX(YX$13:YX99,$B100+1,1)</f>
        <v>0</v>
      </c>
      <c r="YY100" s="547" cm="1">
        <f t="array" aca="1" ref="YY100" ca="1">IF(YT100&lt;&gt;TRUE,"-",VALUE(IFERROR(VALUE($K100),0) &amp; _xlfn.SWITCH($CD100,"-",4,$CD100) &amp; $L100 &amp; $T100 &amp; "00" &amp; $N100 &amp; $AK100 &amp; $R100 &amp; _xlfn.SWITCH($AM100,3,1,$AM100) &amp; _xlfn.SWITCH($M100,4,0,$M100) &amp; $AD100 &amp; IF(MOD($H100-2,YY$6)&gt;=YY$7,"",TEXT(INT(MOD($H100-2,YY$6)/2)+1,"00"))))</f>
        <v>14210012120108</v>
      </c>
      <c r="YZ100" s="662" t="str" cm="1">
        <f t="array" aca="1" ref="YZ100" ca="1">IF(YU100&lt;&gt;TRUE,"-",VALUE(IFERROR(VALUE($K100),0) &amp; _xlfn.SWITCH($CD100,"-",4,$CD100) &amp; $L100 &amp; $T100 &amp; "00" &amp; $N100 &amp; $AK100 &amp; $R100 &amp; _xlfn.SWITCH($AM100,3,1,$AM100) &amp; _xlfn.SWITCH($M100,4,0,$M100) &amp; $AD100 &amp; IF(MOD($H100-1,YZ$6)&gt;=YZ$7,"",TEXT(INT(MOD($H100-1,YZ$6)/2)+1,"00"))))</f>
        <v>-</v>
      </c>
      <c r="ZA100" s="543">
        <f t="shared" ca="1" si="484"/>
        <v>652</v>
      </c>
      <c r="ZB100" s="543">
        <f t="shared" ca="1" si="484"/>
        <v>686</v>
      </c>
      <c r="ZC100" s="543">
        <f t="shared" ca="1" si="484"/>
        <v>721</v>
      </c>
      <c r="ZD100" s="459">
        <f t="shared" ca="1" si="485"/>
        <v>469</v>
      </c>
      <c r="ZE100" s="459">
        <f t="shared" ca="1" si="485"/>
        <v>504</v>
      </c>
      <c r="ZF100" s="459">
        <f t="shared" ca="1" si="485"/>
        <v>539</v>
      </c>
      <c r="ZG100" s="459">
        <f t="shared" ca="1" si="486"/>
        <v>385</v>
      </c>
      <c r="ZH100" s="459">
        <f t="shared" ca="1" si="486"/>
        <v>420</v>
      </c>
      <c r="ZI100" s="459">
        <f t="shared" ca="1" si="486"/>
        <v>455</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22">
        <v>1</v>
      </c>
      <c r="ZW100" s="22">
        <v>1</v>
      </c>
      <c r="ZX100" s="535" cm="1">
        <f t="array" aca="1" ref="ZX100" ca="1">INDEX(ZX$13:ZX99,$B100+1,1)</f>
        <v>0</v>
      </c>
      <c r="ZY100" s="535" t="str" cm="1">
        <f t="array" aca="1" ref="ZY100" ca="1">INDEX(ZY$13:ZY99,$B100+1,1)</f>
        <v>-</v>
      </c>
      <c r="ZZ100" s="535" t="str" cm="1">
        <f t="array" aca="1" ref="ZZ100" ca="1">INDEX(ZZ$13:ZZ99,$B100+1,1)</f>
        <v>-</v>
      </c>
      <c r="AAA100" s="535" t="str" cm="1">
        <f t="array" aca="1" ref="AAA100" ca="1">INDEX(AAA$13:AAA99,$B100+1,1)</f>
        <v>-</v>
      </c>
      <c r="AAB100" s="535" t="str" cm="1">
        <f t="array" aca="1" ref="AAB100" ca="1">INDEX(AAB$13:AAB99,$B100+1,1)</f>
        <v>-</v>
      </c>
      <c r="AAC100" s="535" t="str" cm="1">
        <f t="array" aca="1" ref="AAC100" ca="1">INDEX(AAC$13:AAC99,$B100+1,1)</f>
        <v>-</v>
      </c>
      <c r="AAD100" s="535" cm="1">
        <f t="array" aca="1" ref="AAD100" ca="1">INDEX(AAD$13:AAD99,$B100+1,1)</f>
        <v>0</v>
      </c>
      <c r="AAE100" s="535" t="str" cm="1">
        <f t="array" aca="1" ref="AAE100" ca="1">INDEX(AAE$13:AAE99,$B100+1,1)</f>
        <v>-</v>
      </c>
      <c r="AAF100" s="535" t="str" cm="1">
        <f t="array" aca="1" ref="AAF100" ca="1">INDEX(AAF$13:AAF99,$B100+1,1)</f>
        <v>-</v>
      </c>
      <c r="AAG100" s="535" t="str" cm="1">
        <f t="array" aca="1" ref="AAG100" ca="1">INDEX(AAG$13:AAG99,$B100+1,1)</f>
        <v>-</v>
      </c>
      <c r="AAH100" s="535" cm="1">
        <f t="array" aca="1" ref="AAH100" ca="1">INDEX(AAH$13:AAH99,$B100+1,1)</f>
        <v>1</v>
      </c>
      <c r="AAI100" s="535" cm="1">
        <f t="array" aca="1" ref="AAI100" ca="1">INDEX(AAI$13:AAI99,$B100+1,1)</f>
        <v>1</v>
      </c>
      <c r="AAJ100" s="666" t="str">
        <f t="shared" ca="1" si="487"/>
        <v>-</v>
      </c>
      <c r="AAK100" s="666" t="str">
        <f t="shared" ca="1" si="487"/>
        <v>-</v>
      </c>
      <c r="AAL100" s="666" t="str">
        <f t="shared" ca="1" si="487"/>
        <v>-</v>
      </c>
      <c r="AAM100" s="666" t="str">
        <f t="shared" ca="1" si="487"/>
        <v>-</v>
      </c>
      <c r="AAN100" s="667" t="str">
        <f t="shared" ca="1" si="488"/>
        <v>-</v>
      </c>
      <c r="AAO100" s="668" t="str">
        <f t="shared" ca="1" si="489"/>
        <v>-</v>
      </c>
      <c r="AAP100" s="669" t="str">
        <f t="shared" ca="1" si="490"/>
        <v>-</v>
      </c>
      <c r="AAQ100" s="716" t="str">
        <f t="shared" ca="1" si="491"/>
        <v>-</v>
      </c>
      <c r="AAR100" s="191" t="b">
        <f t="shared" si="514"/>
        <v>0</v>
      </c>
      <c r="AAS100" s="715" t="str">
        <f t="shared" ca="1" si="492"/>
        <v>-</v>
      </c>
      <c r="AAT100" s="717" t="str">
        <f t="shared" ca="1" si="493"/>
        <v>-</v>
      </c>
      <c r="AAU100" s="717" t="str">
        <f t="shared" ca="1" si="493"/>
        <v>-</v>
      </c>
      <c r="AAV100" s="670" t="str">
        <f t="shared" ca="1" si="494"/>
        <v>-</v>
      </c>
      <c r="AAW100" s="18"/>
      <c r="AAX100" s="545" t="b">
        <f t="shared" ca="1" si="562"/>
        <v>1</v>
      </c>
      <c r="AAY100" s="545" t="str">
        <f t="shared" ca="1" si="562"/>
        <v>-</v>
      </c>
      <c r="AAZ100" s="545" t="str">
        <f t="shared" ca="1" si="562"/>
        <v>-</v>
      </c>
      <c r="ABA100" s="545" t="str">
        <f t="shared" ca="1" si="562"/>
        <v>-</v>
      </c>
      <c r="ABB100" s="545" t="str">
        <f t="shared" ca="1" si="562"/>
        <v>-</v>
      </c>
      <c r="ABC100" s="545" t="str">
        <f t="shared" ca="1" si="562"/>
        <v>-</v>
      </c>
      <c r="ABD100" s="545" t="str">
        <f t="shared" ca="1" si="562"/>
        <v>-</v>
      </c>
      <c r="ABE100" s="545" t="str">
        <f t="shared" ca="1" si="562"/>
        <v>-</v>
      </c>
      <c r="ABF100" s="545" t="str">
        <f t="shared" ca="1" si="562"/>
        <v>-</v>
      </c>
      <c r="ABG100" s="545" t="str">
        <f t="shared" ca="1" si="562"/>
        <v>-</v>
      </c>
      <c r="ABH100" s="545" t="str">
        <f t="shared" ca="1" si="563"/>
        <v>-</v>
      </c>
      <c r="ABI100" s="545" t="str">
        <f t="shared" ca="1" si="563"/>
        <v>-</v>
      </c>
      <c r="ABJ100" s="545" t="str">
        <f t="shared" ca="1" si="563"/>
        <v>-</v>
      </c>
      <c r="ABK100" s="545" t="str">
        <f t="shared" ca="1" si="563"/>
        <v>-</v>
      </c>
      <c r="ABL100" s="545" t="str">
        <f t="shared" ca="1" si="563"/>
        <v>-</v>
      </c>
      <c r="ABM100" s="545" t="str">
        <f t="shared" ca="1" si="563"/>
        <v>-</v>
      </c>
      <c r="ABN100" s="545" t="str">
        <f t="shared" ca="1" si="563"/>
        <v>-</v>
      </c>
      <c r="ABO100" s="545" t="str">
        <f t="shared" ca="1" si="563"/>
        <v>-</v>
      </c>
      <c r="ABP100" s="545" t="b">
        <f t="shared" ca="1" si="563"/>
        <v>1</v>
      </c>
      <c r="ABQ100" s="545" t="str">
        <f t="shared" ca="1" si="563"/>
        <v>-</v>
      </c>
      <c r="ABR100" s="545" t="str">
        <f t="shared" ca="1" si="564"/>
        <v>-</v>
      </c>
      <c r="ABS100" s="545" t="str">
        <f t="shared" ca="1" si="564"/>
        <v>-</v>
      </c>
      <c r="ABT100" s="545" t="str">
        <f t="shared" ca="1" si="564"/>
        <v>-</v>
      </c>
      <c r="ABU100" s="545" t="str">
        <f t="shared" ca="1" si="564"/>
        <v>-</v>
      </c>
      <c r="ABV100" s="545" t="str">
        <f t="shared" ca="1" si="564"/>
        <v>-</v>
      </c>
      <c r="ABW100" s="545" t="str">
        <f t="shared" ca="1" si="564"/>
        <v>-</v>
      </c>
      <c r="ABX100" s="545" t="str">
        <f t="shared" ca="1" si="564"/>
        <v>-</v>
      </c>
      <c r="ABY100" s="545" t="str">
        <f t="shared" ca="1" si="564"/>
        <v>-</v>
      </c>
      <c r="ABZ100" s="545" t="str">
        <f t="shared" ca="1" si="564"/>
        <v>-</v>
      </c>
      <c r="ACA100" s="545" t="str">
        <f t="shared" ca="1" si="564"/>
        <v>-</v>
      </c>
      <c r="ACB100" s="545" t="str">
        <f t="shared" ca="1" si="565"/>
        <v>-</v>
      </c>
      <c r="ACC100" s="545" t="str">
        <f t="shared" ca="1" si="565"/>
        <v>-</v>
      </c>
      <c r="ACD100" s="545" t="str">
        <f t="shared" ca="1" si="565"/>
        <v>-</v>
      </c>
      <c r="ACE100" s="545" t="str">
        <f t="shared" ca="1" si="565"/>
        <v>-</v>
      </c>
      <c r="ACF100" s="545" t="str">
        <f t="shared" ca="1" si="565"/>
        <v>-</v>
      </c>
      <c r="ACG100" s="545" t="str">
        <f t="shared" ca="1" si="565"/>
        <v>-</v>
      </c>
      <c r="ACH100" s="545" t="b">
        <f t="shared" ca="1" si="565"/>
        <v>1</v>
      </c>
      <c r="ACI100" s="545" t="str">
        <f t="shared" ca="1" si="565"/>
        <v>-</v>
      </c>
      <c r="ACJ100" s="545" t="str">
        <f t="shared" ca="1" si="565"/>
        <v>-</v>
      </c>
      <c r="ACK100" s="545" t="str">
        <f t="shared" ca="1" si="565"/>
        <v>-</v>
      </c>
      <c r="ACL100" s="545" t="str">
        <f t="shared" ca="1" si="566"/>
        <v>-</v>
      </c>
      <c r="ACM100" s="545" t="str">
        <f t="shared" ca="1" si="566"/>
        <v>-</v>
      </c>
      <c r="ACN100" s="545" t="str">
        <f t="shared" ca="1" si="566"/>
        <v>-</v>
      </c>
      <c r="ACO100" s="545" t="str">
        <f t="shared" ca="1" si="566"/>
        <v>-</v>
      </c>
      <c r="ACP100" s="545" t="str">
        <f t="shared" ca="1" si="566"/>
        <v>-</v>
      </c>
      <c r="ACQ100" s="545" t="str">
        <f t="shared" ca="1" si="566"/>
        <v>-</v>
      </c>
      <c r="ACR100" s="545" t="str">
        <f t="shared" ca="1" si="566"/>
        <v>-</v>
      </c>
      <c r="ACS100" s="545" t="str">
        <f t="shared" ca="1" si="566"/>
        <v>-</v>
      </c>
      <c r="ACT100" s="545" t="str">
        <f t="shared" ca="1" si="566"/>
        <v>-</v>
      </c>
      <c r="ACU100" s="545" t="str">
        <f t="shared" ca="1" si="566"/>
        <v>-</v>
      </c>
      <c r="ACV100" s="545" t="str">
        <f t="shared" ca="1" si="567"/>
        <v>-</v>
      </c>
      <c r="ACW100" s="545" t="str">
        <f t="shared" ca="1" si="567"/>
        <v>-</v>
      </c>
      <c r="ACX100" s="545" t="str">
        <f t="shared" ca="1" si="567"/>
        <v>-</v>
      </c>
      <c r="ACY100" s="545" t="str">
        <f t="shared" ca="1" si="567"/>
        <v>-</v>
      </c>
      <c r="ACZ100" s="545" t="b">
        <f t="shared" ca="1" si="567"/>
        <v>1</v>
      </c>
      <c r="ADA100" s="545" t="str">
        <f t="shared" ca="1" si="567"/>
        <v>-</v>
      </c>
      <c r="ADB100" s="545" t="str">
        <f t="shared" ca="1" si="567"/>
        <v>-</v>
      </c>
      <c r="ADC100" s="545" t="str">
        <f t="shared" ca="1" si="567"/>
        <v>-</v>
      </c>
      <c r="ADD100" s="545" t="str">
        <f t="shared" ca="1" si="567"/>
        <v>-</v>
      </c>
      <c r="ADE100" s="545" t="str">
        <f t="shared" ca="1" si="567"/>
        <v>-</v>
      </c>
      <c r="ADF100" s="545" t="str">
        <f t="shared" ca="1" si="568"/>
        <v>-</v>
      </c>
      <c r="ADG100" s="545" t="str">
        <f t="shared" ca="1" si="568"/>
        <v>-</v>
      </c>
      <c r="ADH100" s="545" t="str">
        <f t="shared" ca="1" si="568"/>
        <v>-</v>
      </c>
      <c r="ADI100" s="545" t="str">
        <f t="shared" ca="1" si="568"/>
        <v>-</v>
      </c>
      <c r="ADJ100" s="545" t="str">
        <f t="shared" ca="1" si="568"/>
        <v>-</v>
      </c>
      <c r="ADK100" s="545" t="str">
        <f t="shared" ca="1" si="568"/>
        <v>-</v>
      </c>
      <c r="ADL100" s="545" t="str">
        <f t="shared" ca="1" si="568"/>
        <v>-</v>
      </c>
      <c r="ADM100" s="545" t="str">
        <f t="shared" ca="1" si="568"/>
        <v>-</v>
      </c>
      <c r="ADN100" s="545" t="str">
        <f t="shared" ca="1" si="568"/>
        <v>-</v>
      </c>
      <c r="ADO100" s="545" t="str">
        <f t="shared" ca="1" si="568"/>
        <v>-</v>
      </c>
      <c r="ADP100" s="545" t="str">
        <f t="shared" ca="1" si="569"/>
        <v>-</v>
      </c>
      <c r="ADQ100" s="545" t="str">
        <f t="shared" ca="1" si="569"/>
        <v>-</v>
      </c>
      <c r="ADR100" s="545" t="b">
        <f t="shared" ca="1" si="569"/>
        <v>1</v>
      </c>
      <c r="ADS100" s="545" t="str">
        <f t="shared" ca="1" si="569"/>
        <v>-</v>
      </c>
      <c r="ADT100" s="545" t="str">
        <f t="shared" ca="1" si="569"/>
        <v>-</v>
      </c>
      <c r="ADU100" s="545" t="str">
        <f t="shared" ca="1" si="569"/>
        <v>-</v>
      </c>
      <c r="ADV100" s="545" t="str">
        <f t="shared" ca="1" si="569"/>
        <v>-</v>
      </c>
      <c r="ADW100" s="545" t="str">
        <f t="shared" ca="1" si="569"/>
        <v>-</v>
      </c>
      <c r="ADX100" s="545" t="str">
        <f t="shared" ca="1" si="569"/>
        <v>-</v>
      </c>
      <c r="ADY100" s="545" t="str">
        <f t="shared" ca="1" si="569"/>
        <v>-</v>
      </c>
      <c r="ADZ100" s="545" t="str">
        <f t="shared" ca="1" si="570"/>
        <v>-</v>
      </c>
      <c r="AEA100" s="545" t="str">
        <f t="shared" ca="1" si="570"/>
        <v>-</v>
      </c>
      <c r="AEB100" s="545" t="str">
        <f t="shared" ca="1" si="570"/>
        <v>-</v>
      </c>
      <c r="AEC100" s="545" t="str">
        <f t="shared" ca="1" si="570"/>
        <v>-</v>
      </c>
      <c r="AED100" s="545" t="str">
        <f t="shared" ca="1" si="570"/>
        <v>-</v>
      </c>
      <c r="AEE100" s="545" t="str">
        <f t="shared" ca="1" si="570"/>
        <v>-</v>
      </c>
      <c r="AEF100" s="545" t="str">
        <f t="shared" ca="1" si="570"/>
        <v>-</v>
      </c>
      <c r="AEG100" s="545" t="str">
        <f t="shared" ca="1" si="570"/>
        <v>-</v>
      </c>
      <c r="AEH100" s="545" t="str">
        <f t="shared" ca="1" si="570"/>
        <v>-</v>
      </c>
      <c r="AEI100" s="545" t="str">
        <f t="shared" ca="1" si="570"/>
        <v>-</v>
      </c>
      <c r="AEJ100" s="535" cm="1">
        <f t="array" aca="1" ref="AEJ100" ca="1">INDEX(AEJ$13:AEJ99,$B100+1,1)</f>
        <v>0</v>
      </c>
      <c r="AEK100" s="483">
        <v>0</v>
      </c>
    </row>
    <row r="101" spans="1:817" outlineLevel="2">
      <c r="A101" s="18">
        <f t="shared" si="222"/>
        <v>88</v>
      </c>
      <c r="B101" s="657">
        <f t="shared" ca="1" si="515"/>
        <v>86</v>
      </c>
      <c r="C101" s="458">
        <f t="shared" ca="1" si="381"/>
        <v>2200</v>
      </c>
      <c r="D101" s="119" t="str">
        <f t="shared" ca="1" si="382"/>
        <v>GSW</v>
      </c>
      <c r="E101" t="b">
        <v>1</v>
      </c>
      <c r="F101" t="b">
        <v>0</v>
      </c>
      <c r="G101" t="b">
        <f t="shared" si="383"/>
        <v>1</v>
      </c>
      <c r="H101" s="191">
        <f t="shared" ca="1" si="513"/>
        <v>17</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24"/>
        <v>1</v>
      </c>
      <c r="O101" s="230">
        <f t="shared" ca="1" si="524"/>
        <v>9</v>
      </c>
      <c r="P101" s="230">
        <f t="shared" ca="1" si="524"/>
        <v>1</v>
      </c>
      <c r="Q101" s="230">
        <f t="shared" ca="1" si="524"/>
        <v>1</v>
      </c>
      <c r="R101" s="230">
        <f t="shared" ca="1" si="524"/>
        <v>1</v>
      </c>
      <c r="S101" s="230">
        <f t="shared" ca="1" si="524"/>
        <v>1</v>
      </c>
      <c r="T101" s="411">
        <f t="shared" ca="1" si="385"/>
        <v>1</v>
      </c>
      <c r="U101" s="411">
        <f t="shared" ca="1" si="385"/>
        <v>1</v>
      </c>
      <c r="V101" s="411">
        <f t="shared" ca="1" si="386"/>
        <v>2</v>
      </c>
      <c r="W101" s="777" t="b">
        <f t="shared" ca="1" si="387"/>
        <v>0</v>
      </c>
      <c r="X101" s="777" t="b">
        <f t="shared" ca="1" si="387"/>
        <v>0</v>
      </c>
      <c r="Y101" s="777" t="b">
        <f t="shared" ca="1" si="387"/>
        <v>1</v>
      </c>
      <c r="Z101" s="796" t="b" cm="1">
        <f t="array" aca="1" ref="Z101" ca="1">INDEX(Z$13:Z100,$B101+1,1)</f>
        <v>0</v>
      </c>
      <c r="AA101" s="411">
        <f t="shared" ca="1" si="388"/>
        <v>1</v>
      </c>
      <c r="AB101" s="411">
        <f t="shared" ca="1" si="389"/>
        <v>1</v>
      </c>
      <c r="AC101" s="230">
        <f t="shared" ca="1" si="525"/>
        <v>1</v>
      </c>
      <c r="AD101" s="230">
        <f t="shared" ca="1" si="525"/>
        <v>1</v>
      </c>
      <c r="AE101" s="230">
        <f t="shared" ca="1" si="525"/>
        <v>0</v>
      </c>
      <c r="AF101" s="230">
        <f t="shared" ca="1" si="525"/>
        <v>0</v>
      </c>
      <c r="AG101" s="230">
        <f t="shared" ca="1" si="525"/>
        <v>0</v>
      </c>
      <c r="AH101" s="230">
        <f t="shared" ca="1" si="525"/>
        <v>0</v>
      </c>
      <c r="AI101" s="87">
        <f t="shared" ca="1" si="391"/>
        <v>2</v>
      </c>
      <c r="AJ101" s="87">
        <f ca="1">INDEX(CHOOSE($N101,DataAutumn!i.AdultDrys,DataWinter!i.AdultDrys,DataSpring!i.AdultDrys),1,$T101)</f>
        <v>1</v>
      </c>
      <c r="AK101" s="230">
        <f t="shared" ca="1" si="526"/>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3"/>
        <v>FS_Opt_Tem 00017 SE GSW Past     SFM     TOLAut Scan2 GFS RR+01% GP100% WP100% MP100% (PT_F43N33L11) PregT NutS0.5</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4"/>
        <v>1</v>
      </c>
      <c r="BO101" s="411" t="str">
        <f t="shared" ca="1" si="394"/>
        <v>-</v>
      </c>
      <c r="BP101" s="411" t="b">
        <f t="shared" ca="1" si="394"/>
        <v>0</v>
      </c>
      <c r="BQ101" s="411" t="str">
        <f t="shared" ca="1" si="394"/>
        <v>-</v>
      </c>
      <c r="BR101" s="411" t="str">
        <f t="shared" ca="1" si="394"/>
        <v>-</v>
      </c>
      <c r="BS101" s="411" t="str">
        <f t="shared" ca="1" si="394"/>
        <v>-</v>
      </c>
      <c r="BT101" s="411" t="str">
        <f t="shared" ca="1" si="394"/>
        <v>-</v>
      </c>
      <c r="BU101" s="411" t="str">
        <f t="shared" ca="1" si="394"/>
        <v>-</v>
      </c>
      <c r="BV101" s="411" t="str">
        <f t="shared" ca="1" si="394"/>
        <v>-</v>
      </c>
      <c r="BW101" s="411" t="str">
        <f t="shared" ca="1" si="394"/>
        <v>-</v>
      </c>
      <c r="BX101" s="411" t="str">
        <f t="shared" ca="1" si="394"/>
        <v>-</v>
      </c>
      <c r="BY101" s="411" t="str">
        <f t="shared" ca="1" si="394"/>
        <v>-</v>
      </c>
      <c r="BZ101" s="411" t="b">
        <f t="shared" ca="1" si="394"/>
        <v>0</v>
      </c>
      <c r="CA101" s="87">
        <f t="shared" ca="1" si="394"/>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5"/>
        <v>-</v>
      </c>
      <c r="CI101" s="411">
        <f t="shared" ca="1" si="396"/>
        <v>1</v>
      </c>
      <c r="CJ101" s="411">
        <f t="shared" ca="1" si="396"/>
        <v>1</v>
      </c>
      <c r="CK101" s="535" t="str" cm="1">
        <f t="array" aca="1" ref="CK101" ca="1">INDEX(CK$13:CK100,$B101+1,1)</f>
        <v>-</v>
      </c>
      <c r="CL101" s="535" t="str" cm="1">
        <f t="array" aca="1" ref="CL101" ca="1">INDEX(CL$13:CL100,$B101+1,1)</f>
        <v>-</v>
      </c>
      <c r="CM101" s="535" t="str" cm="1">
        <f t="array" aca="1" ref="CM101" ca="1">INDEX(CM$13:CM100,$B101+1,1)</f>
        <v>-</v>
      </c>
      <c r="CN101" s="411" t="str">
        <f t="shared" ca="1" si="397"/>
        <v>-</v>
      </c>
      <c r="CO101" s="411">
        <f t="shared" ca="1" si="398"/>
        <v>1</v>
      </c>
      <c r="CP101" s="411">
        <f t="shared" ca="1" si="398"/>
        <v>1</v>
      </c>
      <c r="CQ101" s="535" t="str" cm="1">
        <f t="array" aca="1" ref="CQ101" ca="1">INDEX(CQ$13:CQ100,$B101+1,1)</f>
        <v>-</v>
      </c>
      <c r="CR101" s="411" t="str">
        <f t="shared" ca="1" si="399"/>
        <v>-</v>
      </c>
      <c r="CS101" s="411">
        <f t="shared" ca="1" si="400"/>
        <v>1</v>
      </c>
      <c r="CT101" s="535" t="str" cm="1">
        <f t="array" aca="1" ref="CT101" ca="1">INDEX(CT$13:CT100,$B101+1,1)</f>
        <v>-</v>
      </c>
      <c r="CU101" s="535" t="str" cm="1">
        <f t="array" aca="1" ref="CU101" ca="1">INDEX(CU$13:CU100,$B101+1,1)</f>
        <v>-</v>
      </c>
      <c r="CV101" s="411">
        <f t="shared" ca="1" si="401"/>
        <v>1</v>
      </c>
      <c r="CW101" s="535" t="str" cm="1">
        <f t="array" aca="1" ref="CW101" ca="1">INDEX(CW$13:CW100,$B101+1,1)</f>
        <v>-</v>
      </c>
      <c r="CX101" s="411" t="str">
        <f t="shared" ca="1" si="402"/>
        <v>-</v>
      </c>
      <c r="CY101" s="411">
        <f t="shared" ca="1" si="403"/>
        <v>1</v>
      </c>
      <c r="CZ101" s="411">
        <f t="shared" ca="1" si="403"/>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4"/>
        <v>0</v>
      </c>
      <c r="DL101" s="411">
        <f t="shared" ca="1" si="404"/>
        <v>50</v>
      </c>
      <c r="DM101" s="411" t="str">
        <f t="shared" ca="1" si="404"/>
        <v>-</v>
      </c>
      <c r="DN101" s="411" t="str">
        <f t="shared" ca="1" si="404"/>
        <v>-</v>
      </c>
      <c r="DO101" s="411">
        <f t="shared" ca="1" si="404"/>
        <v>25.5</v>
      </c>
      <c r="DP101" s="411">
        <f t="shared" ca="1" si="404"/>
        <v>18.8</v>
      </c>
      <c r="DQ101" s="411" t="b">
        <f t="shared" ca="1" si="405"/>
        <v>0</v>
      </c>
      <c r="DR101" s="411" t="str">
        <f t="shared" ca="1" si="406"/>
        <v>-</v>
      </c>
      <c r="DS101" s="411" t="str">
        <f t="shared" ca="1" si="406"/>
        <v>-</v>
      </c>
      <c r="DT101" s="411" t="str">
        <f t="shared" ca="1" si="406"/>
        <v>-</v>
      </c>
      <c r="DU101" s="411" t="str">
        <f t="shared" ca="1" si="406"/>
        <v>-</v>
      </c>
      <c r="DV101" s="411">
        <f t="shared" ca="1" si="406"/>
        <v>500</v>
      </c>
      <c r="DW101" s="411">
        <f t="shared" ca="1" si="406"/>
        <v>500</v>
      </c>
      <c r="DX101" s="411" t="str">
        <f t="shared" ca="1" si="406"/>
        <v>-</v>
      </c>
      <c r="DY101" s="411" t="str">
        <f t="shared" ca="1" si="406"/>
        <v>-</v>
      </c>
      <c r="DZ101" s="411" t="str">
        <f t="shared" ca="1" si="406"/>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07"/>
        <v>0</v>
      </c>
      <c r="EO101" s="782">
        <f t="shared" ca="1" si="407"/>
        <v>0</v>
      </c>
      <c r="EP101" s="782">
        <f t="shared" ca="1" si="407"/>
        <v>999999</v>
      </c>
      <c r="EQ101" s="800" t="str">
        <f t="shared" ref="EQ101:EQ107" ca="1" si="577">IF(OR($AI101=1,$AI101&gt;=EQ$6),999999,"-")</f>
        <v>-</v>
      </c>
      <c r="ER101" s="800" t="str">
        <f t="shared" ca="1" si="408"/>
        <v>-</v>
      </c>
      <c r="ES101" s="801">
        <f t="shared" ca="1" si="409"/>
        <v>999999</v>
      </c>
      <c r="ET101" s="802" t="str">
        <f t="shared" ca="1" si="505"/>
        <v>-</v>
      </c>
      <c r="EU101" s="781">
        <f t="shared" ca="1" si="410"/>
        <v>0</v>
      </c>
      <c r="EV101" s="779">
        <f t="shared" ca="1" si="506"/>
        <v>0</v>
      </c>
      <c r="EW101" s="780">
        <f t="shared" ca="1" si="507"/>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11"/>
        <v>0</v>
      </c>
      <c r="FC101" s="666">
        <f t="shared" ca="1" si="412"/>
        <v>5.0000000000000001E-3</v>
      </c>
      <c r="FD101" s="191">
        <f t="shared" ca="1" si="508"/>
        <v>0.95</v>
      </c>
      <c r="FE101" s="667">
        <f t="shared" ca="1" si="413"/>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4"/>
        <v>0</v>
      </c>
      <c r="FL101" s="666" t="b">
        <f t="shared" ca="1" si="414"/>
        <v>0</v>
      </c>
      <c r="FM101" s="716" t="b">
        <f t="shared" ca="1" si="415"/>
        <v>1</v>
      </c>
      <c r="FN101" s="666" t="b">
        <f t="shared" ca="1" si="414"/>
        <v>0</v>
      </c>
      <c r="FO101" s="668">
        <f t="shared" ca="1" si="416"/>
        <v>1</v>
      </c>
      <c r="FP101" s="669">
        <f t="shared" ca="1" si="417"/>
        <v>0</v>
      </c>
      <c r="FQ101" s="670" t="b">
        <f t="shared" ca="1" si="418"/>
        <v>0</v>
      </c>
      <c r="FR101" s="665" t="b">
        <f t="shared" ca="1" si="419"/>
        <v>1</v>
      </c>
      <c r="FS101" s="411" t="b">
        <f t="shared" ca="1" si="419"/>
        <v>0</v>
      </c>
      <c r="FT101" s="411" t="b">
        <f t="shared" ca="1" si="419"/>
        <v>0</v>
      </c>
      <c r="FU101" s="87">
        <f t="shared" ca="1" si="420"/>
        <v>2</v>
      </c>
      <c r="FV101" s="87">
        <f t="shared" ca="1" si="420"/>
        <v>2</v>
      </c>
      <c r="FW101" s="411">
        <f t="shared" ca="1" si="421"/>
        <v>1</v>
      </c>
      <c r="FX101" s="411">
        <f t="shared" ca="1" si="422"/>
        <v>1</v>
      </c>
      <c r="FY101" s="411">
        <f t="shared" ca="1" si="422"/>
        <v>1</v>
      </c>
      <c r="FZ101" s="411">
        <f t="shared" ca="1" si="423"/>
        <v>1</v>
      </c>
      <c r="GA101" s="411">
        <f t="shared" ca="1" si="527"/>
        <v>0.35</v>
      </c>
      <c r="GB101" s="411" t="b">
        <f t="shared" ca="1" si="527"/>
        <v>1</v>
      </c>
      <c r="GC101" s="411" t="b">
        <f t="shared" ca="1" si="527"/>
        <v>0</v>
      </c>
      <c r="GD101" s="411" t="b">
        <f t="shared" ca="1" si="527"/>
        <v>0</v>
      </c>
      <c r="GE101" s="411" t="b">
        <f t="shared" ca="1" si="527"/>
        <v>0</v>
      </c>
      <c r="GF101" s="87">
        <f t="shared" ca="1" si="425"/>
        <v>1</v>
      </c>
      <c r="GG101" s="87">
        <f t="shared" ca="1" si="425"/>
        <v>1</v>
      </c>
      <c r="GH101" s="87">
        <f t="shared" ca="1" si="425"/>
        <v>1</v>
      </c>
      <c r="GI101" s="87">
        <f t="shared" ca="1" si="425"/>
        <v>1</v>
      </c>
      <c r="GJ101" s="87">
        <f t="shared" ca="1" si="425"/>
        <v>1</v>
      </c>
      <c r="GK101" s="87">
        <f t="shared" ca="1" si="425"/>
        <v>1</v>
      </c>
      <c r="GL101" s="87">
        <f t="shared" ca="1" si="425"/>
        <v>1</v>
      </c>
      <c r="GM101" s="87">
        <f t="shared" ca="1" si="425"/>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26"/>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27"/>
        <v>0</v>
      </c>
      <c r="HV101" s="535" t="str" cm="1">
        <f t="array" aca="1" ref="HV101" ca="1">INDEX(HV$13:HV100,$B101+1,1)</f>
        <v>-</v>
      </c>
      <c r="HW101" s="535" cm="1">
        <f t="array" aca="1" ref="HW101" ca="1">INDEX(HW$13:HW100,$B101+1,1)</f>
        <v>1</v>
      </c>
      <c r="HX101" s="535" cm="1">
        <f t="array" aca="1" ref="HX101" ca="1">INDEX(HX$13:HX100,$B101+1,1)</f>
        <v>0</v>
      </c>
      <c r="HY101" s="411">
        <f t="shared" si="428"/>
        <v>0</v>
      </c>
      <c r="HZ101" s="535" cm="1">
        <f t="array" aca="1" ref="HZ101" ca="1">INDEX(HZ$13:HZ100,$B101+1,1)</f>
        <v>0</v>
      </c>
      <c r="IA101" s="411">
        <f t="shared" si="528"/>
        <v>0</v>
      </c>
      <c r="IB101" s="411">
        <f t="shared" si="528"/>
        <v>0</v>
      </c>
      <c r="IC101" s="411">
        <f t="shared" si="528"/>
        <v>0</v>
      </c>
      <c r="ID101" s="411">
        <f t="shared" si="528"/>
        <v>0</v>
      </c>
      <c r="IE101" s="411">
        <f t="shared" si="528"/>
        <v>1</v>
      </c>
      <c r="IF101" s="411">
        <f t="shared" si="528"/>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509"/>
        <v>0</v>
      </c>
      <c r="JG101" s="457">
        <f t="shared" ca="1" si="430"/>
        <v>0</v>
      </c>
      <c r="JH101" s="457">
        <f t="shared" ca="1" si="431"/>
        <v>0</v>
      </c>
      <c r="JI101" s="545" cm="1">
        <f t="array" aca="1" ref="JI101" ca="1">IF(AND($N101=JI$10,$AS101&lt;&gt;0),INDEX(i.LTWFeedLevels,$AS101,12),0)</f>
        <v>0</v>
      </c>
      <c r="JJ101" s="630" cm="1">
        <f t="array" aca="1" ref="JJ101" ca="1">IF(AND($N101=JJ$10,$AT101&lt;&gt;0),INDEX(i.LTWFeedLevels,$AT101,12),0)</f>
        <v>0</v>
      </c>
      <c r="JK101" s="457">
        <f t="shared" ca="1" si="432"/>
        <v>0</v>
      </c>
      <c r="JL101" s="457">
        <f t="shared" ca="1" si="433"/>
        <v>0</v>
      </c>
      <c r="JM101" s="457">
        <f t="shared" ca="1" si="434"/>
        <v>0</v>
      </c>
      <c r="JN101" s="545" cm="1">
        <f t="array" aca="1" ref="JN101" ca="1">IF(AND($N101=JN$10,$AS101&lt;&gt;0),INDEX(i.LTWFeedLevels,$AS101,12),0)</f>
        <v>0</v>
      </c>
      <c r="JO101" s="630" cm="1">
        <f t="array" aca="1" ref="JO101" ca="1">IF(AND($N101=JO$10,$AT101&lt;&gt;0),INDEX(i.LTWFeedLevels,$AT101,12),0)</f>
        <v>0</v>
      </c>
      <c r="JP101" s="457">
        <f t="shared" ca="1" si="435"/>
        <v>0</v>
      </c>
      <c r="JQ101" s="457">
        <f t="shared" ca="1" si="436"/>
        <v>0</v>
      </c>
      <c r="JR101" s="457">
        <f t="shared" ca="1" si="437"/>
        <v>0</v>
      </c>
      <c r="JS101" s="189">
        <f t="shared" ca="1" si="529"/>
        <v>0</v>
      </c>
      <c r="JT101" s="189">
        <f t="shared" ca="1" si="529"/>
        <v>0</v>
      </c>
      <c r="JU101" s="189">
        <f t="shared" ca="1" si="529"/>
        <v>0</v>
      </c>
      <c r="JV101" s="189">
        <f t="shared" ca="1" si="529"/>
        <v>0</v>
      </c>
      <c r="JW101" s="189">
        <f t="shared" ca="1" si="529"/>
        <v>0</v>
      </c>
      <c r="JX101" s="189">
        <f t="shared" ca="1" si="529"/>
        <v>0</v>
      </c>
      <c r="JY101" s="189">
        <f t="shared" ca="1" si="529"/>
        <v>0</v>
      </c>
      <c r="JZ101" s="189">
        <f t="shared" ca="1" si="529"/>
        <v>0</v>
      </c>
      <c r="KA101" s="189">
        <f t="shared" ca="1" si="529"/>
        <v>0</v>
      </c>
      <c r="KB101" s="189">
        <f t="shared" ca="1" si="529"/>
        <v>0</v>
      </c>
      <c r="KC101" s="189">
        <f t="shared" ca="1" si="530"/>
        <v>0</v>
      </c>
      <c r="KD101" s="189">
        <f t="shared" ca="1" si="530"/>
        <v>0</v>
      </c>
      <c r="KE101" s="189">
        <f t="shared" ca="1" si="530"/>
        <v>0</v>
      </c>
      <c r="KF101" s="189">
        <f t="shared" ca="1" si="530"/>
        <v>0</v>
      </c>
      <c r="KG101" s="189">
        <f t="shared" ca="1" si="530"/>
        <v>0</v>
      </c>
      <c r="KH101" s="189">
        <f t="shared" ca="1" si="530"/>
        <v>0</v>
      </c>
      <c r="KI101" s="189">
        <f t="shared" ca="1" si="530"/>
        <v>0</v>
      </c>
      <c r="KJ101" s="189">
        <f t="shared" ca="1" si="530"/>
        <v>0</v>
      </c>
      <c r="KK101" s="189">
        <f t="shared" ca="1" si="530"/>
        <v>0</v>
      </c>
      <c r="KL101" s="189">
        <f t="shared" ca="1" si="530"/>
        <v>0</v>
      </c>
      <c r="KM101" s="189">
        <f t="shared" ca="1" si="531"/>
        <v>0</v>
      </c>
      <c r="KN101" s="189">
        <f t="shared" ca="1" si="531"/>
        <v>0</v>
      </c>
      <c r="KO101" s="189">
        <f t="shared" ca="1" si="531"/>
        <v>0</v>
      </c>
      <c r="KP101" s="189">
        <f t="shared" ca="1" si="531"/>
        <v>0</v>
      </c>
      <c r="KQ101" s="189">
        <f t="shared" ca="1" si="531"/>
        <v>0</v>
      </c>
      <c r="KR101" s="189">
        <f t="shared" ca="1" si="531"/>
        <v>0</v>
      </c>
      <c r="KS101" s="189">
        <f t="shared" ca="1" si="531"/>
        <v>0</v>
      </c>
      <c r="KT101" s="189">
        <f t="shared" ca="1" si="531"/>
        <v>0</v>
      </c>
      <c r="KU101" s="189">
        <f t="shared" ca="1" si="531"/>
        <v>0</v>
      </c>
      <c r="KV101" s="189">
        <f t="shared" ca="1" si="531"/>
        <v>0</v>
      </c>
      <c r="KW101" s="189">
        <f t="shared" ca="1" si="532"/>
        <v>0</v>
      </c>
      <c r="KX101" s="189">
        <f t="shared" ca="1" si="532"/>
        <v>0</v>
      </c>
      <c r="KY101" s="189">
        <f t="shared" ca="1" si="532"/>
        <v>0</v>
      </c>
      <c r="KZ101" s="189">
        <f t="shared" ca="1" si="532"/>
        <v>0</v>
      </c>
      <c r="LA101" s="189">
        <f t="shared" ca="1" si="532"/>
        <v>0</v>
      </c>
      <c r="LB101" s="189">
        <f t="shared" ca="1" si="532"/>
        <v>0</v>
      </c>
      <c r="LC101" s="189">
        <f t="shared" ca="1" si="532"/>
        <v>0</v>
      </c>
      <c r="LD101" s="189">
        <f t="shared" ca="1" si="532"/>
        <v>0</v>
      </c>
      <c r="LE101" s="189">
        <f t="shared" ca="1" si="532"/>
        <v>0</v>
      </c>
      <c r="LF101" s="189">
        <f t="shared" ca="1" si="532"/>
        <v>0</v>
      </c>
      <c r="LG101" s="189">
        <f t="shared" ca="1" si="533"/>
        <v>0</v>
      </c>
      <c r="LH101" s="189">
        <f t="shared" ca="1" si="533"/>
        <v>0</v>
      </c>
      <c r="LI101" s="189">
        <f t="shared" ca="1" si="533"/>
        <v>0</v>
      </c>
      <c r="LJ101" s="189">
        <f t="shared" ca="1" si="533"/>
        <v>0</v>
      </c>
      <c r="LK101" s="189">
        <f t="shared" ca="1" si="533"/>
        <v>0</v>
      </c>
      <c r="LL101" s="189">
        <f t="shared" ca="1" si="533"/>
        <v>0</v>
      </c>
      <c r="LM101" s="189">
        <f t="shared" ca="1" si="533"/>
        <v>0</v>
      </c>
      <c r="LN101" s="189">
        <f t="shared" ca="1" si="533"/>
        <v>0</v>
      </c>
      <c r="LO101" s="189">
        <f t="shared" ca="1" si="533"/>
        <v>0</v>
      </c>
      <c r="LP101" s="189">
        <f t="shared" ca="1" si="533"/>
        <v>0</v>
      </c>
      <c r="LQ101" s="189">
        <f t="shared" ca="1" si="534"/>
        <v>0</v>
      </c>
      <c r="LR101" s="189">
        <f t="shared" ca="1" si="534"/>
        <v>0</v>
      </c>
      <c r="LS101" s="189">
        <f t="shared" ca="1" si="534"/>
        <v>0</v>
      </c>
      <c r="LT101" s="189">
        <f t="shared" ca="1" si="534"/>
        <v>0</v>
      </c>
      <c r="LU101" s="189">
        <f t="shared" ca="1" si="534"/>
        <v>0</v>
      </c>
      <c r="LV101" s="189">
        <f t="shared" ca="1" si="534"/>
        <v>0</v>
      </c>
      <c r="LW101" s="189">
        <f t="shared" ca="1" si="534"/>
        <v>0</v>
      </c>
      <c r="LX101" s="189">
        <f t="shared" ca="1" si="534"/>
        <v>0</v>
      </c>
      <c r="LY101" s="189">
        <f t="shared" ca="1" si="534"/>
        <v>0</v>
      </c>
      <c r="LZ101" s="189">
        <f t="shared" ca="1" si="534"/>
        <v>0</v>
      </c>
      <c r="MA101" s="189">
        <f t="shared" ca="1" si="535"/>
        <v>0</v>
      </c>
      <c r="MB101" s="189">
        <f t="shared" ca="1" si="535"/>
        <v>0</v>
      </c>
      <c r="MC101" s="189">
        <f t="shared" ca="1" si="535"/>
        <v>0</v>
      </c>
      <c r="MD101" s="189">
        <f t="shared" ca="1" si="535"/>
        <v>0</v>
      </c>
      <c r="ME101" s="189">
        <f t="shared" ca="1" si="535"/>
        <v>0</v>
      </c>
      <c r="MF101" s="189">
        <f t="shared" ca="1" si="535"/>
        <v>0</v>
      </c>
      <c r="MG101" s="189">
        <f t="shared" ca="1" si="535"/>
        <v>0</v>
      </c>
      <c r="MH101" s="189">
        <f t="shared" ca="1" si="535"/>
        <v>0</v>
      </c>
      <c r="MI101" s="189">
        <f t="shared" ca="1" si="535"/>
        <v>0</v>
      </c>
      <c r="MJ101" s="189">
        <f t="shared" ca="1" si="535"/>
        <v>0</v>
      </c>
      <c r="MK101" s="189">
        <f t="shared" ca="1" si="535"/>
        <v>0</v>
      </c>
      <c r="ML101" s="189">
        <f t="shared" ca="1" si="535"/>
        <v>0</v>
      </c>
      <c r="MM101" s="557">
        <f t="shared" ca="1" si="536"/>
        <v>0</v>
      </c>
      <c r="MN101" s="557">
        <f t="shared" ca="1" si="536"/>
        <v>0</v>
      </c>
      <c r="MO101" s="557">
        <f t="shared" ca="1" si="536"/>
        <v>0</v>
      </c>
      <c r="MP101" s="557">
        <f t="shared" ca="1" si="536"/>
        <v>0</v>
      </c>
      <c r="MQ101" s="557">
        <f t="shared" ca="1" si="536"/>
        <v>0</v>
      </c>
      <c r="MR101" s="557">
        <f t="shared" ca="1" si="536"/>
        <v>0</v>
      </c>
      <c r="MS101" s="557">
        <f t="shared" ca="1" si="536"/>
        <v>0</v>
      </c>
      <c r="MT101" s="557">
        <f t="shared" ca="1" si="536"/>
        <v>0</v>
      </c>
      <c r="MU101" s="557">
        <f t="shared" ca="1" si="536"/>
        <v>0</v>
      </c>
      <c r="MV101" s="557">
        <f t="shared" ca="1" si="536"/>
        <v>0</v>
      </c>
      <c r="MW101" s="557">
        <f t="shared" ca="1" si="537"/>
        <v>0</v>
      </c>
      <c r="MX101" s="557">
        <f t="shared" ca="1" si="537"/>
        <v>0</v>
      </c>
      <c r="MY101" s="557">
        <f t="shared" ca="1" si="537"/>
        <v>0</v>
      </c>
      <c r="MZ101" s="557">
        <f t="shared" ca="1" si="537"/>
        <v>0</v>
      </c>
      <c r="NA101" s="557">
        <f t="shared" ca="1" si="537"/>
        <v>0</v>
      </c>
      <c r="NB101" s="557">
        <f t="shared" ca="1" si="537"/>
        <v>0</v>
      </c>
      <c r="NC101" s="557">
        <f t="shared" ca="1" si="537"/>
        <v>0</v>
      </c>
      <c r="ND101" s="557">
        <f t="shared" ca="1" si="537"/>
        <v>0</v>
      </c>
      <c r="NE101" s="557">
        <f t="shared" ca="1" si="537"/>
        <v>0</v>
      </c>
      <c r="NF101" s="557">
        <f t="shared" ca="1" si="537"/>
        <v>0</v>
      </c>
      <c r="NG101" s="557">
        <f t="shared" ca="1" si="538"/>
        <v>0</v>
      </c>
      <c r="NH101" s="557">
        <f t="shared" ca="1" si="538"/>
        <v>0</v>
      </c>
      <c r="NI101" s="557">
        <f t="shared" ca="1" si="538"/>
        <v>0</v>
      </c>
      <c r="NJ101" s="557">
        <f t="shared" ca="1" si="538"/>
        <v>0</v>
      </c>
      <c r="NK101" s="557">
        <f t="shared" ca="1" si="538"/>
        <v>0</v>
      </c>
      <c r="NL101" s="557">
        <f t="shared" ca="1" si="538"/>
        <v>0</v>
      </c>
      <c r="NM101" s="557">
        <f t="shared" ca="1" si="538"/>
        <v>0</v>
      </c>
      <c r="NN101" s="557">
        <f t="shared" ca="1" si="538"/>
        <v>0</v>
      </c>
      <c r="NO101" s="557">
        <f t="shared" ca="1" si="538"/>
        <v>0</v>
      </c>
      <c r="NP101" s="557">
        <f t="shared" ca="1" si="538"/>
        <v>0</v>
      </c>
      <c r="NQ101" s="557">
        <f t="shared" ca="1" si="539"/>
        <v>0</v>
      </c>
      <c r="NR101" s="557">
        <f t="shared" ca="1" si="539"/>
        <v>0</v>
      </c>
      <c r="NS101" s="557">
        <f t="shared" ca="1" si="539"/>
        <v>0</v>
      </c>
      <c r="NT101" s="557">
        <f t="shared" ca="1" si="539"/>
        <v>0</v>
      </c>
      <c r="NU101" s="557">
        <f t="shared" ca="1" si="539"/>
        <v>0</v>
      </c>
      <c r="NV101" s="557">
        <f t="shared" ca="1" si="539"/>
        <v>0</v>
      </c>
      <c r="NW101" s="557">
        <f t="shared" ca="1" si="539"/>
        <v>0</v>
      </c>
      <c r="NX101" s="557">
        <f t="shared" ca="1" si="539"/>
        <v>0</v>
      </c>
      <c r="NY101" s="557">
        <f t="shared" ca="1" si="539"/>
        <v>0</v>
      </c>
      <c r="NZ101" s="557">
        <f t="shared" ca="1" si="539"/>
        <v>0</v>
      </c>
      <c r="OA101" s="557">
        <f t="shared" ca="1" si="540"/>
        <v>0</v>
      </c>
      <c r="OB101" s="557">
        <f t="shared" ca="1" si="540"/>
        <v>0</v>
      </c>
      <c r="OC101" s="557">
        <f t="shared" ca="1" si="540"/>
        <v>0</v>
      </c>
      <c r="OD101" s="557">
        <f t="shared" ca="1" si="540"/>
        <v>0</v>
      </c>
      <c r="OE101" s="557">
        <f t="shared" ca="1" si="540"/>
        <v>0</v>
      </c>
      <c r="OF101" s="557">
        <f t="shared" ca="1" si="540"/>
        <v>0</v>
      </c>
      <c r="OG101" s="557">
        <f t="shared" ca="1" si="540"/>
        <v>0</v>
      </c>
      <c r="OH101" s="557">
        <f t="shared" ca="1" si="540"/>
        <v>0</v>
      </c>
      <c r="OI101" s="557">
        <f t="shared" ca="1" si="540"/>
        <v>0</v>
      </c>
      <c r="OJ101" s="557">
        <f t="shared" ca="1" si="540"/>
        <v>0</v>
      </c>
      <c r="OK101" s="557">
        <f t="shared" ca="1" si="541"/>
        <v>0</v>
      </c>
      <c r="OL101" s="557">
        <f t="shared" ca="1" si="541"/>
        <v>0</v>
      </c>
      <c r="OM101" s="557">
        <f t="shared" ca="1" si="541"/>
        <v>0</v>
      </c>
      <c r="ON101" s="557">
        <f t="shared" ca="1" si="541"/>
        <v>0</v>
      </c>
      <c r="OO101" s="557">
        <f t="shared" ca="1" si="541"/>
        <v>0</v>
      </c>
      <c r="OP101" s="557">
        <f t="shared" ca="1" si="541"/>
        <v>0</v>
      </c>
      <c r="OQ101" s="557">
        <f t="shared" ca="1" si="541"/>
        <v>0</v>
      </c>
      <c r="OR101" s="557">
        <f t="shared" ca="1" si="541"/>
        <v>0</v>
      </c>
      <c r="OS101" s="557">
        <f t="shared" ca="1" si="541"/>
        <v>0</v>
      </c>
      <c r="OT101" s="557">
        <f t="shared" ca="1" si="541"/>
        <v>0</v>
      </c>
      <c r="OU101" s="557">
        <f t="shared" ca="1" si="542"/>
        <v>0</v>
      </c>
      <c r="OV101" s="557">
        <f t="shared" ca="1" si="542"/>
        <v>0</v>
      </c>
      <c r="OW101" s="557">
        <f t="shared" ca="1" si="542"/>
        <v>0</v>
      </c>
      <c r="OX101" s="557">
        <f t="shared" ca="1" si="542"/>
        <v>0</v>
      </c>
      <c r="OY101" s="557">
        <f t="shared" ca="1" si="542"/>
        <v>0</v>
      </c>
      <c r="OZ101" s="557">
        <f t="shared" ca="1" si="542"/>
        <v>0</v>
      </c>
      <c r="PA101" s="557">
        <f t="shared" ca="1" si="542"/>
        <v>0</v>
      </c>
      <c r="PB101" s="557">
        <f t="shared" ca="1" si="542"/>
        <v>0</v>
      </c>
      <c r="PC101" s="557">
        <f t="shared" ca="1" si="542"/>
        <v>0</v>
      </c>
      <c r="PD101" s="557">
        <f t="shared" ca="1" si="542"/>
        <v>0</v>
      </c>
      <c r="PE101" s="557">
        <f t="shared" ca="1" si="543"/>
        <v>0</v>
      </c>
      <c r="PF101" s="557">
        <f t="shared" ca="1" si="543"/>
        <v>0</v>
      </c>
      <c r="PG101" s="557">
        <f t="shared" ca="1" si="543"/>
        <v>0</v>
      </c>
      <c r="PH101" s="557">
        <f t="shared" ca="1" si="543"/>
        <v>0</v>
      </c>
      <c r="PI101" s="557">
        <f t="shared" ca="1" si="543"/>
        <v>0</v>
      </c>
      <c r="PJ101" s="557">
        <f t="shared" ca="1" si="543"/>
        <v>0</v>
      </c>
      <c r="PK101" s="557">
        <f t="shared" ca="1" si="543"/>
        <v>0</v>
      </c>
      <c r="PL101" s="557">
        <f t="shared" ca="1" si="543"/>
        <v>0</v>
      </c>
      <c r="PM101" s="557">
        <f t="shared" ca="1" si="543"/>
        <v>0</v>
      </c>
      <c r="PN101" s="557">
        <f t="shared" ca="1" si="543"/>
        <v>0</v>
      </c>
      <c r="PO101" s="557">
        <f t="shared" ca="1" si="544"/>
        <v>0</v>
      </c>
      <c r="PP101" s="557">
        <f t="shared" ca="1" si="544"/>
        <v>0</v>
      </c>
      <c r="PQ101" s="557">
        <f t="shared" ca="1" si="544"/>
        <v>0</v>
      </c>
      <c r="PR101" s="557">
        <f t="shared" ca="1" si="544"/>
        <v>0</v>
      </c>
      <c r="PS101" s="557">
        <f t="shared" ca="1" si="544"/>
        <v>0</v>
      </c>
      <c r="PT101" s="557">
        <f t="shared" ca="1" si="544"/>
        <v>0</v>
      </c>
      <c r="PU101" s="557">
        <f t="shared" ca="1" si="544"/>
        <v>0</v>
      </c>
      <c r="PV101" s="557">
        <f t="shared" ca="1" si="544"/>
        <v>0</v>
      </c>
      <c r="PW101" s="557">
        <f t="shared" ca="1" si="544"/>
        <v>0</v>
      </c>
      <c r="PX101" s="557">
        <f t="shared" ca="1" si="544"/>
        <v>0</v>
      </c>
      <c r="PY101" s="557">
        <f t="shared" ca="1" si="545"/>
        <v>0</v>
      </c>
      <c r="PZ101" s="557">
        <f t="shared" ca="1" si="545"/>
        <v>0</v>
      </c>
      <c r="QA101" s="557">
        <f t="shared" ca="1" si="545"/>
        <v>0</v>
      </c>
      <c r="QB101" s="557">
        <f t="shared" ca="1" si="545"/>
        <v>0</v>
      </c>
      <c r="QC101" s="557">
        <f t="shared" ca="1" si="545"/>
        <v>0</v>
      </c>
      <c r="QD101" s="557">
        <f t="shared" ca="1" si="545"/>
        <v>0</v>
      </c>
      <c r="QE101" s="557">
        <f t="shared" ca="1" si="545"/>
        <v>0</v>
      </c>
      <c r="QF101" s="557">
        <f t="shared" ca="1" si="545"/>
        <v>0</v>
      </c>
      <c r="QG101" s="557">
        <f t="shared" ca="1" si="545"/>
        <v>0</v>
      </c>
      <c r="QH101" s="557">
        <f t="shared" ca="1" si="545"/>
        <v>0</v>
      </c>
      <c r="QI101" s="557">
        <f t="shared" ca="1" si="546"/>
        <v>0</v>
      </c>
      <c r="QJ101" s="557">
        <f t="shared" ca="1" si="546"/>
        <v>0</v>
      </c>
      <c r="QK101" s="557">
        <f t="shared" ca="1" si="546"/>
        <v>0</v>
      </c>
      <c r="QL101" s="557">
        <f t="shared" ca="1" si="546"/>
        <v>0</v>
      </c>
      <c r="QM101" s="557">
        <f t="shared" ca="1" si="546"/>
        <v>0</v>
      </c>
      <c r="QN101" s="557">
        <f t="shared" ca="1" si="546"/>
        <v>0</v>
      </c>
      <c r="QO101" s="557">
        <f t="shared" ca="1" si="546"/>
        <v>0</v>
      </c>
      <c r="QP101" s="557">
        <f t="shared" ca="1" si="546"/>
        <v>0</v>
      </c>
      <c r="QQ101" s="557">
        <f t="shared" ca="1" si="546"/>
        <v>0</v>
      </c>
      <c r="QR101" s="557">
        <f t="shared" ca="1" si="546"/>
        <v>0</v>
      </c>
      <c r="QS101" s="557">
        <f t="shared" ca="1" si="547"/>
        <v>0</v>
      </c>
      <c r="QT101" s="557">
        <f t="shared" ca="1" si="547"/>
        <v>0</v>
      </c>
      <c r="QU101" s="557">
        <f t="shared" ca="1" si="547"/>
        <v>0</v>
      </c>
      <c r="QV101" s="557">
        <f t="shared" ca="1" si="547"/>
        <v>0</v>
      </c>
      <c r="QW101" s="557">
        <f t="shared" ca="1" si="547"/>
        <v>0</v>
      </c>
      <c r="QX101" s="557">
        <f t="shared" ca="1" si="547"/>
        <v>0</v>
      </c>
      <c r="QY101" s="557">
        <f t="shared" ca="1" si="547"/>
        <v>0</v>
      </c>
      <c r="QZ101" s="557">
        <f t="shared" ca="1" si="547"/>
        <v>0</v>
      </c>
      <c r="RA101" s="557">
        <f t="shared" ca="1" si="547"/>
        <v>0</v>
      </c>
      <c r="RB101" s="557">
        <f t="shared" ca="1" si="547"/>
        <v>0</v>
      </c>
      <c r="RC101" s="557">
        <f t="shared" ca="1" si="548"/>
        <v>0</v>
      </c>
      <c r="RD101" s="557">
        <f t="shared" ca="1" si="548"/>
        <v>0</v>
      </c>
      <c r="RE101" s="557">
        <f t="shared" ca="1" si="548"/>
        <v>0</v>
      </c>
      <c r="RF101" s="557">
        <f t="shared" ca="1" si="548"/>
        <v>0</v>
      </c>
      <c r="RG101" s="557">
        <f t="shared" ca="1" si="548"/>
        <v>0</v>
      </c>
      <c r="RH101" s="557">
        <f t="shared" ca="1" si="548"/>
        <v>0</v>
      </c>
      <c r="RI101" s="557">
        <f t="shared" ca="1" si="548"/>
        <v>0</v>
      </c>
      <c r="RJ101" s="557">
        <f t="shared" ca="1" si="548"/>
        <v>0</v>
      </c>
      <c r="RK101" s="557">
        <f t="shared" ca="1" si="548"/>
        <v>0</v>
      </c>
      <c r="RL101" s="557">
        <f t="shared" ca="1" si="548"/>
        <v>0</v>
      </c>
      <c r="RM101" s="557">
        <f t="shared" ca="1" si="549"/>
        <v>0</v>
      </c>
      <c r="RN101" s="557">
        <f t="shared" ca="1" si="549"/>
        <v>0</v>
      </c>
      <c r="RO101" s="557">
        <f t="shared" ca="1" si="549"/>
        <v>0</v>
      </c>
      <c r="RP101" s="557">
        <f t="shared" ca="1" si="549"/>
        <v>0</v>
      </c>
      <c r="RQ101" s="557">
        <f t="shared" ca="1" si="549"/>
        <v>0</v>
      </c>
      <c r="RR101" s="557">
        <f t="shared" ca="1" si="549"/>
        <v>0</v>
      </c>
      <c r="RS101" s="557">
        <f t="shared" ca="1" si="549"/>
        <v>0</v>
      </c>
      <c r="RT101" s="557">
        <f t="shared" ca="1" si="549"/>
        <v>0</v>
      </c>
      <c r="RU101" s="557">
        <f t="shared" ca="1" si="549"/>
        <v>0</v>
      </c>
      <c r="RV101" s="557">
        <f t="shared" ca="1" si="549"/>
        <v>0</v>
      </c>
      <c r="RW101" s="557">
        <f t="shared" ca="1" si="550"/>
        <v>0</v>
      </c>
      <c r="RX101" s="557">
        <f t="shared" ca="1" si="550"/>
        <v>0</v>
      </c>
      <c r="RY101" s="557">
        <f t="shared" ca="1" si="550"/>
        <v>0</v>
      </c>
      <c r="RZ101" s="557">
        <f t="shared" ca="1" si="550"/>
        <v>0</v>
      </c>
      <c r="SA101" s="557">
        <f t="shared" ca="1" si="550"/>
        <v>0</v>
      </c>
      <c r="SB101" s="557">
        <f t="shared" ca="1" si="550"/>
        <v>0</v>
      </c>
      <c r="SC101" s="557">
        <f t="shared" ca="1" si="550"/>
        <v>0</v>
      </c>
      <c r="SD101" s="557">
        <f t="shared" ca="1" si="550"/>
        <v>0</v>
      </c>
      <c r="SE101" s="557">
        <f t="shared" ca="1" si="550"/>
        <v>0</v>
      </c>
      <c r="SF101" s="557">
        <f t="shared" ca="1" si="550"/>
        <v>0</v>
      </c>
      <c r="SG101" s="557">
        <f t="shared" ca="1" si="551"/>
        <v>0</v>
      </c>
      <c r="SH101" s="557">
        <f t="shared" ca="1" si="551"/>
        <v>0</v>
      </c>
      <c r="SI101" s="557">
        <f t="shared" ca="1" si="551"/>
        <v>0</v>
      </c>
      <c r="SJ101" s="557">
        <f t="shared" ca="1" si="551"/>
        <v>0</v>
      </c>
      <c r="SK101" s="557">
        <f t="shared" ca="1" si="551"/>
        <v>0</v>
      </c>
      <c r="SL101" s="557">
        <f t="shared" ca="1" si="551"/>
        <v>0</v>
      </c>
      <c r="SM101" s="557">
        <f t="shared" ca="1" si="551"/>
        <v>0</v>
      </c>
      <c r="SN101" s="557">
        <f t="shared" ca="1" si="551"/>
        <v>0</v>
      </c>
      <c r="SO101" s="557">
        <f t="shared" ca="1" si="551"/>
        <v>0</v>
      </c>
      <c r="SP101" s="557">
        <f t="shared" ca="1" si="551"/>
        <v>0</v>
      </c>
      <c r="SQ101" s="557">
        <f t="shared" ca="1" si="552"/>
        <v>0</v>
      </c>
      <c r="SR101" s="557">
        <f t="shared" ca="1" si="552"/>
        <v>0</v>
      </c>
      <c r="SS101" s="557">
        <f t="shared" ca="1" si="552"/>
        <v>0</v>
      </c>
      <c r="ST101" s="557">
        <f t="shared" ca="1" si="552"/>
        <v>0</v>
      </c>
      <c r="SU101" s="557">
        <f t="shared" ca="1" si="552"/>
        <v>0</v>
      </c>
      <c r="SV101" s="557">
        <f t="shared" ca="1" si="552"/>
        <v>0</v>
      </c>
      <c r="SW101" s="557">
        <f t="shared" ca="1" si="552"/>
        <v>0</v>
      </c>
      <c r="SX101" s="557">
        <f t="shared" ca="1" si="552"/>
        <v>0</v>
      </c>
      <c r="SY101" s="557">
        <f t="shared" ca="1" si="552"/>
        <v>0</v>
      </c>
      <c r="SZ101" s="557">
        <f t="shared" ca="1" si="552"/>
        <v>0</v>
      </c>
      <c r="TA101" s="557">
        <f t="shared" ca="1" si="553"/>
        <v>0</v>
      </c>
      <c r="TB101" s="557">
        <f t="shared" ca="1" si="553"/>
        <v>0</v>
      </c>
      <c r="TC101" s="557">
        <f t="shared" ca="1" si="553"/>
        <v>0</v>
      </c>
      <c r="TD101" s="557">
        <f t="shared" ca="1" si="553"/>
        <v>0</v>
      </c>
      <c r="TE101" s="557">
        <f t="shared" ca="1" si="553"/>
        <v>0</v>
      </c>
      <c r="TF101" s="557">
        <f t="shared" ca="1" si="553"/>
        <v>0</v>
      </c>
      <c r="TG101" s="557">
        <f t="shared" ca="1" si="553"/>
        <v>0</v>
      </c>
      <c r="TH101" s="557">
        <f t="shared" ca="1" si="553"/>
        <v>0</v>
      </c>
      <c r="TI101" s="557">
        <f t="shared" ca="1" si="553"/>
        <v>0</v>
      </c>
      <c r="TJ101" s="557">
        <f t="shared" ca="1" si="553"/>
        <v>0</v>
      </c>
      <c r="TK101" s="557">
        <f t="shared" ca="1" si="554"/>
        <v>0</v>
      </c>
      <c r="TL101" s="557">
        <f t="shared" ca="1" si="554"/>
        <v>0</v>
      </c>
      <c r="TM101" s="557">
        <f t="shared" ca="1" si="554"/>
        <v>0</v>
      </c>
      <c r="TN101" s="557">
        <f t="shared" ca="1" si="554"/>
        <v>0</v>
      </c>
      <c r="TO101" s="557">
        <f t="shared" ca="1" si="554"/>
        <v>0</v>
      </c>
      <c r="TP101" s="557">
        <f t="shared" ca="1" si="554"/>
        <v>0</v>
      </c>
      <c r="TQ101" s="557">
        <f t="shared" ca="1" si="554"/>
        <v>0</v>
      </c>
      <c r="TR101" s="557">
        <f t="shared" ca="1" si="554"/>
        <v>0</v>
      </c>
      <c r="TS101" s="557">
        <f t="shared" ca="1" si="554"/>
        <v>0</v>
      </c>
      <c r="TT101" s="557">
        <f t="shared" ca="1" si="554"/>
        <v>0</v>
      </c>
      <c r="TU101" s="557">
        <f t="shared" ca="1" si="555"/>
        <v>0</v>
      </c>
      <c r="TV101" s="557">
        <f t="shared" ca="1" si="555"/>
        <v>0</v>
      </c>
      <c r="TW101" s="557">
        <f t="shared" ca="1" si="555"/>
        <v>0</v>
      </c>
      <c r="TX101" s="557">
        <f t="shared" ca="1" si="555"/>
        <v>0</v>
      </c>
      <c r="TY101" s="557">
        <f t="shared" ca="1" si="555"/>
        <v>0</v>
      </c>
      <c r="TZ101" s="557">
        <f t="shared" ca="1" si="555"/>
        <v>0</v>
      </c>
      <c r="UA101" s="557">
        <f t="shared" ca="1" si="555"/>
        <v>0</v>
      </c>
      <c r="UB101" s="557">
        <f t="shared" ca="1" si="555"/>
        <v>0</v>
      </c>
      <c r="UC101" s="557">
        <f t="shared" ca="1" si="555"/>
        <v>0</v>
      </c>
      <c r="UD101" s="557">
        <f t="shared" ca="1" si="555"/>
        <v>0</v>
      </c>
      <c r="UE101" s="557">
        <f t="shared" ca="1" si="556"/>
        <v>0</v>
      </c>
      <c r="UF101" s="557">
        <f t="shared" ca="1" si="556"/>
        <v>0</v>
      </c>
      <c r="UG101" s="557">
        <f t="shared" ca="1" si="556"/>
        <v>0</v>
      </c>
      <c r="UH101" s="557">
        <f t="shared" ca="1" si="556"/>
        <v>0</v>
      </c>
      <c r="UI101" s="557">
        <f t="shared" ca="1" si="556"/>
        <v>0</v>
      </c>
      <c r="UJ101" s="557">
        <f t="shared" ca="1" si="556"/>
        <v>0</v>
      </c>
      <c r="UK101" s="557">
        <f t="shared" ca="1" si="556"/>
        <v>0</v>
      </c>
      <c r="UL101" s="557">
        <f t="shared" ca="1" si="556"/>
        <v>0</v>
      </c>
      <c r="UM101" s="557">
        <f t="shared" ca="1" si="556"/>
        <v>0</v>
      </c>
      <c r="UN101" s="557">
        <f t="shared" ca="1" si="556"/>
        <v>0</v>
      </c>
      <c r="UO101" s="557">
        <f t="shared" ca="1" si="557"/>
        <v>0</v>
      </c>
      <c r="UP101" s="557">
        <f t="shared" ca="1" si="557"/>
        <v>0</v>
      </c>
      <c r="UQ101" s="557">
        <f t="shared" ca="1" si="557"/>
        <v>0</v>
      </c>
      <c r="UR101" s="557">
        <f t="shared" ca="1" si="557"/>
        <v>0</v>
      </c>
      <c r="US101" s="557">
        <f t="shared" ca="1" si="557"/>
        <v>0</v>
      </c>
      <c r="UT101" s="557">
        <f t="shared" ca="1" si="557"/>
        <v>0</v>
      </c>
      <c r="UU101" s="557">
        <f t="shared" ca="1" si="557"/>
        <v>0</v>
      </c>
      <c r="UV101" s="557">
        <f t="shared" ca="1" si="557"/>
        <v>0</v>
      </c>
      <c r="UW101" s="557">
        <f t="shared" ca="1" si="557"/>
        <v>0</v>
      </c>
      <c r="UX101" s="557">
        <f t="shared" ca="1" si="557"/>
        <v>0</v>
      </c>
      <c r="UY101" s="557">
        <f t="shared" ca="1" si="558"/>
        <v>0</v>
      </c>
      <c r="UZ101" s="557">
        <f t="shared" ca="1" si="558"/>
        <v>0</v>
      </c>
      <c r="VA101" s="557">
        <f t="shared" ca="1" si="558"/>
        <v>0</v>
      </c>
      <c r="VB101" s="557">
        <f t="shared" ca="1" si="558"/>
        <v>0</v>
      </c>
      <c r="VC101" s="557">
        <f t="shared" ca="1" si="558"/>
        <v>0</v>
      </c>
      <c r="VD101" s="557">
        <f t="shared" ca="1" si="558"/>
        <v>0</v>
      </c>
      <c r="VE101" s="557">
        <f t="shared" ca="1" si="558"/>
        <v>0</v>
      </c>
      <c r="VF101" s="557">
        <f t="shared" ca="1" si="558"/>
        <v>0</v>
      </c>
      <c r="VG101" s="557">
        <f t="shared" ca="1" si="558"/>
        <v>0</v>
      </c>
      <c r="VH101" s="557">
        <f t="shared" ca="1" si="558"/>
        <v>0</v>
      </c>
      <c r="VI101" s="557">
        <f t="shared" ca="1" si="558"/>
        <v>0</v>
      </c>
      <c r="VJ101" s="189">
        <f t="shared" ca="1" si="559"/>
        <v>0</v>
      </c>
      <c r="VK101" s="189">
        <f t="shared" ca="1" si="559"/>
        <v>0</v>
      </c>
      <c r="VL101" s="189">
        <f t="shared" ca="1" si="559"/>
        <v>0</v>
      </c>
      <c r="VM101" s="189">
        <f t="shared" ca="1" si="559"/>
        <v>0</v>
      </c>
      <c r="VN101" s="189">
        <f t="shared" ca="1" si="559"/>
        <v>0</v>
      </c>
      <c r="VO101" s="230">
        <f t="shared" ca="1" si="469"/>
        <v>0</v>
      </c>
      <c r="VP101" s="189">
        <f t="shared" ca="1" si="560"/>
        <v>0</v>
      </c>
      <c r="VQ101" s="189">
        <f t="shared" ca="1" si="560"/>
        <v>0</v>
      </c>
      <c r="VR101" s="189">
        <f t="shared" ca="1" si="560"/>
        <v>0</v>
      </c>
      <c r="VS101" s="189">
        <f t="shared" ca="1" si="560"/>
        <v>0</v>
      </c>
      <c r="VT101" s="189">
        <f t="shared" ca="1" si="560"/>
        <v>0</v>
      </c>
      <c r="VU101" s="230">
        <f t="shared" ca="1" si="471"/>
        <v>0</v>
      </c>
      <c r="VV101" s="231">
        <f t="shared" ca="1" si="472"/>
        <v>0</v>
      </c>
      <c r="VW101" s="231">
        <f t="shared" ca="1" si="472"/>
        <v>0</v>
      </c>
      <c r="VX101" s="231">
        <f t="shared" ca="1" si="472"/>
        <v>0</v>
      </c>
      <c r="VY101" s="231">
        <f t="shared" ca="1" si="472"/>
        <v>0</v>
      </c>
      <c r="VZ101" s="544">
        <f t="shared" ca="1" si="473"/>
        <v>0</v>
      </c>
      <c r="WA101" s="231">
        <f t="shared" ca="1" si="474"/>
        <v>0</v>
      </c>
      <c r="WB101" s="231">
        <f t="shared" ca="1" si="474"/>
        <v>0</v>
      </c>
      <c r="WC101" s="231">
        <f t="shared" ca="1" si="474"/>
        <v>0</v>
      </c>
      <c r="WD101" s="231">
        <f t="shared" ca="1" si="474"/>
        <v>0</v>
      </c>
      <c r="WE101" s="544">
        <f t="shared" ca="1" si="561"/>
        <v>0</v>
      </c>
      <c r="WF101" s="544">
        <f t="shared" ca="1" si="561"/>
        <v>0</v>
      </c>
      <c r="WG101" s="544">
        <f t="shared" ca="1" si="561"/>
        <v>0</v>
      </c>
      <c r="WH101" s="544">
        <f t="shared" ca="1" si="561"/>
        <v>0</v>
      </c>
      <c r="WI101" s="544">
        <f t="shared" ca="1" si="561"/>
        <v>0</v>
      </c>
      <c r="WJ101" s="544">
        <f t="shared" ca="1" si="561"/>
        <v>0</v>
      </c>
      <c r="WK101" s="544">
        <f t="shared" ca="1" si="561"/>
        <v>0</v>
      </c>
      <c r="WL101" s="535" cm="1">
        <f t="array" aca="1" ref="WL101" ca="1">INDEX(WL$13:WL100,$B101+1,1)</f>
        <v>0</v>
      </c>
      <c r="WM101" s="411">
        <f t="shared" ca="1" si="476"/>
        <v>19</v>
      </c>
      <c r="WN101" s="18"/>
      <c r="WO101" s="535" cm="1">
        <f t="array" aca="1" ref="WO101" ca="1">INDEX(WO$13:WO100,$B101+1,1)</f>
        <v>0</v>
      </c>
      <c r="WP101" s="411">
        <f t="shared" si="477"/>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78"/>
        <v>0</v>
      </c>
      <c r="XJ101" s="411" t="str">
        <f t="shared" ca="1" si="479"/>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80"/>
        <v>-</v>
      </c>
      <c r="XQ101" s="411" t="str">
        <f t="shared" si="480"/>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81"/>
        <v>50</v>
      </c>
      <c r="YD101" s="411">
        <f t="shared" si="481"/>
        <v>50</v>
      </c>
      <c r="YE101" s="411">
        <f t="shared" si="481"/>
        <v>50</v>
      </c>
      <c r="YF101" s="411">
        <f t="shared" si="481"/>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18"/>
      <c r="YQ101" s="411">
        <f t="shared" ca="1" si="482"/>
        <v>1</v>
      </c>
      <c r="YR101" s="18"/>
      <c r="YS101" s="669" t="str">
        <f t="shared" ca="1" si="483"/>
        <v>-</v>
      </c>
      <c r="YT101" s="535" t="b" cm="1">
        <f t="array" aca="1" ref="YT101" ca="1">INDEX(YT$13:YT100,$B101+1,1)</f>
        <v>1</v>
      </c>
      <c r="YU101" s="535" t="b" cm="1">
        <f t="array" aca="1" ref="YU101" ca="1">INDEX(YU$13:YU100,$B101+1,1)</f>
        <v>1</v>
      </c>
      <c r="YV101" s="411" t="b">
        <f t="shared" ca="1" si="510"/>
        <v>1</v>
      </c>
      <c r="YW101" s="535" t="b" cm="1">
        <f t="array" aca="1" ref="YW101" ca="1">INDEX(YW$13:YW100,$B101+1,1)</f>
        <v>0</v>
      </c>
      <c r="YX101" s="535" cm="1">
        <f t="array" aca="1" ref="YX101" ca="1">INDEX(YX$13:YX100,$B101+1,1)</f>
        <v>0</v>
      </c>
      <c r="YY101" s="547" cm="1">
        <f t="array" aca="1" ref="YY101" ca="1">IF(YT101&lt;&gt;TRUE,"-",VALUE(IFERROR(VALUE($K101),0) &amp; _xlfn.SWITCH($CD101,"-",4,$CD101) &amp; $L101 &amp; $T101 &amp; "00" &amp; $N101 &amp; $AK101 &amp; $R101 &amp; _xlfn.SWITCH($AM101,3,1,$AM101) &amp; _xlfn.SWITCH($M101,4,0,$M101) &amp; $AD101 &amp; IF(MOD($H101-2,YY$6)&gt;=YY$7,"",TEXT(INT(MOD($H101-2,YY$6)/2)+1,"00"))))</f>
        <v>14210012120108</v>
      </c>
      <c r="YZ101" s="662" cm="1">
        <f t="array" aca="1" ref="YZ101" ca="1">IF(YU101&lt;&gt;TRUE,"-",VALUE(IFERROR(VALUE($K101),0) &amp; _xlfn.SWITCH($CD101,"-",4,$CD101) &amp; $L101 &amp; $T101 &amp; "00" &amp; $N101 &amp; $AK101 &amp; $R101 &amp; _xlfn.SWITCH($AM101,3,1,$AM101) &amp; _xlfn.SWITCH($M101,4,0,$M101) &amp; $AD101 &amp; IF(MOD($H101-1,YZ$6)&gt;=YZ$7,"",TEXT(INT(MOD($H101-1,YZ$6)/2)+1,"00"))))</f>
        <v>14210012120109</v>
      </c>
      <c r="ZA101" s="543">
        <f t="shared" ca="1" si="484"/>
        <v>652</v>
      </c>
      <c r="ZB101" s="543">
        <f t="shared" ca="1" si="484"/>
        <v>686</v>
      </c>
      <c r="ZC101" s="543">
        <f t="shared" ca="1" si="484"/>
        <v>721</v>
      </c>
      <c r="ZD101" s="459">
        <f t="shared" ca="1" si="485"/>
        <v>469</v>
      </c>
      <c r="ZE101" s="459">
        <f t="shared" ca="1" si="485"/>
        <v>504</v>
      </c>
      <c r="ZF101" s="459">
        <f t="shared" ca="1" si="485"/>
        <v>539</v>
      </c>
      <c r="ZG101" s="459">
        <f t="shared" ca="1" si="486"/>
        <v>385</v>
      </c>
      <c r="ZH101" s="459">
        <f t="shared" ca="1" si="486"/>
        <v>420</v>
      </c>
      <c r="ZI101" s="459">
        <f t="shared" ca="1" si="486"/>
        <v>455</v>
      </c>
      <c r="ZJ101" s="535" t="str" cm="1">
        <f t="array" aca="1" ref="ZJ101" ca="1">INDEX(ZJ$13:ZJ100,$B101+1,1)</f>
        <v>-</v>
      </c>
      <c r="ZK101" s="22" t="b">
        <v>0</v>
      </c>
      <c r="ZL101" s="22" t="b">
        <v>0</v>
      </c>
      <c r="ZM101" s="22" t="b">
        <v>0</v>
      </c>
      <c r="ZN101" s="22" t="b">
        <v>1</v>
      </c>
      <c r="ZO101" s="22" t="b">
        <v>0</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22">
        <v>3</v>
      </c>
      <c r="ZW101" s="22">
        <v>3</v>
      </c>
      <c r="ZX101" s="22" cm="1">
        <f t="array" aca="1" ref="ZX101" ca="1">INDEX(ZX$13:ZX100,$B101+1,1)</f>
        <v>0</v>
      </c>
      <c r="ZY101" s="22">
        <v>0.5</v>
      </c>
      <c r="ZZ101" s="22">
        <v>-0.5</v>
      </c>
      <c r="AAA101" s="535" t="str" cm="1">
        <f t="array" aca="1" ref="AAA101" ca="1">INDEX(AAA$13:AAA100,$B101+1,1)</f>
        <v>-</v>
      </c>
      <c r="AAB101" s="535" t="str" cm="1">
        <f t="array" aca="1" ref="AAB101" ca="1">INDEX(AAB$13:AAB100,$B101+1,1)</f>
        <v>-</v>
      </c>
      <c r="AAC101" s="535" t="str" cm="1">
        <f t="array" aca="1" ref="AAC101" ca="1">INDEX(AAC$13:AAC100,$B101+1,1)</f>
        <v>-</v>
      </c>
      <c r="AAD101" s="520">
        <f ca="1">ZX101</f>
        <v>0</v>
      </c>
      <c r="AAE101" s="520">
        <f t="shared" ref="AAE101" si="578">ZY101</f>
        <v>0.5</v>
      </c>
      <c r="AAF101" s="520">
        <f t="shared" ref="AAF101" si="579">ZZ101</f>
        <v>-0.5</v>
      </c>
      <c r="AAG101" s="535" t="str" cm="1">
        <f t="array" aca="1" ref="AAG101" ca="1">INDEX(AAG$13:AAG100,$B101+1,1)</f>
        <v>-</v>
      </c>
      <c r="AAH101" s="535" cm="1">
        <f t="array" aca="1" ref="AAH101" ca="1">INDEX(AAH$13:AAH100,$B101+1,1)</f>
        <v>1</v>
      </c>
      <c r="AAI101" s="535" cm="1">
        <f t="array" aca="1" ref="AAI101" ca="1">INDEX(AAI$13:AAI100,$B101+1,1)</f>
        <v>1</v>
      </c>
      <c r="AAJ101" s="666" t="str">
        <f t="shared" ca="1" si="487"/>
        <v>-</v>
      </c>
      <c r="AAK101" s="666" t="str">
        <f t="shared" ca="1" si="487"/>
        <v>-</v>
      </c>
      <c r="AAL101" s="666" t="str">
        <f t="shared" ca="1" si="487"/>
        <v>-</v>
      </c>
      <c r="AAM101" s="666" t="str">
        <f t="shared" ca="1" si="487"/>
        <v>-</v>
      </c>
      <c r="AAN101" s="667" t="str">
        <f t="shared" ca="1" si="488"/>
        <v>-</v>
      </c>
      <c r="AAO101" s="668" t="str">
        <f t="shared" ca="1" si="489"/>
        <v>-</v>
      </c>
      <c r="AAP101" s="669" t="str">
        <f t="shared" ca="1" si="490"/>
        <v>-</v>
      </c>
      <c r="AAQ101" s="716" t="str">
        <f t="shared" ca="1" si="491"/>
        <v>-</v>
      </c>
      <c r="AAR101" s="191" t="b">
        <f t="shared" si="514"/>
        <v>0</v>
      </c>
      <c r="AAS101" s="715" t="str">
        <f t="shared" ca="1" si="492"/>
        <v>-</v>
      </c>
      <c r="AAT101" s="717" t="str">
        <f t="shared" ca="1" si="493"/>
        <v>-</v>
      </c>
      <c r="AAU101" s="717" t="str">
        <f t="shared" ca="1" si="493"/>
        <v>-</v>
      </c>
      <c r="AAV101" s="670" t="str">
        <f t="shared" ca="1" si="494"/>
        <v>-</v>
      </c>
      <c r="AAW101" s="18"/>
      <c r="AAX101" s="545" t="b">
        <f t="shared" ca="1" si="562"/>
        <v>1</v>
      </c>
      <c r="AAY101" s="545" t="str">
        <f t="shared" ca="1" si="562"/>
        <v>-</v>
      </c>
      <c r="AAZ101" s="545" t="str">
        <f t="shared" ca="1" si="562"/>
        <v>-</v>
      </c>
      <c r="ABA101" s="545" t="str">
        <f t="shared" ca="1" si="562"/>
        <v>-</v>
      </c>
      <c r="ABB101" s="545" t="str">
        <f t="shared" ca="1" si="562"/>
        <v>-</v>
      </c>
      <c r="ABC101" s="545" t="str">
        <f t="shared" ca="1" si="562"/>
        <v>-</v>
      </c>
      <c r="ABD101" s="545" t="str">
        <f t="shared" ca="1" si="562"/>
        <v>-</v>
      </c>
      <c r="ABE101" s="545" t="str">
        <f t="shared" ca="1" si="562"/>
        <v>-</v>
      </c>
      <c r="ABF101" s="545" t="str">
        <f t="shared" ca="1" si="562"/>
        <v>-</v>
      </c>
      <c r="ABG101" s="545" t="str">
        <f t="shared" ca="1" si="562"/>
        <v>-</v>
      </c>
      <c r="ABH101" s="545" t="str">
        <f t="shared" ca="1" si="563"/>
        <v>-</v>
      </c>
      <c r="ABI101" s="545" t="str">
        <f t="shared" ca="1" si="563"/>
        <v>-</v>
      </c>
      <c r="ABJ101" s="545" t="str">
        <f t="shared" ca="1" si="563"/>
        <v>-</v>
      </c>
      <c r="ABK101" s="545" t="str">
        <f t="shared" ca="1" si="563"/>
        <v>-</v>
      </c>
      <c r="ABL101" s="545" t="str">
        <f t="shared" ca="1" si="563"/>
        <v>-</v>
      </c>
      <c r="ABM101" s="545" t="str">
        <f t="shared" ca="1" si="563"/>
        <v>-</v>
      </c>
      <c r="ABN101" s="545" t="str">
        <f t="shared" ca="1" si="563"/>
        <v>-</v>
      </c>
      <c r="ABO101" s="545" t="str">
        <f t="shared" ca="1" si="563"/>
        <v>-</v>
      </c>
      <c r="ABP101" s="545" t="b">
        <f t="shared" ca="1" si="563"/>
        <v>1</v>
      </c>
      <c r="ABQ101" s="545" t="str">
        <f t="shared" ca="1" si="563"/>
        <v>-</v>
      </c>
      <c r="ABR101" s="545" t="str">
        <f t="shared" ca="1" si="564"/>
        <v>-</v>
      </c>
      <c r="ABS101" s="545" t="str">
        <f t="shared" ca="1" si="564"/>
        <v>-</v>
      </c>
      <c r="ABT101" s="545" t="str">
        <f t="shared" ca="1" si="564"/>
        <v>-</v>
      </c>
      <c r="ABU101" s="545" t="str">
        <f t="shared" ca="1" si="564"/>
        <v>-</v>
      </c>
      <c r="ABV101" s="545" t="str">
        <f t="shared" ca="1" si="564"/>
        <v>-</v>
      </c>
      <c r="ABW101" s="545" t="str">
        <f t="shared" ca="1" si="564"/>
        <v>-</v>
      </c>
      <c r="ABX101" s="545" t="str">
        <f t="shared" ca="1" si="564"/>
        <v>-</v>
      </c>
      <c r="ABY101" s="545" t="str">
        <f t="shared" ca="1" si="564"/>
        <v>-</v>
      </c>
      <c r="ABZ101" s="545" t="str">
        <f t="shared" ca="1" si="564"/>
        <v>-</v>
      </c>
      <c r="ACA101" s="545" t="str">
        <f t="shared" ca="1" si="564"/>
        <v>-</v>
      </c>
      <c r="ACB101" s="545" t="str">
        <f t="shared" ca="1" si="565"/>
        <v>-</v>
      </c>
      <c r="ACC101" s="545" t="str">
        <f t="shared" ca="1" si="565"/>
        <v>-</v>
      </c>
      <c r="ACD101" s="545" t="str">
        <f t="shared" ca="1" si="565"/>
        <v>-</v>
      </c>
      <c r="ACE101" s="545" t="str">
        <f t="shared" ca="1" si="565"/>
        <v>-</v>
      </c>
      <c r="ACF101" s="545" t="str">
        <f t="shared" ca="1" si="565"/>
        <v>-</v>
      </c>
      <c r="ACG101" s="545" t="str">
        <f t="shared" ca="1" si="565"/>
        <v>-</v>
      </c>
      <c r="ACH101" s="545" t="b">
        <f t="shared" ca="1" si="565"/>
        <v>1</v>
      </c>
      <c r="ACI101" s="545" t="str">
        <f t="shared" ca="1" si="565"/>
        <v>-</v>
      </c>
      <c r="ACJ101" s="545" t="str">
        <f t="shared" ca="1" si="565"/>
        <v>-</v>
      </c>
      <c r="ACK101" s="545" t="str">
        <f t="shared" ca="1" si="565"/>
        <v>-</v>
      </c>
      <c r="ACL101" s="545" t="str">
        <f t="shared" ca="1" si="566"/>
        <v>-</v>
      </c>
      <c r="ACM101" s="545" t="str">
        <f t="shared" ca="1" si="566"/>
        <v>-</v>
      </c>
      <c r="ACN101" s="545" t="str">
        <f t="shared" ca="1" si="566"/>
        <v>-</v>
      </c>
      <c r="ACO101" s="545" t="str">
        <f t="shared" ca="1" si="566"/>
        <v>-</v>
      </c>
      <c r="ACP101" s="545" t="str">
        <f t="shared" ca="1" si="566"/>
        <v>-</v>
      </c>
      <c r="ACQ101" s="545" t="str">
        <f t="shared" ca="1" si="566"/>
        <v>-</v>
      </c>
      <c r="ACR101" s="545" t="str">
        <f t="shared" ca="1" si="566"/>
        <v>-</v>
      </c>
      <c r="ACS101" s="545" t="str">
        <f t="shared" ca="1" si="566"/>
        <v>-</v>
      </c>
      <c r="ACT101" s="545" t="str">
        <f t="shared" ca="1" si="566"/>
        <v>-</v>
      </c>
      <c r="ACU101" s="545" t="str">
        <f t="shared" ca="1" si="566"/>
        <v>-</v>
      </c>
      <c r="ACV101" s="545" t="str">
        <f t="shared" ca="1" si="567"/>
        <v>-</v>
      </c>
      <c r="ACW101" s="545" t="str">
        <f t="shared" ca="1" si="567"/>
        <v>-</v>
      </c>
      <c r="ACX101" s="545" t="str">
        <f t="shared" ca="1" si="567"/>
        <v>-</v>
      </c>
      <c r="ACY101" s="545" t="str">
        <f t="shared" ca="1" si="567"/>
        <v>-</v>
      </c>
      <c r="ACZ101" s="545" t="b">
        <f t="shared" ca="1" si="567"/>
        <v>1</v>
      </c>
      <c r="ADA101" s="545" t="str">
        <f t="shared" ca="1" si="567"/>
        <v>-</v>
      </c>
      <c r="ADB101" s="545" t="str">
        <f t="shared" ca="1" si="567"/>
        <v>-</v>
      </c>
      <c r="ADC101" s="545" t="str">
        <f t="shared" ca="1" si="567"/>
        <v>-</v>
      </c>
      <c r="ADD101" s="545" t="str">
        <f t="shared" ca="1" si="567"/>
        <v>-</v>
      </c>
      <c r="ADE101" s="545" t="str">
        <f t="shared" ca="1" si="567"/>
        <v>-</v>
      </c>
      <c r="ADF101" s="545" t="str">
        <f t="shared" ca="1" si="568"/>
        <v>-</v>
      </c>
      <c r="ADG101" s="545" t="str">
        <f t="shared" ca="1" si="568"/>
        <v>-</v>
      </c>
      <c r="ADH101" s="545" t="str">
        <f t="shared" ca="1" si="568"/>
        <v>-</v>
      </c>
      <c r="ADI101" s="545" t="str">
        <f t="shared" ca="1" si="568"/>
        <v>-</v>
      </c>
      <c r="ADJ101" s="545" t="str">
        <f t="shared" ca="1" si="568"/>
        <v>-</v>
      </c>
      <c r="ADK101" s="545" t="str">
        <f t="shared" ca="1" si="568"/>
        <v>-</v>
      </c>
      <c r="ADL101" s="545" t="str">
        <f t="shared" ca="1" si="568"/>
        <v>-</v>
      </c>
      <c r="ADM101" s="545" t="str">
        <f t="shared" ca="1" si="568"/>
        <v>-</v>
      </c>
      <c r="ADN101" s="545" t="str">
        <f t="shared" ca="1" si="568"/>
        <v>-</v>
      </c>
      <c r="ADO101" s="545" t="str">
        <f t="shared" ca="1" si="568"/>
        <v>-</v>
      </c>
      <c r="ADP101" s="545" t="str">
        <f t="shared" ca="1" si="569"/>
        <v>-</v>
      </c>
      <c r="ADQ101" s="545" t="str">
        <f t="shared" ca="1" si="569"/>
        <v>-</v>
      </c>
      <c r="ADR101" s="545" t="b">
        <f t="shared" ca="1" si="569"/>
        <v>1</v>
      </c>
      <c r="ADS101" s="545" t="str">
        <f t="shared" ca="1" si="569"/>
        <v>-</v>
      </c>
      <c r="ADT101" s="545" t="str">
        <f t="shared" ca="1" si="569"/>
        <v>-</v>
      </c>
      <c r="ADU101" s="545" t="str">
        <f t="shared" ca="1" si="569"/>
        <v>-</v>
      </c>
      <c r="ADV101" s="545" t="str">
        <f t="shared" ca="1" si="569"/>
        <v>-</v>
      </c>
      <c r="ADW101" s="545" t="str">
        <f t="shared" ca="1" si="569"/>
        <v>-</v>
      </c>
      <c r="ADX101" s="545" t="str">
        <f t="shared" ca="1" si="569"/>
        <v>-</v>
      </c>
      <c r="ADY101" s="545" t="str">
        <f t="shared" ca="1" si="569"/>
        <v>-</v>
      </c>
      <c r="ADZ101" s="545" t="str">
        <f t="shared" ca="1" si="570"/>
        <v>-</v>
      </c>
      <c r="AEA101" s="545" t="str">
        <f t="shared" ca="1" si="570"/>
        <v>-</v>
      </c>
      <c r="AEB101" s="545" t="str">
        <f t="shared" ca="1" si="570"/>
        <v>-</v>
      </c>
      <c r="AEC101" s="545" t="str">
        <f t="shared" ca="1" si="570"/>
        <v>-</v>
      </c>
      <c r="AED101" s="545" t="str">
        <f t="shared" ca="1" si="570"/>
        <v>-</v>
      </c>
      <c r="AEE101" s="545" t="str">
        <f t="shared" ca="1" si="570"/>
        <v>-</v>
      </c>
      <c r="AEF101" s="545" t="str">
        <f t="shared" ca="1" si="570"/>
        <v>-</v>
      </c>
      <c r="AEG101" s="545" t="str">
        <f t="shared" ca="1" si="570"/>
        <v>-</v>
      </c>
      <c r="AEH101" s="545" t="str">
        <f t="shared" ca="1" si="570"/>
        <v>-</v>
      </c>
      <c r="AEI101" s="545" t="str">
        <f t="shared" ca="1" si="570"/>
        <v>-</v>
      </c>
      <c r="AEJ101" s="535" cm="1">
        <f t="array" aca="1" ref="AEJ101" ca="1">INDEX(AEJ$13:AEJ100,$B101+1,1)</f>
        <v>0</v>
      </c>
      <c r="AEK101" s="483">
        <v>0</v>
      </c>
    </row>
    <row r="102" spans="1:817" outlineLevel="2">
      <c r="A102" s="18">
        <f t="shared" si="222"/>
        <v>89</v>
      </c>
      <c r="B102" s="657">
        <f t="shared" ca="1" si="515"/>
        <v>87</v>
      </c>
      <c r="C102" s="458">
        <f t="shared" ca="1" si="381"/>
        <v>2200</v>
      </c>
      <c r="D102" s="119" t="str">
        <f t="shared" ca="1" si="382"/>
        <v>GSW</v>
      </c>
      <c r="E102" t="b">
        <v>1</v>
      </c>
      <c r="F102" t="b">
        <v>0</v>
      </c>
      <c r="G102" t="b">
        <f t="shared" si="383"/>
        <v>1</v>
      </c>
      <c r="H102" s="191">
        <f t="shared" ca="1" si="513"/>
        <v>18</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24"/>
        <v>1</v>
      </c>
      <c r="O102" s="230">
        <f t="shared" ca="1" si="524"/>
        <v>9</v>
      </c>
      <c r="P102" s="230">
        <f t="shared" ca="1" si="524"/>
        <v>1</v>
      </c>
      <c r="Q102" s="230">
        <f t="shared" ca="1" si="524"/>
        <v>1</v>
      </c>
      <c r="R102" s="230">
        <f t="shared" ca="1" si="524"/>
        <v>1</v>
      </c>
      <c r="S102" s="230">
        <f t="shared" ca="1" si="524"/>
        <v>1</v>
      </c>
      <c r="T102" s="411">
        <f t="shared" ca="1" si="385"/>
        <v>1</v>
      </c>
      <c r="U102" s="411">
        <f t="shared" ca="1" si="385"/>
        <v>1</v>
      </c>
      <c r="V102" s="411">
        <f t="shared" ca="1" si="386"/>
        <v>2</v>
      </c>
      <c r="W102" s="777" t="b">
        <f t="shared" ca="1" si="387"/>
        <v>0</v>
      </c>
      <c r="X102" s="777" t="b">
        <f t="shared" ca="1" si="387"/>
        <v>0</v>
      </c>
      <c r="Y102" s="777" t="b">
        <f t="shared" ca="1" si="387"/>
        <v>1</v>
      </c>
      <c r="Z102" s="796" t="b" cm="1">
        <f t="array" aca="1" ref="Z102" ca="1">INDEX(Z$13:Z101,$B102+1,1)</f>
        <v>0</v>
      </c>
      <c r="AA102" s="411">
        <f t="shared" ca="1" si="388"/>
        <v>1</v>
      </c>
      <c r="AB102" s="411">
        <f t="shared" ca="1" si="389"/>
        <v>1</v>
      </c>
      <c r="AC102" s="230">
        <f t="shared" ca="1" si="525"/>
        <v>1</v>
      </c>
      <c r="AD102" s="230">
        <f t="shared" ca="1" si="525"/>
        <v>1</v>
      </c>
      <c r="AE102" s="230">
        <f t="shared" ca="1" si="525"/>
        <v>0</v>
      </c>
      <c r="AF102" s="230">
        <f t="shared" ca="1" si="525"/>
        <v>0</v>
      </c>
      <c r="AG102" s="230">
        <f t="shared" ca="1" si="525"/>
        <v>0</v>
      </c>
      <c r="AH102" s="230">
        <f t="shared" ca="1" si="525"/>
        <v>0</v>
      </c>
      <c r="AI102" s="87">
        <f t="shared" ca="1" si="391"/>
        <v>2</v>
      </c>
      <c r="AJ102" s="87">
        <f ca="1">INDEX(CHOOSE($N102,DataAutumn!i.AdultDrys,DataWinter!i.AdultDrys,DataSpring!i.AdultDrys),1,$T102)</f>
        <v>1</v>
      </c>
      <c r="AK102" s="230">
        <f t="shared" ca="1" si="526"/>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3"/>
        <v xml:space="preserve">FS_Opt_Tem 00018 SE GSW Past     SFM     TOLAut Scan2 GFS RR+01% GP100% WP100% MP100% (PT_F33N11L11)      </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394"/>
        <v>1</v>
      </c>
      <c r="BO102" s="411" t="str">
        <f t="shared" ca="1" si="394"/>
        <v>-</v>
      </c>
      <c r="BP102" s="411" t="b">
        <f t="shared" ca="1" si="394"/>
        <v>0</v>
      </c>
      <c r="BQ102" s="411" t="str">
        <f t="shared" ref="BQ102:CA102" ca="1" si="580">INDEX(i.model_structure,$I102,BQ$6)</f>
        <v>-</v>
      </c>
      <c r="BR102" s="411" t="str">
        <f t="shared" ca="1" si="580"/>
        <v>-</v>
      </c>
      <c r="BS102" s="411" t="str">
        <f t="shared" ca="1" si="580"/>
        <v>-</v>
      </c>
      <c r="BT102" s="411" t="str">
        <f t="shared" ca="1" si="580"/>
        <v>-</v>
      </c>
      <c r="BU102" s="411" t="str">
        <f t="shared" ca="1" si="580"/>
        <v>-</v>
      </c>
      <c r="BV102" s="411" t="str">
        <f t="shared" ca="1" si="580"/>
        <v>-</v>
      </c>
      <c r="BW102" s="411" t="str">
        <f t="shared" ca="1" si="580"/>
        <v>-</v>
      </c>
      <c r="BX102" s="411" t="str">
        <f t="shared" ca="1" si="580"/>
        <v>-</v>
      </c>
      <c r="BY102" s="411" t="str">
        <f t="shared" ca="1" si="580"/>
        <v>-</v>
      </c>
      <c r="BZ102" s="411" t="b">
        <f t="shared" ca="1" si="580"/>
        <v>0</v>
      </c>
      <c r="CA102" s="87">
        <f t="shared" ca="1" si="580"/>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5"/>
        <v>-</v>
      </c>
      <c r="CI102" s="411">
        <f t="shared" ca="1" si="396"/>
        <v>1</v>
      </c>
      <c r="CJ102" s="411">
        <f t="shared" ca="1" si="396"/>
        <v>1</v>
      </c>
      <c r="CK102" s="535" t="str" cm="1">
        <f t="array" aca="1" ref="CK102" ca="1">INDEX(CK$13:CK101,$B102+1,1)</f>
        <v>-</v>
      </c>
      <c r="CL102" s="535" t="str" cm="1">
        <f t="array" aca="1" ref="CL102" ca="1">INDEX(CL$13:CL101,$B102+1,1)</f>
        <v>-</v>
      </c>
      <c r="CM102" s="535" t="str" cm="1">
        <f t="array" aca="1" ref="CM102" ca="1">INDEX(CM$13:CM101,$B102+1,1)</f>
        <v>-</v>
      </c>
      <c r="CN102" s="411" t="str">
        <f t="shared" ca="1" si="397"/>
        <v>-</v>
      </c>
      <c r="CO102" s="411">
        <f t="shared" ca="1" si="398"/>
        <v>1</v>
      </c>
      <c r="CP102" s="411">
        <f t="shared" ca="1" si="398"/>
        <v>1</v>
      </c>
      <c r="CQ102" s="535" t="str" cm="1">
        <f t="array" aca="1" ref="CQ102" ca="1">INDEX(CQ$13:CQ101,$B102+1,1)</f>
        <v>-</v>
      </c>
      <c r="CR102" s="411" t="str">
        <f t="shared" ca="1" si="399"/>
        <v>-</v>
      </c>
      <c r="CS102" s="411">
        <f t="shared" ca="1" si="400"/>
        <v>1</v>
      </c>
      <c r="CT102" s="535" t="str" cm="1">
        <f t="array" aca="1" ref="CT102" ca="1">INDEX(CT$13:CT101,$B102+1,1)</f>
        <v>-</v>
      </c>
      <c r="CU102" s="535" t="str" cm="1">
        <f t="array" aca="1" ref="CU102" ca="1">INDEX(CU$13:CU101,$B102+1,1)</f>
        <v>-</v>
      </c>
      <c r="CV102" s="411">
        <f t="shared" ca="1" si="401"/>
        <v>1</v>
      </c>
      <c r="CW102" s="535" t="str" cm="1">
        <f t="array" aca="1" ref="CW102" ca="1">INDEX(CW$13:CW101,$B102+1,1)</f>
        <v>-</v>
      </c>
      <c r="CX102" s="411" t="str">
        <f t="shared" ca="1" si="402"/>
        <v>-</v>
      </c>
      <c r="CY102" s="411">
        <f t="shared" ca="1" si="403"/>
        <v>1</v>
      </c>
      <c r="CZ102" s="411">
        <f t="shared" ca="1" si="403"/>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4"/>
        <v>0</v>
      </c>
      <c r="DL102" s="411">
        <f t="shared" ca="1" si="404"/>
        <v>50</v>
      </c>
      <c r="DM102" s="411" t="str">
        <f t="shared" ca="1" si="404"/>
        <v>-</v>
      </c>
      <c r="DN102" s="411" t="str">
        <f t="shared" ca="1" si="404"/>
        <v>-</v>
      </c>
      <c r="DO102" s="411">
        <f t="shared" ca="1" si="404"/>
        <v>25.5</v>
      </c>
      <c r="DP102" s="411">
        <f t="shared" ca="1" si="404"/>
        <v>18.8</v>
      </c>
      <c r="DQ102" s="411" t="b">
        <f t="shared" ca="1" si="405"/>
        <v>0</v>
      </c>
      <c r="DR102" s="411" t="str">
        <f t="shared" ca="1" si="406"/>
        <v>-</v>
      </c>
      <c r="DS102" s="411" t="str">
        <f t="shared" ca="1" si="406"/>
        <v>-</v>
      </c>
      <c r="DT102" s="411" t="str">
        <f t="shared" ca="1" si="406"/>
        <v>-</v>
      </c>
      <c r="DU102" s="411" t="str">
        <f t="shared" ca="1" si="406"/>
        <v>-</v>
      </c>
      <c r="DV102" s="411">
        <f t="shared" ca="1" si="406"/>
        <v>500</v>
      </c>
      <c r="DW102" s="411">
        <f t="shared" ca="1" si="406"/>
        <v>500</v>
      </c>
      <c r="DX102" s="411" t="str">
        <f t="shared" ca="1" si="406"/>
        <v>-</v>
      </c>
      <c r="DY102" s="411" t="str">
        <f t="shared" ca="1" si="406"/>
        <v>-</v>
      </c>
      <c r="DZ102" s="411" t="str">
        <f t="shared" ca="1" si="406"/>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07"/>
        <v>0</v>
      </c>
      <c r="EO102" s="782">
        <f t="shared" ca="1" si="407"/>
        <v>0</v>
      </c>
      <c r="EP102" s="782">
        <f t="shared" ca="1" si="407"/>
        <v>999999</v>
      </c>
      <c r="EQ102" s="800" t="str">
        <f t="shared" ca="1" si="577"/>
        <v>-</v>
      </c>
      <c r="ER102" s="800" t="str">
        <f t="shared" ca="1" si="408"/>
        <v>-</v>
      </c>
      <c r="ES102" s="801">
        <f t="shared" ca="1" si="409"/>
        <v>999999</v>
      </c>
      <c r="ET102" s="802" t="str">
        <f t="shared" ca="1" si="505"/>
        <v>-</v>
      </c>
      <c r="EU102" s="781">
        <f t="shared" ca="1" si="410"/>
        <v>0</v>
      </c>
      <c r="EV102" s="779">
        <f t="shared" ca="1" si="506"/>
        <v>0</v>
      </c>
      <c r="EW102" s="780">
        <f t="shared" ca="1" si="507"/>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11"/>
        <v>0</v>
      </c>
      <c r="FC102" s="666">
        <f t="shared" ca="1" si="412"/>
        <v>5.0000000000000001E-3</v>
      </c>
      <c r="FD102" s="191">
        <f t="shared" ca="1" si="508"/>
        <v>0.95</v>
      </c>
      <c r="FE102" s="667">
        <f t="shared" ca="1" si="413"/>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4"/>
        <v>0</v>
      </c>
      <c r="FL102" s="666" t="b">
        <f t="shared" ca="1" si="414"/>
        <v>0</v>
      </c>
      <c r="FM102" s="716" t="b">
        <f t="shared" ca="1" si="415"/>
        <v>1</v>
      </c>
      <c r="FN102" s="666" t="b">
        <f t="shared" ca="1" si="414"/>
        <v>0</v>
      </c>
      <c r="FO102" s="668">
        <f t="shared" ca="1" si="416"/>
        <v>1</v>
      </c>
      <c r="FP102" s="669">
        <f t="shared" ca="1" si="417"/>
        <v>0</v>
      </c>
      <c r="FQ102" s="670" t="b">
        <f t="shared" ca="1" si="418"/>
        <v>0</v>
      </c>
      <c r="FR102" s="665" t="b">
        <f t="shared" ca="1" si="419"/>
        <v>1</v>
      </c>
      <c r="FS102" s="411" t="b">
        <f t="shared" ca="1" si="419"/>
        <v>0</v>
      </c>
      <c r="FT102" s="411" t="b">
        <f t="shared" ca="1" si="419"/>
        <v>0</v>
      </c>
      <c r="FU102" s="87">
        <f t="shared" ca="1" si="420"/>
        <v>2</v>
      </c>
      <c r="FV102" s="87">
        <f t="shared" ca="1" si="420"/>
        <v>2</v>
      </c>
      <c r="FW102" s="411">
        <f t="shared" ca="1" si="421"/>
        <v>1</v>
      </c>
      <c r="FX102" s="411">
        <f t="shared" ca="1" si="422"/>
        <v>1</v>
      </c>
      <c r="FY102" s="411">
        <f t="shared" ca="1" si="422"/>
        <v>1</v>
      </c>
      <c r="FZ102" s="411">
        <f t="shared" ca="1" si="423"/>
        <v>1</v>
      </c>
      <c r="GA102" s="411">
        <f t="shared" ca="1" si="527"/>
        <v>0.35</v>
      </c>
      <c r="GB102" s="411" t="b">
        <f t="shared" ca="1" si="527"/>
        <v>1</v>
      </c>
      <c r="GC102" s="411" t="b">
        <f t="shared" ca="1" si="527"/>
        <v>0</v>
      </c>
      <c r="GD102" s="411" t="b">
        <f t="shared" ca="1" si="527"/>
        <v>0</v>
      </c>
      <c r="GE102" s="411" t="b">
        <f t="shared" ca="1" si="527"/>
        <v>0</v>
      </c>
      <c r="GF102" s="87">
        <f t="shared" ca="1" si="425"/>
        <v>1</v>
      </c>
      <c r="GG102" s="87">
        <f t="shared" ca="1" si="425"/>
        <v>1</v>
      </c>
      <c r="GH102" s="87">
        <f t="shared" ca="1" si="425"/>
        <v>1</v>
      </c>
      <c r="GI102" s="87">
        <f t="shared" ca="1" si="425"/>
        <v>1</v>
      </c>
      <c r="GJ102" s="87">
        <f t="shared" ca="1" si="425"/>
        <v>1</v>
      </c>
      <c r="GK102" s="87">
        <f t="shared" ca="1" si="425"/>
        <v>1</v>
      </c>
      <c r="GL102" s="87">
        <f t="shared" ca="1" si="425"/>
        <v>1</v>
      </c>
      <c r="GM102" s="87">
        <f t="shared" ca="1" si="425"/>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26"/>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27"/>
        <v>0</v>
      </c>
      <c r="HV102" s="535" t="str" cm="1">
        <f t="array" aca="1" ref="HV102" ca="1">INDEX(HV$13:HV101,$B102+1,1)</f>
        <v>-</v>
      </c>
      <c r="HW102" s="535" cm="1">
        <f t="array" aca="1" ref="HW102" ca="1">INDEX(HW$13:HW101,$B102+1,1)</f>
        <v>1</v>
      </c>
      <c r="HX102" s="535" cm="1">
        <f t="array" aca="1" ref="HX102" ca="1">INDEX(HX$13:HX101,$B102+1,1)</f>
        <v>0</v>
      </c>
      <c r="HY102" s="411">
        <f t="shared" si="428"/>
        <v>0</v>
      </c>
      <c r="HZ102" s="535" cm="1">
        <f t="array" aca="1" ref="HZ102" ca="1">INDEX(HZ$13:HZ101,$B102+1,1)</f>
        <v>0</v>
      </c>
      <c r="IA102" s="411">
        <f t="shared" si="528"/>
        <v>0</v>
      </c>
      <c r="IB102" s="411">
        <f t="shared" si="528"/>
        <v>0</v>
      </c>
      <c r="IC102" s="411">
        <f t="shared" si="528"/>
        <v>0</v>
      </c>
      <c r="ID102" s="411">
        <f t="shared" si="528"/>
        <v>0</v>
      </c>
      <c r="IE102" s="411">
        <f t="shared" si="528"/>
        <v>1</v>
      </c>
      <c r="IF102" s="411">
        <f t="shared" si="528"/>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509"/>
        <v>0</v>
      </c>
      <c r="JG102" s="457">
        <f t="shared" ca="1" si="430"/>
        <v>0</v>
      </c>
      <c r="JH102" s="457">
        <f t="shared" ca="1" si="431"/>
        <v>0</v>
      </c>
      <c r="JI102" s="545" cm="1">
        <f t="array" aca="1" ref="JI102" ca="1">IF(AND($N102=JI$10,$AS102&lt;&gt;0),INDEX(i.LTWFeedLevels,$AS102,12),0)</f>
        <v>0</v>
      </c>
      <c r="JJ102" s="630" cm="1">
        <f t="array" aca="1" ref="JJ102" ca="1">IF(AND($N102=JJ$10,$AT102&lt;&gt;0),INDEX(i.LTWFeedLevels,$AT102,12),0)</f>
        <v>0</v>
      </c>
      <c r="JK102" s="457">
        <f t="shared" ca="1" si="432"/>
        <v>0</v>
      </c>
      <c r="JL102" s="457">
        <f t="shared" ca="1" si="433"/>
        <v>0</v>
      </c>
      <c r="JM102" s="457">
        <f t="shared" ca="1" si="434"/>
        <v>0</v>
      </c>
      <c r="JN102" s="545" cm="1">
        <f t="array" aca="1" ref="JN102" ca="1">IF(AND($N102=JN$10,$AS102&lt;&gt;0),INDEX(i.LTWFeedLevels,$AS102,12),0)</f>
        <v>0</v>
      </c>
      <c r="JO102" s="630" cm="1">
        <f t="array" aca="1" ref="JO102" ca="1">IF(AND($N102=JO$10,$AT102&lt;&gt;0),INDEX(i.LTWFeedLevels,$AT102,12),0)</f>
        <v>0</v>
      </c>
      <c r="JP102" s="457">
        <f t="shared" ca="1" si="435"/>
        <v>0</v>
      </c>
      <c r="JQ102" s="457">
        <f t="shared" ca="1" si="436"/>
        <v>0</v>
      </c>
      <c r="JR102" s="457">
        <f t="shared" ca="1" si="437"/>
        <v>0</v>
      </c>
      <c r="JS102" s="189">
        <f t="shared" ca="1" si="529"/>
        <v>0</v>
      </c>
      <c r="JT102" s="189">
        <f t="shared" ca="1" si="529"/>
        <v>0</v>
      </c>
      <c r="JU102" s="189">
        <f t="shared" ca="1" si="529"/>
        <v>0</v>
      </c>
      <c r="JV102" s="189">
        <f t="shared" ca="1" si="529"/>
        <v>0</v>
      </c>
      <c r="JW102" s="189">
        <f t="shared" ca="1" si="529"/>
        <v>0</v>
      </c>
      <c r="JX102" s="189">
        <f t="shared" ca="1" si="529"/>
        <v>0</v>
      </c>
      <c r="JY102" s="189">
        <f t="shared" ca="1" si="529"/>
        <v>0</v>
      </c>
      <c r="JZ102" s="189">
        <f t="shared" ca="1" si="529"/>
        <v>0</v>
      </c>
      <c r="KA102" s="189">
        <f t="shared" ca="1" si="529"/>
        <v>0</v>
      </c>
      <c r="KB102" s="189">
        <f t="shared" ca="1" si="529"/>
        <v>0</v>
      </c>
      <c r="KC102" s="189">
        <f t="shared" ca="1" si="530"/>
        <v>0</v>
      </c>
      <c r="KD102" s="189">
        <f t="shared" ca="1" si="530"/>
        <v>0</v>
      </c>
      <c r="KE102" s="189">
        <f t="shared" ca="1" si="530"/>
        <v>0</v>
      </c>
      <c r="KF102" s="189">
        <f t="shared" ca="1" si="530"/>
        <v>0</v>
      </c>
      <c r="KG102" s="189">
        <f t="shared" ca="1" si="530"/>
        <v>0</v>
      </c>
      <c r="KH102" s="189">
        <f t="shared" ca="1" si="530"/>
        <v>0</v>
      </c>
      <c r="KI102" s="189">
        <f t="shared" ca="1" si="530"/>
        <v>0</v>
      </c>
      <c r="KJ102" s="189">
        <f t="shared" ca="1" si="530"/>
        <v>0</v>
      </c>
      <c r="KK102" s="189">
        <f t="shared" ca="1" si="530"/>
        <v>0</v>
      </c>
      <c r="KL102" s="189">
        <f t="shared" ca="1" si="530"/>
        <v>0</v>
      </c>
      <c r="KM102" s="189">
        <f t="shared" ca="1" si="531"/>
        <v>0</v>
      </c>
      <c r="KN102" s="189">
        <f t="shared" ca="1" si="531"/>
        <v>0</v>
      </c>
      <c r="KO102" s="189">
        <f t="shared" ca="1" si="531"/>
        <v>0</v>
      </c>
      <c r="KP102" s="189">
        <f t="shared" ca="1" si="531"/>
        <v>0</v>
      </c>
      <c r="KQ102" s="189">
        <f t="shared" ca="1" si="531"/>
        <v>0</v>
      </c>
      <c r="KR102" s="189">
        <f t="shared" ca="1" si="531"/>
        <v>0</v>
      </c>
      <c r="KS102" s="189">
        <f t="shared" ca="1" si="531"/>
        <v>0</v>
      </c>
      <c r="KT102" s="189">
        <f t="shared" ca="1" si="531"/>
        <v>0</v>
      </c>
      <c r="KU102" s="189">
        <f t="shared" ca="1" si="531"/>
        <v>0</v>
      </c>
      <c r="KV102" s="189">
        <f t="shared" ca="1" si="531"/>
        <v>0</v>
      </c>
      <c r="KW102" s="189">
        <f t="shared" ca="1" si="532"/>
        <v>0</v>
      </c>
      <c r="KX102" s="189">
        <f t="shared" ca="1" si="532"/>
        <v>0</v>
      </c>
      <c r="KY102" s="189">
        <f t="shared" ca="1" si="532"/>
        <v>0</v>
      </c>
      <c r="KZ102" s="189">
        <f t="shared" ca="1" si="532"/>
        <v>0</v>
      </c>
      <c r="LA102" s="189">
        <f t="shared" ca="1" si="532"/>
        <v>0</v>
      </c>
      <c r="LB102" s="189">
        <f t="shared" ca="1" si="532"/>
        <v>0</v>
      </c>
      <c r="LC102" s="189">
        <f t="shared" ca="1" si="532"/>
        <v>0</v>
      </c>
      <c r="LD102" s="189">
        <f t="shared" ca="1" si="532"/>
        <v>0</v>
      </c>
      <c r="LE102" s="189">
        <f t="shared" ca="1" si="532"/>
        <v>0</v>
      </c>
      <c r="LF102" s="189">
        <f t="shared" ca="1" si="532"/>
        <v>0</v>
      </c>
      <c r="LG102" s="189">
        <f t="shared" ca="1" si="533"/>
        <v>0</v>
      </c>
      <c r="LH102" s="189">
        <f t="shared" ca="1" si="533"/>
        <v>0</v>
      </c>
      <c r="LI102" s="189">
        <f t="shared" ca="1" si="533"/>
        <v>0</v>
      </c>
      <c r="LJ102" s="189">
        <f t="shared" ca="1" si="533"/>
        <v>0</v>
      </c>
      <c r="LK102" s="189">
        <f t="shared" ca="1" si="533"/>
        <v>0</v>
      </c>
      <c r="LL102" s="189">
        <f t="shared" ca="1" si="533"/>
        <v>0</v>
      </c>
      <c r="LM102" s="189">
        <f t="shared" ca="1" si="533"/>
        <v>0</v>
      </c>
      <c r="LN102" s="189">
        <f t="shared" ca="1" si="533"/>
        <v>0</v>
      </c>
      <c r="LO102" s="189">
        <f t="shared" ca="1" si="533"/>
        <v>0</v>
      </c>
      <c r="LP102" s="189">
        <f t="shared" ca="1" si="533"/>
        <v>0</v>
      </c>
      <c r="LQ102" s="189">
        <f t="shared" ca="1" si="534"/>
        <v>0</v>
      </c>
      <c r="LR102" s="189">
        <f t="shared" ca="1" si="534"/>
        <v>0</v>
      </c>
      <c r="LS102" s="189">
        <f t="shared" ca="1" si="534"/>
        <v>0</v>
      </c>
      <c r="LT102" s="189">
        <f t="shared" ca="1" si="534"/>
        <v>0</v>
      </c>
      <c r="LU102" s="189">
        <f t="shared" ca="1" si="534"/>
        <v>0</v>
      </c>
      <c r="LV102" s="189">
        <f t="shared" ca="1" si="534"/>
        <v>0</v>
      </c>
      <c r="LW102" s="189">
        <f t="shared" ca="1" si="534"/>
        <v>0</v>
      </c>
      <c r="LX102" s="189">
        <f t="shared" ca="1" si="534"/>
        <v>0</v>
      </c>
      <c r="LY102" s="189">
        <f t="shared" ca="1" si="534"/>
        <v>0</v>
      </c>
      <c r="LZ102" s="189">
        <f t="shared" ca="1" si="534"/>
        <v>0</v>
      </c>
      <c r="MA102" s="189">
        <f t="shared" ca="1" si="535"/>
        <v>0</v>
      </c>
      <c r="MB102" s="189">
        <f t="shared" ca="1" si="535"/>
        <v>0</v>
      </c>
      <c r="MC102" s="189">
        <f t="shared" ca="1" si="535"/>
        <v>0</v>
      </c>
      <c r="MD102" s="189">
        <f t="shared" ca="1" si="535"/>
        <v>0</v>
      </c>
      <c r="ME102" s="189">
        <f t="shared" ca="1" si="535"/>
        <v>0</v>
      </c>
      <c r="MF102" s="189">
        <f t="shared" ca="1" si="535"/>
        <v>0</v>
      </c>
      <c r="MG102" s="189">
        <f t="shared" ca="1" si="535"/>
        <v>0</v>
      </c>
      <c r="MH102" s="189">
        <f t="shared" ca="1" si="535"/>
        <v>0</v>
      </c>
      <c r="MI102" s="189">
        <f t="shared" ca="1" si="535"/>
        <v>0</v>
      </c>
      <c r="MJ102" s="189">
        <f t="shared" ca="1" si="535"/>
        <v>0</v>
      </c>
      <c r="MK102" s="189">
        <f t="shared" ca="1" si="535"/>
        <v>0</v>
      </c>
      <c r="ML102" s="189">
        <f t="shared" ca="1" si="535"/>
        <v>0</v>
      </c>
      <c r="MM102" s="557">
        <f t="shared" ca="1" si="536"/>
        <v>0</v>
      </c>
      <c r="MN102" s="557">
        <f t="shared" ca="1" si="536"/>
        <v>0</v>
      </c>
      <c r="MO102" s="557">
        <f t="shared" ca="1" si="536"/>
        <v>0</v>
      </c>
      <c r="MP102" s="557">
        <f t="shared" ca="1" si="536"/>
        <v>0</v>
      </c>
      <c r="MQ102" s="557">
        <f t="shared" ca="1" si="536"/>
        <v>0</v>
      </c>
      <c r="MR102" s="557">
        <f t="shared" ca="1" si="536"/>
        <v>0</v>
      </c>
      <c r="MS102" s="557">
        <f t="shared" ca="1" si="536"/>
        <v>0</v>
      </c>
      <c r="MT102" s="557">
        <f t="shared" ca="1" si="536"/>
        <v>0</v>
      </c>
      <c r="MU102" s="557">
        <f t="shared" ca="1" si="536"/>
        <v>0</v>
      </c>
      <c r="MV102" s="557">
        <f t="shared" ca="1" si="536"/>
        <v>0</v>
      </c>
      <c r="MW102" s="557">
        <f t="shared" ca="1" si="537"/>
        <v>0</v>
      </c>
      <c r="MX102" s="557">
        <f t="shared" ca="1" si="537"/>
        <v>0</v>
      </c>
      <c r="MY102" s="557">
        <f t="shared" ca="1" si="537"/>
        <v>0</v>
      </c>
      <c r="MZ102" s="557">
        <f t="shared" ca="1" si="537"/>
        <v>0</v>
      </c>
      <c r="NA102" s="557">
        <f t="shared" ca="1" si="537"/>
        <v>0</v>
      </c>
      <c r="NB102" s="557">
        <f t="shared" ca="1" si="537"/>
        <v>0</v>
      </c>
      <c r="NC102" s="557">
        <f t="shared" ca="1" si="537"/>
        <v>0</v>
      </c>
      <c r="ND102" s="557">
        <f t="shared" ca="1" si="537"/>
        <v>0</v>
      </c>
      <c r="NE102" s="557">
        <f t="shared" ca="1" si="537"/>
        <v>0</v>
      </c>
      <c r="NF102" s="557">
        <f t="shared" ca="1" si="537"/>
        <v>0</v>
      </c>
      <c r="NG102" s="557">
        <f t="shared" ca="1" si="538"/>
        <v>0</v>
      </c>
      <c r="NH102" s="557">
        <f t="shared" ca="1" si="538"/>
        <v>0</v>
      </c>
      <c r="NI102" s="557">
        <f t="shared" ca="1" si="538"/>
        <v>0</v>
      </c>
      <c r="NJ102" s="557">
        <f t="shared" ca="1" si="538"/>
        <v>0</v>
      </c>
      <c r="NK102" s="557">
        <f t="shared" ca="1" si="538"/>
        <v>0</v>
      </c>
      <c r="NL102" s="557">
        <f t="shared" ca="1" si="538"/>
        <v>0</v>
      </c>
      <c r="NM102" s="557">
        <f t="shared" ca="1" si="538"/>
        <v>0</v>
      </c>
      <c r="NN102" s="557">
        <f t="shared" ca="1" si="538"/>
        <v>0</v>
      </c>
      <c r="NO102" s="557">
        <f t="shared" ca="1" si="538"/>
        <v>0</v>
      </c>
      <c r="NP102" s="557">
        <f t="shared" ca="1" si="538"/>
        <v>0</v>
      </c>
      <c r="NQ102" s="557">
        <f t="shared" ca="1" si="539"/>
        <v>0</v>
      </c>
      <c r="NR102" s="557">
        <f t="shared" ca="1" si="539"/>
        <v>0</v>
      </c>
      <c r="NS102" s="557">
        <f t="shared" ca="1" si="539"/>
        <v>0</v>
      </c>
      <c r="NT102" s="557">
        <f t="shared" ca="1" si="539"/>
        <v>0</v>
      </c>
      <c r="NU102" s="557">
        <f t="shared" ca="1" si="539"/>
        <v>0</v>
      </c>
      <c r="NV102" s="557">
        <f t="shared" ca="1" si="539"/>
        <v>0</v>
      </c>
      <c r="NW102" s="557">
        <f t="shared" ca="1" si="539"/>
        <v>0</v>
      </c>
      <c r="NX102" s="557">
        <f t="shared" ca="1" si="539"/>
        <v>0</v>
      </c>
      <c r="NY102" s="557">
        <f t="shared" ca="1" si="539"/>
        <v>0</v>
      </c>
      <c r="NZ102" s="557">
        <f t="shared" ca="1" si="539"/>
        <v>0</v>
      </c>
      <c r="OA102" s="557">
        <f t="shared" ca="1" si="540"/>
        <v>0</v>
      </c>
      <c r="OB102" s="557">
        <f t="shared" ca="1" si="540"/>
        <v>0</v>
      </c>
      <c r="OC102" s="557">
        <f t="shared" ca="1" si="540"/>
        <v>0</v>
      </c>
      <c r="OD102" s="557">
        <f t="shared" ca="1" si="540"/>
        <v>0</v>
      </c>
      <c r="OE102" s="557">
        <f t="shared" ca="1" si="540"/>
        <v>0</v>
      </c>
      <c r="OF102" s="557">
        <f t="shared" ca="1" si="540"/>
        <v>0</v>
      </c>
      <c r="OG102" s="557">
        <f t="shared" ca="1" si="540"/>
        <v>0</v>
      </c>
      <c r="OH102" s="557">
        <f t="shared" ca="1" si="540"/>
        <v>0</v>
      </c>
      <c r="OI102" s="557">
        <f t="shared" ca="1" si="540"/>
        <v>0</v>
      </c>
      <c r="OJ102" s="557">
        <f t="shared" ca="1" si="540"/>
        <v>0</v>
      </c>
      <c r="OK102" s="557">
        <f t="shared" ca="1" si="541"/>
        <v>0</v>
      </c>
      <c r="OL102" s="557">
        <f t="shared" ca="1" si="541"/>
        <v>0</v>
      </c>
      <c r="OM102" s="557">
        <f t="shared" ca="1" si="541"/>
        <v>0</v>
      </c>
      <c r="ON102" s="557">
        <f t="shared" ca="1" si="541"/>
        <v>0</v>
      </c>
      <c r="OO102" s="557">
        <f t="shared" ca="1" si="541"/>
        <v>0</v>
      </c>
      <c r="OP102" s="557">
        <f t="shared" ca="1" si="541"/>
        <v>0</v>
      </c>
      <c r="OQ102" s="557">
        <f t="shared" ca="1" si="541"/>
        <v>0</v>
      </c>
      <c r="OR102" s="557">
        <f t="shared" ca="1" si="541"/>
        <v>0</v>
      </c>
      <c r="OS102" s="557">
        <f t="shared" ca="1" si="541"/>
        <v>0</v>
      </c>
      <c r="OT102" s="557">
        <f t="shared" ca="1" si="541"/>
        <v>0</v>
      </c>
      <c r="OU102" s="557">
        <f t="shared" ca="1" si="542"/>
        <v>0</v>
      </c>
      <c r="OV102" s="557">
        <f t="shared" ca="1" si="542"/>
        <v>0</v>
      </c>
      <c r="OW102" s="557">
        <f t="shared" ca="1" si="542"/>
        <v>0</v>
      </c>
      <c r="OX102" s="557">
        <f t="shared" ca="1" si="542"/>
        <v>0</v>
      </c>
      <c r="OY102" s="557">
        <f t="shared" ca="1" si="542"/>
        <v>0</v>
      </c>
      <c r="OZ102" s="557">
        <f t="shared" ca="1" si="542"/>
        <v>0</v>
      </c>
      <c r="PA102" s="557">
        <f t="shared" ca="1" si="542"/>
        <v>0</v>
      </c>
      <c r="PB102" s="557">
        <f t="shared" ca="1" si="542"/>
        <v>0</v>
      </c>
      <c r="PC102" s="557">
        <f t="shared" ca="1" si="542"/>
        <v>0</v>
      </c>
      <c r="PD102" s="557">
        <f t="shared" ca="1" si="542"/>
        <v>0</v>
      </c>
      <c r="PE102" s="557">
        <f t="shared" ca="1" si="543"/>
        <v>0</v>
      </c>
      <c r="PF102" s="557">
        <f t="shared" ca="1" si="543"/>
        <v>0</v>
      </c>
      <c r="PG102" s="557">
        <f t="shared" ca="1" si="543"/>
        <v>0</v>
      </c>
      <c r="PH102" s="557">
        <f t="shared" ca="1" si="543"/>
        <v>0</v>
      </c>
      <c r="PI102" s="557">
        <f t="shared" ca="1" si="543"/>
        <v>0</v>
      </c>
      <c r="PJ102" s="557">
        <f t="shared" ca="1" si="543"/>
        <v>0</v>
      </c>
      <c r="PK102" s="557">
        <f t="shared" ca="1" si="543"/>
        <v>0</v>
      </c>
      <c r="PL102" s="557">
        <f t="shared" ca="1" si="543"/>
        <v>0</v>
      </c>
      <c r="PM102" s="557">
        <f t="shared" ca="1" si="543"/>
        <v>0</v>
      </c>
      <c r="PN102" s="557">
        <f t="shared" ca="1" si="543"/>
        <v>0</v>
      </c>
      <c r="PO102" s="557">
        <f t="shared" ca="1" si="544"/>
        <v>0</v>
      </c>
      <c r="PP102" s="557">
        <f t="shared" ca="1" si="544"/>
        <v>0</v>
      </c>
      <c r="PQ102" s="557">
        <f t="shared" ca="1" si="544"/>
        <v>0</v>
      </c>
      <c r="PR102" s="557">
        <f t="shared" ca="1" si="544"/>
        <v>0</v>
      </c>
      <c r="PS102" s="557">
        <f t="shared" ca="1" si="544"/>
        <v>0</v>
      </c>
      <c r="PT102" s="557">
        <f t="shared" ca="1" si="544"/>
        <v>0</v>
      </c>
      <c r="PU102" s="557">
        <f t="shared" ca="1" si="544"/>
        <v>0</v>
      </c>
      <c r="PV102" s="557">
        <f t="shared" ca="1" si="544"/>
        <v>0</v>
      </c>
      <c r="PW102" s="557">
        <f t="shared" ca="1" si="544"/>
        <v>0</v>
      </c>
      <c r="PX102" s="557">
        <f t="shared" ca="1" si="544"/>
        <v>0</v>
      </c>
      <c r="PY102" s="557">
        <f t="shared" ca="1" si="545"/>
        <v>0</v>
      </c>
      <c r="PZ102" s="557">
        <f t="shared" ca="1" si="545"/>
        <v>0</v>
      </c>
      <c r="QA102" s="557">
        <f t="shared" ca="1" si="545"/>
        <v>0</v>
      </c>
      <c r="QB102" s="557">
        <f t="shared" ca="1" si="545"/>
        <v>0</v>
      </c>
      <c r="QC102" s="557">
        <f t="shared" ca="1" si="545"/>
        <v>0</v>
      </c>
      <c r="QD102" s="557">
        <f t="shared" ca="1" si="545"/>
        <v>0</v>
      </c>
      <c r="QE102" s="557">
        <f t="shared" ca="1" si="545"/>
        <v>0</v>
      </c>
      <c r="QF102" s="557">
        <f t="shared" ca="1" si="545"/>
        <v>0</v>
      </c>
      <c r="QG102" s="557">
        <f t="shared" ca="1" si="545"/>
        <v>0</v>
      </c>
      <c r="QH102" s="557">
        <f t="shared" ca="1" si="545"/>
        <v>0</v>
      </c>
      <c r="QI102" s="557">
        <f t="shared" ca="1" si="546"/>
        <v>0</v>
      </c>
      <c r="QJ102" s="557">
        <f t="shared" ca="1" si="546"/>
        <v>0</v>
      </c>
      <c r="QK102" s="557">
        <f t="shared" ca="1" si="546"/>
        <v>0</v>
      </c>
      <c r="QL102" s="557">
        <f t="shared" ca="1" si="546"/>
        <v>0</v>
      </c>
      <c r="QM102" s="557">
        <f t="shared" ca="1" si="546"/>
        <v>0</v>
      </c>
      <c r="QN102" s="557">
        <f t="shared" ca="1" si="546"/>
        <v>0</v>
      </c>
      <c r="QO102" s="557">
        <f t="shared" ca="1" si="546"/>
        <v>0</v>
      </c>
      <c r="QP102" s="557">
        <f t="shared" ca="1" si="546"/>
        <v>0</v>
      </c>
      <c r="QQ102" s="557">
        <f t="shared" ca="1" si="546"/>
        <v>0</v>
      </c>
      <c r="QR102" s="557">
        <f t="shared" ca="1" si="546"/>
        <v>0</v>
      </c>
      <c r="QS102" s="557">
        <f t="shared" ca="1" si="547"/>
        <v>0</v>
      </c>
      <c r="QT102" s="557">
        <f t="shared" ca="1" si="547"/>
        <v>0</v>
      </c>
      <c r="QU102" s="557">
        <f t="shared" ca="1" si="547"/>
        <v>0</v>
      </c>
      <c r="QV102" s="557">
        <f t="shared" ca="1" si="547"/>
        <v>0</v>
      </c>
      <c r="QW102" s="557">
        <f t="shared" ca="1" si="547"/>
        <v>0</v>
      </c>
      <c r="QX102" s="557">
        <f t="shared" ca="1" si="547"/>
        <v>0</v>
      </c>
      <c r="QY102" s="557">
        <f t="shared" ca="1" si="547"/>
        <v>0</v>
      </c>
      <c r="QZ102" s="557">
        <f t="shared" ca="1" si="547"/>
        <v>0</v>
      </c>
      <c r="RA102" s="557">
        <f t="shared" ca="1" si="547"/>
        <v>0</v>
      </c>
      <c r="RB102" s="557">
        <f t="shared" ca="1" si="547"/>
        <v>0</v>
      </c>
      <c r="RC102" s="557">
        <f t="shared" ca="1" si="548"/>
        <v>0</v>
      </c>
      <c r="RD102" s="557">
        <f t="shared" ca="1" si="548"/>
        <v>0</v>
      </c>
      <c r="RE102" s="557">
        <f t="shared" ca="1" si="548"/>
        <v>0</v>
      </c>
      <c r="RF102" s="557">
        <f t="shared" ca="1" si="548"/>
        <v>0</v>
      </c>
      <c r="RG102" s="557">
        <f t="shared" ca="1" si="548"/>
        <v>0</v>
      </c>
      <c r="RH102" s="557">
        <f t="shared" ca="1" si="548"/>
        <v>0</v>
      </c>
      <c r="RI102" s="557">
        <f t="shared" ca="1" si="548"/>
        <v>0</v>
      </c>
      <c r="RJ102" s="557">
        <f t="shared" ca="1" si="548"/>
        <v>0</v>
      </c>
      <c r="RK102" s="557">
        <f t="shared" ca="1" si="548"/>
        <v>0</v>
      </c>
      <c r="RL102" s="557">
        <f t="shared" ca="1" si="548"/>
        <v>0</v>
      </c>
      <c r="RM102" s="557">
        <f t="shared" ca="1" si="549"/>
        <v>0</v>
      </c>
      <c r="RN102" s="557">
        <f t="shared" ca="1" si="549"/>
        <v>0</v>
      </c>
      <c r="RO102" s="557">
        <f t="shared" ca="1" si="549"/>
        <v>0</v>
      </c>
      <c r="RP102" s="557">
        <f t="shared" ca="1" si="549"/>
        <v>0</v>
      </c>
      <c r="RQ102" s="557">
        <f t="shared" ca="1" si="549"/>
        <v>0</v>
      </c>
      <c r="RR102" s="557">
        <f t="shared" ca="1" si="549"/>
        <v>0</v>
      </c>
      <c r="RS102" s="557">
        <f t="shared" ca="1" si="549"/>
        <v>0</v>
      </c>
      <c r="RT102" s="557">
        <f t="shared" ca="1" si="549"/>
        <v>0</v>
      </c>
      <c r="RU102" s="557">
        <f t="shared" ca="1" si="549"/>
        <v>0</v>
      </c>
      <c r="RV102" s="557">
        <f t="shared" ca="1" si="549"/>
        <v>0</v>
      </c>
      <c r="RW102" s="557">
        <f t="shared" ca="1" si="550"/>
        <v>0</v>
      </c>
      <c r="RX102" s="557">
        <f t="shared" ca="1" si="550"/>
        <v>0</v>
      </c>
      <c r="RY102" s="557">
        <f t="shared" ca="1" si="550"/>
        <v>0</v>
      </c>
      <c r="RZ102" s="557">
        <f t="shared" ca="1" si="550"/>
        <v>0</v>
      </c>
      <c r="SA102" s="557">
        <f t="shared" ca="1" si="550"/>
        <v>0</v>
      </c>
      <c r="SB102" s="557">
        <f t="shared" ca="1" si="550"/>
        <v>0</v>
      </c>
      <c r="SC102" s="557">
        <f t="shared" ca="1" si="550"/>
        <v>0</v>
      </c>
      <c r="SD102" s="557">
        <f t="shared" ca="1" si="550"/>
        <v>0</v>
      </c>
      <c r="SE102" s="557">
        <f t="shared" ca="1" si="550"/>
        <v>0</v>
      </c>
      <c r="SF102" s="557">
        <f t="shared" ca="1" si="550"/>
        <v>0</v>
      </c>
      <c r="SG102" s="557">
        <f t="shared" ca="1" si="551"/>
        <v>0</v>
      </c>
      <c r="SH102" s="557">
        <f t="shared" ca="1" si="551"/>
        <v>0</v>
      </c>
      <c r="SI102" s="557">
        <f t="shared" ca="1" si="551"/>
        <v>0</v>
      </c>
      <c r="SJ102" s="557">
        <f t="shared" ca="1" si="551"/>
        <v>0</v>
      </c>
      <c r="SK102" s="557">
        <f t="shared" ca="1" si="551"/>
        <v>0</v>
      </c>
      <c r="SL102" s="557">
        <f t="shared" ca="1" si="551"/>
        <v>0</v>
      </c>
      <c r="SM102" s="557">
        <f t="shared" ca="1" si="551"/>
        <v>0</v>
      </c>
      <c r="SN102" s="557">
        <f t="shared" ca="1" si="551"/>
        <v>0</v>
      </c>
      <c r="SO102" s="557">
        <f t="shared" ca="1" si="551"/>
        <v>0</v>
      </c>
      <c r="SP102" s="557">
        <f t="shared" ca="1" si="551"/>
        <v>0</v>
      </c>
      <c r="SQ102" s="557">
        <f t="shared" ca="1" si="552"/>
        <v>0</v>
      </c>
      <c r="SR102" s="557">
        <f t="shared" ca="1" si="552"/>
        <v>0</v>
      </c>
      <c r="SS102" s="557">
        <f t="shared" ca="1" si="552"/>
        <v>0</v>
      </c>
      <c r="ST102" s="557">
        <f t="shared" ca="1" si="552"/>
        <v>0</v>
      </c>
      <c r="SU102" s="557">
        <f t="shared" ca="1" si="552"/>
        <v>0</v>
      </c>
      <c r="SV102" s="557">
        <f t="shared" ca="1" si="552"/>
        <v>0</v>
      </c>
      <c r="SW102" s="557">
        <f t="shared" ca="1" si="552"/>
        <v>0</v>
      </c>
      <c r="SX102" s="557">
        <f t="shared" ca="1" si="552"/>
        <v>0</v>
      </c>
      <c r="SY102" s="557">
        <f t="shared" ca="1" si="552"/>
        <v>0</v>
      </c>
      <c r="SZ102" s="557">
        <f t="shared" ca="1" si="552"/>
        <v>0</v>
      </c>
      <c r="TA102" s="557">
        <f t="shared" ca="1" si="553"/>
        <v>0</v>
      </c>
      <c r="TB102" s="557">
        <f t="shared" ca="1" si="553"/>
        <v>0</v>
      </c>
      <c r="TC102" s="557">
        <f t="shared" ca="1" si="553"/>
        <v>0</v>
      </c>
      <c r="TD102" s="557">
        <f t="shared" ca="1" si="553"/>
        <v>0</v>
      </c>
      <c r="TE102" s="557">
        <f t="shared" ca="1" si="553"/>
        <v>0</v>
      </c>
      <c r="TF102" s="557">
        <f t="shared" ca="1" si="553"/>
        <v>0</v>
      </c>
      <c r="TG102" s="557">
        <f t="shared" ca="1" si="553"/>
        <v>0</v>
      </c>
      <c r="TH102" s="557">
        <f t="shared" ca="1" si="553"/>
        <v>0</v>
      </c>
      <c r="TI102" s="557">
        <f t="shared" ca="1" si="553"/>
        <v>0</v>
      </c>
      <c r="TJ102" s="557">
        <f t="shared" ca="1" si="553"/>
        <v>0</v>
      </c>
      <c r="TK102" s="557">
        <f t="shared" ca="1" si="554"/>
        <v>0</v>
      </c>
      <c r="TL102" s="557">
        <f t="shared" ca="1" si="554"/>
        <v>0</v>
      </c>
      <c r="TM102" s="557">
        <f t="shared" ca="1" si="554"/>
        <v>0</v>
      </c>
      <c r="TN102" s="557">
        <f t="shared" ca="1" si="554"/>
        <v>0</v>
      </c>
      <c r="TO102" s="557">
        <f t="shared" ca="1" si="554"/>
        <v>0</v>
      </c>
      <c r="TP102" s="557">
        <f t="shared" ca="1" si="554"/>
        <v>0</v>
      </c>
      <c r="TQ102" s="557">
        <f t="shared" ca="1" si="554"/>
        <v>0</v>
      </c>
      <c r="TR102" s="557">
        <f t="shared" ca="1" si="554"/>
        <v>0</v>
      </c>
      <c r="TS102" s="557">
        <f t="shared" ca="1" si="554"/>
        <v>0</v>
      </c>
      <c r="TT102" s="557">
        <f t="shared" ca="1" si="554"/>
        <v>0</v>
      </c>
      <c r="TU102" s="557">
        <f t="shared" ca="1" si="555"/>
        <v>0</v>
      </c>
      <c r="TV102" s="557">
        <f t="shared" ca="1" si="555"/>
        <v>0</v>
      </c>
      <c r="TW102" s="557">
        <f t="shared" ca="1" si="555"/>
        <v>0</v>
      </c>
      <c r="TX102" s="557">
        <f t="shared" ca="1" si="555"/>
        <v>0</v>
      </c>
      <c r="TY102" s="557">
        <f t="shared" ca="1" si="555"/>
        <v>0</v>
      </c>
      <c r="TZ102" s="557">
        <f t="shared" ca="1" si="555"/>
        <v>0</v>
      </c>
      <c r="UA102" s="557">
        <f t="shared" ca="1" si="555"/>
        <v>0</v>
      </c>
      <c r="UB102" s="557">
        <f t="shared" ca="1" si="555"/>
        <v>0</v>
      </c>
      <c r="UC102" s="557">
        <f t="shared" ca="1" si="555"/>
        <v>0</v>
      </c>
      <c r="UD102" s="557">
        <f t="shared" ca="1" si="555"/>
        <v>0</v>
      </c>
      <c r="UE102" s="557">
        <f t="shared" ca="1" si="556"/>
        <v>0</v>
      </c>
      <c r="UF102" s="557">
        <f t="shared" ca="1" si="556"/>
        <v>0</v>
      </c>
      <c r="UG102" s="557">
        <f t="shared" ca="1" si="556"/>
        <v>0</v>
      </c>
      <c r="UH102" s="557">
        <f t="shared" ca="1" si="556"/>
        <v>0</v>
      </c>
      <c r="UI102" s="557">
        <f t="shared" ca="1" si="556"/>
        <v>0</v>
      </c>
      <c r="UJ102" s="557">
        <f t="shared" ca="1" si="556"/>
        <v>0</v>
      </c>
      <c r="UK102" s="557">
        <f t="shared" ca="1" si="556"/>
        <v>0</v>
      </c>
      <c r="UL102" s="557">
        <f t="shared" ca="1" si="556"/>
        <v>0</v>
      </c>
      <c r="UM102" s="557">
        <f t="shared" ca="1" si="556"/>
        <v>0</v>
      </c>
      <c r="UN102" s="557">
        <f t="shared" ca="1" si="556"/>
        <v>0</v>
      </c>
      <c r="UO102" s="557">
        <f t="shared" ca="1" si="557"/>
        <v>0</v>
      </c>
      <c r="UP102" s="557">
        <f t="shared" ca="1" si="557"/>
        <v>0</v>
      </c>
      <c r="UQ102" s="557">
        <f t="shared" ca="1" si="557"/>
        <v>0</v>
      </c>
      <c r="UR102" s="557">
        <f t="shared" ca="1" si="557"/>
        <v>0</v>
      </c>
      <c r="US102" s="557">
        <f t="shared" ca="1" si="557"/>
        <v>0</v>
      </c>
      <c r="UT102" s="557">
        <f t="shared" ca="1" si="557"/>
        <v>0</v>
      </c>
      <c r="UU102" s="557">
        <f t="shared" ca="1" si="557"/>
        <v>0</v>
      </c>
      <c r="UV102" s="557">
        <f t="shared" ca="1" si="557"/>
        <v>0</v>
      </c>
      <c r="UW102" s="557">
        <f t="shared" ca="1" si="557"/>
        <v>0</v>
      </c>
      <c r="UX102" s="557">
        <f t="shared" ca="1" si="557"/>
        <v>0</v>
      </c>
      <c r="UY102" s="557">
        <f t="shared" ca="1" si="558"/>
        <v>0</v>
      </c>
      <c r="UZ102" s="557">
        <f t="shared" ca="1" si="558"/>
        <v>0</v>
      </c>
      <c r="VA102" s="557">
        <f t="shared" ca="1" si="558"/>
        <v>0</v>
      </c>
      <c r="VB102" s="557">
        <f t="shared" ca="1" si="558"/>
        <v>0</v>
      </c>
      <c r="VC102" s="557">
        <f t="shared" ca="1" si="558"/>
        <v>0</v>
      </c>
      <c r="VD102" s="557">
        <f t="shared" ca="1" si="558"/>
        <v>0</v>
      </c>
      <c r="VE102" s="557">
        <f t="shared" ca="1" si="558"/>
        <v>0</v>
      </c>
      <c r="VF102" s="557">
        <f t="shared" ca="1" si="558"/>
        <v>0</v>
      </c>
      <c r="VG102" s="557">
        <f t="shared" ca="1" si="558"/>
        <v>0</v>
      </c>
      <c r="VH102" s="557">
        <f t="shared" ca="1" si="558"/>
        <v>0</v>
      </c>
      <c r="VI102" s="557">
        <f t="shared" ca="1" si="558"/>
        <v>0</v>
      </c>
      <c r="VJ102" s="189">
        <f t="shared" ca="1" si="559"/>
        <v>0</v>
      </c>
      <c r="VK102" s="189">
        <f t="shared" ca="1" si="559"/>
        <v>0</v>
      </c>
      <c r="VL102" s="189">
        <f t="shared" ca="1" si="559"/>
        <v>0</v>
      </c>
      <c r="VM102" s="189">
        <f t="shared" ca="1" si="559"/>
        <v>0</v>
      </c>
      <c r="VN102" s="189">
        <f t="shared" ca="1" si="559"/>
        <v>0</v>
      </c>
      <c r="VO102" s="230">
        <f t="shared" ca="1" si="469"/>
        <v>0</v>
      </c>
      <c r="VP102" s="189">
        <f t="shared" ca="1" si="560"/>
        <v>0</v>
      </c>
      <c r="VQ102" s="189">
        <f t="shared" ca="1" si="560"/>
        <v>0</v>
      </c>
      <c r="VR102" s="189">
        <f t="shared" ca="1" si="560"/>
        <v>0</v>
      </c>
      <c r="VS102" s="189">
        <f t="shared" ca="1" si="560"/>
        <v>0</v>
      </c>
      <c r="VT102" s="189">
        <f t="shared" ca="1" si="560"/>
        <v>0</v>
      </c>
      <c r="VU102" s="230">
        <f t="shared" ca="1" si="471"/>
        <v>0</v>
      </c>
      <c r="VV102" s="231">
        <f t="shared" ca="1" si="472"/>
        <v>0</v>
      </c>
      <c r="VW102" s="231">
        <f t="shared" ca="1" si="472"/>
        <v>0</v>
      </c>
      <c r="VX102" s="231">
        <f t="shared" ca="1" si="472"/>
        <v>0</v>
      </c>
      <c r="VY102" s="231">
        <f t="shared" ca="1" si="472"/>
        <v>0</v>
      </c>
      <c r="VZ102" s="544">
        <f t="shared" ca="1" si="473"/>
        <v>0</v>
      </c>
      <c r="WA102" s="231">
        <f t="shared" ca="1" si="474"/>
        <v>0</v>
      </c>
      <c r="WB102" s="231">
        <f t="shared" ca="1" si="474"/>
        <v>0</v>
      </c>
      <c r="WC102" s="231">
        <f t="shared" ca="1" si="474"/>
        <v>0</v>
      </c>
      <c r="WD102" s="231">
        <f t="shared" ca="1" si="474"/>
        <v>0</v>
      </c>
      <c r="WE102" s="544">
        <f t="shared" ca="1" si="561"/>
        <v>0</v>
      </c>
      <c r="WF102" s="544">
        <f t="shared" ca="1" si="561"/>
        <v>0</v>
      </c>
      <c r="WG102" s="544">
        <f t="shared" ca="1" si="561"/>
        <v>0</v>
      </c>
      <c r="WH102" s="544">
        <f t="shared" ca="1" si="561"/>
        <v>0</v>
      </c>
      <c r="WI102" s="544">
        <f t="shared" ca="1" si="561"/>
        <v>0</v>
      </c>
      <c r="WJ102" s="544">
        <f t="shared" ca="1" si="561"/>
        <v>0</v>
      </c>
      <c r="WK102" s="544">
        <f t="shared" ca="1" si="561"/>
        <v>0</v>
      </c>
      <c r="WL102" s="535" cm="1">
        <f t="array" aca="1" ref="WL102" ca="1">INDEX(WL$13:WL101,$B102+1,1)</f>
        <v>0</v>
      </c>
      <c r="WM102" s="411">
        <f t="shared" ca="1" si="476"/>
        <v>19</v>
      </c>
      <c r="WN102" s="18"/>
      <c r="WO102" s="535" cm="1">
        <f t="array" aca="1" ref="WO102" ca="1">INDEX(WO$13:WO101,$B102+1,1)</f>
        <v>0</v>
      </c>
      <c r="WP102" s="411">
        <f t="shared" si="477"/>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78"/>
        <v>0</v>
      </c>
      <c r="XJ102" s="411" t="str">
        <f t="shared" ca="1" si="479"/>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80"/>
        <v>-</v>
      </c>
      <c r="XQ102" s="411" t="str">
        <f t="shared" si="480"/>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81"/>
        <v>50</v>
      </c>
      <c r="YD102" s="411">
        <f t="shared" si="481"/>
        <v>50</v>
      </c>
      <c r="YE102" s="411">
        <f t="shared" si="481"/>
        <v>50</v>
      </c>
      <c r="YF102" s="411">
        <f t="shared" si="481"/>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18"/>
      <c r="YQ102" s="411">
        <f t="shared" ca="1" si="482"/>
        <v>1</v>
      </c>
      <c r="YR102" s="18"/>
      <c r="YS102" s="669" t="str">
        <f t="shared" ca="1" si="483"/>
        <v>-</v>
      </c>
      <c r="YT102" s="535" t="b" cm="1">
        <f t="array" aca="1" ref="YT102" ca="1">INDEX(YT$13:YT101,$B102+1,1)</f>
        <v>1</v>
      </c>
      <c r="YU102" s="535" t="str" cm="1">
        <f t="array" aca="1" ref="YU102" ca="1">INDEX(YU$13:YU101,$B102+1,1)</f>
        <v>-</v>
      </c>
      <c r="YV102" s="411" t="b">
        <f t="shared" ca="1" si="510"/>
        <v>1</v>
      </c>
      <c r="YW102" s="535" t="b" cm="1">
        <f t="array" aca="1" ref="YW102" ca="1">INDEX(YW$13:YW101,$B102+1,1)</f>
        <v>0</v>
      </c>
      <c r="YX102" s="535" cm="1">
        <f t="array" aca="1" ref="YX102" ca="1">INDEX(YX$13:YX101,$B102+1,1)</f>
        <v>0</v>
      </c>
      <c r="YY102" s="547" cm="1">
        <f t="array" aca="1" ref="YY102" ca="1">IF(YT102&lt;&gt;TRUE,"-",VALUE(IFERROR(VALUE($K102),0) &amp; _xlfn.SWITCH($CD102,"-",4,$CD102) &amp; $L102 &amp; $T102 &amp; "00" &amp; $N102 &amp; $AK102 &amp; $R102 &amp; _xlfn.SWITCH($AM102,3,1,$AM102) &amp; _xlfn.SWITCH($M102,4,0,$M102) &amp; $AD102 &amp; IF(MOD($H102-2,YY$6)&gt;=YY$7,"",TEXT(INT(MOD($H102-2,YY$6)/2)+1,"00"))))</f>
        <v>14210012120109</v>
      </c>
      <c r="YZ102" s="662" t="str" cm="1">
        <f t="array" aca="1" ref="YZ102" ca="1">IF(YU102&lt;&gt;TRUE,"-",VALUE(IFERROR(VALUE($K102),0) &amp; _xlfn.SWITCH($CD102,"-",4,$CD102) &amp; $L102 &amp; $T102 &amp; "00" &amp; $N102 &amp; $AK102 &amp; $R102 &amp; _xlfn.SWITCH($AM102,3,1,$AM102) &amp; _xlfn.SWITCH($M102,4,0,$M102) &amp; $AD102 &amp; IF(MOD($H102-1,YZ$6)&gt;=YZ$7,"",TEXT(INT(MOD($H102-1,YZ$6)/2)+1,"00"))))</f>
        <v>-</v>
      </c>
      <c r="ZA102" s="543">
        <f t="shared" ca="1" si="484"/>
        <v>652</v>
      </c>
      <c r="ZB102" s="543">
        <f t="shared" ca="1" si="484"/>
        <v>686</v>
      </c>
      <c r="ZC102" s="543">
        <f t="shared" ca="1" si="484"/>
        <v>721</v>
      </c>
      <c r="ZD102" s="459">
        <f t="shared" ca="1" si="485"/>
        <v>469</v>
      </c>
      <c r="ZE102" s="459">
        <f t="shared" ca="1" si="485"/>
        <v>504</v>
      </c>
      <c r="ZF102" s="459">
        <f t="shared" ca="1" si="485"/>
        <v>539</v>
      </c>
      <c r="ZG102" s="459">
        <f t="shared" ca="1" si="486"/>
        <v>385</v>
      </c>
      <c r="ZH102" s="459">
        <f t="shared" ca="1" si="486"/>
        <v>420</v>
      </c>
      <c r="ZI102" s="459">
        <f t="shared" ca="1" si="486"/>
        <v>455</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22">
        <v>1</v>
      </c>
      <c r="ZW102" s="22">
        <v>1</v>
      </c>
      <c r="ZX102" s="535" cm="1">
        <f t="array" aca="1" ref="ZX102" ca="1">INDEX(ZX$13:ZX101,$B102+1,1)</f>
        <v>0</v>
      </c>
      <c r="ZY102" s="535" t="str" cm="1">
        <f t="array" aca="1" ref="ZY102" ca="1">INDEX(ZY$13:ZY101,$B102+1,1)</f>
        <v>-</v>
      </c>
      <c r="ZZ102" s="535" t="str" cm="1">
        <f t="array" aca="1" ref="ZZ102" ca="1">INDEX(ZZ$13:ZZ101,$B102+1,1)</f>
        <v>-</v>
      </c>
      <c r="AAA102" s="535" t="str" cm="1">
        <f t="array" aca="1" ref="AAA102" ca="1">INDEX(AAA$13:AAA101,$B102+1,1)</f>
        <v>-</v>
      </c>
      <c r="AAB102" s="535" t="str" cm="1">
        <f t="array" aca="1" ref="AAB102" ca="1">INDEX(AAB$13:AAB101,$B102+1,1)</f>
        <v>-</v>
      </c>
      <c r="AAC102" s="535" t="str" cm="1">
        <f t="array" aca="1" ref="AAC102" ca="1">INDEX(AAC$13:AAC101,$B102+1,1)</f>
        <v>-</v>
      </c>
      <c r="AAD102" s="535" cm="1">
        <f t="array" aca="1" ref="AAD102" ca="1">INDEX(AAD$13:AAD101,$B102+1,1)</f>
        <v>0</v>
      </c>
      <c r="AAE102" s="535" t="str" cm="1">
        <f t="array" aca="1" ref="AAE102" ca="1">INDEX(AAE$13:AAE101,$B102+1,1)</f>
        <v>-</v>
      </c>
      <c r="AAF102" s="535" t="str" cm="1">
        <f t="array" aca="1" ref="AAF102" ca="1">INDEX(AAF$13:AAF101,$B102+1,1)</f>
        <v>-</v>
      </c>
      <c r="AAG102" s="535" t="str" cm="1">
        <f t="array" aca="1" ref="AAG102" ca="1">INDEX(AAG$13:AAG101,$B102+1,1)</f>
        <v>-</v>
      </c>
      <c r="AAH102" s="535" cm="1">
        <f t="array" aca="1" ref="AAH102" ca="1">INDEX(AAH$13:AAH101,$B102+1,1)</f>
        <v>1</v>
      </c>
      <c r="AAI102" s="535" cm="1">
        <f t="array" aca="1" ref="AAI102" ca="1">INDEX(AAI$13:AAI101,$B102+1,1)</f>
        <v>1</v>
      </c>
      <c r="AAJ102" s="666" t="str">
        <f t="shared" ca="1" si="487"/>
        <v>-</v>
      </c>
      <c r="AAK102" s="666" t="str">
        <f t="shared" ca="1" si="487"/>
        <v>-</v>
      </c>
      <c r="AAL102" s="666" t="str">
        <f t="shared" ca="1" si="487"/>
        <v>-</v>
      </c>
      <c r="AAM102" s="666" t="str">
        <f t="shared" ca="1" si="487"/>
        <v>-</v>
      </c>
      <c r="AAN102" s="667" t="str">
        <f t="shared" ca="1" si="488"/>
        <v>-</v>
      </c>
      <c r="AAO102" s="668" t="str">
        <f t="shared" ca="1" si="489"/>
        <v>-</v>
      </c>
      <c r="AAP102" s="669" t="str">
        <f t="shared" ca="1" si="490"/>
        <v>-</v>
      </c>
      <c r="AAQ102" s="716" t="str">
        <f t="shared" ca="1" si="491"/>
        <v>-</v>
      </c>
      <c r="AAR102" s="191" t="b">
        <f t="shared" si="514"/>
        <v>0</v>
      </c>
      <c r="AAS102" s="715" t="str">
        <f t="shared" ca="1" si="492"/>
        <v>-</v>
      </c>
      <c r="AAT102" s="717" t="str">
        <f t="shared" ca="1" si="493"/>
        <v>-</v>
      </c>
      <c r="AAU102" s="717" t="str">
        <f t="shared" ca="1" si="493"/>
        <v>-</v>
      </c>
      <c r="AAV102" s="670" t="str">
        <f t="shared" ca="1" si="494"/>
        <v>-</v>
      </c>
      <c r="AAW102" s="18"/>
      <c r="AAX102" s="545" t="b">
        <f t="shared" ca="1" si="562"/>
        <v>1</v>
      </c>
      <c r="AAY102" s="545" t="str">
        <f t="shared" ca="1" si="562"/>
        <v>-</v>
      </c>
      <c r="AAZ102" s="545" t="str">
        <f t="shared" ca="1" si="562"/>
        <v>-</v>
      </c>
      <c r="ABA102" s="545" t="str">
        <f t="shared" ca="1" si="562"/>
        <v>-</v>
      </c>
      <c r="ABB102" s="545" t="str">
        <f t="shared" ca="1" si="562"/>
        <v>-</v>
      </c>
      <c r="ABC102" s="545" t="str">
        <f t="shared" ca="1" si="562"/>
        <v>-</v>
      </c>
      <c r="ABD102" s="545" t="str">
        <f t="shared" ca="1" si="562"/>
        <v>-</v>
      </c>
      <c r="ABE102" s="545" t="str">
        <f t="shared" ca="1" si="562"/>
        <v>-</v>
      </c>
      <c r="ABF102" s="545" t="str">
        <f t="shared" ca="1" si="562"/>
        <v>-</v>
      </c>
      <c r="ABG102" s="545" t="str">
        <f t="shared" ca="1" si="562"/>
        <v>-</v>
      </c>
      <c r="ABH102" s="545" t="str">
        <f t="shared" ca="1" si="563"/>
        <v>-</v>
      </c>
      <c r="ABI102" s="545" t="str">
        <f t="shared" ca="1" si="563"/>
        <v>-</v>
      </c>
      <c r="ABJ102" s="545" t="str">
        <f t="shared" ca="1" si="563"/>
        <v>-</v>
      </c>
      <c r="ABK102" s="545" t="str">
        <f t="shared" ca="1" si="563"/>
        <v>-</v>
      </c>
      <c r="ABL102" s="545" t="str">
        <f t="shared" ca="1" si="563"/>
        <v>-</v>
      </c>
      <c r="ABM102" s="545" t="str">
        <f t="shared" ca="1" si="563"/>
        <v>-</v>
      </c>
      <c r="ABN102" s="545" t="str">
        <f t="shared" ca="1" si="563"/>
        <v>-</v>
      </c>
      <c r="ABO102" s="545" t="str">
        <f t="shared" ca="1" si="563"/>
        <v>-</v>
      </c>
      <c r="ABP102" s="545" t="b">
        <f t="shared" ca="1" si="563"/>
        <v>1</v>
      </c>
      <c r="ABQ102" s="545" t="str">
        <f t="shared" ca="1" si="563"/>
        <v>-</v>
      </c>
      <c r="ABR102" s="545" t="str">
        <f t="shared" ca="1" si="564"/>
        <v>-</v>
      </c>
      <c r="ABS102" s="545" t="str">
        <f t="shared" ca="1" si="564"/>
        <v>-</v>
      </c>
      <c r="ABT102" s="545" t="str">
        <f t="shared" ca="1" si="564"/>
        <v>-</v>
      </c>
      <c r="ABU102" s="545" t="str">
        <f t="shared" ca="1" si="564"/>
        <v>-</v>
      </c>
      <c r="ABV102" s="545" t="str">
        <f t="shared" ca="1" si="564"/>
        <v>-</v>
      </c>
      <c r="ABW102" s="545" t="str">
        <f t="shared" ca="1" si="564"/>
        <v>-</v>
      </c>
      <c r="ABX102" s="545" t="str">
        <f t="shared" ca="1" si="564"/>
        <v>-</v>
      </c>
      <c r="ABY102" s="545" t="str">
        <f t="shared" ca="1" si="564"/>
        <v>-</v>
      </c>
      <c r="ABZ102" s="545" t="str">
        <f t="shared" ca="1" si="564"/>
        <v>-</v>
      </c>
      <c r="ACA102" s="545" t="str">
        <f t="shared" ca="1" si="564"/>
        <v>-</v>
      </c>
      <c r="ACB102" s="545" t="str">
        <f t="shared" ca="1" si="565"/>
        <v>-</v>
      </c>
      <c r="ACC102" s="545" t="str">
        <f t="shared" ca="1" si="565"/>
        <v>-</v>
      </c>
      <c r="ACD102" s="545" t="str">
        <f t="shared" ca="1" si="565"/>
        <v>-</v>
      </c>
      <c r="ACE102" s="545" t="str">
        <f t="shared" ca="1" si="565"/>
        <v>-</v>
      </c>
      <c r="ACF102" s="545" t="str">
        <f t="shared" ca="1" si="565"/>
        <v>-</v>
      </c>
      <c r="ACG102" s="545" t="str">
        <f t="shared" ca="1" si="565"/>
        <v>-</v>
      </c>
      <c r="ACH102" s="545" t="b">
        <f t="shared" ca="1" si="565"/>
        <v>1</v>
      </c>
      <c r="ACI102" s="545" t="str">
        <f t="shared" ca="1" si="565"/>
        <v>-</v>
      </c>
      <c r="ACJ102" s="545" t="str">
        <f t="shared" ca="1" si="565"/>
        <v>-</v>
      </c>
      <c r="ACK102" s="545" t="str">
        <f t="shared" ca="1" si="565"/>
        <v>-</v>
      </c>
      <c r="ACL102" s="545" t="str">
        <f t="shared" ca="1" si="566"/>
        <v>-</v>
      </c>
      <c r="ACM102" s="545" t="str">
        <f t="shared" ca="1" si="566"/>
        <v>-</v>
      </c>
      <c r="ACN102" s="545" t="str">
        <f t="shared" ca="1" si="566"/>
        <v>-</v>
      </c>
      <c r="ACO102" s="545" t="str">
        <f t="shared" ca="1" si="566"/>
        <v>-</v>
      </c>
      <c r="ACP102" s="545" t="str">
        <f t="shared" ca="1" si="566"/>
        <v>-</v>
      </c>
      <c r="ACQ102" s="545" t="str">
        <f t="shared" ca="1" si="566"/>
        <v>-</v>
      </c>
      <c r="ACR102" s="545" t="str">
        <f t="shared" ca="1" si="566"/>
        <v>-</v>
      </c>
      <c r="ACS102" s="545" t="str">
        <f t="shared" ca="1" si="566"/>
        <v>-</v>
      </c>
      <c r="ACT102" s="545" t="str">
        <f t="shared" ca="1" si="566"/>
        <v>-</v>
      </c>
      <c r="ACU102" s="545" t="str">
        <f t="shared" ca="1" si="566"/>
        <v>-</v>
      </c>
      <c r="ACV102" s="545" t="str">
        <f t="shared" ca="1" si="567"/>
        <v>-</v>
      </c>
      <c r="ACW102" s="545" t="str">
        <f t="shared" ca="1" si="567"/>
        <v>-</v>
      </c>
      <c r="ACX102" s="545" t="str">
        <f t="shared" ca="1" si="567"/>
        <v>-</v>
      </c>
      <c r="ACY102" s="545" t="str">
        <f t="shared" ca="1" si="567"/>
        <v>-</v>
      </c>
      <c r="ACZ102" s="545" t="b">
        <f t="shared" ca="1" si="567"/>
        <v>1</v>
      </c>
      <c r="ADA102" s="545" t="str">
        <f t="shared" ca="1" si="567"/>
        <v>-</v>
      </c>
      <c r="ADB102" s="545" t="str">
        <f t="shared" ca="1" si="567"/>
        <v>-</v>
      </c>
      <c r="ADC102" s="545" t="str">
        <f t="shared" ca="1" si="567"/>
        <v>-</v>
      </c>
      <c r="ADD102" s="545" t="str">
        <f t="shared" ca="1" si="567"/>
        <v>-</v>
      </c>
      <c r="ADE102" s="545" t="str">
        <f t="shared" ca="1" si="567"/>
        <v>-</v>
      </c>
      <c r="ADF102" s="545" t="str">
        <f t="shared" ca="1" si="568"/>
        <v>-</v>
      </c>
      <c r="ADG102" s="545" t="str">
        <f t="shared" ca="1" si="568"/>
        <v>-</v>
      </c>
      <c r="ADH102" s="545" t="str">
        <f t="shared" ca="1" si="568"/>
        <v>-</v>
      </c>
      <c r="ADI102" s="545" t="str">
        <f t="shared" ca="1" si="568"/>
        <v>-</v>
      </c>
      <c r="ADJ102" s="545" t="str">
        <f t="shared" ca="1" si="568"/>
        <v>-</v>
      </c>
      <c r="ADK102" s="545" t="str">
        <f t="shared" ca="1" si="568"/>
        <v>-</v>
      </c>
      <c r="ADL102" s="545" t="str">
        <f t="shared" ca="1" si="568"/>
        <v>-</v>
      </c>
      <c r="ADM102" s="545" t="str">
        <f t="shared" ca="1" si="568"/>
        <v>-</v>
      </c>
      <c r="ADN102" s="545" t="str">
        <f t="shared" ca="1" si="568"/>
        <v>-</v>
      </c>
      <c r="ADO102" s="545" t="str">
        <f t="shared" ca="1" si="568"/>
        <v>-</v>
      </c>
      <c r="ADP102" s="545" t="str">
        <f t="shared" ca="1" si="569"/>
        <v>-</v>
      </c>
      <c r="ADQ102" s="545" t="str">
        <f t="shared" ca="1" si="569"/>
        <v>-</v>
      </c>
      <c r="ADR102" s="545" t="b">
        <f t="shared" ca="1" si="569"/>
        <v>1</v>
      </c>
      <c r="ADS102" s="545" t="str">
        <f t="shared" ca="1" si="569"/>
        <v>-</v>
      </c>
      <c r="ADT102" s="545" t="str">
        <f t="shared" ca="1" si="569"/>
        <v>-</v>
      </c>
      <c r="ADU102" s="545" t="str">
        <f t="shared" ca="1" si="569"/>
        <v>-</v>
      </c>
      <c r="ADV102" s="545" t="str">
        <f t="shared" ca="1" si="569"/>
        <v>-</v>
      </c>
      <c r="ADW102" s="545" t="str">
        <f t="shared" ca="1" si="569"/>
        <v>-</v>
      </c>
      <c r="ADX102" s="545" t="str">
        <f t="shared" ca="1" si="569"/>
        <v>-</v>
      </c>
      <c r="ADY102" s="545" t="str">
        <f t="shared" ca="1" si="569"/>
        <v>-</v>
      </c>
      <c r="ADZ102" s="545" t="str">
        <f t="shared" ca="1" si="570"/>
        <v>-</v>
      </c>
      <c r="AEA102" s="545" t="str">
        <f t="shared" ca="1" si="570"/>
        <v>-</v>
      </c>
      <c r="AEB102" s="545" t="str">
        <f t="shared" ca="1" si="570"/>
        <v>-</v>
      </c>
      <c r="AEC102" s="545" t="str">
        <f t="shared" ca="1" si="570"/>
        <v>-</v>
      </c>
      <c r="AED102" s="545" t="str">
        <f t="shared" ca="1" si="570"/>
        <v>-</v>
      </c>
      <c r="AEE102" s="545" t="str">
        <f t="shared" ca="1" si="570"/>
        <v>-</v>
      </c>
      <c r="AEF102" s="545" t="str">
        <f t="shared" ca="1" si="570"/>
        <v>-</v>
      </c>
      <c r="AEG102" s="545" t="str">
        <f t="shared" ca="1" si="570"/>
        <v>-</v>
      </c>
      <c r="AEH102" s="545" t="str">
        <f t="shared" ca="1" si="570"/>
        <v>-</v>
      </c>
      <c r="AEI102" s="545" t="str">
        <f t="shared" ca="1" si="570"/>
        <v>-</v>
      </c>
      <c r="AEJ102" s="535" cm="1">
        <f t="array" aca="1" ref="AEJ102" ca="1">INDEX(AEJ$13:AEJ101,$B102+1,1)</f>
        <v>0</v>
      </c>
      <c r="AEK102" s="483">
        <v>0</v>
      </c>
    </row>
    <row r="103" spans="1:817" outlineLevel="2">
      <c r="A103" s="18">
        <f t="shared" si="222"/>
        <v>90</v>
      </c>
      <c r="B103" s="657">
        <f t="shared" ca="1" si="515"/>
        <v>88</v>
      </c>
      <c r="C103" s="458">
        <f t="shared" ca="1" si="381"/>
        <v>2200</v>
      </c>
      <c r="D103" s="119" t="str">
        <f t="shared" ca="1" si="382"/>
        <v>GSW</v>
      </c>
      <c r="E103" t="b">
        <v>1</v>
      </c>
      <c r="F103" t="b">
        <v>0</v>
      </c>
      <c r="G103" t="b">
        <f t="shared" si="383"/>
        <v>1</v>
      </c>
      <c r="H103" s="191">
        <f t="shared" ca="1" si="513"/>
        <v>19</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24"/>
        <v>1</v>
      </c>
      <c r="O103" s="230">
        <f t="shared" ca="1" si="524"/>
        <v>9</v>
      </c>
      <c r="P103" s="230">
        <f t="shared" ca="1" si="524"/>
        <v>1</v>
      </c>
      <c r="Q103" s="230">
        <f t="shared" ca="1" si="524"/>
        <v>1</v>
      </c>
      <c r="R103" s="230">
        <f t="shared" ca="1" si="524"/>
        <v>1</v>
      </c>
      <c r="S103" s="230">
        <f t="shared" ca="1" si="524"/>
        <v>1</v>
      </c>
      <c r="T103" s="411">
        <f t="shared" ca="1" si="385"/>
        <v>1</v>
      </c>
      <c r="U103" s="411">
        <f t="shared" ca="1" si="385"/>
        <v>1</v>
      </c>
      <c r="V103" s="411">
        <f t="shared" ca="1" si="386"/>
        <v>2</v>
      </c>
      <c r="W103" s="777" t="b">
        <f t="shared" ca="1" si="387"/>
        <v>0</v>
      </c>
      <c r="X103" s="777" t="b">
        <f t="shared" ca="1" si="387"/>
        <v>0</v>
      </c>
      <c r="Y103" s="777" t="b">
        <f t="shared" ca="1" si="387"/>
        <v>1</v>
      </c>
      <c r="Z103" s="796" t="b" cm="1">
        <f t="array" aca="1" ref="Z103" ca="1">INDEX(Z$13:Z102,$B103+1,1)</f>
        <v>0</v>
      </c>
      <c r="AA103" s="411">
        <f t="shared" ca="1" si="388"/>
        <v>1</v>
      </c>
      <c r="AB103" s="411">
        <f t="shared" ca="1" si="389"/>
        <v>1</v>
      </c>
      <c r="AC103" s="230">
        <f t="shared" ca="1" si="525"/>
        <v>1</v>
      </c>
      <c r="AD103" s="230">
        <f t="shared" ca="1" si="525"/>
        <v>1</v>
      </c>
      <c r="AE103" s="230">
        <f t="shared" ca="1" si="525"/>
        <v>0</v>
      </c>
      <c r="AF103" s="230">
        <f t="shared" ca="1" si="525"/>
        <v>0</v>
      </c>
      <c r="AG103" s="230">
        <f t="shared" ca="1" si="525"/>
        <v>0</v>
      </c>
      <c r="AH103" s="230">
        <f t="shared" ca="1" si="525"/>
        <v>0</v>
      </c>
      <c r="AI103" s="87">
        <f t="shared" ca="1" si="391"/>
        <v>2</v>
      </c>
      <c r="AJ103" s="87">
        <f ca="1">INDEX(CHOOSE($N103,DataAutumn!i.AdultDrys,DataWinter!i.AdultDrys,DataSpring!i.AdultDrys),1,$T103)</f>
        <v>1</v>
      </c>
      <c r="AK103" s="230">
        <f t="shared" ca="1" si="526"/>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3"/>
        <v>FS_Opt_Tem 00019 SE GSW Past     SFM     TOLAut Scan2 GFS RR+01% GP100% WP100% MP100% (PT_F43N33L11) EJoin NutS0.5</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ref="BN103:CA107" ca="1" si="581">INDEX(i.model_structure,$I103,BN$6)</f>
        <v>1</v>
      </c>
      <c r="BO103" s="411" t="str">
        <f t="shared" ca="1" si="581"/>
        <v>-</v>
      </c>
      <c r="BP103" s="411" t="b">
        <f t="shared" ca="1" si="581"/>
        <v>0</v>
      </c>
      <c r="BQ103" s="411" t="str">
        <f t="shared" ca="1" si="581"/>
        <v>-</v>
      </c>
      <c r="BR103" s="411" t="str">
        <f t="shared" ca="1" si="581"/>
        <v>-</v>
      </c>
      <c r="BS103" s="411" t="str">
        <f t="shared" ca="1" si="581"/>
        <v>-</v>
      </c>
      <c r="BT103" s="411" t="str">
        <f t="shared" ca="1" si="581"/>
        <v>-</v>
      </c>
      <c r="BU103" s="411" t="str">
        <f t="shared" ca="1" si="581"/>
        <v>-</v>
      </c>
      <c r="BV103" s="411" t="str">
        <f t="shared" ca="1" si="581"/>
        <v>-</v>
      </c>
      <c r="BW103" s="411" t="str">
        <f t="shared" ca="1" si="581"/>
        <v>-</v>
      </c>
      <c r="BX103" s="411" t="str">
        <f t="shared" ca="1" si="581"/>
        <v>-</v>
      </c>
      <c r="BY103" s="411" t="str">
        <f t="shared" ca="1" si="581"/>
        <v>-</v>
      </c>
      <c r="BZ103" s="411" t="b">
        <f t="shared" ca="1" si="581"/>
        <v>0</v>
      </c>
      <c r="CA103" s="87">
        <f t="shared" ca="1" si="581"/>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5"/>
        <v>-</v>
      </c>
      <c r="CI103" s="411">
        <f t="shared" ca="1" si="396"/>
        <v>1</v>
      </c>
      <c r="CJ103" s="411">
        <f t="shared" ca="1" si="396"/>
        <v>1</v>
      </c>
      <c r="CK103" s="535" t="str" cm="1">
        <f t="array" aca="1" ref="CK103" ca="1">INDEX(CK$13:CK102,$B103+1,1)</f>
        <v>-</v>
      </c>
      <c r="CL103" s="535" t="str" cm="1">
        <f t="array" aca="1" ref="CL103" ca="1">INDEX(CL$13:CL102,$B103+1,1)</f>
        <v>-</v>
      </c>
      <c r="CM103" s="535" t="str" cm="1">
        <f t="array" aca="1" ref="CM103" ca="1">INDEX(CM$13:CM102,$B103+1,1)</f>
        <v>-</v>
      </c>
      <c r="CN103" s="411" t="str">
        <f t="shared" ca="1" si="397"/>
        <v>-</v>
      </c>
      <c r="CO103" s="411">
        <f t="shared" ca="1" si="398"/>
        <v>1</v>
      </c>
      <c r="CP103" s="411">
        <f t="shared" ca="1" si="398"/>
        <v>1</v>
      </c>
      <c r="CQ103" s="535" t="str" cm="1">
        <f t="array" aca="1" ref="CQ103" ca="1">INDEX(CQ$13:CQ102,$B103+1,1)</f>
        <v>-</v>
      </c>
      <c r="CR103" s="411" t="str">
        <f t="shared" ca="1" si="399"/>
        <v>-</v>
      </c>
      <c r="CS103" s="411">
        <f t="shared" ca="1" si="400"/>
        <v>1</v>
      </c>
      <c r="CT103" s="535" t="str" cm="1">
        <f t="array" aca="1" ref="CT103" ca="1">INDEX(CT$13:CT102,$B103+1,1)</f>
        <v>-</v>
      </c>
      <c r="CU103" s="535" t="str" cm="1">
        <f t="array" aca="1" ref="CU103" ca="1">INDEX(CU$13:CU102,$B103+1,1)</f>
        <v>-</v>
      </c>
      <c r="CV103" s="411">
        <f t="shared" ca="1" si="401"/>
        <v>1</v>
      </c>
      <c r="CW103" s="535" t="str" cm="1">
        <f t="array" aca="1" ref="CW103" ca="1">INDEX(CW$13:CW102,$B103+1,1)</f>
        <v>-</v>
      </c>
      <c r="CX103" s="411" t="str">
        <f t="shared" ca="1" si="402"/>
        <v>-</v>
      </c>
      <c r="CY103" s="411">
        <f t="shared" ca="1" si="403"/>
        <v>1</v>
      </c>
      <c r="CZ103" s="411">
        <f t="shared" ca="1" si="403"/>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4"/>
        <v>0</v>
      </c>
      <c r="DL103" s="411">
        <f t="shared" ca="1" si="404"/>
        <v>50</v>
      </c>
      <c r="DM103" s="411" t="str">
        <f t="shared" ca="1" si="404"/>
        <v>-</v>
      </c>
      <c r="DN103" s="411" t="str">
        <f t="shared" ca="1" si="404"/>
        <v>-</v>
      </c>
      <c r="DO103" s="411">
        <f t="shared" ca="1" si="404"/>
        <v>25.5</v>
      </c>
      <c r="DP103" s="411">
        <f t="shared" ca="1" si="404"/>
        <v>18.8</v>
      </c>
      <c r="DQ103" s="411" t="b">
        <f t="shared" ca="1" si="405"/>
        <v>0</v>
      </c>
      <c r="DR103" s="411" t="str">
        <f t="shared" ca="1" si="406"/>
        <v>-</v>
      </c>
      <c r="DS103" s="411" t="str">
        <f t="shared" ca="1" si="406"/>
        <v>-</v>
      </c>
      <c r="DT103" s="411" t="str">
        <f t="shared" ca="1" si="406"/>
        <v>-</v>
      </c>
      <c r="DU103" s="411" t="str">
        <f t="shared" ca="1" si="406"/>
        <v>-</v>
      </c>
      <c r="DV103" s="411">
        <f t="shared" ca="1" si="406"/>
        <v>500</v>
      </c>
      <c r="DW103" s="411">
        <f t="shared" ca="1" si="406"/>
        <v>500</v>
      </c>
      <c r="DX103" s="411" t="str">
        <f t="shared" ca="1" si="406"/>
        <v>-</v>
      </c>
      <c r="DY103" s="411" t="str">
        <f t="shared" ca="1" si="406"/>
        <v>-</v>
      </c>
      <c r="DZ103" s="411" t="str">
        <f t="shared" ca="1" si="406"/>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07"/>
        <v>0</v>
      </c>
      <c r="EO103" s="782">
        <f t="shared" ca="1" si="407"/>
        <v>0</v>
      </c>
      <c r="EP103" s="782">
        <f t="shared" ca="1" si="407"/>
        <v>999999</v>
      </c>
      <c r="EQ103" s="800" t="str">
        <f t="shared" ca="1" si="577"/>
        <v>-</v>
      </c>
      <c r="ER103" s="800" t="str">
        <f t="shared" ca="1" si="408"/>
        <v>-</v>
      </c>
      <c r="ES103" s="801">
        <f t="shared" ca="1" si="409"/>
        <v>999999</v>
      </c>
      <c r="ET103" s="802" t="str">
        <f t="shared" ca="1" si="505"/>
        <v>-</v>
      </c>
      <c r="EU103" s="781">
        <f t="shared" ca="1" si="410"/>
        <v>0</v>
      </c>
      <c r="EV103" s="779">
        <f t="shared" ca="1" si="506"/>
        <v>0</v>
      </c>
      <c r="EW103" s="780">
        <f t="shared" ca="1" si="507"/>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11"/>
        <v>0</v>
      </c>
      <c r="FC103" s="666">
        <f t="shared" ca="1" si="412"/>
        <v>5.0000000000000001E-3</v>
      </c>
      <c r="FD103" s="191">
        <f t="shared" ca="1" si="508"/>
        <v>0.95</v>
      </c>
      <c r="FE103" s="667">
        <f t="shared" ca="1" si="413"/>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4"/>
        <v>0</v>
      </c>
      <c r="FL103" s="666" t="b">
        <f t="shared" ca="1" si="414"/>
        <v>0</v>
      </c>
      <c r="FM103" s="716" t="b">
        <f t="shared" ca="1" si="415"/>
        <v>1</v>
      </c>
      <c r="FN103" s="666" t="b">
        <f t="shared" ca="1" si="414"/>
        <v>0</v>
      </c>
      <c r="FO103" s="668">
        <f t="shared" ca="1" si="416"/>
        <v>1</v>
      </c>
      <c r="FP103" s="669">
        <f t="shared" ca="1" si="417"/>
        <v>0</v>
      </c>
      <c r="FQ103" s="670" t="b">
        <f t="shared" ca="1" si="418"/>
        <v>0</v>
      </c>
      <c r="FR103" s="665" t="b">
        <f t="shared" ca="1" si="419"/>
        <v>1</v>
      </c>
      <c r="FS103" s="411" t="b">
        <f t="shared" ca="1" si="419"/>
        <v>0</v>
      </c>
      <c r="FT103" s="411" t="b">
        <f t="shared" ca="1" si="419"/>
        <v>0</v>
      </c>
      <c r="FU103" s="87">
        <f t="shared" ca="1" si="420"/>
        <v>2</v>
      </c>
      <c r="FV103" s="87">
        <f t="shared" ca="1" si="420"/>
        <v>2</v>
      </c>
      <c r="FW103" s="411">
        <f t="shared" ca="1" si="421"/>
        <v>1</v>
      </c>
      <c r="FX103" s="411">
        <f t="shared" ca="1" si="422"/>
        <v>1</v>
      </c>
      <c r="FY103" s="411">
        <f t="shared" ca="1" si="422"/>
        <v>1</v>
      </c>
      <c r="FZ103" s="411">
        <f t="shared" ca="1" si="423"/>
        <v>1</v>
      </c>
      <c r="GA103" s="411">
        <f t="shared" ca="1" si="527"/>
        <v>0.35</v>
      </c>
      <c r="GB103" s="411" t="b">
        <f t="shared" ca="1" si="527"/>
        <v>1</v>
      </c>
      <c r="GC103" s="411" t="b">
        <f t="shared" ca="1" si="527"/>
        <v>0</v>
      </c>
      <c r="GD103" s="411" t="b">
        <f t="shared" ca="1" si="527"/>
        <v>0</v>
      </c>
      <c r="GE103" s="411" t="b">
        <f t="shared" ca="1" si="527"/>
        <v>0</v>
      </c>
      <c r="GF103" s="87">
        <f t="shared" ca="1" si="425"/>
        <v>1</v>
      </c>
      <c r="GG103" s="87">
        <f t="shared" ca="1" si="425"/>
        <v>1</v>
      </c>
      <c r="GH103" s="87">
        <f t="shared" ca="1" si="425"/>
        <v>1</v>
      </c>
      <c r="GI103" s="87">
        <f t="shared" ca="1" si="425"/>
        <v>1</v>
      </c>
      <c r="GJ103" s="87">
        <f t="shared" ca="1" si="425"/>
        <v>1</v>
      </c>
      <c r="GK103" s="87">
        <f t="shared" ca="1" si="425"/>
        <v>1</v>
      </c>
      <c r="GL103" s="87">
        <f t="shared" ca="1" si="425"/>
        <v>1</v>
      </c>
      <c r="GM103" s="87">
        <f t="shared" ca="1" si="425"/>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26"/>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27"/>
        <v>0</v>
      </c>
      <c r="HV103" s="535" t="str" cm="1">
        <f t="array" aca="1" ref="HV103" ca="1">INDEX(HV$13:HV102,$B103+1,1)</f>
        <v>-</v>
      </c>
      <c r="HW103" s="535" cm="1">
        <f t="array" aca="1" ref="HW103" ca="1">INDEX(HW$13:HW102,$B103+1,1)</f>
        <v>1</v>
      </c>
      <c r="HX103" s="535" cm="1">
        <f t="array" aca="1" ref="HX103" ca="1">INDEX(HX$13:HX102,$B103+1,1)</f>
        <v>0</v>
      </c>
      <c r="HY103" s="411">
        <f t="shared" si="428"/>
        <v>0</v>
      </c>
      <c r="HZ103" s="535" cm="1">
        <f t="array" aca="1" ref="HZ103" ca="1">INDEX(HZ$13:HZ102,$B103+1,1)</f>
        <v>0</v>
      </c>
      <c r="IA103" s="411">
        <f t="shared" si="528"/>
        <v>0</v>
      </c>
      <c r="IB103" s="411">
        <f t="shared" si="528"/>
        <v>0</v>
      </c>
      <c r="IC103" s="411">
        <f t="shared" si="528"/>
        <v>0</v>
      </c>
      <c r="ID103" s="411">
        <f t="shared" si="528"/>
        <v>0</v>
      </c>
      <c r="IE103" s="411">
        <f t="shared" si="528"/>
        <v>1</v>
      </c>
      <c r="IF103" s="411">
        <f t="shared" si="528"/>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509"/>
        <v>0</v>
      </c>
      <c r="JG103" s="457">
        <f t="shared" ca="1" si="430"/>
        <v>0</v>
      </c>
      <c r="JH103" s="457">
        <f t="shared" ca="1" si="431"/>
        <v>0</v>
      </c>
      <c r="JI103" s="545" cm="1">
        <f t="array" aca="1" ref="JI103" ca="1">IF(AND($N103=JI$10,$AS103&lt;&gt;0),INDEX(i.LTWFeedLevels,$AS103,12),0)</f>
        <v>0</v>
      </c>
      <c r="JJ103" s="630" cm="1">
        <f t="array" aca="1" ref="JJ103" ca="1">IF(AND($N103=JJ$10,$AT103&lt;&gt;0),INDEX(i.LTWFeedLevels,$AT103,12),0)</f>
        <v>0</v>
      </c>
      <c r="JK103" s="457">
        <f t="shared" ca="1" si="432"/>
        <v>0</v>
      </c>
      <c r="JL103" s="457">
        <f t="shared" ca="1" si="433"/>
        <v>0</v>
      </c>
      <c r="JM103" s="457">
        <f t="shared" ca="1" si="434"/>
        <v>0</v>
      </c>
      <c r="JN103" s="545" cm="1">
        <f t="array" aca="1" ref="JN103" ca="1">IF(AND($N103=JN$10,$AS103&lt;&gt;0),INDEX(i.LTWFeedLevels,$AS103,12),0)</f>
        <v>0</v>
      </c>
      <c r="JO103" s="630" cm="1">
        <f t="array" aca="1" ref="JO103" ca="1">IF(AND($N103=JO$10,$AT103&lt;&gt;0),INDEX(i.LTWFeedLevels,$AT103,12),0)</f>
        <v>0</v>
      </c>
      <c r="JP103" s="457">
        <f t="shared" ca="1" si="435"/>
        <v>0</v>
      </c>
      <c r="JQ103" s="457">
        <f t="shared" ca="1" si="436"/>
        <v>0</v>
      </c>
      <c r="JR103" s="457">
        <f t="shared" ca="1" si="437"/>
        <v>0</v>
      </c>
      <c r="JS103" s="189">
        <f t="shared" ca="1" si="529"/>
        <v>0</v>
      </c>
      <c r="JT103" s="189">
        <f t="shared" ca="1" si="529"/>
        <v>0</v>
      </c>
      <c r="JU103" s="189">
        <f t="shared" ca="1" si="529"/>
        <v>0</v>
      </c>
      <c r="JV103" s="189">
        <f t="shared" ca="1" si="529"/>
        <v>0</v>
      </c>
      <c r="JW103" s="189">
        <f t="shared" ca="1" si="529"/>
        <v>0</v>
      </c>
      <c r="JX103" s="189">
        <f t="shared" ca="1" si="529"/>
        <v>0</v>
      </c>
      <c r="JY103" s="189">
        <f t="shared" ca="1" si="529"/>
        <v>0</v>
      </c>
      <c r="JZ103" s="189">
        <f t="shared" ca="1" si="529"/>
        <v>0</v>
      </c>
      <c r="KA103" s="189">
        <f t="shared" ca="1" si="529"/>
        <v>0</v>
      </c>
      <c r="KB103" s="189">
        <f t="shared" ca="1" si="529"/>
        <v>0</v>
      </c>
      <c r="KC103" s="189">
        <f t="shared" ca="1" si="530"/>
        <v>0</v>
      </c>
      <c r="KD103" s="189">
        <f t="shared" ca="1" si="530"/>
        <v>0</v>
      </c>
      <c r="KE103" s="189">
        <f t="shared" ca="1" si="530"/>
        <v>0</v>
      </c>
      <c r="KF103" s="189">
        <f t="shared" ca="1" si="530"/>
        <v>0</v>
      </c>
      <c r="KG103" s="189">
        <f t="shared" ca="1" si="530"/>
        <v>0</v>
      </c>
      <c r="KH103" s="189">
        <f t="shared" ca="1" si="530"/>
        <v>0</v>
      </c>
      <c r="KI103" s="189">
        <f t="shared" ca="1" si="530"/>
        <v>0</v>
      </c>
      <c r="KJ103" s="189">
        <f t="shared" ca="1" si="530"/>
        <v>0</v>
      </c>
      <c r="KK103" s="189">
        <f t="shared" ca="1" si="530"/>
        <v>0</v>
      </c>
      <c r="KL103" s="189">
        <f t="shared" ca="1" si="530"/>
        <v>0</v>
      </c>
      <c r="KM103" s="189">
        <f t="shared" ca="1" si="531"/>
        <v>0</v>
      </c>
      <c r="KN103" s="189">
        <f t="shared" ca="1" si="531"/>
        <v>0</v>
      </c>
      <c r="KO103" s="189">
        <f t="shared" ca="1" si="531"/>
        <v>0</v>
      </c>
      <c r="KP103" s="189">
        <f t="shared" ca="1" si="531"/>
        <v>0</v>
      </c>
      <c r="KQ103" s="189">
        <f t="shared" ca="1" si="531"/>
        <v>0</v>
      </c>
      <c r="KR103" s="189">
        <f t="shared" ca="1" si="531"/>
        <v>0</v>
      </c>
      <c r="KS103" s="189">
        <f t="shared" ca="1" si="531"/>
        <v>0</v>
      </c>
      <c r="KT103" s="189">
        <f t="shared" ca="1" si="531"/>
        <v>0</v>
      </c>
      <c r="KU103" s="189">
        <f t="shared" ca="1" si="531"/>
        <v>0</v>
      </c>
      <c r="KV103" s="189">
        <f t="shared" ca="1" si="531"/>
        <v>0</v>
      </c>
      <c r="KW103" s="189">
        <f t="shared" ca="1" si="532"/>
        <v>0</v>
      </c>
      <c r="KX103" s="189">
        <f t="shared" ca="1" si="532"/>
        <v>0</v>
      </c>
      <c r="KY103" s="189">
        <f t="shared" ca="1" si="532"/>
        <v>0</v>
      </c>
      <c r="KZ103" s="189">
        <f t="shared" ca="1" si="532"/>
        <v>0</v>
      </c>
      <c r="LA103" s="189">
        <f t="shared" ca="1" si="532"/>
        <v>0</v>
      </c>
      <c r="LB103" s="189">
        <f t="shared" ca="1" si="532"/>
        <v>0</v>
      </c>
      <c r="LC103" s="189">
        <f t="shared" ca="1" si="532"/>
        <v>0</v>
      </c>
      <c r="LD103" s="189">
        <f t="shared" ca="1" si="532"/>
        <v>0</v>
      </c>
      <c r="LE103" s="189">
        <f t="shared" ca="1" si="532"/>
        <v>0</v>
      </c>
      <c r="LF103" s="189">
        <f t="shared" ca="1" si="532"/>
        <v>0</v>
      </c>
      <c r="LG103" s="189">
        <f t="shared" ca="1" si="533"/>
        <v>0</v>
      </c>
      <c r="LH103" s="189">
        <f t="shared" ca="1" si="533"/>
        <v>0</v>
      </c>
      <c r="LI103" s="189">
        <f t="shared" ca="1" si="533"/>
        <v>0</v>
      </c>
      <c r="LJ103" s="189">
        <f t="shared" ca="1" si="533"/>
        <v>0</v>
      </c>
      <c r="LK103" s="189">
        <f t="shared" ca="1" si="533"/>
        <v>0</v>
      </c>
      <c r="LL103" s="189">
        <f t="shared" ca="1" si="533"/>
        <v>0</v>
      </c>
      <c r="LM103" s="189">
        <f t="shared" ca="1" si="533"/>
        <v>0</v>
      </c>
      <c r="LN103" s="189">
        <f t="shared" ca="1" si="533"/>
        <v>0</v>
      </c>
      <c r="LO103" s="189">
        <f t="shared" ca="1" si="533"/>
        <v>0</v>
      </c>
      <c r="LP103" s="189">
        <f t="shared" ca="1" si="533"/>
        <v>0</v>
      </c>
      <c r="LQ103" s="189">
        <f t="shared" ca="1" si="534"/>
        <v>0</v>
      </c>
      <c r="LR103" s="189">
        <f t="shared" ca="1" si="534"/>
        <v>0</v>
      </c>
      <c r="LS103" s="189">
        <f t="shared" ca="1" si="534"/>
        <v>0</v>
      </c>
      <c r="LT103" s="189">
        <f t="shared" ca="1" si="534"/>
        <v>0</v>
      </c>
      <c r="LU103" s="189">
        <f t="shared" ca="1" si="534"/>
        <v>0</v>
      </c>
      <c r="LV103" s="189">
        <f t="shared" ca="1" si="534"/>
        <v>0</v>
      </c>
      <c r="LW103" s="189">
        <f t="shared" ca="1" si="534"/>
        <v>0</v>
      </c>
      <c r="LX103" s="189">
        <f t="shared" ca="1" si="534"/>
        <v>0</v>
      </c>
      <c r="LY103" s="189">
        <f t="shared" ca="1" si="534"/>
        <v>0</v>
      </c>
      <c r="LZ103" s="189">
        <f t="shared" ca="1" si="534"/>
        <v>0</v>
      </c>
      <c r="MA103" s="189">
        <f t="shared" ca="1" si="535"/>
        <v>0</v>
      </c>
      <c r="MB103" s="189">
        <f t="shared" ca="1" si="535"/>
        <v>0</v>
      </c>
      <c r="MC103" s="189">
        <f t="shared" ca="1" si="535"/>
        <v>0</v>
      </c>
      <c r="MD103" s="189">
        <f t="shared" ca="1" si="535"/>
        <v>0</v>
      </c>
      <c r="ME103" s="189">
        <f t="shared" ca="1" si="535"/>
        <v>0</v>
      </c>
      <c r="MF103" s="189">
        <f t="shared" ca="1" si="535"/>
        <v>0</v>
      </c>
      <c r="MG103" s="189">
        <f t="shared" ca="1" si="535"/>
        <v>0</v>
      </c>
      <c r="MH103" s="189">
        <f t="shared" ca="1" si="535"/>
        <v>0</v>
      </c>
      <c r="MI103" s="189">
        <f t="shared" ca="1" si="535"/>
        <v>0</v>
      </c>
      <c r="MJ103" s="189">
        <f t="shared" ca="1" si="535"/>
        <v>0</v>
      </c>
      <c r="MK103" s="189">
        <f t="shared" ca="1" si="535"/>
        <v>0</v>
      </c>
      <c r="ML103" s="189">
        <f t="shared" ca="1" si="535"/>
        <v>0</v>
      </c>
      <c r="MM103" s="557">
        <f t="shared" ca="1" si="536"/>
        <v>0</v>
      </c>
      <c r="MN103" s="557">
        <f t="shared" ca="1" si="536"/>
        <v>0</v>
      </c>
      <c r="MO103" s="557">
        <f t="shared" ca="1" si="536"/>
        <v>0</v>
      </c>
      <c r="MP103" s="557">
        <f t="shared" ca="1" si="536"/>
        <v>0</v>
      </c>
      <c r="MQ103" s="557">
        <f t="shared" ca="1" si="536"/>
        <v>0</v>
      </c>
      <c r="MR103" s="557">
        <f t="shared" ca="1" si="536"/>
        <v>0</v>
      </c>
      <c r="MS103" s="557">
        <f t="shared" ca="1" si="536"/>
        <v>0</v>
      </c>
      <c r="MT103" s="557">
        <f t="shared" ca="1" si="536"/>
        <v>0</v>
      </c>
      <c r="MU103" s="557">
        <f t="shared" ca="1" si="536"/>
        <v>0</v>
      </c>
      <c r="MV103" s="557">
        <f t="shared" ca="1" si="536"/>
        <v>0</v>
      </c>
      <c r="MW103" s="557">
        <f t="shared" ca="1" si="537"/>
        <v>0</v>
      </c>
      <c r="MX103" s="557">
        <f t="shared" ca="1" si="537"/>
        <v>0</v>
      </c>
      <c r="MY103" s="557">
        <f t="shared" ca="1" si="537"/>
        <v>0</v>
      </c>
      <c r="MZ103" s="557">
        <f t="shared" ca="1" si="537"/>
        <v>0</v>
      </c>
      <c r="NA103" s="557">
        <f t="shared" ca="1" si="537"/>
        <v>0</v>
      </c>
      <c r="NB103" s="557">
        <f t="shared" ca="1" si="537"/>
        <v>0</v>
      </c>
      <c r="NC103" s="557">
        <f t="shared" ca="1" si="537"/>
        <v>0</v>
      </c>
      <c r="ND103" s="557">
        <f t="shared" ca="1" si="537"/>
        <v>0</v>
      </c>
      <c r="NE103" s="557">
        <f t="shared" ca="1" si="537"/>
        <v>0</v>
      </c>
      <c r="NF103" s="557">
        <f t="shared" ca="1" si="537"/>
        <v>0</v>
      </c>
      <c r="NG103" s="557">
        <f t="shared" ca="1" si="538"/>
        <v>0</v>
      </c>
      <c r="NH103" s="557">
        <f t="shared" ca="1" si="538"/>
        <v>0</v>
      </c>
      <c r="NI103" s="557">
        <f t="shared" ca="1" si="538"/>
        <v>0</v>
      </c>
      <c r="NJ103" s="557">
        <f t="shared" ca="1" si="538"/>
        <v>0</v>
      </c>
      <c r="NK103" s="557">
        <f t="shared" ca="1" si="538"/>
        <v>0</v>
      </c>
      <c r="NL103" s="557">
        <f t="shared" ca="1" si="538"/>
        <v>0</v>
      </c>
      <c r="NM103" s="557">
        <f t="shared" ca="1" si="538"/>
        <v>0</v>
      </c>
      <c r="NN103" s="557">
        <f t="shared" ca="1" si="538"/>
        <v>0</v>
      </c>
      <c r="NO103" s="557">
        <f t="shared" ca="1" si="538"/>
        <v>0</v>
      </c>
      <c r="NP103" s="557">
        <f t="shared" ca="1" si="538"/>
        <v>0</v>
      </c>
      <c r="NQ103" s="557">
        <f t="shared" ca="1" si="539"/>
        <v>0</v>
      </c>
      <c r="NR103" s="557">
        <f t="shared" ca="1" si="539"/>
        <v>0</v>
      </c>
      <c r="NS103" s="557">
        <f t="shared" ca="1" si="539"/>
        <v>0</v>
      </c>
      <c r="NT103" s="557">
        <f t="shared" ca="1" si="539"/>
        <v>0</v>
      </c>
      <c r="NU103" s="557">
        <f t="shared" ca="1" si="539"/>
        <v>0</v>
      </c>
      <c r="NV103" s="557">
        <f t="shared" ca="1" si="539"/>
        <v>0</v>
      </c>
      <c r="NW103" s="557">
        <f t="shared" ca="1" si="539"/>
        <v>0</v>
      </c>
      <c r="NX103" s="557">
        <f t="shared" ca="1" si="539"/>
        <v>0</v>
      </c>
      <c r="NY103" s="557">
        <f t="shared" ca="1" si="539"/>
        <v>0</v>
      </c>
      <c r="NZ103" s="557">
        <f t="shared" ca="1" si="539"/>
        <v>0</v>
      </c>
      <c r="OA103" s="557">
        <f t="shared" ca="1" si="540"/>
        <v>0</v>
      </c>
      <c r="OB103" s="557">
        <f t="shared" ca="1" si="540"/>
        <v>0</v>
      </c>
      <c r="OC103" s="557">
        <f t="shared" ca="1" si="540"/>
        <v>0</v>
      </c>
      <c r="OD103" s="557">
        <f t="shared" ca="1" si="540"/>
        <v>0</v>
      </c>
      <c r="OE103" s="557">
        <f t="shared" ca="1" si="540"/>
        <v>0</v>
      </c>
      <c r="OF103" s="557">
        <f t="shared" ca="1" si="540"/>
        <v>0</v>
      </c>
      <c r="OG103" s="557">
        <f t="shared" ca="1" si="540"/>
        <v>0</v>
      </c>
      <c r="OH103" s="557">
        <f t="shared" ca="1" si="540"/>
        <v>0</v>
      </c>
      <c r="OI103" s="557">
        <f t="shared" ca="1" si="540"/>
        <v>0</v>
      </c>
      <c r="OJ103" s="557">
        <f t="shared" ca="1" si="540"/>
        <v>0</v>
      </c>
      <c r="OK103" s="557">
        <f t="shared" ca="1" si="541"/>
        <v>0</v>
      </c>
      <c r="OL103" s="557">
        <f t="shared" ca="1" si="541"/>
        <v>0</v>
      </c>
      <c r="OM103" s="557">
        <f t="shared" ca="1" si="541"/>
        <v>0</v>
      </c>
      <c r="ON103" s="557">
        <f t="shared" ca="1" si="541"/>
        <v>0</v>
      </c>
      <c r="OO103" s="557">
        <f t="shared" ca="1" si="541"/>
        <v>0</v>
      </c>
      <c r="OP103" s="557">
        <f t="shared" ca="1" si="541"/>
        <v>0</v>
      </c>
      <c r="OQ103" s="557">
        <f t="shared" ca="1" si="541"/>
        <v>0</v>
      </c>
      <c r="OR103" s="557">
        <f t="shared" ca="1" si="541"/>
        <v>0</v>
      </c>
      <c r="OS103" s="557">
        <f t="shared" ca="1" si="541"/>
        <v>0</v>
      </c>
      <c r="OT103" s="557">
        <f t="shared" ca="1" si="541"/>
        <v>0</v>
      </c>
      <c r="OU103" s="557">
        <f t="shared" ca="1" si="542"/>
        <v>0</v>
      </c>
      <c r="OV103" s="557">
        <f t="shared" ca="1" si="542"/>
        <v>0</v>
      </c>
      <c r="OW103" s="557">
        <f t="shared" ca="1" si="542"/>
        <v>0</v>
      </c>
      <c r="OX103" s="557">
        <f t="shared" ca="1" si="542"/>
        <v>0</v>
      </c>
      <c r="OY103" s="557">
        <f t="shared" ca="1" si="542"/>
        <v>0</v>
      </c>
      <c r="OZ103" s="557">
        <f t="shared" ca="1" si="542"/>
        <v>0</v>
      </c>
      <c r="PA103" s="557">
        <f t="shared" ca="1" si="542"/>
        <v>0</v>
      </c>
      <c r="PB103" s="557">
        <f t="shared" ca="1" si="542"/>
        <v>0</v>
      </c>
      <c r="PC103" s="557">
        <f t="shared" ca="1" si="542"/>
        <v>0</v>
      </c>
      <c r="PD103" s="557">
        <f t="shared" ca="1" si="542"/>
        <v>0</v>
      </c>
      <c r="PE103" s="557">
        <f t="shared" ca="1" si="543"/>
        <v>0</v>
      </c>
      <c r="PF103" s="557">
        <f t="shared" ca="1" si="543"/>
        <v>0</v>
      </c>
      <c r="PG103" s="557">
        <f t="shared" ca="1" si="543"/>
        <v>0</v>
      </c>
      <c r="PH103" s="557">
        <f t="shared" ca="1" si="543"/>
        <v>0</v>
      </c>
      <c r="PI103" s="557">
        <f t="shared" ca="1" si="543"/>
        <v>0</v>
      </c>
      <c r="PJ103" s="557">
        <f t="shared" ca="1" si="543"/>
        <v>0</v>
      </c>
      <c r="PK103" s="557">
        <f t="shared" ca="1" si="543"/>
        <v>0</v>
      </c>
      <c r="PL103" s="557">
        <f t="shared" ca="1" si="543"/>
        <v>0</v>
      </c>
      <c r="PM103" s="557">
        <f t="shared" ca="1" si="543"/>
        <v>0</v>
      </c>
      <c r="PN103" s="557">
        <f t="shared" ca="1" si="543"/>
        <v>0</v>
      </c>
      <c r="PO103" s="557">
        <f t="shared" ca="1" si="544"/>
        <v>0</v>
      </c>
      <c r="PP103" s="557">
        <f t="shared" ca="1" si="544"/>
        <v>0</v>
      </c>
      <c r="PQ103" s="557">
        <f t="shared" ca="1" si="544"/>
        <v>0</v>
      </c>
      <c r="PR103" s="557">
        <f t="shared" ca="1" si="544"/>
        <v>0</v>
      </c>
      <c r="PS103" s="557">
        <f t="shared" ca="1" si="544"/>
        <v>0</v>
      </c>
      <c r="PT103" s="557">
        <f t="shared" ca="1" si="544"/>
        <v>0</v>
      </c>
      <c r="PU103" s="557">
        <f t="shared" ca="1" si="544"/>
        <v>0</v>
      </c>
      <c r="PV103" s="557">
        <f t="shared" ca="1" si="544"/>
        <v>0</v>
      </c>
      <c r="PW103" s="557">
        <f t="shared" ca="1" si="544"/>
        <v>0</v>
      </c>
      <c r="PX103" s="557">
        <f t="shared" ca="1" si="544"/>
        <v>0</v>
      </c>
      <c r="PY103" s="557">
        <f t="shared" ca="1" si="545"/>
        <v>0</v>
      </c>
      <c r="PZ103" s="557">
        <f t="shared" ca="1" si="545"/>
        <v>0</v>
      </c>
      <c r="QA103" s="557">
        <f t="shared" ca="1" si="545"/>
        <v>0</v>
      </c>
      <c r="QB103" s="557">
        <f t="shared" ca="1" si="545"/>
        <v>0</v>
      </c>
      <c r="QC103" s="557">
        <f t="shared" ca="1" si="545"/>
        <v>0</v>
      </c>
      <c r="QD103" s="557">
        <f t="shared" ca="1" si="545"/>
        <v>0</v>
      </c>
      <c r="QE103" s="557">
        <f t="shared" ca="1" si="545"/>
        <v>0</v>
      </c>
      <c r="QF103" s="557">
        <f t="shared" ca="1" si="545"/>
        <v>0</v>
      </c>
      <c r="QG103" s="557">
        <f t="shared" ca="1" si="545"/>
        <v>0</v>
      </c>
      <c r="QH103" s="557">
        <f t="shared" ca="1" si="545"/>
        <v>0</v>
      </c>
      <c r="QI103" s="557">
        <f t="shared" ca="1" si="546"/>
        <v>0</v>
      </c>
      <c r="QJ103" s="557">
        <f t="shared" ca="1" si="546"/>
        <v>0</v>
      </c>
      <c r="QK103" s="557">
        <f t="shared" ca="1" si="546"/>
        <v>0</v>
      </c>
      <c r="QL103" s="557">
        <f t="shared" ca="1" si="546"/>
        <v>0</v>
      </c>
      <c r="QM103" s="557">
        <f t="shared" ca="1" si="546"/>
        <v>0</v>
      </c>
      <c r="QN103" s="557">
        <f t="shared" ca="1" si="546"/>
        <v>0</v>
      </c>
      <c r="QO103" s="557">
        <f t="shared" ca="1" si="546"/>
        <v>0</v>
      </c>
      <c r="QP103" s="557">
        <f t="shared" ca="1" si="546"/>
        <v>0</v>
      </c>
      <c r="QQ103" s="557">
        <f t="shared" ca="1" si="546"/>
        <v>0</v>
      </c>
      <c r="QR103" s="557">
        <f t="shared" ca="1" si="546"/>
        <v>0</v>
      </c>
      <c r="QS103" s="557">
        <f t="shared" ca="1" si="547"/>
        <v>0</v>
      </c>
      <c r="QT103" s="557">
        <f t="shared" ca="1" si="547"/>
        <v>0</v>
      </c>
      <c r="QU103" s="557">
        <f t="shared" ca="1" si="547"/>
        <v>0</v>
      </c>
      <c r="QV103" s="557">
        <f t="shared" ca="1" si="547"/>
        <v>0</v>
      </c>
      <c r="QW103" s="557">
        <f t="shared" ca="1" si="547"/>
        <v>0</v>
      </c>
      <c r="QX103" s="557">
        <f t="shared" ca="1" si="547"/>
        <v>0</v>
      </c>
      <c r="QY103" s="557">
        <f t="shared" ca="1" si="547"/>
        <v>0</v>
      </c>
      <c r="QZ103" s="557">
        <f t="shared" ca="1" si="547"/>
        <v>0</v>
      </c>
      <c r="RA103" s="557">
        <f t="shared" ca="1" si="547"/>
        <v>0</v>
      </c>
      <c r="RB103" s="557">
        <f t="shared" ca="1" si="547"/>
        <v>0</v>
      </c>
      <c r="RC103" s="557">
        <f t="shared" ca="1" si="548"/>
        <v>0</v>
      </c>
      <c r="RD103" s="557">
        <f t="shared" ca="1" si="548"/>
        <v>0</v>
      </c>
      <c r="RE103" s="557">
        <f t="shared" ca="1" si="548"/>
        <v>0</v>
      </c>
      <c r="RF103" s="557">
        <f t="shared" ca="1" si="548"/>
        <v>0</v>
      </c>
      <c r="RG103" s="557">
        <f t="shared" ca="1" si="548"/>
        <v>0</v>
      </c>
      <c r="RH103" s="557">
        <f t="shared" ca="1" si="548"/>
        <v>0</v>
      </c>
      <c r="RI103" s="557">
        <f t="shared" ca="1" si="548"/>
        <v>0</v>
      </c>
      <c r="RJ103" s="557">
        <f t="shared" ca="1" si="548"/>
        <v>0</v>
      </c>
      <c r="RK103" s="557">
        <f t="shared" ca="1" si="548"/>
        <v>0</v>
      </c>
      <c r="RL103" s="557">
        <f t="shared" ca="1" si="548"/>
        <v>0</v>
      </c>
      <c r="RM103" s="557">
        <f t="shared" ca="1" si="549"/>
        <v>0</v>
      </c>
      <c r="RN103" s="557">
        <f t="shared" ca="1" si="549"/>
        <v>0</v>
      </c>
      <c r="RO103" s="557">
        <f t="shared" ca="1" si="549"/>
        <v>0</v>
      </c>
      <c r="RP103" s="557">
        <f t="shared" ca="1" si="549"/>
        <v>0</v>
      </c>
      <c r="RQ103" s="557">
        <f t="shared" ca="1" si="549"/>
        <v>0</v>
      </c>
      <c r="RR103" s="557">
        <f t="shared" ca="1" si="549"/>
        <v>0</v>
      </c>
      <c r="RS103" s="557">
        <f t="shared" ca="1" si="549"/>
        <v>0</v>
      </c>
      <c r="RT103" s="557">
        <f t="shared" ca="1" si="549"/>
        <v>0</v>
      </c>
      <c r="RU103" s="557">
        <f t="shared" ca="1" si="549"/>
        <v>0</v>
      </c>
      <c r="RV103" s="557">
        <f t="shared" ca="1" si="549"/>
        <v>0</v>
      </c>
      <c r="RW103" s="557">
        <f t="shared" ca="1" si="550"/>
        <v>0</v>
      </c>
      <c r="RX103" s="557">
        <f t="shared" ca="1" si="550"/>
        <v>0</v>
      </c>
      <c r="RY103" s="557">
        <f t="shared" ca="1" si="550"/>
        <v>0</v>
      </c>
      <c r="RZ103" s="557">
        <f t="shared" ca="1" si="550"/>
        <v>0</v>
      </c>
      <c r="SA103" s="557">
        <f t="shared" ca="1" si="550"/>
        <v>0</v>
      </c>
      <c r="SB103" s="557">
        <f t="shared" ca="1" si="550"/>
        <v>0</v>
      </c>
      <c r="SC103" s="557">
        <f t="shared" ca="1" si="550"/>
        <v>0</v>
      </c>
      <c r="SD103" s="557">
        <f t="shared" ca="1" si="550"/>
        <v>0</v>
      </c>
      <c r="SE103" s="557">
        <f t="shared" ca="1" si="550"/>
        <v>0</v>
      </c>
      <c r="SF103" s="557">
        <f t="shared" ca="1" si="550"/>
        <v>0</v>
      </c>
      <c r="SG103" s="557">
        <f t="shared" ca="1" si="551"/>
        <v>0</v>
      </c>
      <c r="SH103" s="557">
        <f t="shared" ca="1" si="551"/>
        <v>0</v>
      </c>
      <c r="SI103" s="557">
        <f t="shared" ca="1" si="551"/>
        <v>0</v>
      </c>
      <c r="SJ103" s="557">
        <f t="shared" ca="1" si="551"/>
        <v>0</v>
      </c>
      <c r="SK103" s="557">
        <f t="shared" ca="1" si="551"/>
        <v>0</v>
      </c>
      <c r="SL103" s="557">
        <f t="shared" ca="1" si="551"/>
        <v>0</v>
      </c>
      <c r="SM103" s="557">
        <f t="shared" ca="1" si="551"/>
        <v>0</v>
      </c>
      <c r="SN103" s="557">
        <f t="shared" ca="1" si="551"/>
        <v>0</v>
      </c>
      <c r="SO103" s="557">
        <f t="shared" ca="1" si="551"/>
        <v>0</v>
      </c>
      <c r="SP103" s="557">
        <f t="shared" ca="1" si="551"/>
        <v>0</v>
      </c>
      <c r="SQ103" s="557">
        <f t="shared" ca="1" si="552"/>
        <v>0</v>
      </c>
      <c r="SR103" s="557">
        <f t="shared" ca="1" si="552"/>
        <v>0</v>
      </c>
      <c r="SS103" s="557">
        <f t="shared" ca="1" si="552"/>
        <v>0</v>
      </c>
      <c r="ST103" s="557">
        <f t="shared" ca="1" si="552"/>
        <v>0</v>
      </c>
      <c r="SU103" s="557">
        <f t="shared" ca="1" si="552"/>
        <v>0</v>
      </c>
      <c r="SV103" s="557">
        <f t="shared" ca="1" si="552"/>
        <v>0</v>
      </c>
      <c r="SW103" s="557">
        <f t="shared" ca="1" si="552"/>
        <v>0</v>
      </c>
      <c r="SX103" s="557">
        <f t="shared" ca="1" si="552"/>
        <v>0</v>
      </c>
      <c r="SY103" s="557">
        <f t="shared" ca="1" si="552"/>
        <v>0</v>
      </c>
      <c r="SZ103" s="557">
        <f t="shared" ca="1" si="552"/>
        <v>0</v>
      </c>
      <c r="TA103" s="557">
        <f t="shared" ca="1" si="553"/>
        <v>0</v>
      </c>
      <c r="TB103" s="557">
        <f t="shared" ca="1" si="553"/>
        <v>0</v>
      </c>
      <c r="TC103" s="557">
        <f t="shared" ca="1" si="553"/>
        <v>0</v>
      </c>
      <c r="TD103" s="557">
        <f t="shared" ca="1" si="553"/>
        <v>0</v>
      </c>
      <c r="TE103" s="557">
        <f t="shared" ca="1" si="553"/>
        <v>0</v>
      </c>
      <c r="TF103" s="557">
        <f t="shared" ca="1" si="553"/>
        <v>0</v>
      </c>
      <c r="TG103" s="557">
        <f t="shared" ca="1" si="553"/>
        <v>0</v>
      </c>
      <c r="TH103" s="557">
        <f t="shared" ca="1" si="553"/>
        <v>0</v>
      </c>
      <c r="TI103" s="557">
        <f t="shared" ca="1" si="553"/>
        <v>0</v>
      </c>
      <c r="TJ103" s="557">
        <f t="shared" ca="1" si="553"/>
        <v>0</v>
      </c>
      <c r="TK103" s="557">
        <f t="shared" ca="1" si="554"/>
        <v>0</v>
      </c>
      <c r="TL103" s="557">
        <f t="shared" ca="1" si="554"/>
        <v>0</v>
      </c>
      <c r="TM103" s="557">
        <f t="shared" ca="1" si="554"/>
        <v>0</v>
      </c>
      <c r="TN103" s="557">
        <f t="shared" ca="1" si="554"/>
        <v>0</v>
      </c>
      <c r="TO103" s="557">
        <f t="shared" ca="1" si="554"/>
        <v>0</v>
      </c>
      <c r="TP103" s="557">
        <f t="shared" ca="1" si="554"/>
        <v>0</v>
      </c>
      <c r="TQ103" s="557">
        <f t="shared" ca="1" si="554"/>
        <v>0</v>
      </c>
      <c r="TR103" s="557">
        <f t="shared" ca="1" si="554"/>
        <v>0</v>
      </c>
      <c r="TS103" s="557">
        <f t="shared" ca="1" si="554"/>
        <v>0</v>
      </c>
      <c r="TT103" s="557">
        <f t="shared" ca="1" si="554"/>
        <v>0</v>
      </c>
      <c r="TU103" s="557">
        <f t="shared" ca="1" si="555"/>
        <v>0</v>
      </c>
      <c r="TV103" s="557">
        <f t="shared" ca="1" si="555"/>
        <v>0</v>
      </c>
      <c r="TW103" s="557">
        <f t="shared" ca="1" si="555"/>
        <v>0</v>
      </c>
      <c r="TX103" s="557">
        <f t="shared" ca="1" si="555"/>
        <v>0</v>
      </c>
      <c r="TY103" s="557">
        <f t="shared" ca="1" si="555"/>
        <v>0</v>
      </c>
      <c r="TZ103" s="557">
        <f t="shared" ca="1" si="555"/>
        <v>0</v>
      </c>
      <c r="UA103" s="557">
        <f t="shared" ca="1" si="555"/>
        <v>0</v>
      </c>
      <c r="UB103" s="557">
        <f t="shared" ca="1" si="555"/>
        <v>0</v>
      </c>
      <c r="UC103" s="557">
        <f t="shared" ca="1" si="555"/>
        <v>0</v>
      </c>
      <c r="UD103" s="557">
        <f t="shared" ca="1" si="555"/>
        <v>0</v>
      </c>
      <c r="UE103" s="557">
        <f t="shared" ca="1" si="556"/>
        <v>0</v>
      </c>
      <c r="UF103" s="557">
        <f t="shared" ca="1" si="556"/>
        <v>0</v>
      </c>
      <c r="UG103" s="557">
        <f t="shared" ca="1" si="556"/>
        <v>0</v>
      </c>
      <c r="UH103" s="557">
        <f t="shared" ca="1" si="556"/>
        <v>0</v>
      </c>
      <c r="UI103" s="557">
        <f t="shared" ca="1" si="556"/>
        <v>0</v>
      </c>
      <c r="UJ103" s="557">
        <f t="shared" ca="1" si="556"/>
        <v>0</v>
      </c>
      <c r="UK103" s="557">
        <f t="shared" ca="1" si="556"/>
        <v>0</v>
      </c>
      <c r="UL103" s="557">
        <f t="shared" ca="1" si="556"/>
        <v>0</v>
      </c>
      <c r="UM103" s="557">
        <f t="shared" ca="1" si="556"/>
        <v>0</v>
      </c>
      <c r="UN103" s="557">
        <f t="shared" ca="1" si="556"/>
        <v>0</v>
      </c>
      <c r="UO103" s="557">
        <f t="shared" ca="1" si="557"/>
        <v>0</v>
      </c>
      <c r="UP103" s="557">
        <f t="shared" ca="1" si="557"/>
        <v>0</v>
      </c>
      <c r="UQ103" s="557">
        <f t="shared" ca="1" si="557"/>
        <v>0</v>
      </c>
      <c r="UR103" s="557">
        <f t="shared" ca="1" si="557"/>
        <v>0</v>
      </c>
      <c r="US103" s="557">
        <f t="shared" ca="1" si="557"/>
        <v>0</v>
      </c>
      <c r="UT103" s="557">
        <f t="shared" ca="1" si="557"/>
        <v>0</v>
      </c>
      <c r="UU103" s="557">
        <f t="shared" ca="1" si="557"/>
        <v>0</v>
      </c>
      <c r="UV103" s="557">
        <f t="shared" ca="1" si="557"/>
        <v>0</v>
      </c>
      <c r="UW103" s="557">
        <f t="shared" ca="1" si="557"/>
        <v>0</v>
      </c>
      <c r="UX103" s="557">
        <f t="shared" ca="1" si="557"/>
        <v>0</v>
      </c>
      <c r="UY103" s="557">
        <f t="shared" ca="1" si="558"/>
        <v>0</v>
      </c>
      <c r="UZ103" s="557">
        <f t="shared" ca="1" si="558"/>
        <v>0</v>
      </c>
      <c r="VA103" s="557">
        <f t="shared" ca="1" si="558"/>
        <v>0</v>
      </c>
      <c r="VB103" s="557">
        <f t="shared" ca="1" si="558"/>
        <v>0</v>
      </c>
      <c r="VC103" s="557">
        <f t="shared" ca="1" si="558"/>
        <v>0</v>
      </c>
      <c r="VD103" s="557">
        <f t="shared" ca="1" si="558"/>
        <v>0</v>
      </c>
      <c r="VE103" s="557">
        <f t="shared" ca="1" si="558"/>
        <v>0</v>
      </c>
      <c r="VF103" s="557">
        <f t="shared" ca="1" si="558"/>
        <v>0</v>
      </c>
      <c r="VG103" s="557">
        <f t="shared" ca="1" si="558"/>
        <v>0</v>
      </c>
      <c r="VH103" s="557">
        <f t="shared" ca="1" si="558"/>
        <v>0</v>
      </c>
      <c r="VI103" s="557">
        <f t="shared" ca="1" si="558"/>
        <v>0</v>
      </c>
      <c r="VJ103" s="189">
        <f t="shared" ca="1" si="559"/>
        <v>0</v>
      </c>
      <c r="VK103" s="189">
        <f t="shared" ca="1" si="559"/>
        <v>0</v>
      </c>
      <c r="VL103" s="189">
        <f t="shared" ca="1" si="559"/>
        <v>0</v>
      </c>
      <c r="VM103" s="189">
        <f t="shared" ca="1" si="559"/>
        <v>0</v>
      </c>
      <c r="VN103" s="189">
        <f t="shared" ca="1" si="559"/>
        <v>0</v>
      </c>
      <c r="VO103" s="230">
        <f t="shared" ca="1" si="469"/>
        <v>0</v>
      </c>
      <c r="VP103" s="189">
        <f t="shared" ca="1" si="560"/>
        <v>0</v>
      </c>
      <c r="VQ103" s="189">
        <f t="shared" ca="1" si="560"/>
        <v>0</v>
      </c>
      <c r="VR103" s="189">
        <f t="shared" ca="1" si="560"/>
        <v>0</v>
      </c>
      <c r="VS103" s="189">
        <f t="shared" ca="1" si="560"/>
        <v>0</v>
      </c>
      <c r="VT103" s="189">
        <f t="shared" ca="1" si="560"/>
        <v>0</v>
      </c>
      <c r="VU103" s="230">
        <f t="shared" ca="1" si="471"/>
        <v>0</v>
      </c>
      <c r="VV103" s="231">
        <f t="shared" ca="1" si="472"/>
        <v>0</v>
      </c>
      <c r="VW103" s="231">
        <f t="shared" ca="1" si="472"/>
        <v>0</v>
      </c>
      <c r="VX103" s="231">
        <f t="shared" ca="1" si="472"/>
        <v>0</v>
      </c>
      <c r="VY103" s="231">
        <f t="shared" ca="1" si="472"/>
        <v>0</v>
      </c>
      <c r="VZ103" s="544">
        <f t="shared" ca="1" si="473"/>
        <v>0</v>
      </c>
      <c r="WA103" s="231">
        <f t="shared" ca="1" si="474"/>
        <v>0</v>
      </c>
      <c r="WB103" s="231">
        <f t="shared" ca="1" si="474"/>
        <v>0</v>
      </c>
      <c r="WC103" s="231">
        <f t="shared" ca="1" si="474"/>
        <v>0</v>
      </c>
      <c r="WD103" s="231">
        <f t="shared" ca="1" si="474"/>
        <v>0</v>
      </c>
      <c r="WE103" s="544">
        <f t="shared" ca="1" si="561"/>
        <v>0</v>
      </c>
      <c r="WF103" s="544">
        <f t="shared" ca="1" si="561"/>
        <v>0</v>
      </c>
      <c r="WG103" s="544">
        <f t="shared" ca="1" si="561"/>
        <v>0</v>
      </c>
      <c r="WH103" s="544">
        <f t="shared" ca="1" si="561"/>
        <v>0</v>
      </c>
      <c r="WI103" s="544">
        <f t="shared" ca="1" si="561"/>
        <v>0</v>
      </c>
      <c r="WJ103" s="544">
        <f t="shared" ca="1" si="561"/>
        <v>0</v>
      </c>
      <c r="WK103" s="544">
        <f t="shared" ca="1" si="561"/>
        <v>0</v>
      </c>
      <c r="WL103" s="535" cm="1">
        <f t="array" aca="1" ref="WL103" ca="1">INDEX(WL$13:WL102,$B103+1,1)</f>
        <v>0</v>
      </c>
      <c r="WM103" s="411">
        <f t="shared" ca="1" si="476"/>
        <v>19</v>
      </c>
      <c r="WN103" s="18"/>
      <c r="WO103" s="535" cm="1">
        <f t="array" aca="1" ref="WO103" ca="1">INDEX(WO$13:WO102,$B103+1,1)</f>
        <v>0</v>
      </c>
      <c r="WP103" s="411">
        <f t="shared" si="477"/>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78"/>
        <v>0</v>
      </c>
      <c r="XJ103" s="411" t="str">
        <f t="shared" ca="1" si="479"/>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80"/>
        <v>-</v>
      </c>
      <c r="XQ103" s="411" t="str">
        <f t="shared" si="480"/>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81"/>
        <v>50</v>
      </c>
      <c r="YD103" s="411">
        <f t="shared" si="481"/>
        <v>50</v>
      </c>
      <c r="YE103" s="411">
        <f t="shared" si="481"/>
        <v>50</v>
      </c>
      <c r="YF103" s="411">
        <f t="shared" si="481"/>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18"/>
      <c r="YQ103" s="411">
        <f t="shared" ca="1" si="482"/>
        <v>1</v>
      </c>
      <c r="YR103" s="18"/>
      <c r="YS103" s="669" t="str">
        <f t="shared" ca="1" si="483"/>
        <v>-</v>
      </c>
      <c r="YT103" s="535" t="b" cm="1">
        <f t="array" aca="1" ref="YT103" ca="1">INDEX(YT$13:YT102,$B103+1,1)</f>
        <v>1</v>
      </c>
      <c r="YU103" s="535" t="b" cm="1">
        <f t="array" aca="1" ref="YU103" ca="1">INDEX(YU$13:YU102,$B103+1,1)</f>
        <v>1</v>
      </c>
      <c r="YV103" s="411" t="b">
        <f t="shared" ca="1" si="510"/>
        <v>1</v>
      </c>
      <c r="YW103" s="535" t="b" cm="1">
        <f t="array" aca="1" ref="YW103" ca="1">INDEX(YW$13:YW102,$B103+1,1)</f>
        <v>0</v>
      </c>
      <c r="YX103" s="535" cm="1">
        <f t="array" aca="1" ref="YX103" ca="1">INDEX(YX$13:YX102,$B103+1,1)</f>
        <v>0</v>
      </c>
      <c r="YY103" s="547" cm="1">
        <f t="array" aca="1" ref="YY103" ca="1">IF(YT103&lt;&gt;TRUE,"-",VALUE(IFERROR(VALUE($K103),0) &amp; _xlfn.SWITCH($CD103,"-",4,$CD103) &amp; $L103 &amp; $T103 &amp; "00" &amp; $N103 &amp; $AK103 &amp; $R103 &amp; _xlfn.SWITCH($AM103,3,1,$AM103) &amp; _xlfn.SWITCH($M103,4,0,$M103) &amp; $AD103 &amp; IF(MOD($H103-2,YY$6)&gt;=YY$7,"",TEXT(INT(MOD($H103-2,YY$6)/2)+1,"00"))))</f>
        <v>14210012120109</v>
      </c>
      <c r="YZ103" s="662" cm="1">
        <f t="array" aca="1" ref="YZ103" ca="1">IF(YU103&lt;&gt;TRUE,"-",VALUE(IFERROR(VALUE($K103),0) &amp; _xlfn.SWITCH($CD103,"-",4,$CD103) &amp; $L103 &amp; $T103 &amp; "00" &amp; $N103 &amp; $AK103 &amp; $R103 &amp; _xlfn.SWITCH($AM103,3,1,$AM103) &amp; _xlfn.SWITCH($M103,4,0,$M103) &amp; $AD103 &amp; IF(MOD($H103-1,YZ$6)&gt;=YZ$7,"",TEXT(INT(MOD($H103-1,YZ$6)/2)+1,"00"))))</f>
        <v>142100121201</v>
      </c>
      <c r="ZA103" s="543">
        <f t="shared" ca="1" si="484"/>
        <v>652</v>
      </c>
      <c r="ZB103" s="543">
        <f t="shared" ca="1" si="484"/>
        <v>686</v>
      </c>
      <c r="ZC103" s="543">
        <f t="shared" ca="1" si="484"/>
        <v>721</v>
      </c>
      <c r="ZD103" s="459">
        <f t="shared" ca="1" si="485"/>
        <v>469</v>
      </c>
      <c r="ZE103" s="459">
        <f t="shared" ca="1" si="485"/>
        <v>504</v>
      </c>
      <c r="ZF103" s="459">
        <f t="shared" ca="1" si="485"/>
        <v>539</v>
      </c>
      <c r="ZG103" s="459">
        <f t="shared" ca="1" si="486"/>
        <v>385</v>
      </c>
      <c r="ZH103" s="459">
        <f t="shared" ca="1" si="486"/>
        <v>420</v>
      </c>
      <c r="ZI103" s="459">
        <f t="shared" ca="1" si="486"/>
        <v>455</v>
      </c>
      <c r="ZJ103" s="535" t="str" cm="1">
        <f t="array" aca="1" ref="ZJ103" ca="1">INDEX(ZJ$13:ZJ102,$B103+1,1)</f>
        <v>-</v>
      </c>
      <c r="ZK103" s="22" t="b">
        <v>0</v>
      </c>
      <c r="ZL103" s="22" t="b">
        <v>0</v>
      </c>
      <c r="ZM103" s="22" t="b">
        <v>0</v>
      </c>
      <c r="ZN103" s="22" t="b">
        <v>0</v>
      </c>
      <c r="ZO103" s="22" t="b">
        <v>1</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22">
        <v>3</v>
      </c>
      <c r="ZW103" s="22">
        <v>3</v>
      </c>
      <c r="ZX103" s="22" cm="1">
        <f t="array" aca="1" ref="ZX103" ca="1">INDEX(ZX$13:ZX102,$B103+1,1)</f>
        <v>0</v>
      </c>
      <c r="ZY103" s="22">
        <v>0.5</v>
      </c>
      <c r="ZZ103" s="22">
        <v>-0.5</v>
      </c>
      <c r="AAA103" s="535" t="str" cm="1">
        <f t="array" aca="1" ref="AAA103" ca="1">INDEX(AAA$13:AAA102,$B103+1,1)</f>
        <v>-</v>
      </c>
      <c r="AAB103" s="535" t="str" cm="1">
        <f t="array" aca="1" ref="AAB103" ca="1">INDEX(AAB$13:AAB102,$B103+1,1)</f>
        <v>-</v>
      </c>
      <c r="AAC103" s="535" t="str" cm="1">
        <f t="array" aca="1" ref="AAC103" ca="1">INDEX(AAC$13:AAC102,$B103+1,1)</f>
        <v>-</v>
      </c>
      <c r="AAD103" s="520">
        <f ca="1">ZX103</f>
        <v>0</v>
      </c>
      <c r="AAE103" s="520">
        <f t="shared" ref="AAE103" si="582">ZY103</f>
        <v>0.5</v>
      </c>
      <c r="AAF103" s="520">
        <f t="shared" ref="AAF103" si="583">ZZ103</f>
        <v>-0.5</v>
      </c>
      <c r="AAG103" s="535" t="str" cm="1">
        <f t="array" aca="1" ref="AAG103" ca="1">INDEX(AAG$13:AAG102,$B103+1,1)</f>
        <v>-</v>
      </c>
      <c r="AAH103" s="535" cm="1">
        <f t="array" aca="1" ref="AAH103" ca="1">INDEX(AAH$13:AAH102,$B103+1,1)</f>
        <v>1</v>
      </c>
      <c r="AAI103" s="535" cm="1">
        <f t="array" aca="1" ref="AAI103" ca="1">INDEX(AAI$13:AAI102,$B103+1,1)</f>
        <v>1</v>
      </c>
      <c r="AAJ103" s="666" t="str">
        <f t="shared" ca="1" si="487"/>
        <v>-</v>
      </c>
      <c r="AAK103" s="666" t="str">
        <f t="shared" ca="1" si="487"/>
        <v>-</v>
      </c>
      <c r="AAL103" s="666" t="str">
        <f t="shared" ca="1" si="487"/>
        <v>-</v>
      </c>
      <c r="AAM103" s="666" t="str">
        <f t="shared" ca="1" si="487"/>
        <v>-</v>
      </c>
      <c r="AAN103" s="667" t="str">
        <f t="shared" ca="1" si="488"/>
        <v>-</v>
      </c>
      <c r="AAO103" s="668" t="str">
        <f t="shared" ca="1" si="489"/>
        <v>-</v>
      </c>
      <c r="AAP103" s="669" t="str">
        <f t="shared" ca="1" si="490"/>
        <v>-</v>
      </c>
      <c r="AAQ103" s="716" t="str">
        <f t="shared" ca="1" si="491"/>
        <v>-</v>
      </c>
      <c r="AAR103" s="191" t="b">
        <f t="shared" si="514"/>
        <v>0</v>
      </c>
      <c r="AAS103" s="715" t="str">
        <f t="shared" ca="1" si="492"/>
        <v>-</v>
      </c>
      <c r="AAT103" s="717" t="str">
        <f t="shared" ca="1" si="493"/>
        <v>-</v>
      </c>
      <c r="AAU103" s="717" t="str">
        <f t="shared" ca="1" si="493"/>
        <v>-</v>
      </c>
      <c r="AAV103" s="670" t="str">
        <f t="shared" ca="1" si="494"/>
        <v>-</v>
      </c>
      <c r="AAW103" s="18"/>
      <c r="AAX103" s="545" t="b">
        <f t="shared" ca="1" si="562"/>
        <v>1</v>
      </c>
      <c r="AAY103" s="545" t="str">
        <f t="shared" ca="1" si="562"/>
        <v>-</v>
      </c>
      <c r="AAZ103" s="545" t="str">
        <f t="shared" ca="1" si="562"/>
        <v>-</v>
      </c>
      <c r="ABA103" s="545" t="str">
        <f t="shared" ca="1" si="562"/>
        <v>-</v>
      </c>
      <c r="ABB103" s="545" t="str">
        <f t="shared" ca="1" si="562"/>
        <v>-</v>
      </c>
      <c r="ABC103" s="545" t="str">
        <f t="shared" ca="1" si="562"/>
        <v>-</v>
      </c>
      <c r="ABD103" s="545" t="str">
        <f t="shared" ca="1" si="562"/>
        <v>-</v>
      </c>
      <c r="ABE103" s="545" t="str">
        <f t="shared" ca="1" si="562"/>
        <v>-</v>
      </c>
      <c r="ABF103" s="545" t="str">
        <f t="shared" ca="1" si="562"/>
        <v>-</v>
      </c>
      <c r="ABG103" s="545" t="str">
        <f t="shared" ca="1" si="562"/>
        <v>-</v>
      </c>
      <c r="ABH103" s="545" t="str">
        <f t="shared" ca="1" si="563"/>
        <v>-</v>
      </c>
      <c r="ABI103" s="545" t="str">
        <f t="shared" ca="1" si="563"/>
        <v>-</v>
      </c>
      <c r="ABJ103" s="545" t="str">
        <f t="shared" ca="1" si="563"/>
        <v>-</v>
      </c>
      <c r="ABK103" s="545" t="str">
        <f t="shared" ca="1" si="563"/>
        <v>-</v>
      </c>
      <c r="ABL103" s="545" t="str">
        <f t="shared" ca="1" si="563"/>
        <v>-</v>
      </c>
      <c r="ABM103" s="545" t="str">
        <f t="shared" ca="1" si="563"/>
        <v>-</v>
      </c>
      <c r="ABN103" s="545" t="str">
        <f t="shared" ca="1" si="563"/>
        <v>-</v>
      </c>
      <c r="ABO103" s="545" t="str">
        <f t="shared" ca="1" si="563"/>
        <v>-</v>
      </c>
      <c r="ABP103" s="545" t="b">
        <f t="shared" ca="1" si="563"/>
        <v>1</v>
      </c>
      <c r="ABQ103" s="545" t="str">
        <f t="shared" ca="1" si="563"/>
        <v>-</v>
      </c>
      <c r="ABR103" s="545" t="str">
        <f t="shared" ca="1" si="564"/>
        <v>-</v>
      </c>
      <c r="ABS103" s="545" t="str">
        <f t="shared" ca="1" si="564"/>
        <v>-</v>
      </c>
      <c r="ABT103" s="545" t="str">
        <f t="shared" ca="1" si="564"/>
        <v>-</v>
      </c>
      <c r="ABU103" s="545" t="str">
        <f t="shared" ca="1" si="564"/>
        <v>-</v>
      </c>
      <c r="ABV103" s="545" t="str">
        <f t="shared" ca="1" si="564"/>
        <v>-</v>
      </c>
      <c r="ABW103" s="545" t="str">
        <f t="shared" ca="1" si="564"/>
        <v>-</v>
      </c>
      <c r="ABX103" s="545" t="str">
        <f t="shared" ca="1" si="564"/>
        <v>-</v>
      </c>
      <c r="ABY103" s="545" t="str">
        <f t="shared" ca="1" si="564"/>
        <v>-</v>
      </c>
      <c r="ABZ103" s="545" t="str">
        <f t="shared" ca="1" si="564"/>
        <v>-</v>
      </c>
      <c r="ACA103" s="545" t="str">
        <f t="shared" ca="1" si="564"/>
        <v>-</v>
      </c>
      <c r="ACB103" s="545" t="str">
        <f t="shared" ca="1" si="565"/>
        <v>-</v>
      </c>
      <c r="ACC103" s="545" t="str">
        <f t="shared" ca="1" si="565"/>
        <v>-</v>
      </c>
      <c r="ACD103" s="545" t="str">
        <f t="shared" ca="1" si="565"/>
        <v>-</v>
      </c>
      <c r="ACE103" s="545" t="str">
        <f t="shared" ca="1" si="565"/>
        <v>-</v>
      </c>
      <c r="ACF103" s="545" t="str">
        <f t="shared" ca="1" si="565"/>
        <v>-</v>
      </c>
      <c r="ACG103" s="545" t="str">
        <f t="shared" ca="1" si="565"/>
        <v>-</v>
      </c>
      <c r="ACH103" s="545" t="b">
        <f t="shared" ca="1" si="565"/>
        <v>1</v>
      </c>
      <c r="ACI103" s="545" t="str">
        <f t="shared" ca="1" si="565"/>
        <v>-</v>
      </c>
      <c r="ACJ103" s="545" t="str">
        <f t="shared" ca="1" si="565"/>
        <v>-</v>
      </c>
      <c r="ACK103" s="545" t="str">
        <f t="shared" ca="1" si="565"/>
        <v>-</v>
      </c>
      <c r="ACL103" s="545" t="str">
        <f t="shared" ca="1" si="566"/>
        <v>-</v>
      </c>
      <c r="ACM103" s="545" t="str">
        <f t="shared" ca="1" si="566"/>
        <v>-</v>
      </c>
      <c r="ACN103" s="545" t="str">
        <f t="shared" ca="1" si="566"/>
        <v>-</v>
      </c>
      <c r="ACO103" s="545" t="str">
        <f t="shared" ca="1" si="566"/>
        <v>-</v>
      </c>
      <c r="ACP103" s="545" t="str">
        <f t="shared" ca="1" si="566"/>
        <v>-</v>
      </c>
      <c r="ACQ103" s="545" t="str">
        <f t="shared" ca="1" si="566"/>
        <v>-</v>
      </c>
      <c r="ACR103" s="545" t="str">
        <f t="shared" ca="1" si="566"/>
        <v>-</v>
      </c>
      <c r="ACS103" s="545" t="str">
        <f t="shared" ca="1" si="566"/>
        <v>-</v>
      </c>
      <c r="ACT103" s="545" t="str">
        <f t="shared" ca="1" si="566"/>
        <v>-</v>
      </c>
      <c r="ACU103" s="545" t="str">
        <f t="shared" ca="1" si="566"/>
        <v>-</v>
      </c>
      <c r="ACV103" s="545" t="str">
        <f t="shared" ca="1" si="567"/>
        <v>-</v>
      </c>
      <c r="ACW103" s="545" t="str">
        <f t="shared" ca="1" si="567"/>
        <v>-</v>
      </c>
      <c r="ACX103" s="545" t="str">
        <f t="shared" ca="1" si="567"/>
        <v>-</v>
      </c>
      <c r="ACY103" s="545" t="str">
        <f t="shared" ca="1" si="567"/>
        <v>-</v>
      </c>
      <c r="ACZ103" s="545" t="b">
        <f t="shared" ca="1" si="567"/>
        <v>1</v>
      </c>
      <c r="ADA103" s="545" t="str">
        <f t="shared" ca="1" si="567"/>
        <v>-</v>
      </c>
      <c r="ADB103" s="545" t="str">
        <f t="shared" ca="1" si="567"/>
        <v>-</v>
      </c>
      <c r="ADC103" s="545" t="str">
        <f t="shared" ca="1" si="567"/>
        <v>-</v>
      </c>
      <c r="ADD103" s="545" t="str">
        <f t="shared" ca="1" si="567"/>
        <v>-</v>
      </c>
      <c r="ADE103" s="545" t="str">
        <f t="shared" ca="1" si="567"/>
        <v>-</v>
      </c>
      <c r="ADF103" s="545" t="str">
        <f t="shared" ca="1" si="568"/>
        <v>-</v>
      </c>
      <c r="ADG103" s="545" t="str">
        <f t="shared" ca="1" si="568"/>
        <v>-</v>
      </c>
      <c r="ADH103" s="545" t="str">
        <f t="shared" ca="1" si="568"/>
        <v>-</v>
      </c>
      <c r="ADI103" s="545" t="str">
        <f t="shared" ca="1" si="568"/>
        <v>-</v>
      </c>
      <c r="ADJ103" s="545" t="str">
        <f t="shared" ca="1" si="568"/>
        <v>-</v>
      </c>
      <c r="ADK103" s="545" t="str">
        <f t="shared" ca="1" si="568"/>
        <v>-</v>
      </c>
      <c r="ADL103" s="545" t="str">
        <f t="shared" ca="1" si="568"/>
        <v>-</v>
      </c>
      <c r="ADM103" s="545" t="str">
        <f t="shared" ca="1" si="568"/>
        <v>-</v>
      </c>
      <c r="ADN103" s="545" t="str">
        <f t="shared" ca="1" si="568"/>
        <v>-</v>
      </c>
      <c r="ADO103" s="545" t="str">
        <f t="shared" ca="1" si="568"/>
        <v>-</v>
      </c>
      <c r="ADP103" s="545" t="str">
        <f t="shared" ca="1" si="569"/>
        <v>-</v>
      </c>
      <c r="ADQ103" s="545" t="str">
        <f t="shared" ca="1" si="569"/>
        <v>-</v>
      </c>
      <c r="ADR103" s="545" t="b">
        <f t="shared" ca="1" si="569"/>
        <v>1</v>
      </c>
      <c r="ADS103" s="545" t="str">
        <f t="shared" ca="1" si="569"/>
        <v>-</v>
      </c>
      <c r="ADT103" s="545" t="str">
        <f t="shared" ca="1" si="569"/>
        <v>-</v>
      </c>
      <c r="ADU103" s="545" t="str">
        <f t="shared" ca="1" si="569"/>
        <v>-</v>
      </c>
      <c r="ADV103" s="545" t="str">
        <f t="shared" ca="1" si="569"/>
        <v>-</v>
      </c>
      <c r="ADW103" s="545" t="str">
        <f t="shared" ca="1" si="569"/>
        <v>-</v>
      </c>
      <c r="ADX103" s="545" t="str">
        <f t="shared" ca="1" si="569"/>
        <v>-</v>
      </c>
      <c r="ADY103" s="545" t="str">
        <f t="shared" ca="1" si="569"/>
        <v>-</v>
      </c>
      <c r="ADZ103" s="545" t="str">
        <f t="shared" ca="1" si="570"/>
        <v>-</v>
      </c>
      <c r="AEA103" s="545" t="str">
        <f t="shared" ca="1" si="570"/>
        <v>-</v>
      </c>
      <c r="AEB103" s="545" t="str">
        <f t="shared" ca="1" si="570"/>
        <v>-</v>
      </c>
      <c r="AEC103" s="545" t="str">
        <f t="shared" ca="1" si="570"/>
        <v>-</v>
      </c>
      <c r="AED103" s="545" t="str">
        <f t="shared" ca="1" si="570"/>
        <v>-</v>
      </c>
      <c r="AEE103" s="545" t="str">
        <f t="shared" ca="1" si="570"/>
        <v>-</v>
      </c>
      <c r="AEF103" s="545" t="str">
        <f t="shared" ca="1" si="570"/>
        <v>-</v>
      </c>
      <c r="AEG103" s="545" t="str">
        <f t="shared" ca="1" si="570"/>
        <v>-</v>
      </c>
      <c r="AEH103" s="545" t="str">
        <f t="shared" ca="1" si="570"/>
        <v>-</v>
      </c>
      <c r="AEI103" s="545" t="str">
        <f t="shared" ca="1" si="570"/>
        <v>-</v>
      </c>
      <c r="AEJ103" s="535" cm="1">
        <f t="array" aca="1" ref="AEJ103" ca="1">INDEX(AEJ$13:AEJ102,$B103+1,1)</f>
        <v>0</v>
      </c>
      <c r="AEK103" s="483">
        <v>0</v>
      </c>
    </row>
    <row r="104" spans="1:817" outlineLevel="2">
      <c r="A104" s="18">
        <f t="shared" si="222"/>
        <v>91</v>
      </c>
      <c r="B104" s="657">
        <f t="shared" ca="1" si="515"/>
        <v>89</v>
      </c>
      <c r="C104" s="458">
        <f t="shared" ca="1" si="381"/>
        <v>2200</v>
      </c>
      <c r="D104" s="119" t="str">
        <f t="shared" ca="1" si="382"/>
        <v>GSW</v>
      </c>
      <c r="E104" t="b">
        <v>1</v>
      </c>
      <c r="F104" t="b">
        <v>0</v>
      </c>
      <c r="G104" t="b">
        <f t="shared" si="383"/>
        <v>1</v>
      </c>
      <c r="H104" s="191">
        <f t="shared" ca="1" si="513"/>
        <v>20</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24"/>
        <v>1</v>
      </c>
      <c r="O104" s="230">
        <f t="shared" ca="1" si="524"/>
        <v>9</v>
      </c>
      <c r="P104" s="230">
        <f t="shared" ca="1" si="524"/>
        <v>1</v>
      </c>
      <c r="Q104" s="230">
        <f t="shared" ca="1" si="524"/>
        <v>1</v>
      </c>
      <c r="R104" s="230">
        <f t="shared" ca="1" si="524"/>
        <v>1</v>
      </c>
      <c r="S104" s="230">
        <f t="shared" ca="1" si="524"/>
        <v>1</v>
      </c>
      <c r="T104" s="411">
        <f t="shared" ca="1" si="385"/>
        <v>1</v>
      </c>
      <c r="U104" s="411">
        <f t="shared" ca="1" si="385"/>
        <v>1</v>
      </c>
      <c r="V104" s="411">
        <f t="shared" ca="1" si="386"/>
        <v>2</v>
      </c>
      <c r="W104" s="777" t="b">
        <f t="shared" ca="1" si="387"/>
        <v>0</v>
      </c>
      <c r="X104" s="777" t="b">
        <f t="shared" ca="1" si="387"/>
        <v>0</v>
      </c>
      <c r="Y104" s="777" t="b">
        <f t="shared" ca="1" si="387"/>
        <v>1</v>
      </c>
      <c r="Z104" s="796" t="b" cm="1">
        <f t="array" aca="1" ref="Z104" ca="1">INDEX(Z$13:Z103,$B104+1,1)</f>
        <v>0</v>
      </c>
      <c r="AA104" s="411">
        <f t="shared" ca="1" si="388"/>
        <v>1</v>
      </c>
      <c r="AB104" s="411">
        <f t="shared" ca="1" si="389"/>
        <v>1</v>
      </c>
      <c r="AC104" s="230">
        <f t="shared" ca="1" si="525"/>
        <v>1</v>
      </c>
      <c r="AD104" s="230">
        <f t="shared" ca="1" si="525"/>
        <v>1</v>
      </c>
      <c r="AE104" s="230">
        <f t="shared" ca="1" si="525"/>
        <v>0</v>
      </c>
      <c r="AF104" s="230">
        <f t="shared" ca="1" si="525"/>
        <v>0</v>
      </c>
      <c r="AG104" s="230">
        <f t="shared" ca="1" si="525"/>
        <v>0</v>
      </c>
      <c r="AH104" s="230">
        <f t="shared" ca="1" si="525"/>
        <v>0</v>
      </c>
      <c r="AI104" s="87">
        <f t="shared" ca="1" si="391"/>
        <v>2</v>
      </c>
      <c r="AJ104" s="87">
        <f ca="1">INDEX(CHOOSE($N104,DataAutumn!i.AdultDrys,DataWinter!i.AdultDrys,DataSpring!i.AdultDrys),1,$T104)</f>
        <v>1</v>
      </c>
      <c r="AK104" s="230">
        <f t="shared" ca="1" si="526"/>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3"/>
        <v xml:space="preserve">FS_Opt_Tem 00020 SE GSW Past     SFM     TOLAut Scan2 GFS RR+01% GP100% WP100% MP100% (PT_F33N11L11)      </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ca="1" si="581"/>
        <v>1</v>
      </c>
      <c r="BO104" s="411" t="str">
        <f t="shared" ca="1" si="581"/>
        <v>-</v>
      </c>
      <c r="BP104" s="411" t="b">
        <f t="shared" ca="1" si="581"/>
        <v>0</v>
      </c>
      <c r="BQ104" s="411" t="str">
        <f t="shared" ca="1" si="581"/>
        <v>-</v>
      </c>
      <c r="BR104" s="411" t="str">
        <f t="shared" ca="1" si="581"/>
        <v>-</v>
      </c>
      <c r="BS104" s="411" t="str">
        <f t="shared" ca="1" si="581"/>
        <v>-</v>
      </c>
      <c r="BT104" s="411" t="str">
        <f t="shared" ca="1" si="581"/>
        <v>-</v>
      </c>
      <c r="BU104" s="411" t="str">
        <f t="shared" ca="1" si="581"/>
        <v>-</v>
      </c>
      <c r="BV104" s="411" t="str">
        <f t="shared" ca="1" si="581"/>
        <v>-</v>
      </c>
      <c r="BW104" s="411" t="str">
        <f t="shared" ca="1" si="581"/>
        <v>-</v>
      </c>
      <c r="BX104" s="411" t="str">
        <f t="shared" ca="1" si="581"/>
        <v>-</v>
      </c>
      <c r="BY104" s="411" t="str">
        <f t="shared" ca="1" si="581"/>
        <v>-</v>
      </c>
      <c r="BZ104" s="411" t="b">
        <f t="shared" ca="1" si="581"/>
        <v>0</v>
      </c>
      <c r="CA104" s="87">
        <f t="shared" ca="1" si="581"/>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5"/>
        <v>-</v>
      </c>
      <c r="CI104" s="411">
        <f t="shared" ca="1" si="396"/>
        <v>1</v>
      </c>
      <c r="CJ104" s="411">
        <f t="shared" ca="1" si="396"/>
        <v>1</v>
      </c>
      <c r="CK104" s="535" t="str" cm="1">
        <f t="array" aca="1" ref="CK104" ca="1">INDEX(CK$13:CK103,$B104+1,1)</f>
        <v>-</v>
      </c>
      <c r="CL104" s="535" t="str" cm="1">
        <f t="array" aca="1" ref="CL104" ca="1">INDEX(CL$13:CL103,$B104+1,1)</f>
        <v>-</v>
      </c>
      <c r="CM104" s="535" t="str" cm="1">
        <f t="array" aca="1" ref="CM104" ca="1">INDEX(CM$13:CM103,$B104+1,1)</f>
        <v>-</v>
      </c>
      <c r="CN104" s="411" t="str">
        <f t="shared" ca="1" si="397"/>
        <v>-</v>
      </c>
      <c r="CO104" s="411">
        <f t="shared" ca="1" si="398"/>
        <v>1</v>
      </c>
      <c r="CP104" s="411">
        <f t="shared" ca="1" si="398"/>
        <v>1</v>
      </c>
      <c r="CQ104" s="535" t="str" cm="1">
        <f t="array" aca="1" ref="CQ104" ca="1">INDEX(CQ$13:CQ103,$B104+1,1)</f>
        <v>-</v>
      </c>
      <c r="CR104" s="411" t="str">
        <f t="shared" ca="1" si="399"/>
        <v>-</v>
      </c>
      <c r="CS104" s="411">
        <f t="shared" ca="1" si="400"/>
        <v>1</v>
      </c>
      <c r="CT104" s="535" t="str" cm="1">
        <f t="array" aca="1" ref="CT104" ca="1">INDEX(CT$13:CT103,$B104+1,1)</f>
        <v>-</v>
      </c>
      <c r="CU104" s="535" t="str" cm="1">
        <f t="array" aca="1" ref="CU104" ca="1">INDEX(CU$13:CU103,$B104+1,1)</f>
        <v>-</v>
      </c>
      <c r="CV104" s="411">
        <f t="shared" ca="1" si="401"/>
        <v>1</v>
      </c>
      <c r="CW104" s="535" t="str" cm="1">
        <f t="array" aca="1" ref="CW104" ca="1">INDEX(CW$13:CW103,$B104+1,1)</f>
        <v>-</v>
      </c>
      <c r="CX104" s="411" t="str">
        <f t="shared" ca="1" si="402"/>
        <v>-</v>
      </c>
      <c r="CY104" s="411">
        <f t="shared" ca="1" si="403"/>
        <v>1</v>
      </c>
      <c r="CZ104" s="411">
        <f t="shared" ca="1" si="403"/>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04"/>
        <v>0</v>
      </c>
      <c r="DL104" s="411">
        <f t="shared" ca="1" si="404"/>
        <v>50</v>
      </c>
      <c r="DM104" s="411" t="str">
        <f t="shared" ca="1" si="404"/>
        <v>-</v>
      </c>
      <c r="DN104" s="411" t="str">
        <f t="shared" ca="1" si="404"/>
        <v>-</v>
      </c>
      <c r="DO104" s="411">
        <f t="shared" ca="1" si="404"/>
        <v>25.5</v>
      </c>
      <c r="DP104" s="411">
        <f t="shared" ca="1" si="404"/>
        <v>18.8</v>
      </c>
      <c r="DQ104" s="411" t="b">
        <f t="shared" ca="1" si="405"/>
        <v>0</v>
      </c>
      <c r="DR104" s="411" t="str">
        <f t="shared" ca="1" si="406"/>
        <v>-</v>
      </c>
      <c r="DS104" s="411" t="str">
        <f t="shared" ca="1" si="406"/>
        <v>-</v>
      </c>
      <c r="DT104" s="411" t="str">
        <f t="shared" ca="1" si="406"/>
        <v>-</v>
      </c>
      <c r="DU104" s="411" t="str">
        <f t="shared" ca="1" si="406"/>
        <v>-</v>
      </c>
      <c r="DV104" s="411">
        <f t="shared" ca="1" si="406"/>
        <v>500</v>
      </c>
      <c r="DW104" s="411">
        <f t="shared" ca="1" si="406"/>
        <v>500</v>
      </c>
      <c r="DX104" s="411" t="str">
        <f t="shared" ca="1" si="406"/>
        <v>-</v>
      </c>
      <c r="DY104" s="411" t="str">
        <f t="shared" ca="1" si="406"/>
        <v>-</v>
      </c>
      <c r="DZ104" s="411" t="str">
        <f t="shared" ca="1" si="406"/>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07"/>
        <v>0</v>
      </c>
      <c r="EO104" s="782">
        <f t="shared" ca="1" si="407"/>
        <v>0</v>
      </c>
      <c r="EP104" s="782">
        <f t="shared" ca="1" si="407"/>
        <v>999999</v>
      </c>
      <c r="EQ104" s="800" t="str">
        <f t="shared" ca="1" si="577"/>
        <v>-</v>
      </c>
      <c r="ER104" s="800" t="str">
        <f t="shared" ca="1" si="408"/>
        <v>-</v>
      </c>
      <c r="ES104" s="801">
        <f t="shared" ca="1" si="409"/>
        <v>999999</v>
      </c>
      <c r="ET104" s="802" t="str">
        <f t="shared" ca="1" si="505"/>
        <v>-</v>
      </c>
      <c r="EU104" s="781">
        <f t="shared" ca="1" si="410"/>
        <v>0</v>
      </c>
      <c r="EV104" s="779">
        <f t="shared" ca="1" si="506"/>
        <v>0</v>
      </c>
      <c r="EW104" s="780">
        <f t="shared" ca="1" si="507"/>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11"/>
        <v>0</v>
      </c>
      <c r="FC104" s="666">
        <f t="shared" ca="1" si="412"/>
        <v>5.0000000000000001E-3</v>
      </c>
      <c r="FD104" s="191">
        <f t="shared" ca="1" si="508"/>
        <v>0.95</v>
      </c>
      <c r="FE104" s="667">
        <f t="shared" ca="1" si="413"/>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4"/>
        <v>0</v>
      </c>
      <c r="FL104" s="666" t="b">
        <f t="shared" ca="1" si="414"/>
        <v>0</v>
      </c>
      <c r="FM104" s="716" t="b">
        <f t="shared" ca="1" si="415"/>
        <v>1</v>
      </c>
      <c r="FN104" s="666" t="b">
        <f t="shared" ca="1" si="414"/>
        <v>0</v>
      </c>
      <c r="FO104" s="668">
        <f t="shared" ca="1" si="416"/>
        <v>1</v>
      </c>
      <c r="FP104" s="669">
        <f t="shared" ca="1" si="417"/>
        <v>0</v>
      </c>
      <c r="FQ104" s="670" t="b">
        <f t="shared" ca="1" si="418"/>
        <v>0</v>
      </c>
      <c r="FR104" s="665" t="b">
        <f t="shared" ca="1" si="419"/>
        <v>1</v>
      </c>
      <c r="FS104" s="411" t="b">
        <f t="shared" ca="1" si="419"/>
        <v>0</v>
      </c>
      <c r="FT104" s="411" t="b">
        <f t="shared" ca="1" si="419"/>
        <v>0</v>
      </c>
      <c r="FU104" s="87">
        <f t="shared" ca="1" si="420"/>
        <v>2</v>
      </c>
      <c r="FV104" s="87">
        <f t="shared" ca="1" si="420"/>
        <v>2</v>
      </c>
      <c r="FW104" s="411">
        <f t="shared" ca="1" si="421"/>
        <v>1</v>
      </c>
      <c r="FX104" s="411">
        <f t="shared" ca="1" si="422"/>
        <v>1</v>
      </c>
      <c r="FY104" s="411">
        <f t="shared" ca="1" si="422"/>
        <v>1</v>
      </c>
      <c r="FZ104" s="411">
        <f t="shared" ca="1" si="423"/>
        <v>1</v>
      </c>
      <c r="GA104" s="411">
        <f t="shared" ca="1" si="527"/>
        <v>0.35</v>
      </c>
      <c r="GB104" s="411" t="b">
        <f t="shared" ca="1" si="527"/>
        <v>1</v>
      </c>
      <c r="GC104" s="411" t="b">
        <f t="shared" ca="1" si="527"/>
        <v>0</v>
      </c>
      <c r="GD104" s="411" t="b">
        <f t="shared" ca="1" si="527"/>
        <v>0</v>
      </c>
      <c r="GE104" s="411" t="b">
        <f t="shared" ca="1" si="527"/>
        <v>0</v>
      </c>
      <c r="GF104" s="87">
        <f t="shared" ca="1" si="425"/>
        <v>1</v>
      </c>
      <c r="GG104" s="87">
        <f t="shared" ca="1" si="425"/>
        <v>1</v>
      </c>
      <c r="GH104" s="87">
        <f t="shared" ca="1" si="425"/>
        <v>1</v>
      </c>
      <c r="GI104" s="87">
        <f t="shared" ca="1" si="425"/>
        <v>1</v>
      </c>
      <c r="GJ104" s="87">
        <f t="shared" ca="1" si="425"/>
        <v>1</v>
      </c>
      <c r="GK104" s="87">
        <f t="shared" ca="1" si="425"/>
        <v>1</v>
      </c>
      <c r="GL104" s="87">
        <f t="shared" ca="1" si="425"/>
        <v>1</v>
      </c>
      <c r="GM104" s="87">
        <f t="shared" ca="1" si="425"/>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26"/>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27"/>
        <v>0</v>
      </c>
      <c r="HV104" s="535" t="str" cm="1">
        <f t="array" aca="1" ref="HV104" ca="1">INDEX(HV$13:HV103,$B104+1,1)</f>
        <v>-</v>
      </c>
      <c r="HW104" s="535" cm="1">
        <f t="array" aca="1" ref="HW104" ca="1">INDEX(HW$13:HW103,$B104+1,1)</f>
        <v>1</v>
      </c>
      <c r="HX104" s="535" cm="1">
        <f t="array" aca="1" ref="HX104" ca="1">INDEX(HX$13:HX103,$B104+1,1)</f>
        <v>0</v>
      </c>
      <c r="HY104" s="411">
        <f t="shared" si="428"/>
        <v>0</v>
      </c>
      <c r="HZ104" s="535" cm="1">
        <f t="array" aca="1" ref="HZ104" ca="1">INDEX(HZ$13:HZ103,$B104+1,1)</f>
        <v>0</v>
      </c>
      <c r="IA104" s="411">
        <f t="shared" si="528"/>
        <v>0</v>
      </c>
      <c r="IB104" s="411">
        <f t="shared" si="528"/>
        <v>0</v>
      </c>
      <c r="IC104" s="411">
        <f t="shared" si="528"/>
        <v>0</v>
      </c>
      <c r="ID104" s="411">
        <f t="shared" si="528"/>
        <v>0</v>
      </c>
      <c r="IE104" s="411">
        <f t="shared" si="528"/>
        <v>1</v>
      </c>
      <c r="IF104" s="411">
        <f t="shared" si="528"/>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509"/>
        <v>0</v>
      </c>
      <c r="JG104" s="457">
        <f t="shared" ca="1" si="430"/>
        <v>0</v>
      </c>
      <c r="JH104" s="457">
        <f t="shared" ca="1" si="431"/>
        <v>0</v>
      </c>
      <c r="JI104" s="545" cm="1">
        <f t="array" aca="1" ref="JI104" ca="1">IF(AND($N104=JI$10,$AS104&lt;&gt;0),INDEX(i.LTWFeedLevels,$AS104,12),0)</f>
        <v>0</v>
      </c>
      <c r="JJ104" s="630" cm="1">
        <f t="array" aca="1" ref="JJ104" ca="1">IF(AND($N104=JJ$10,$AT104&lt;&gt;0),INDEX(i.LTWFeedLevels,$AT104,12),0)</f>
        <v>0</v>
      </c>
      <c r="JK104" s="457">
        <f t="shared" ca="1" si="432"/>
        <v>0</v>
      </c>
      <c r="JL104" s="457">
        <f t="shared" ca="1" si="433"/>
        <v>0</v>
      </c>
      <c r="JM104" s="457">
        <f t="shared" ca="1" si="434"/>
        <v>0</v>
      </c>
      <c r="JN104" s="545" cm="1">
        <f t="array" aca="1" ref="JN104" ca="1">IF(AND($N104=JN$10,$AS104&lt;&gt;0),INDEX(i.LTWFeedLevels,$AS104,12),0)</f>
        <v>0</v>
      </c>
      <c r="JO104" s="630" cm="1">
        <f t="array" aca="1" ref="JO104" ca="1">IF(AND($N104=JO$10,$AT104&lt;&gt;0),INDEX(i.LTWFeedLevels,$AT104,12),0)</f>
        <v>0</v>
      </c>
      <c r="JP104" s="457">
        <f t="shared" ca="1" si="435"/>
        <v>0</v>
      </c>
      <c r="JQ104" s="457">
        <f t="shared" ca="1" si="436"/>
        <v>0</v>
      </c>
      <c r="JR104" s="457">
        <f t="shared" ca="1" si="437"/>
        <v>0</v>
      </c>
      <c r="JS104" s="189">
        <f t="shared" ca="1" si="529"/>
        <v>0</v>
      </c>
      <c r="JT104" s="189">
        <f t="shared" ca="1" si="529"/>
        <v>0</v>
      </c>
      <c r="JU104" s="189">
        <f t="shared" ca="1" si="529"/>
        <v>0</v>
      </c>
      <c r="JV104" s="189">
        <f t="shared" ca="1" si="529"/>
        <v>0</v>
      </c>
      <c r="JW104" s="189">
        <f t="shared" ca="1" si="529"/>
        <v>0</v>
      </c>
      <c r="JX104" s="189">
        <f t="shared" ca="1" si="529"/>
        <v>0</v>
      </c>
      <c r="JY104" s="189">
        <f t="shared" ca="1" si="529"/>
        <v>0</v>
      </c>
      <c r="JZ104" s="189">
        <f t="shared" ca="1" si="529"/>
        <v>0</v>
      </c>
      <c r="KA104" s="189">
        <f t="shared" ca="1" si="529"/>
        <v>0</v>
      </c>
      <c r="KB104" s="189">
        <f t="shared" ca="1" si="529"/>
        <v>0</v>
      </c>
      <c r="KC104" s="189">
        <f t="shared" ca="1" si="530"/>
        <v>0</v>
      </c>
      <c r="KD104" s="189">
        <f t="shared" ca="1" si="530"/>
        <v>0</v>
      </c>
      <c r="KE104" s="189">
        <f t="shared" ca="1" si="530"/>
        <v>0</v>
      </c>
      <c r="KF104" s="189">
        <f t="shared" ca="1" si="530"/>
        <v>0</v>
      </c>
      <c r="KG104" s="189">
        <f t="shared" ca="1" si="530"/>
        <v>0</v>
      </c>
      <c r="KH104" s="189">
        <f t="shared" ca="1" si="530"/>
        <v>0</v>
      </c>
      <c r="KI104" s="189">
        <f t="shared" ca="1" si="530"/>
        <v>0</v>
      </c>
      <c r="KJ104" s="189">
        <f t="shared" ca="1" si="530"/>
        <v>0</v>
      </c>
      <c r="KK104" s="189">
        <f t="shared" ca="1" si="530"/>
        <v>0</v>
      </c>
      <c r="KL104" s="189">
        <f t="shared" ca="1" si="530"/>
        <v>0</v>
      </c>
      <c r="KM104" s="189">
        <f t="shared" ca="1" si="531"/>
        <v>0</v>
      </c>
      <c r="KN104" s="189">
        <f t="shared" ca="1" si="531"/>
        <v>0</v>
      </c>
      <c r="KO104" s="189">
        <f t="shared" ca="1" si="531"/>
        <v>0</v>
      </c>
      <c r="KP104" s="189">
        <f t="shared" ca="1" si="531"/>
        <v>0</v>
      </c>
      <c r="KQ104" s="189">
        <f t="shared" ca="1" si="531"/>
        <v>0</v>
      </c>
      <c r="KR104" s="189">
        <f t="shared" ca="1" si="531"/>
        <v>0</v>
      </c>
      <c r="KS104" s="189">
        <f t="shared" ca="1" si="531"/>
        <v>0</v>
      </c>
      <c r="KT104" s="189">
        <f t="shared" ca="1" si="531"/>
        <v>0</v>
      </c>
      <c r="KU104" s="189">
        <f t="shared" ca="1" si="531"/>
        <v>0</v>
      </c>
      <c r="KV104" s="189">
        <f t="shared" ca="1" si="531"/>
        <v>0</v>
      </c>
      <c r="KW104" s="189">
        <f t="shared" ca="1" si="532"/>
        <v>0</v>
      </c>
      <c r="KX104" s="189">
        <f t="shared" ca="1" si="532"/>
        <v>0</v>
      </c>
      <c r="KY104" s="189">
        <f t="shared" ca="1" si="532"/>
        <v>0</v>
      </c>
      <c r="KZ104" s="189">
        <f t="shared" ca="1" si="532"/>
        <v>0</v>
      </c>
      <c r="LA104" s="189">
        <f t="shared" ca="1" si="532"/>
        <v>0</v>
      </c>
      <c r="LB104" s="189">
        <f t="shared" ca="1" si="532"/>
        <v>0</v>
      </c>
      <c r="LC104" s="189">
        <f t="shared" ca="1" si="532"/>
        <v>0</v>
      </c>
      <c r="LD104" s="189">
        <f t="shared" ca="1" si="532"/>
        <v>0</v>
      </c>
      <c r="LE104" s="189">
        <f t="shared" ca="1" si="532"/>
        <v>0</v>
      </c>
      <c r="LF104" s="189">
        <f t="shared" ca="1" si="532"/>
        <v>0</v>
      </c>
      <c r="LG104" s="189">
        <f t="shared" ca="1" si="533"/>
        <v>0</v>
      </c>
      <c r="LH104" s="189">
        <f t="shared" ca="1" si="533"/>
        <v>0</v>
      </c>
      <c r="LI104" s="189">
        <f t="shared" ca="1" si="533"/>
        <v>0</v>
      </c>
      <c r="LJ104" s="189">
        <f t="shared" ca="1" si="533"/>
        <v>0</v>
      </c>
      <c r="LK104" s="189">
        <f t="shared" ca="1" si="533"/>
        <v>0</v>
      </c>
      <c r="LL104" s="189">
        <f t="shared" ca="1" si="533"/>
        <v>0</v>
      </c>
      <c r="LM104" s="189">
        <f t="shared" ca="1" si="533"/>
        <v>0</v>
      </c>
      <c r="LN104" s="189">
        <f t="shared" ca="1" si="533"/>
        <v>0</v>
      </c>
      <c r="LO104" s="189">
        <f t="shared" ca="1" si="533"/>
        <v>0</v>
      </c>
      <c r="LP104" s="189">
        <f t="shared" ca="1" si="533"/>
        <v>0</v>
      </c>
      <c r="LQ104" s="189">
        <f t="shared" ca="1" si="534"/>
        <v>0</v>
      </c>
      <c r="LR104" s="189">
        <f t="shared" ca="1" si="534"/>
        <v>0</v>
      </c>
      <c r="LS104" s="189">
        <f t="shared" ca="1" si="534"/>
        <v>0</v>
      </c>
      <c r="LT104" s="189">
        <f t="shared" ca="1" si="534"/>
        <v>0</v>
      </c>
      <c r="LU104" s="189">
        <f t="shared" ca="1" si="534"/>
        <v>0</v>
      </c>
      <c r="LV104" s="189">
        <f t="shared" ca="1" si="534"/>
        <v>0</v>
      </c>
      <c r="LW104" s="189">
        <f t="shared" ca="1" si="534"/>
        <v>0</v>
      </c>
      <c r="LX104" s="189">
        <f t="shared" ca="1" si="534"/>
        <v>0</v>
      </c>
      <c r="LY104" s="189">
        <f t="shared" ca="1" si="534"/>
        <v>0</v>
      </c>
      <c r="LZ104" s="189">
        <f t="shared" ca="1" si="534"/>
        <v>0</v>
      </c>
      <c r="MA104" s="189">
        <f t="shared" ca="1" si="535"/>
        <v>0</v>
      </c>
      <c r="MB104" s="189">
        <f t="shared" ca="1" si="535"/>
        <v>0</v>
      </c>
      <c r="MC104" s="189">
        <f t="shared" ca="1" si="535"/>
        <v>0</v>
      </c>
      <c r="MD104" s="189">
        <f t="shared" ca="1" si="535"/>
        <v>0</v>
      </c>
      <c r="ME104" s="189">
        <f t="shared" ca="1" si="535"/>
        <v>0</v>
      </c>
      <c r="MF104" s="189">
        <f t="shared" ca="1" si="535"/>
        <v>0</v>
      </c>
      <c r="MG104" s="189">
        <f t="shared" ca="1" si="535"/>
        <v>0</v>
      </c>
      <c r="MH104" s="189">
        <f t="shared" ca="1" si="535"/>
        <v>0</v>
      </c>
      <c r="MI104" s="189">
        <f t="shared" ca="1" si="535"/>
        <v>0</v>
      </c>
      <c r="MJ104" s="189">
        <f t="shared" ca="1" si="535"/>
        <v>0</v>
      </c>
      <c r="MK104" s="189">
        <f t="shared" ca="1" si="535"/>
        <v>0</v>
      </c>
      <c r="ML104" s="189">
        <f t="shared" ca="1" si="535"/>
        <v>0</v>
      </c>
      <c r="MM104" s="557">
        <f t="shared" ca="1" si="536"/>
        <v>0</v>
      </c>
      <c r="MN104" s="557">
        <f t="shared" ca="1" si="536"/>
        <v>0</v>
      </c>
      <c r="MO104" s="557">
        <f t="shared" ca="1" si="536"/>
        <v>0</v>
      </c>
      <c r="MP104" s="557">
        <f t="shared" ca="1" si="536"/>
        <v>0</v>
      </c>
      <c r="MQ104" s="557">
        <f t="shared" ca="1" si="536"/>
        <v>0</v>
      </c>
      <c r="MR104" s="557">
        <f t="shared" ca="1" si="536"/>
        <v>0</v>
      </c>
      <c r="MS104" s="557">
        <f t="shared" ca="1" si="536"/>
        <v>0</v>
      </c>
      <c r="MT104" s="557">
        <f t="shared" ca="1" si="536"/>
        <v>0</v>
      </c>
      <c r="MU104" s="557">
        <f t="shared" ca="1" si="536"/>
        <v>0</v>
      </c>
      <c r="MV104" s="557">
        <f t="shared" ca="1" si="536"/>
        <v>0</v>
      </c>
      <c r="MW104" s="557">
        <f t="shared" ca="1" si="537"/>
        <v>0</v>
      </c>
      <c r="MX104" s="557">
        <f t="shared" ca="1" si="537"/>
        <v>0</v>
      </c>
      <c r="MY104" s="557">
        <f t="shared" ca="1" si="537"/>
        <v>0</v>
      </c>
      <c r="MZ104" s="557">
        <f t="shared" ca="1" si="537"/>
        <v>0</v>
      </c>
      <c r="NA104" s="557">
        <f t="shared" ca="1" si="537"/>
        <v>0</v>
      </c>
      <c r="NB104" s="557">
        <f t="shared" ca="1" si="537"/>
        <v>0</v>
      </c>
      <c r="NC104" s="557">
        <f t="shared" ca="1" si="537"/>
        <v>0</v>
      </c>
      <c r="ND104" s="557">
        <f t="shared" ca="1" si="537"/>
        <v>0</v>
      </c>
      <c r="NE104" s="557">
        <f t="shared" ca="1" si="537"/>
        <v>0</v>
      </c>
      <c r="NF104" s="557">
        <f t="shared" ca="1" si="537"/>
        <v>0</v>
      </c>
      <c r="NG104" s="557">
        <f t="shared" ca="1" si="538"/>
        <v>0</v>
      </c>
      <c r="NH104" s="557">
        <f t="shared" ca="1" si="538"/>
        <v>0</v>
      </c>
      <c r="NI104" s="557">
        <f t="shared" ca="1" si="538"/>
        <v>0</v>
      </c>
      <c r="NJ104" s="557">
        <f t="shared" ca="1" si="538"/>
        <v>0</v>
      </c>
      <c r="NK104" s="557">
        <f t="shared" ca="1" si="538"/>
        <v>0</v>
      </c>
      <c r="NL104" s="557">
        <f t="shared" ca="1" si="538"/>
        <v>0</v>
      </c>
      <c r="NM104" s="557">
        <f t="shared" ca="1" si="538"/>
        <v>0</v>
      </c>
      <c r="NN104" s="557">
        <f t="shared" ca="1" si="538"/>
        <v>0</v>
      </c>
      <c r="NO104" s="557">
        <f t="shared" ca="1" si="538"/>
        <v>0</v>
      </c>
      <c r="NP104" s="557">
        <f t="shared" ca="1" si="538"/>
        <v>0</v>
      </c>
      <c r="NQ104" s="557">
        <f t="shared" ca="1" si="539"/>
        <v>0</v>
      </c>
      <c r="NR104" s="557">
        <f t="shared" ca="1" si="539"/>
        <v>0</v>
      </c>
      <c r="NS104" s="557">
        <f t="shared" ca="1" si="539"/>
        <v>0</v>
      </c>
      <c r="NT104" s="557">
        <f t="shared" ca="1" si="539"/>
        <v>0</v>
      </c>
      <c r="NU104" s="557">
        <f t="shared" ca="1" si="539"/>
        <v>0</v>
      </c>
      <c r="NV104" s="557">
        <f t="shared" ca="1" si="539"/>
        <v>0</v>
      </c>
      <c r="NW104" s="557">
        <f t="shared" ca="1" si="539"/>
        <v>0</v>
      </c>
      <c r="NX104" s="557">
        <f t="shared" ca="1" si="539"/>
        <v>0</v>
      </c>
      <c r="NY104" s="557">
        <f t="shared" ca="1" si="539"/>
        <v>0</v>
      </c>
      <c r="NZ104" s="557">
        <f t="shared" ca="1" si="539"/>
        <v>0</v>
      </c>
      <c r="OA104" s="557">
        <f t="shared" ca="1" si="540"/>
        <v>0</v>
      </c>
      <c r="OB104" s="557">
        <f t="shared" ca="1" si="540"/>
        <v>0</v>
      </c>
      <c r="OC104" s="557">
        <f t="shared" ca="1" si="540"/>
        <v>0</v>
      </c>
      <c r="OD104" s="557">
        <f t="shared" ca="1" si="540"/>
        <v>0</v>
      </c>
      <c r="OE104" s="557">
        <f t="shared" ca="1" si="540"/>
        <v>0</v>
      </c>
      <c r="OF104" s="557">
        <f t="shared" ca="1" si="540"/>
        <v>0</v>
      </c>
      <c r="OG104" s="557">
        <f t="shared" ca="1" si="540"/>
        <v>0</v>
      </c>
      <c r="OH104" s="557">
        <f t="shared" ca="1" si="540"/>
        <v>0</v>
      </c>
      <c r="OI104" s="557">
        <f t="shared" ca="1" si="540"/>
        <v>0</v>
      </c>
      <c r="OJ104" s="557">
        <f t="shared" ca="1" si="540"/>
        <v>0</v>
      </c>
      <c r="OK104" s="557">
        <f t="shared" ca="1" si="541"/>
        <v>0</v>
      </c>
      <c r="OL104" s="557">
        <f t="shared" ca="1" si="541"/>
        <v>0</v>
      </c>
      <c r="OM104" s="557">
        <f t="shared" ca="1" si="541"/>
        <v>0</v>
      </c>
      <c r="ON104" s="557">
        <f t="shared" ca="1" si="541"/>
        <v>0</v>
      </c>
      <c r="OO104" s="557">
        <f t="shared" ca="1" si="541"/>
        <v>0</v>
      </c>
      <c r="OP104" s="557">
        <f t="shared" ca="1" si="541"/>
        <v>0</v>
      </c>
      <c r="OQ104" s="557">
        <f t="shared" ca="1" si="541"/>
        <v>0</v>
      </c>
      <c r="OR104" s="557">
        <f t="shared" ca="1" si="541"/>
        <v>0</v>
      </c>
      <c r="OS104" s="557">
        <f t="shared" ca="1" si="541"/>
        <v>0</v>
      </c>
      <c r="OT104" s="557">
        <f t="shared" ca="1" si="541"/>
        <v>0</v>
      </c>
      <c r="OU104" s="557">
        <f t="shared" ca="1" si="542"/>
        <v>0</v>
      </c>
      <c r="OV104" s="557">
        <f t="shared" ca="1" si="542"/>
        <v>0</v>
      </c>
      <c r="OW104" s="557">
        <f t="shared" ca="1" si="542"/>
        <v>0</v>
      </c>
      <c r="OX104" s="557">
        <f t="shared" ca="1" si="542"/>
        <v>0</v>
      </c>
      <c r="OY104" s="557">
        <f t="shared" ca="1" si="542"/>
        <v>0</v>
      </c>
      <c r="OZ104" s="557">
        <f t="shared" ca="1" si="542"/>
        <v>0</v>
      </c>
      <c r="PA104" s="557">
        <f t="shared" ca="1" si="542"/>
        <v>0</v>
      </c>
      <c r="PB104" s="557">
        <f t="shared" ca="1" si="542"/>
        <v>0</v>
      </c>
      <c r="PC104" s="557">
        <f t="shared" ca="1" si="542"/>
        <v>0</v>
      </c>
      <c r="PD104" s="557">
        <f t="shared" ca="1" si="542"/>
        <v>0</v>
      </c>
      <c r="PE104" s="557">
        <f t="shared" ca="1" si="543"/>
        <v>0</v>
      </c>
      <c r="PF104" s="557">
        <f t="shared" ca="1" si="543"/>
        <v>0</v>
      </c>
      <c r="PG104" s="557">
        <f t="shared" ca="1" si="543"/>
        <v>0</v>
      </c>
      <c r="PH104" s="557">
        <f t="shared" ca="1" si="543"/>
        <v>0</v>
      </c>
      <c r="PI104" s="557">
        <f t="shared" ca="1" si="543"/>
        <v>0</v>
      </c>
      <c r="PJ104" s="557">
        <f t="shared" ca="1" si="543"/>
        <v>0</v>
      </c>
      <c r="PK104" s="557">
        <f t="shared" ca="1" si="543"/>
        <v>0</v>
      </c>
      <c r="PL104" s="557">
        <f t="shared" ca="1" si="543"/>
        <v>0</v>
      </c>
      <c r="PM104" s="557">
        <f t="shared" ca="1" si="543"/>
        <v>0</v>
      </c>
      <c r="PN104" s="557">
        <f t="shared" ca="1" si="543"/>
        <v>0</v>
      </c>
      <c r="PO104" s="557">
        <f t="shared" ca="1" si="544"/>
        <v>0</v>
      </c>
      <c r="PP104" s="557">
        <f t="shared" ca="1" si="544"/>
        <v>0</v>
      </c>
      <c r="PQ104" s="557">
        <f t="shared" ca="1" si="544"/>
        <v>0</v>
      </c>
      <c r="PR104" s="557">
        <f t="shared" ca="1" si="544"/>
        <v>0</v>
      </c>
      <c r="PS104" s="557">
        <f t="shared" ca="1" si="544"/>
        <v>0</v>
      </c>
      <c r="PT104" s="557">
        <f t="shared" ca="1" si="544"/>
        <v>0</v>
      </c>
      <c r="PU104" s="557">
        <f t="shared" ca="1" si="544"/>
        <v>0</v>
      </c>
      <c r="PV104" s="557">
        <f t="shared" ca="1" si="544"/>
        <v>0</v>
      </c>
      <c r="PW104" s="557">
        <f t="shared" ca="1" si="544"/>
        <v>0</v>
      </c>
      <c r="PX104" s="557">
        <f t="shared" ca="1" si="544"/>
        <v>0</v>
      </c>
      <c r="PY104" s="557">
        <f t="shared" ca="1" si="545"/>
        <v>0</v>
      </c>
      <c r="PZ104" s="557">
        <f t="shared" ca="1" si="545"/>
        <v>0</v>
      </c>
      <c r="QA104" s="557">
        <f t="shared" ca="1" si="545"/>
        <v>0</v>
      </c>
      <c r="QB104" s="557">
        <f t="shared" ca="1" si="545"/>
        <v>0</v>
      </c>
      <c r="QC104" s="557">
        <f t="shared" ca="1" si="545"/>
        <v>0</v>
      </c>
      <c r="QD104" s="557">
        <f t="shared" ca="1" si="545"/>
        <v>0</v>
      </c>
      <c r="QE104" s="557">
        <f t="shared" ca="1" si="545"/>
        <v>0</v>
      </c>
      <c r="QF104" s="557">
        <f t="shared" ca="1" si="545"/>
        <v>0</v>
      </c>
      <c r="QG104" s="557">
        <f t="shared" ca="1" si="545"/>
        <v>0</v>
      </c>
      <c r="QH104" s="557">
        <f t="shared" ca="1" si="545"/>
        <v>0</v>
      </c>
      <c r="QI104" s="557">
        <f t="shared" ca="1" si="546"/>
        <v>0</v>
      </c>
      <c r="QJ104" s="557">
        <f t="shared" ca="1" si="546"/>
        <v>0</v>
      </c>
      <c r="QK104" s="557">
        <f t="shared" ca="1" si="546"/>
        <v>0</v>
      </c>
      <c r="QL104" s="557">
        <f t="shared" ca="1" si="546"/>
        <v>0</v>
      </c>
      <c r="QM104" s="557">
        <f t="shared" ca="1" si="546"/>
        <v>0</v>
      </c>
      <c r="QN104" s="557">
        <f t="shared" ca="1" si="546"/>
        <v>0</v>
      </c>
      <c r="QO104" s="557">
        <f t="shared" ca="1" si="546"/>
        <v>0</v>
      </c>
      <c r="QP104" s="557">
        <f t="shared" ca="1" si="546"/>
        <v>0</v>
      </c>
      <c r="QQ104" s="557">
        <f t="shared" ca="1" si="546"/>
        <v>0</v>
      </c>
      <c r="QR104" s="557">
        <f t="shared" ca="1" si="546"/>
        <v>0</v>
      </c>
      <c r="QS104" s="557">
        <f t="shared" ca="1" si="547"/>
        <v>0</v>
      </c>
      <c r="QT104" s="557">
        <f t="shared" ca="1" si="547"/>
        <v>0</v>
      </c>
      <c r="QU104" s="557">
        <f t="shared" ca="1" si="547"/>
        <v>0</v>
      </c>
      <c r="QV104" s="557">
        <f t="shared" ca="1" si="547"/>
        <v>0</v>
      </c>
      <c r="QW104" s="557">
        <f t="shared" ca="1" si="547"/>
        <v>0</v>
      </c>
      <c r="QX104" s="557">
        <f t="shared" ca="1" si="547"/>
        <v>0</v>
      </c>
      <c r="QY104" s="557">
        <f t="shared" ca="1" si="547"/>
        <v>0</v>
      </c>
      <c r="QZ104" s="557">
        <f t="shared" ca="1" si="547"/>
        <v>0</v>
      </c>
      <c r="RA104" s="557">
        <f t="shared" ca="1" si="547"/>
        <v>0</v>
      </c>
      <c r="RB104" s="557">
        <f t="shared" ca="1" si="547"/>
        <v>0</v>
      </c>
      <c r="RC104" s="557">
        <f t="shared" ca="1" si="548"/>
        <v>0</v>
      </c>
      <c r="RD104" s="557">
        <f t="shared" ca="1" si="548"/>
        <v>0</v>
      </c>
      <c r="RE104" s="557">
        <f t="shared" ca="1" si="548"/>
        <v>0</v>
      </c>
      <c r="RF104" s="557">
        <f t="shared" ca="1" si="548"/>
        <v>0</v>
      </c>
      <c r="RG104" s="557">
        <f t="shared" ca="1" si="548"/>
        <v>0</v>
      </c>
      <c r="RH104" s="557">
        <f t="shared" ca="1" si="548"/>
        <v>0</v>
      </c>
      <c r="RI104" s="557">
        <f t="shared" ca="1" si="548"/>
        <v>0</v>
      </c>
      <c r="RJ104" s="557">
        <f t="shared" ca="1" si="548"/>
        <v>0</v>
      </c>
      <c r="RK104" s="557">
        <f t="shared" ca="1" si="548"/>
        <v>0</v>
      </c>
      <c r="RL104" s="557">
        <f t="shared" ca="1" si="548"/>
        <v>0</v>
      </c>
      <c r="RM104" s="557">
        <f t="shared" ca="1" si="549"/>
        <v>0</v>
      </c>
      <c r="RN104" s="557">
        <f t="shared" ca="1" si="549"/>
        <v>0</v>
      </c>
      <c r="RO104" s="557">
        <f t="shared" ca="1" si="549"/>
        <v>0</v>
      </c>
      <c r="RP104" s="557">
        <f t="shared" ca="1" si="549"/>
        <v>0</v>
      </c>
      <c r="RQ104" s="557">
        <f t="shared" ca="1" si="549"/>
        <v>0</v>
      </c>
      <c r="RR104" s="557">
        <f t="shared" ca="1" si="549"/>
        <v>0</v>
      </c>
      <c r="RS104" s="557">
        <f t="shared" ca="1" si="549"/>
        <v>0</v>
      </c>
      <c r="RT104" s="557">
        <f t="shared" ca="1" si="549"/>
        <v>0</v>
      </c>
      <c r="RU104" s="557">
        <f t="shared" ca="1" si="549"/>
        <v>0</v>
      </c>
      <c r="RV104" s="557">
        <f t="shared" ca="1" si="549"/>
        <v>0</v>
      </c>
      <c r="RW104" s="557">
        <f t="shared" ca="1" si="550"/>
        <v>0</v>
      </c>
      <c r="RX104" s="557">
        <f t="shared" ca="1" si="550"/>
        <v>0</v>
      </c>
      <c r="RY104" s="557">
        <f t="shared" ca="1" si="550"/>
        <v>0</v>
      </c>
      <c r="RZ104" s="557">
        <f t="shared" ca="1" si="550"/>
        <v>0</v>
      </c>
      <c r="SA104" s="557">
        <f t="shared" ca="1" si="550"/>
        <v>0</v>
      </c>
      <c r="SB104" s="557">
        <f t="shared" ca="1" si="550"/>
        <v>0</v>
      </c>
      <c r="SC104" s="557">
        <f t="shared" ca="1" si="550"/>
        <v>0</v>
      </c>
      <c r="SD104" s="557">
        <f t="shared" ca="1" si="550"/>
        <v>0</v>
      </c>
      <c r="SE104" s="557">
        <f t="shared" ca="1" si="550"/>
        <v>0</v>
      </c>
      <c r="SF104" s="557">
        <f t="shared" ca="1" si="550"/>
        <v>0</v>
      </c>
      <c r="SG104" s="557">
        <f t="shared" ca="1" si="551"/>
        <v>0</v>
      </c>
      <c r="SH104" s="557">
        <f t="shared" ca="1" si="551"/>
        <v>0</v>
      </c>
      <c r="SI104" s="557">
        <f t="shared" ca="1" si="551"/>
        <v>0</v>
      </c>
      <c r="SJ104" s="557">
        <f t="shared" ca="1" si="551"/>
        <v>0</v>
      </c>
      <c r="SK104" s="557">
        <f t="shared" ca="1" si="551"/>
        <v>0</v>
      </c>
      <c r="SL104" s="557">
        <f t="shared" ca="1" si="551"/>
        <v>0</v>
      </c>
      <c r="SM104" s="557">
        <f t="shared" ca="1" si="551"/>
        <v>0</v>
      </c>
      <c r="SN104" s="557">
        <f t="shared" ca="1" si="551"/>
        <v>0</v>
      </c>
      <c r="SO104" s="557">
        <f t="shared" ca="1" si="551"/>
        <v>0</v>
      </c>
      <c r="SP104" s="557">
        <f t="shared" ca="1" si="551"/>
        <v>0</v>
      </c>
      <c r="SQ104" s="557">
        <f t="shared" ca="1" si="552"/>
        <v>0</v>
      </c>
      <c r="SR104" s="557">
        <f t="shared" ca="1" si="552"/>
        <v>0</v>
      </c>
      <c r="SS104" s="557">
        <f t="shared" ca="1" si="552"/>
        <v>0</v>
      </c>
      <c r="ST104" s="557">
        <f t="shared" ca="1" si="552"/>
        <v>0</v>
      </c>
      <c r="SU104" s="557">
        <f t="shared" ca="1" si="552"/>
        <v>0</v>
      </c>
      <c r="SV104" s="557">
        <f t="shared" ca="1" si="552"/>
        <v>0</v>
      </c>
      <c r="SW104" s="557">
        <f t="shared" ca="1" si="552"/>
        <v>0</v>
      </c>
      <c r="SX104" s="557">
        <f t="shared" ca="1" si="552"/>
        <v>0</v>
      </c>
      <c r="SY104" s="557">
        <f t="shared" ca="1" si="552"/>
        <v>0</v>
      </c>
      <c r="SZ104" s="557">
        <f t="shared" ca="1" si="552"/>
        <v>0</v>
      </c>
      <c r="TA104" s="557">
        <f t="shared" ca="1" si="553"/>
        <v>0</v>
      </c>
      <c r="TB104" s="557">
        <f t="shared" ca="1" si="553"/>
        <v>0</v>
      </c>
      <c r="TC104" s="557">
        <f t="shared" ca="1" si="553"/>
        <v>0</v>
      </c>
      <c r="TD104" s="557">
        <f t="shared" ca="1" si="553"/>
        <v>0</v>
      </c>
      <c r="TE104" s="557">
        <f t="shared" ca="1" si="553"/>
        <v>0</v>
      </c>
      <c r="TF104" s="557">
        <f t="shared" ca="1" si="553"/>
        <v>0</v>
      </c>
      <c r="TG104" s="557">
        <f t="shared" ca="1" si="553"/>
        <v>0</v>
      </c>
      <c r="TH104" s="557">
        <f t="shared" ca="1" si="553"/>
        <v>0</v>
      </c>
      <c r="TI104" s="557">
        <f t="shared" ca="1" si="553"/>
        <v>0</v>
      </c>
      <c r="TJ104" s="557">
        <f t="shared" ca="1" si="553"/>
        <v>0</v>
      </c>
      <c r="TK104" s="557">
        <f t="shared" ca="1" si="554"/>
        <v>0</v>
      </c>
      <c r="TL104" s="557">
        <f t="shared" ca="1" si="554"/>
        <v>0</v>
      </c>
      <c r="TM104" s="557">
        <f t="shared" ca="1" si="554"/>
        <v>0</v>
      </c>
      <c r="TN104" s="557">
        <f t="shared" ca="1" si="554"/>
        <v>0</v>
      </c>
      <c r="TO104" s="557">
        <f t="shared" ca="1" si="554"/>
        <v>0</v>
      </c>
      <c r="TP104" s="557">
        <f t="shared" ca="1" si="554"/>
        <v>0</v>
      </c>
      <c r="TQ104" s="557">
        <f t="shared" ca="1" si="554"/>
        <v>0</v>
      </c>
      <c r="TR104" s="557">
        <f t="shared" ca="1" si="554"/>
        <v>0</v>
      </c>
      <c r="TS104" s="557">
        <f t="shared" ca="1" si="554"/>
        <v>0</v>
      </c>
      <c r="TT104" s="557">
        <f t="shared" ca="1" si="554"/>
        <v>0</v>
      </c>
      <c r="TU104" s="557">
        <f t="shared" ca="1" si="555"/>
        <v>0</v>
      </c>
      <c r="TV104" s="557">
        <f t="shared" ca="1" si="555"/>
        <v>0</v>
      </c>
      <c r="TW104" s="557">
        <f t="shared" ca="1" si="555"/>
        <v>0</v>
      </c>
      <c r="TX104" s="557">
        <f t="shared" ca="1" si="555"/>
        <v>0</v>
      </c>
      <c r="TY104" s="557">
        <f t="shared" ca="1" si="555"/>
        <v>0</v>
      </c>
      <c r="TZ104" s="557">
        <f t="shared" ca="1" si="555"/>
        <v>0</v>
      </c>
      <c r="UA104" s="557">
        <f t="shared" ca="1" si="555"/>
        <v>0</v>
      </c>
      <c r="UB104" s="557">
        <f t="shared" ca="1" si="555"/>
        <v>0</v>
      </c>
      <c r="UC104" s="557">
        <f t="shared" ca="1" si="555"/>
        <v>0</v>
      </c>
      <c r="UD104" s="557">
        <f t="shared" ca="1" si="555"/>
        <v>0</v>
      </c>
      <c r="UE104" s="557">
        <f t="shared" ca="1" si="556"/>
        <v>0</v>
      </c>
      <c r="UF104" s="557">
        <f t="shared" ca="1" si="556"/>
        <v>0</v>
      </c>
      <c r="UG104" s="557">
        <f t="shared" ca="1" si="556"/>
        <v>0</v>
      </c>
      <c r="UH104" s="557">
        <f t="shared" ca="1" si="556"/>
        <v>0</v>
      </c>
      <c r="UI104" s="557">
        <f t="shared" ca="1" si="556"/>
        <v>0</v>
      </c>
      <c r="UJ104" s="557">
        <f t="shared" ca="1" si="556"/>
        <v>0</v>
      </c>
      <c r="UK104" s="557">
        <f t="shared" ca="1" si="556"/>
        <v>0</v>
      </c>
      <c r="UL104" s="557">
        <f t="shared" ca="1" si="556"/>
        <v>0</v>
      </c>
      <c r="UM104" s="557">
        <f t="shared" ca="1" si="556"/>
        <v>0</v>
      </c>
      <c r="UN104" s="557">
        <f t="shared" ca="1" si="556"/>
        <v>0</v>
      </c>
      <c r="UO104" s="557">
        <f t="shared" ca="1" si="557"/>
        <v>0</v>
      </c>
      <c r="UP104" s="557">
        <f t="shared" ca="1" si="557"/>
        <v>0</v>
      </c>
      <c r="UQ104" s="557">
        <f t="shared" ca="1" si="557"/>
        <v>0</v>
      </c>
      <c r="UR104" s="557">
        <f t="shared" ca="1" si="557"/>
        <v>0</v>
      </c>
      <c r="US104" s="557">
        <f t="shared" ca="1" si="557"/>
        <v>0</v>
      </c>
      <c r="UT104" s="557">
        <f t="shared" ca="1" si="557"/>
        <v>0</v>
      </c>
      <c r="UU104" s="557">
        <f t="shared" ca="1" si="557"/>
        <v>0</v>
      </c>
      <c r="UV104" s="557">
        <f t="shared" ca="1" si="557"/>
        <v>0</v>
      </c>
      <c r="UW104" s="557">
        <f t="shared" ca="1" si="557"/>
        <v>0</v>
      </c>
      <c r="UX104" s="557">
        <f t="shared" ca="1" si="557"/>
        <v>0</v>
      </c>
      <c r="UY104" s="557">
        <f t="shared" ca="1" si="558"/>
        <v>0</v>
      </c>
      <c r="UZ104" s="557">
        <f t="shared" ca="1" si="558"/>
        <v>0</v>
      </c>
      <c r="VA104" s="557">
        <f t="shared" ca="1" si="558"/>
        <v>0</v>
      </c>
      <c r="VB104" s="557">
        <f t="shared" ca="1" si="558"/>
        <v>0</v>
      </c>
      <c r="VC104" s="557">
        <f t="shared" ca="1" si="558"/>
        <v>0</v>
      </c>
      <c r="VD104" s="557">
        <f t="shared" ca="1" si="558"/>
        <v>0</v>
      </c>
      <c r="VE104" s="557">
        <f t="shared" ca="1" si="558"/>
        <v>0</v>
      </c>
      <c r="VF104" s="557">
        <f t="shared" ca="1" si="558"/>
        <v>0</v>
      </c>
      <c r="VG104" s="557">
        <f t="shared" ca="1" si="558"/>
        <v>0</v>
      </c>
      <c r="VH104" s="557">
        <f t="shared" ca="1" si="558"/>
        <v>0</v>
      </c>
      <c r="VI104" s="557">
        <f t="shared" ca="1" si="558"/>
        <v>0</v>
      </c>
      <c r="VJ104" s="189">
        <f t="shared" ca="1" si="559"/>
        <v>0</v>
      </c>
      <c r="VK104" s="189">
        <f t="shared" ca="1" si="559"/>
        <v>0</v>
      </c>
      <c r="VL104" s="189">
        <f t="shared" ca="1" si="559"/>
        <v>0</v>
      </c>
      <c r="VM104" s="189">
        <f t="shared" ca="1" si="559"/>
        <v>0</v>
      </c>
      <c r="VN104" s="189">
        <f t="shared" ca="1" si="559"/>
        <v>0</v>
      </c>
      <c r="VO104" s="230">
        <f t="shared" ca="1" si="469"/>
        <v>0</v>
      </c>
      <c r="VP104" s="189">
        <f t="shared" ca="1" si="560"/>
        <v>0</v>
      </c>
      <c r="VQ104" s="189">
        <f t="shared" ca="1" si="560"/>
        <v>0</v>
      </c>
      <c r="VR104" s="189">
        <f t="shared" ca="1" si="560"/>
        <v>0</v>
      </c>
      <c r="VS104" s="189">
        <f t="shared" ca="1" si="560"/>
        <v>0</v>
      </c>
      <c r="VT104" s="189">
        <f t="shared" ca="1" si="560"/>
        <v>0</v>
      </c>
      <c r="VU104" s="230">
        <f t="shared" ca="1" si="471"/>
        <v>0</v>
      </c>
      <c r="VV104" s="231">
        <f t="shared" ca="1" si="472"/>
        <v>0</v>
      </c>
      <c r="VW104" s="231">
        <f t="shared" ca="1" si="472"/>
        <v>0</v>
      </c>
      <c r="VX104" s="231">
        <f t="shared" ca="1" si="472"/>
        <v>0</v>
      </c>
      <c r="VY104" s="231">
        <f t="shared" ca="1" si="472"/>
        <v>0</v>
      </c>
      <c r="VZ104" s="544">
        <f t="shared" ca="1" si="473"/>
        <v>0</v>
      </c>
      <c r="WA104" s="231">
        <f t="shared" ca="1" si="474"/>
        <v>0</v>
      </c>
      <c r="WB104" s="231">
        <f t="shared" ca="1" si="474"/>
        <v>0</v>
      </c>
      <c r="WC104" s="231">
        <f t="shared" ca="1" si="474"/>
        <v>0</v>
      </c>
      <c r="WD104" s="231">
        <f t="shared" ca="1" si="474"/>
        <v>0</v>
      </c>
      <c r="WE104" s="544">
        <f t="shared" ca="1" si="561"/>
        <v>0</v>
      </c>
      <c r="WF104" s="544">
        <f t="shared" ca="1" si="561"/>
        <v>0</v>
      </c>
      <c r="WG104" s="544">
        <f t="shared" ca="1" si="561"/>
        <v>0</v>
      </c>
      <c r="WH104" s="544">
        <f t="shared" ca="1" si="561"/>
        <v>0</v>
      </c>
      <c r="WI104" s="544">
        <f t="shared" ca="1" si="561"/>
        <v>0</v>
      </c>
      <c r="WJ104" s="544">
        <f t="shared" ca="1" si="561"/>
        <v>0</v>
      </c>
      <c r="WK104" s="544">
        <f t="shared" ca="1" si="561"/>
        <v>0</v>
      </c>
      <c r="WL104" s="535" cm="1">
        <f t="array" aca="1" ref="WL104" ca="1">INDEX(WL$13:WL103,$B104+1,1)</f>
        <v>0</v>
      </c>
      <c r="WM104" s="411">
        <f t="shared" ca="1" si="476"/>
        <v>19</v>
      </c>
      <c r="WN104" s="18"/>
      <c r="WO104" s="535" cm="1">
        <f t="array" aca="1" ref="WO104" ca="1">INDEX(WO$13:WO103,$B104+1,1)</f>
        <v>0</v>
      </c>
      <c r="WP104" s="411">
        <f t="shared" si="477"/>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78"/>
        <v>0</v>
      </c>
      <c r="XJ104" s="411" t="str">
        <f t="shared" ca="1" si="479"/>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80"/>
        <v>-</v>
      </c>
      <c r="XQ104" s="411" t="str">
        <f t="shared" si="480"/>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81"/>
        <v>50</v>
      </c>
      <c r="YD104" s="411">
        <f t="shared" si="481"/>
        <v>50</v>
      </c>
      <c r="YE104" s="411">
        <f t="shared" si="481"/>
        <v>50</v>
      </c>
      <c r="YF104" s="411">
        <f t="shared" si="481"/>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18"/>
      <c r="YQ104" s="411">
        <f t="shared" ca="1" si="482"/>
        <v>1</v>
      </c>
      <c r="YR104" s="18"/>
      <c r="YS104" s="669" t="str">
        <f t="shared" ca="1" si="483"/>
        <v>-</v>
      </c>
      <c r="YT104" s="535" t="b" cm="1">
        <f t="array" aca="1" ref="YT104" ca="1">INDEX(YT$13:YT103,$B104+1,1)</f>
        <v>1</v>
      </c>
      <c r="YU104" s="22" t="b">
        <v>1</v>
      </c>
      <c r="YV104" s="411" t="b">
        <f t="shared" ca="1" si="510"/>
        <v>1</v>
      </c>
      <c r="YW104" s="535" t="b" cm="1">
        <f t="array" aca="1" ref="YW104" ca="1">INDEX(YW$13:YW103,$B104+1,1)</f>
        <v>0</v>
      </c>
      <c r="YX104" s="535" cm="1">
        <f t="array" aca="1" ref="YX104" ca="1">INDEX(YX$13:YX103,$B104+1,1)</f>
        <v>0</v>
      </c>
      <c r="YY104" s="547" cm="1">
        <f t="array" aca="1" ref="YY104" ca="1">IF(YT104&lt;&gt;TRUE,"-",VALUE(IFERROR(VALUE($K104),0) &amp; _xlfn.SWITCH($CD104,"-",4,$CD104) &amp; $L104 &amp; $T104 &amp; "00" &amp; $N104 &amp; $AK104 &amp; $R104 &amp; _xlfn.SWITCH($AM104,3,1,$AM104) &amp; _xlfn.SWITCH($M104,4,0,$M104) &amp; $AD104 &amp; IF(MOD($H104-2,YY$6)&gt;=YY$7,"",TEXT(INT(MOD($H104-2,YY$6)/2)+1,"00"))))</f>
        <v>142100121201</v>
      </c>
      <c r="YZ104" s="662" cm="1">
        <f t="array" aca="1" ref="YZ104" ca="1">IF(YU104&lt;&gt;TRUE,"-",VALUE(IFERROR(VALUE($K104),0) &amp; _xlfn.SWITCH($CD104,"-",4,$CD104) &amp; $L104 &amp; $T104 &amp; "00" &amp; $N104 &amp; $AK104 &amp; $R104 &amp; _xlfn.SWITCH($AM104,3,1,$AM104) &amp; _xlfn.SWITCH($M104,4,0,$M104) &amp; $AD104 &amp; IF(MOD($H104-1,YZ$6)&gt;=YZ$7,"",TEXT(INT(MOD($H104-1,YZ$6)/2)+1,"00"))))</f>
        <v>142100121201</v>
      </c>
      <c r="ZA104" s="543">
        <f t="shared" ca="1" si="484"/>
        <v>652</v>
      </c>
      <c r="ZB104" s="543">
        <f t="shared" ca="1" si="484"/>
        <v>686</v>
      </c>
      <c r="ZC104" s="543">
        <f t="shared" ca="1" si="484"/>
        <v>721</v>
      </c>
      <c r="ZD104" s="459">
        <f t="shared" ca="1" si="485"/>
        <v>469</v>
      </c>
      <c r="ZE104" s="459">
        <f t="shared" ca="1" si="485"/>
        <v>504</v>
      </c>
      <c r="ZF104" s="459">
        <f t="shared" ca="1" si="485"/>
        <v>539</v>
      </c>
      <c r="ZG104" s="459">
        <f t="shared" ca="1" si="486"/>
        <v>385</v>
      </c>
      <c r="ZH104" s="459">
        <f t="shared" ca="1" si="486"/>
        <v>420</v>
      </c>
      <c r="ZI104" s="459">
        <f t="shared" ca="1" si="486"/>
        <v>455</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22">
        <v>1</v>
      </c>
      <c r="ZW104" s="22">
        <v>1</v>
      </c>
      <c r="ZX104" s="535" cm="1">
        <f t="array" aca="1" ref="ZX104" ca="1">INDEX(ZX$13:ZX103,$B104+1,1)</f>
        <v>0</v>
      </c>
      <c r="ZY104" s="535" t="str" cm="1">
        <f t="array" aca="1" ref="ZY104" ca="1">INDEX(ZY$13:ZY103,$B104+1,1)</f>
        <v>-</v>
      </c>
      <c r="ZZ104" s="535" t="str" cm="1">
        <f t="array" aca="1" ref="ZZ104" ca="1">INDEX(ZZ$13:ZZ103,$B104+1,1)</f>
        <v>-</v>
      </c>
      <c r="AAA104" s="535" t="str" cm="1">
        <f t="array" aca="1" ref="AAA104" ca="1">INDEX(AAA$13:AAA103,$B104+1,1)</f>
        <v>-</v>
      </c>
      <c r="AAB104" s="535" t="str" cm="1">
        <f t="array" aca="1" ref="AAB104" ca="1">INDEX(AAB$13:AAB103,$B104+1,1)</f>
        <v>-</v>
      </c>
      <c r="AAC104" s="535" t="str" cm="1">
        <f t="array" aca="1" ref="AAC104" ca="1">INDEX(AAC$13:AAC103,$B104+1,1)</f>
        <v>-</v>
      </c>
      <c r="AAD104" s="535" cm="1">
        <f t="array" aca="1" ref="AAD104" ca="1">INDEX(AAD$13:AAD103,$B104+1,1)</f>
        <v>0</v>
      </c>
      <c r="AAE104" s="535" t="str" cm="1">
        <f t="array" aca="1" ref="AAE104" ca="1">INDEX(AAE$13:AAE103,$B104+1,1)</f>
        <v>-</v>
      </c>
      <c r="AAF104" s="535" t="str" cm="1">
        <f t="array" aca="1" ref="AAF104" ca="1">INDEX(AAF$13:AAF103,$B104+1,1)</f>
        <v>-</v>
      </c>
      <c r="AAG104" s="535" t="str" cm="1">
        <f t="array" aca="1" ref="AAG104" ca="1">INDEX(AAG$13:AAG103,$B104+1,1)</f>
        <v>-</v>
      </c>
      <c r="AAH104" s="535" cm="1">
        <f t="array" aca="1" ref="AAH104" ca="1">INDEX(AAH$13:AAH103,$B104+1,1)</f>
        <v>1</v>
      </c>
      <c r="AAI104" s="535" cm="1">
        <f t="array" aca="1" ref="AAI104" ca="1">INDEX(AAI$13:AAI103,$B104+1,1)</f>
        <v>1</v>
      </c>
      <c r="AAJ104" s="666" t="str">
        <f t="shared" ca="1" si="487"/>
        <v>-</v>
      </c>
      <c r="AAK104" s="666" t="str">
        <f t="shared" ca="1" si="487"/>
        <v>-</v>
      </c>
      <c r="AAL104" s="666" t="str">
        <f t="shared" ca="1" si="487"/>
        <v>-</v>
      </c>
      <c r="AAM104" s="666" t="str">
        <f t="shared" ca="1" si="487"/>
        <v>-</v>
      </c>
      <c r="AAN104" s="667" t="str">
        <f t="shared" ca="1" si="488"/>
        <v>-</v>
      </c>
      <c r="AAO104" s="668" t="str">
        <f t="shared" ca="1" si="489"/>
        <v>-</v>
      </c>
      <c r="AAP104" s="669" t="str">
        <f t="shared" ca="1" si="490"/>
        <v>-</v>
      </c>
      <c r="AAQ104" s="716" t="str">
        <f t="shared" ca="1" si="491"/>
        <v>-</v>
      </c>
      <c r="AAR104" s="191" t="b">
        <f t="shared" si="514"/>
        <v>0</v>
      </c>
      <c r="AAS104" s="715" t="str">
        <f t="shared" ca="1" si="492"/>
        <v>-</v>
      </c>
      <c r="AAT104" s="717" t="str">
        <f t="shared" ca="1" si="493"/>
        <v>-</v>
      </c>
      <c r="AAU104" s="717" t="str">
        <f t="shared" ca="1" si="493"/>
        <v>-</v>
      </c>
      <c r="AAV104" s="670" t="str">
        <f t="shared" ca="1" si="494"/>
        <v>-</v>
      </c>
      <c r="AAW104" s="18"/>
      <c r="AAX104" s="545" t="b">
        <f t="shared" ca="1" si="562"/>
        <v>1</v>
      </c>
      <c r="AAY104" s="545" t="str">
        <f t="shared" ca="1" si="562"/>
        <v>-</v>
      </c>
      <c r="AAZ104" s="545" t="str">
        <f t="shared" ca="1" si="562"/>
        <v>-</v>
      </c>
      <c r="ABA104" s="545" t="str">
        <f t="shared" ca="1" si="562"/>
        <v>-</v>
      </c>
      <c r="ABB104" s="545" t="str">
        <f t="shared" ca="1" si="562"/>
        <v>-</v>
      </c>
      <c r="ABC104" s="545" t="str">
        <f t="shared" ca="1" si="562"/>
        <v>-</v>
      </c>
      <c r="ABD104" s="545" t="str">
        <f t="shared" ca="1" si="562"/>
        <v>-</v>
      </c>
      <c r="ABE104" s="545" t="str">
        <f t="shared" ca="1" si="562"/>
        <v>-</v>
      </c>
      <c r="ABF104" s="545" t="str">
        <f t="shared" ca="1" si="562"/>
        <v>-</v>
      </c>
      <c r="ABG104" s="545" t="str">
        <f t="shared" ca="1" si="562"/>
        <v>-</v>
      </c>
      <c r="ABH104" s="545" t="str">
        <f t="shared" ca="1" si="563"/>
        <v>-</v>
      </c>
      <c r="ABI104" s="545" t="str">
        <f t="shared" ca="1" si="563"/>
        <v>-</v>
      </c>
      <c r="ABJ104" s="545" t="str">
        <f t="shared" ca="1" si="563"/>
        <v>-</v>
      </c>
      <c r="ABK104" s="545" t="str">
        <f t="shared" ca="1" si="563"/>
        <v>-</v>
      </c>
      <c r="ABL104" s="545" t="str">
        <f t="shared" ca="1" si="563"/>
        <v>-</v>
      </c>
      <c r="ABM104" s="545" t="str">
        <f t="shared" ca="1" si="563"/>
        <v>-</v>
      </c>
      <c r="ABN104" s="545" t="str">
        <f t="shared" ca="1" si="563"/>
        <v>-</v>
      </c>
      <c r="ABO104" s="545" t="str">
        <f t="shared" ca="1" si="563"/>
        <v>-</v>
      </c>
      <c r="ABP104" s="545" t="b">
        <f t="shared" ca="1" si="563"/>
        <v>1</v>
      </c>
      <c r="ABQ104" s="545" t="str">
        <f t="shared" ca="1" si="563"/>
        <v>-</v>
      </c>
      <c r="ABR104" s="545" t="str">
        <f t="shared" ca="1" si="564"/>
        <v>-</v>
      </c>
      <c r="ABS104" s="545" t="str">
        <f t="shared" ca="1" si="564"/>
        <v>-</v>
      </c>
      <c r="ABT104" s="545" t="str">
        <f t="shared" ca="1" si="564"/>
        <v>-</v>
      </c>
      <c r="ABU104" s="545" t="str">
        <f t="shared" ca="1" si="564"/>
        <v>-</v>
      </c>
      <c r="ABV104" s="545" t="str">
        <f t="shared" ca="1" si="564"/>
        <v>-</v>
      </c>
      <c r="ABW104" s="545" t="str">
        <f t="shared" ca="1" si="564"/>
        <v>-</v>
      </c>
      <c r="ABX104" s="545" t="str">
        <f t="shared" ca="1" si="564"/>
        <v>-</v>
      </c>
      <c r="ABY104" s="545" t="str">
        <f t="shared" ca="1" si="564"/>
        <v>-</v>
      </c>
      <c r="ABZ104" s="545" t="str">
        <f t="shared" ca="1" si="564"/>
        <v>-</v>
      </c>
      <c r="ACA104" s="545" t="str">
        <f t="shared" ca="1" si="564"/>
        <v>-</v>
      </c>
      <c r="ACB104" s="545" t="str">
        <f t="shared" ca="1" si="565"/>
        <v>-</v>
      </c>
      <c r="ACC104" s="545" t="str">
        <f t="shared" ca="1" si="565"/>
        <v>-</v>
      </c>
      <c r="ACD104" s="545" t="str">
        <f t="shared" ca="1" si="565"/>
        <v>-</v>
      </c>
      <c r="ACE104" s="545" t="str">
        <f t="shared" ca="1" si="565"/>
        <v>-</v>
      </c>
      <c r="ACF104" s="545" t="str">
        <f t="shared" ca="1" si="565"/>
        <v>-</v>
      </c>
      <c r="ACG104" s="545" t="str">
        <f t="shared" ca="1" si="565"/>
        <v>-</v>
      </c>
      <c r="ACH104" s="545" t="b">
        <f t="shared" ca="1" si="565"/>
        <v>1</v>
      </c>
      <c r="ACI104" s="545" t="str">
        <f t="shared" ca="1" si="565"/>
        <v>-</v>
      </c>
      <c r="ACJ104" s="545" t="str">
        <f t="shared" ca="1" si="565"/>
        <v>-</v>
      </c>
      <c r="ACK104" s="545" t="str">
        <f t="shared" ca="1" si="565"/>
        <v>-</v>
      </c>
      <c r="ACL104" s="545" t="str">
        <f t="shared" ca="1" si="566"/>
        <v>-</v>
      </c>
      <c r="ACM104" s="545" t="str">
        <f t="shared" ca="1" si="566"/>
        <v>-</v>
      </c>
      <c r="ACN104" s="545" t="str">
        <f t="shared" ca="1" si="566"/>
        <v>-</v>
      </c>
      <c r="ACO104" s="545" t="str">
        <f t="shared" ca="1" si="566"/>
        <v>-</v>
      </c>
      <c r="ACP104" s="545" t="str">
        <f t="shared" ca="1" si="566"/>
        <v>-</v>
      </c>
      <c r="ACQ104" s="545" t="str">
        <f t="shared" ca="1" si="566"/>
        <v>-</v>
      </c>
      <c r="ACR104" s="545" t="str">
        <f t="shared" ca="1" si="566"/>
        <v>-</v>
      </c>
      <c r="ACS104" s="545" t="str">
        <f t="shared" ca="1" si="566"/>
        <v>-</v>
      </c>
      <c r="ACT104" s="545" t="str">
        <f t="shared" ca="1" si="566"/>
        <v>-</v>
      </c>
      <c r="ACU104" s="545" t="str">
        <f t="shared" ca="1" si="566"/>
        <v>-</v>
      </c>
      <c r="ACV104" s="545" t="str">
        <f t="shared" ca="1" si="567"/>
        <v>-</v>
      </c>
      <c r="ACW104" s="545" t="str">
        <f t="shared" ca="1" si="567"/>
        <v>-</v>
      </c>
      <c r="ACX104" s="545" t="str">
        <f t="shared" ca="1" si="567"/>
        <v>-</v>
      </c>
      <c r="ACY104" s="545" t="str">
        <f t="shared" ca="1" si="567"/>
        <v>-</v>
      </c>
      <c r="ACZ104" s="545" t="b">
        <f t="shared" ca="1" si="567"/>
        <v>1</v>
      </c>
      <c r="ADA104" s="545" t="str">
        <f t="shared" ca="1" si="567"/>
        <v>-</v>
      </c>
      <c r="ADB104" s="545" t="str">
        <f t="shared" ca="1" si="567"/>
        <v>-</v>
      </c>
      <c r="ADC104" s="545" t="str">
        <f t="shared" ca="1" si="567"/>
        <v>-</v>
      </c>
      <c r="ADD104" s="545" t="str">
        <f t="shared" ca="1" si="567"/>
        <v>-</v>
      </c>
      <c r="ADE104" s="545" t="str">
        <f t="shared" ca="1" si="567"/>
        <v>-</v>
      </c>
      <c r="ADF104" s="545" t="str">
        <f t="shared" ca="1" si="568"/>
        <v>-</v>
      </c>
      <c r="ADG104" s="545" t="str">
        <f t="shared" ca="1" si="568"/>
        <v>-</v>
      </c>
      <c r="ADH104" s="545" t="str">
        <f t="shared" ca="1" si="568"/>
        <v>-</v>
      </c>
      <c r="ADI104" s="545" t="str">
        <f t="shared" ca="1" si="568"/>
        <v>-</v>
      </c>
      <c r="ADJ104" s="545" t="str">
        <f t="shared" ca="1" si="568"/>
        <v>-</v>
      </c>
      <c r="ADK104" s="545" t="str">
        <f t="shared" ca="1" si="568"/>
        <v>-</v>
      </c>
      <c r="ADL104" s="545" t="str">
        <f t="shared" ca="1" si="568"/>
        <v>-</v>
      </c>
      <c r="ADM104" s="545" t="str">
        <f t="shared" ca="1" si="568"/>
        <v>-</v>
      </c>
      <c r="ADN104" s="545" t="str">
        <f t="shared" ca="1" si="568"/>
        <v>-</v>
      </c>
      <c r="ADO104" s="545" t="str">
        <f t="shared" ca="1" si="568"/>
        <v>-</v>
      </c>
      <c r="ADP104" s="545" t="str">
        <f t="shared" ca="1" si="569"/>
        <v>-</v>
      </c>
      <c r="ADQ104" s="545" t="str">
        <f t="shared" ca="1" si="569"/>
        <v>-</v>
      </c>
      <c r="ADR104" s="545" t="b">
        <f t="shared" ca="1" si="569"/>
        <v>1</v>
      </c>
      <c r="ADS104" s="545" t="str">
        <f t="shared" ca="1" si="569"/>
        <v>-</v>
      </c>
      <c r="ADT104" s="545" t="str">
        <f t="shared" ca="1" si="569"/>
        <v>-</v>
      </c>
      <c r="ADU104" s="545" t="str">
        <f t="shared" ca="1" si="569"/>
        <v>-</v>
      </c>
      <c r="ADV104" s="545" t="str">
        <f t="shared" ca="1" si="569"/>
        <v>-</v>
      </c>
      <c r="ADW104" s="545" t="str">
        <f t="shared" ca="1" si="569"/>
        <v>-</v>
      </c>
      <c r="ADX104" s="545" t="str">
        <f t="shared" ca="1" si="569"/>
        <v>-</v>
      </c>
      <c r="ADY104" s="545" t="str">
        <f t="shared" ca="1" si="569"/>
        <v>-</v>
      </c>
      <c r="ADZ104" s="545" t="str">
        <f t="shared" ca="1" si="570"/>
        <v>-</v>
      </c>
      <c r="AEA104" s="545" t="str">
        <f t="shared" ca="1" si="570"/>
        <v>-</v>
      </c>
      <c r="AEB104" s="545" t="str">
        <f t="shared" ca="1" si="570"/>
        <v>-</v>
      </c>
      <c r="AEC104" s="545" t="str">
        <f t="shared" ca="1" si="570"/>
        <v>-</v>
      </c>
      <c r="AED104" s="545" t="str">
        <f t="shared" ca="1" si="570"/>
        <v>-</v>
      </c>
      <c r="AEE104" s="545" t="str">
        <f t="shared" ca="1" si="570"/>
        <v>-</v>
      </c>
      <c r="AEF104" s="545" t="str">
        <f t="shared" ca="1" si="570"/>
        <v>-</v>
      </c>
      <c r="AEG104" s="545" t="str">
        <f t="shared" ca="1" si="570"/>
        <v>-</v>
      </c>
      <c r="AEH104" s="545" t="str">
        <f t="shared" ca="1" si="570"/>
        <v>-</v>
      </c>
      <c r="AEI104" s="545" t="str">
        <f t="shared" ca="1" si="570"/>
        <v>-</v>
      </c>
      <c r="AEJ104" s="535" cm="1">
        <f t="array" aca="1" ref="AEJ104" ca="1">INDEX(AEJ$13:AEJ103,$B104+1,1)</f>
        <v>0</v>
      </c>
      <c r="AEK104" s="483">
        <v>0</v>
      </c>
    </row>
    <row r="105" spans="1:817" outlineLevel="2">
      <c r="A105" s="18">
        <f t="shared" si="222"/>
        <v>92</v>
      </c>
      <c r="B105" s="658">
        <f ca="1">OFFSET($A105,-$YY$6,0)</f>
        <v>71</v>
      </c>
      <c r="C105" s="458">
        <f t="shared" ca="1" si="381"/>
        <v>2200</v>
      </c>
      <c r="D105" s="119" t="str">
        <f t="shared" ca="1" si="382"/>
        <v>GSW</v>
      </c>
      <c r="E105" t="b">
        <v>1</v>
      </c>
      <c r="F105" t="b">
        <v>0</v>
      </c>
      <c r="G105" t="b">
        <f t="shared" si="383"/>
        <v>1</v>
      </c>
      <c r="H105" s="191">
        <f t="shared" ca="1" si="513"/>
        <v>21</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24"/>
        <v>1</v>
      </c>
      <c r="O105" s="230">
        <f t="shared" ca="1" si="524"/>
        <v>13</v>
      </c>
      <c r="P105" s="230">
        <f t="shared" ca="1" si="524"/>
        <v>1</v>
      </c>
      <c r="Q105" s="230">
        <f t="shared" ca="1" si="524"/>
        <v>1</v>
      </c>
      <c r="R105" s="230">
        <f t="shared" ca="1" si="524"/>
        <v>1</v>
      </c>
      <c r="S105" s="230">
        <f t="shared" ca="1" si="524"/>
        <v>1</v>
      </c>
      <c r="T105" s="411">
        <f t="shared" ca="1" si="385"/>
        <v>2</v>
      </c>
      <c r="U105" s="411">
        <f t="shared" ca="1" si="385"/>
        <v>2</v>
      </c>
      <c r="V105" s="411">
        <f t="shared" ca="1" si="386"/>
        <v>2</v>
      </c>
      <c r="W105" s="777" t="b">
        <f t="shared" ca="1" si="387"/>
        <v>0</v>
      </c>
      <c r="X105" s="777" t="b">
        <f t="shared" ca="1" si="387"/>
        <v>0</v>
      </c>
      <c r="Y105" s="777" t="b">
        <f t="shared" ca="1" si="387"/>
        <v>1</v>
      </c>
      <c r="Z105" s="796" t="b" cm="1">
        <f t="array" aca="1" ref="Z105" ca="1">INDEX(Z$13:Z104,$B105+1,1)</f>
        <v>0</v>
      </c>
      <c r="AA105" s="411">
        <f t="shared" ca="1" si="388"/>
        <v>1</v>
      </c>
      <c r="AB105" s="411">
        <f t="shared" ca="1" si="389"/>
        <v>1</v>
      </c>
      <c r="AC105" s="230">
        <f t="shared" ca="1" si="525"/>
        <v>1</v>
      </c>
      <c r="AD105" s="230">
        <f t="shared" ca="1" si="525"/>
        <v>1</v>
      </c>
      <c r="AE105" s="230">
        <f t="shared" ca="1" si="525"/>
        <v>0</v>
      </c>
      <c r="AF105" s="230">
        <f t="shared" ca="1" si="525"/>
        <v>0</v>
      </c>
      <c r="AG105" s="230">
        <f t="shared" ca="1" si="525"/>
        <v>0</v>
      </c>
      <c r="AH105" s="230">
        <f t="shared" ca="1" si="525"/>
        <v>0</v>
      </c>
      <c r="AI105" s="87">
        <f t="shared" ca="1" si="391"/>
        <v>2</v>
      </c>
      <c r="AJ105" s="87">
        <f ca="1">INDEX(CHOOSE($N105,DataAutumn!i.AdultDrys,DataWinter!i.AdultDrys,DataSpring!i.AdultDrys),1,$T105)</f>
        <v>1</v>
      </c>
      <c r="AK105" s="230">
        <f t="shared" ca="1" si="526"/>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3"/>
        <v xml:space="preserve">FS_Opt_Tem 00021 SE GSW Past     MFM     TOLAut Scan2 GFS RR+01% GP100% WP100% MP100% (Et_F33N11L11)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1"/>
        <v>1</v>
      </c>
      <c r="BO105" s="411" t="str">
        <f t="shared" ca="1" si="581"/>
        <v>-</v>
      </c>
      <c r="BP105" s="411" t="b">
        <f t="shared" ca="1" si="581"/>
        <v>0</v>
      </c>
      <c r="BQ105" s="411" t="str">
        <f t="shared" ca="1" si="581"/>
        <v>-</v>
      </c>
      <c r="BR105" s="411" t="str">
        <f t="shared" ca="1" si="581"/>
        <v>-</v>
      </c>
      <c r="BS105" s="411" t="str">
        <f t="shared" ca="1" si="581"/>
        <v>-</v>
      </c>
      <c r="BT105" s="411" t="str">
        <f t="shared" ca="1" si="581"/>
        <v>-</v>
      </c>
      <c r="BU105" s="411" t="str">
        <f t="shared" ca="1" si="581"/>
        <v>-</v>
      </c>
      <c r="BV105" s="411" t="str">
        <f t="shared" ca="1" si="581"/>
        <v>-</v>
      </c>
      <c r="BW105" s="411" t="str">
        <f t="shared" ca="1" si="581"/>
        <v>-</v>
      </c>
      <c r="BX105" s="411" t="str">
        <f t="shared" ca="1" si="581"/>
        <v>-</v>
      </c>
      <c r="BY105" s="411" t="str">
        <f t="shared" ca="1" si="581"/>
        <v>-</v>
      </c>
      <c r="BZ105" s="411" t="b">
        <f t="shared" ca="1" si="581"/>
        <v>0</v>
      </c>
      <c r="CA105" s="87">
        <f t="shared" ca="1" si="581"/>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5"/>
        <v>-</v>
      </c>
      <c r="CI105" s="411">
        <f t="shared" ca="1" si="396"/>
        <v>1</v>
      </c>
      <c r="CJ105" s="411">
        <f t="shared" ca="1" si="396"/>
        <v>1</v>
      </c>
      <c r="CK105" s="535" t="str" cm="1">
        <f t="array" aca="1" ref="CK105" ca="1">INDEX(CK$13:CK104,$B105+1,1)</f>
        <v>-</v>
      </c>
      <c r="CL105" s="535" t="str" cm="1">
        <f t="array" aca="1" ref="CL105" ca="1">INDEX(CL$13:CL104,$B105+1,1)</f>
        <v>-</v>
      </c>
      <c r="CM105" s="535" t="str" cm="1">
        <f t="array" aca="1" ref="CM105" ca="1">INDEX(CM$13:CM104,$B105+1,1)</f>
        <v>-</v>
      </c>
      <c r="CN105" s="411" t="str">
        <f t="shared" ca="1" si="397"/>
        <v>-</v>
      </c>
      <c r="CO105" s="411">
        <f t="shared" ca="1" si="398"/>
        <v>1</v>
      </c>
      <c r="CP105" s="411">
        <f t="shared" ca="1" si="398"/>
        <v>1</v>
      </c>
      <c r="CQ105" s="535" t="str" cm="1">
        <f t="array" aca="1" ref="CQ105" ca="1">INDEX(CQ$13:CQ104,$B105+1,1)</f>
        <v>-</v>
      </c>
      <c r="CR105" s="411" t="str">
        <f t="shared" ca="1" si="399"/>
        <v>-</v>
      </c>
      <c r="CS105" s="411">
        <f t="shared" ca="1" si="400"/>
        <v>1</v>
      </c>
      <c r="CT105" s="535" t="str" cm="1">
        <f t="array" aca="1" ref="CT105" ca="1">INDEX(CT$13:CT104,$B105+1,1)</f>
        <v>-</v>
      </c>
      <c r="CU105" s="535" t="str" cm="1">
        <f t="array" aca="1" ref="CU105" ca="1">INDEX(CU$13:CU104,$B105+1,1)</f>
        <v>-</v>
      </c>
      <c r="CV105" s="411">
        <f t="shared" ca="1" si="401"/>
        <v>1</v>
      </c>
      <c r="CW105" s="535" t="str" cm="1">
        <f t="array" aca="1" ref="CW105" ca="1">INDEX(CW$13:CW104,$B105+1,1)</f>
        <v>-</v>
      </c>
      <c r="CX105" s="411" t="str">
        <f t="shared" ca="1" si="402"/>
        <v>-</v>
      </c>
      <c r="CY105" s="411">
        <f t="shared" ca="1" si="403"/>
        <v>1</v>
      </c>
      <c r="CZ105" s="411">
        <f t="shared" ca="1" si="403"/>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142200121201</v>
      </c>
      <c r="DI105" s="535" cm="1">
        <f t="array" aca="1" ref="DI105" ca="1">INDEX(DI$13:DI104,$B105+1,1)</f>
        <v>1</v>
      </c>
      <c r="DJ105" s="535" cm="1">
        <f t="array" aca="1" ref="DJ105" ca="1">INDEX(DJ$13:DJ104,$B105+1,1)</f>
        <v>1</v>
      </c>
      <c r="DK105" s="411">
        <f t="shared" ca="1" si="404"/>
        <v>1</v>
      </c>
      <c r="DL105" s="411">
        <f t="shared" ca="1" si="404"/>
        <v>60</v>
      </c>
      <c r="DM105" s="411" t="str">
        <f t="shared" ca="1" si="404"/>
        <v>-</v>
      </c>
      <c r="DN105" s="411" t="str">
        <f t="shared" ca="1" si="404"/>
        <v>-</v>
      </c>
      <c r="DO105" s="411" t="str">
        <f t="shared" ca="1" si="404"/>
        <v>-</v>
      </c>
      <c r="DP105" s="411" t="str">
        <f t="shared" ca="1" si="404"/>
        <v>-</v>
      </c>
      <c r="DQ105" s="411" t="b">
        <f t="shared" ca="1" si="405"/>
        <v>0</v>
      </c>
      <c r="DR105" s="411" t="str">
        <f t="shared" ca="1" si="406"/>
        <v>-</v>
      </c>
      <c r="DS105" s="411" t="str">
        <f t="shared" ca="1" si="406"/>
        <v>-</v>
      </c>
      <c r="DT105" s="411" t="str">
        <f t="shared" ca="1" si="406"/>
        <v>-</v>
      </c>
      <c r="DU105" s="411" t="str">
        <f t="shared" ca="1" si="406"/>
        <v>-</v>
      </c>
      <c r="DV105" s="411">
        <f t="shared" ca="1" si="406"/>
        <v>500</v>
      </c>
      <c r="DW105" s="411">
        <f t="shared" ca="1" si="406"/>
        <v>500</v>
      </c>
      <c r="DX105" s="411" t="str">
        <f t="shared" ca="1" si="406"/>
        <v>-</v>
      </c>
      <c r="DY105" s="411" t="str">
        <f t="shared" ca="1" si="406"/>
        <v>-</v>
      </c>
      <c r="DZ105" s="411" t="str">
        <f t="shared" ca="1" si="406"/>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07"/>
        <v>0</v>
      </c>
      <c r="EO105" s="782">
        <f t="shared" ca="1" si="407"/>
        <v>0</v>
      </c>
      <c r="EP105" s="782">
        <f t="shared" ca="1" si="407"/>
        <v>999999</v>
      </c>
      <c r="EQ105" s="800" t="str">
        <f t="shared" ca="1" si="577"/>
        <v>-</v>
      </c>
      <c r="ER105" s="800" t="str">
        <f t="shared" ca="1" si="408"/>
        <v>-</v>
      </c>
      <c r="ES105" s="801">
        <f t="shared" ca="1" si="409"/>
        <v>999999</v>
      </c>
      <c r="ET105" s="802" t="str">
        <f t="shared" ca="1" si="505"/>
        <v>-</v>
      </c>
      <c r="EU105" s="781">
        <f t="shared" ca="1" si="410"/>
        <v>0</v>
      </c>
      <c r="EV105" s="779">
        <f t="shared" ca="1" si="506"/>
        <v>0</v>
      </c>
      <c r="EW105" s="780">
        <f t="shared" ca="1" si="507"/>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11"/>
        <v>0</v>
      </c>
      <c r="FC105" s="666">
        <f t="shared" ca="1" si="412"/>
        <v>5.0000000000000001E-3</v>
      </c>
      <c r="FD105" s="191">
        <f t="shared" ca="1" si="508"/>
        <v>0.95</v>
      </c>
      <c r="FE105" s="667">
        <f t="shared" ca="1" si="413"/>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4"/>
        <v>0</v>
      </c>
      <c r="FL105" s="666" t="b">
        <f t="shared" ca="1" si="414"/>
        <v>0</v>
      </c>
      <c r="FM105" s="716" t="b">
        <f t="shared" ca="1" si="415"/>
        <v>1</v>
      </c>
      <c r="FN105" s="666" t="b">
        <f t="shared" ca="1" si="414"/>
        <v>0</v>
      </c>
      <c r="FO105" s="668">
        <f t="shared" ca="1" si="416"/>
        <v>1</v>
      </c>
      <c r="FP105" s="669">
        <f t="shared" ca="1" si="417"/>
        <v>0</v>
      </c>
      <c r="FQ105" s="670" t="b">
        <f t="shared" ca="1" si="418"/>
        <v>0</v>
      </c>
      <c r="FR105" s="665" t="b">
        <f t="shared" ca="1" si="419"/>
        <v>1</v>
      </c>
      <c r="FS105" s="411" t="b">
        <f t="shared" ca="1" si="419"/>
        <v>0</v>
      </c>
      <c r="FT105" s="411" t="b">
        <f t="shared" ca="1" si="419"/>
        <v>0</v>
      </c>
      <c r="FU105" s="87">
        <f t="shared" ca="1" si="420"/>
        <v>2</v>
      </c>
      <c r="FV105" s="87">
        <f t="shared" ca="1" si="420"/>
        <v>2</v>
      </c>
      <c r="FW105" s="411">
        <f t="shared" ca="1" si="421"/>
        <v>1</v>
      </c>
      <c r="FX105" s="411">
        <f t="shared" ca="1" si="422"/>
        <v>1</v>
      </c>
      <c r="FY105" s="411">
        <f t="shared" ca="1" si="422"/>
        <v>1</v>
      </c>
      <c r="FZ105" s="411">
        <f t="shared" ca="1" si="423"/>
        <v>1</v>
      </c>
      <c r="GA105" s="411">
        <f t="shared" ca="1" si="527"/>
        <v>0.35</v>
      </c>
      <c r="GB105" s="411" t="b">
        <f t="shared" ca="1" si="527"/>
        <v>1</v>
      </c>
      <c r="GC105" s="411" t="b">
        <f t="shared" ca="1" si="527"/>
        <v>0</v>
      </c>
      <c r="GD105" s="411" t="b">
        <f t="shared" ca="1" si="527"/>
        <v>0</v>
      </c>
      <c r="GE105" s="411" t="b">
        <f t="shared" ca="1" si="527"/>
        <v>0</v>
      </c>
      <c r="GF105" s="87">
        <f t="shared" ca="1" si="425"/>
        <v>1</v>
      </c>
      <c r="GG105" s="87">
        <f t="shared" ca="1" si="425"/>
        <v>1</v>
      </c>
      <c r="GH105" s="87">
        <f t="shared" ca="1" si="425"/>
        <v>1</v>
      </c>
      <c r="GI105" s="87">
        <f t="shared" ca="1" si="425"/>
        <v>1</v>
      </c>
      <c r="GJ105" s="87">
        <f t="shared" ca="1" si="425"/>
        <v>1</v>
      </c>
      <c r="GK105" s="87">
        <f t="shared" ca="1" si="425"/>
        <v>1</v>
      </c>
      <c r="GL105" s="87">
        <f t="shared" ca="1" si="425"/>
        <v>1</v>
      </c>
      <c r="GM105" s="87">
        <f t="shared" ca="1" si="425"/>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26"/>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27"/>
        <v>0</v>
      </c>
      <c r="HV105" s="535" t="str" cm="1">
        <f t="array" aca="1" ref="HV105" ca="1">INDEX(HV$13:HV104,$B105+1,1)</f>
        <v>-</v>
      </c>
      <c r="HW105" s="535" cm="1">
        <f t="array" aca="1" ref="HW105" ca="1">INDEX(HW$13:HW104,$B105+1,1)</f>
        <v>1</v>
      </c>
      <c r="HX105" s="535" cm="1">
        <f t="array" aca="1" ref="HX105" ca="1">INDEX(HX$13:HX104,$B105+1,1)</f>
        <v>0</v>
      </c>
      <c r="HY105" s="411">
        <f t="shared" si="428"/>
        <v>0</v>
      </c>
      <c r="HZ105" s="535" cm="1">
        <f t="array" aca="1" ref="HZ105" ca="1">INDEX(HZ$13:HZ104,$B105+1,1)</f>
        <v>0</v>
      </c>
      <c r="IA105" s="411">
        <f t="shared" si="528"/>
        <v>0</v>
      </c>
      <c r="IB105" s="411">
        <f t="shared" si="528"/>
        <v>0</v>
      </c>
      <c r="IC105" s="411">
        <f t="shared" si="528"/>
        <v>0</v>
      </c>
      <c r="ID105" s="411">
        <f t="shared" si="528"/>
        <v>0</v>
      </c>
      <c r="IE105" s="411">
        <f t="shared" si="528"/>
        <v>1</v>
      </c>
      <c r="IF105" s="411">
        <f t="shared" si="528"/>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509"/>
        <v>0</v>
      </c>
      <c r="JG105" s="457">
        <f t="shared" ca="1" si="430"/>
        <v>0</v>
      </c>
      <c r="JH105" s="457">
        <f t="shared" ca="1" si="431"/>
        <v>0</v>
      </c>
      <c r="JI105" s="545" cm="1">
        <f t="array" aca="1" ref="JI105" ca="1">IF(AND($N105=JI$10,$AS105&lt;&gt;0),INDEX(i.LTWFeedLevels,$AS105,12),0)</f>
        <v>0</v>
      </c>
      <c r="JJ105" s="630" cm="1">
        <f t="array" aca="1" ref="JJ105" ca="1">IF(AND($N105=JJ$10,$AT105&lt;&gt;0),INDEX(i.LTWFeedLevels,$AT105,12),0)</f>
        <v>0</v>
      </c>
      <c r="JK105" s="457">
        <f t="shared" ca="1" si="432"/>
        <v>0</v>
      </c>
      <c r="JL105" s="457">
        <f t="shared" ca="1" si="433"/>
        <v>0</v>
      </c>
      <c r="JM105" s="457">
        <f t="shared" ca="1" si="434"/>
        <v>0</v>
      </c>
      <c r="JN105" s="545" cm="1">
        <f t="array" aca="1" ref="JN105" ca="1">IF(AND($N105=JN$10,$AS105&lt;&gt;0),INDEX(i.LTWFeedLevels,$AS105,12),0)</f>
        <v>0</v>
      </c>
      <c r="JO105" s="630" cm="1">
        <f t="array" aca="1" ref="JO105" ca="1">IF(AND($N105=JO$10,$AT105&lt;&gt;0),INDEX(i.LTWFeedLevels,$AT105,12),0)</f>
        <v>0</v>
      </c>
      <c r="JP105" s="457">
        <f t="shared" ca="1" si="435"/>
        <v>0</v>
      </c>
      <c r="JQ105" s="457">
        <f t="shared" ca="1" si="436"/>
        <v>0</v>
      </c>
      <c r="JR105" s="457">
        <f t="shared" ca="1" si="437"/>
        <v>0</v>
      </c>
      <c r="JS105" s="189">
        <f t="shared" ca="1" si="529"/>
        <v>0</v>
      </c>
      <c r="JT105" s="189">
        <f t="shared" ca="1" si="529"/>
        <v>0</v>
      </c>
      <c r="JU105" s="189">
        <f t="shared" ca="1" si="529"/>
        <v>0</v>
      </c>
      <c r="JV105" s="189">
        <f t="shared" ca="1" si="529"/>
        <v>0</v>
      </c>
      <c r="JW105" s="189">
        <f t="shared" ca="1" si="529"/>
        <v>0</v>
      </c>
      <c r="JX105" s="189">
        <f t="shared" ca="1" si="529"/>
        <v>0</v>
      </c>
      <c r="JY105" s="189">
        <f t="shared" ca="1" si="529"/>
        <v>0</v>
      </c>
      <c r="JZ105" s="189">
        <f t="shared" ca="1" si="529"/>
        <v>0</v>
      </c>
      <c r="KA105" s="189">
        <f t="shared" ca="1" si="529"/>
        <v>0</v>
      </c>
      <c r="KB105" s="189">
        <f t="shared" ca="1" si="529"/>
        <v>0</v>
      </c>
      <c r="KC105" s="189">
        <f t="shared" ca="1" si="530"/>
        <v>0</v>
      </c>
      <c r="KD105" s="189">
        <f t="shared" ca="1" si="530"/>
        <v>0</v>
      </c>
      <c r="KE105" s="189">
        <f t="shared" ca="1" si="530"/>
        <v>0</v>
      </c>
      <c r="KF105" s="189">
        <f t="shared" ca="1" si="530"/>
        <v>0</v>
      </c>
      <c r="KG105" s="189">
        <f t="shared" ca="1" si="530"/>
        <v>0</v>
      </c>
      <c r="KH105" s="189">
        <f t="shared" ca="1" si="530"/>
        <v>0</v>
      </c>
      <c r="KI105" s="189">
        <f t="shared" ca="1" si="530"/>
        <v>0</v>
      </c>
      <c r="KJ105" s="189">
        <f t="shared" ca="1" si="530"/>
        <v>0</v>
      </c>
      <c r="KK105" s="189">
        <f t="shared" ca="1" si="530"/>
        <v>0</v>
      </c>
      <c r="KL105" s="189">
        <f t="shared" ca="1" si="530"/>
        <v>0</v>
      </c>
      <c r="KM105" s="189">
        <f t="shared" ca="1" si="531"/>
        <v>0</v>
      </c>
      <c r="KN105" s="189">
        <f t="shared" ca="1" si="531"/>
        <v>0</v>
      </c>
      <c r="KO105" s="189">
        <f t="shared" ca="1" si="531"/>
        <v>0</v>
      </c>
      <c r="KP105" s="189">
        <f t="shared" ca="1" si="531"/>
        <v>0</v>
      </c>
      <c r="KQ105" s="189">
        <f t="shared" ca="1" si="531"/>
        <v>0</v>
      </c>
      <c r="KR105" s="189">
        <f t="shared" ca="1" si="531"/>
        <v>0</v>
      </c>
      <c r="KS105" s="189">
        <f t="shared" ca="1" si="531"/>
        <v>0</v>
      </c>
      <c r="KT105" s="189">
        <f t="shared" ca="1" si="531"/>
        <v>0</v>
      </c>
      <c r="KU105" s="189">
        <f t="shared" ca="1" si="531"/>
        <v>0</v>
      </c>
      <c r="KV105" s="189">
        <f t="shared" ca="1" si="531"/>
        <v>0</v>
      </c>
      <c r="KW105" s="189">
        <f t="shared" ca="1" si="532"/>
        <v>0</v>
      </c>
      <c r="KX105" s="189">
        <f t="shared" ca="1" si="532"/>
        <v>0</v>
      </c>
      <c r="KY105" s="189">
        <f t="shared" ca="1" si="532"/>
        <v>0</v>
      </c>
      <c r="KZ105" s="189">
        <f t="shared" ca="1" si="532"/>
        <v>0</v>
      </c>
      <c r="LA105" s="189">
        <f t="shared" ca="1" si="532"/>
        <v>0</v>
      </c>
      <c r="LB105" s="189">
        <f t="shared" ca="1" si="532"/>
        <v>0</v>
      </c>
      <c r="LC105" s="189">
        <f t="shared" ca="1" si="532"/>
        <v>0</v>
      </c>
      <c r="LD105" s="189">
        <f t="shared" ca="1" si="532"/>
        <v>0</v>
      </c>
      <c r="LE105" s="189">
        <f t="shared" ca="1" si="532"/>
        <v>0</v>
      </c>
      <c r="LF105" s="189">
        <f t="shared" ca="1" si="532"/>
        <v>0</v>
      </c>
      <c r="LG105" s="189">
        <f t="shared" ca="1" si="533"/>
        <v>0</v>
      </c>
      <c r="LH105" s="189">
        <f t="shared" ca="1" si="533"/>
        <v>0</v>
      </c>
      <c r="LI105" s="189">
        <f t="shared" ca="1" si="533"/>
        <v>0</v>
      </c>
      <c r="LJ105" s="189">
        <f t="shared" ca="1" si="533"/>
        <v>0</v>
      </c>
      <c r="LK105" s="189">
        <f t="shared" ca="1" si="533"/>
        <v>0</v>
      </c>
      <c r="LL105" s="189">
        <f t="shared" ca="1" si="533"/>
        <v>0</v>
      </c>
      <c r="LM105" s="189">
        <f t="shared" ca="1" si="533"/>
        <v>0</v>
      </c>
      <c r="LN105" s="189">
        <f t="shared" ca="1" si="533"/>
        <v>0</v>
      </c>
      <c r="LO105" s="189">
        <f t="shared" ca="1" si="533"/>
        <v>0</v>
      </c>
      <c r="LP105" s="189">
        <f t="shared" ca="1" si="533"/>
        <v>0</v>
      </c>
      <c r="LQ105" s="189">
        <f t="shared" ca="1" si="534"/>
        <v>0</v>
      </c>
      <c r="LR105" s="189">
        <f t="shared" ca="1" si="534"/>
        <v>0</v>
      </c>
      <c r="LS105" s="189">
        <f t="shared" ca="1" si="534"/>
        <v>0</v>
      </c>
      <c r="LT105" s="189">
        <f t="shared" ca="1" si="534"/>
        <v>0</v>
      </c>
      <c r="LU105" s="189">
        <f t="shared" ca="1" si="534"/>
        <v>0</v>
      </c>
      <c r="LV105" s="189">
        <f t="shared" ca="1" si="534"/>
        <v>0</v>
      </c>
      <c r="LW105" s="189">
        <f t="shared" ca="1" si="534"/>
        <v>0</v>
      </c>
      <c r="LX105" s="189">
        <f t="shared" ca="1" si="534"/>
        <v>0</v>
      </c>
      <c r="LY105" s="189">
        <f t="shared" ca="1" si="534"/>
        <v>0</v>
      </c>
      <c r="LZ105" s="189">
        <f t="shared" ca="1" si="534"/>
        <v>0</v>
      </c>
      <c r="MA105" s="189">
        <f t="shared" ca="1" si="535"/>
        <v>0</v>
      </c>
      <c r="MB105" s="189">
        <f t="shared" ca="1" si="535"/>
        <v>0</v>
      </c>
      <c r="MC105" s="189">
        <f t="shared" ca="1" si="535"/>
        <v>0</v>
      </c>
      <c r="MD105" s="189">
        <f t="shared" ca="1" si="535"/>
        <v>0</v>
      </c>
      <c r="ME105" s="189">
        <f t="shared" ca="1" si="535"/>
        <v>0</v>
      </c>
      <c r="MF105" s="189">
        <f t="shared" ca="1" si="535"/>
        <v>0</v>
      </c>
      <c r="MG105" s="189">
        <f t="shared" ca="1" si="535"/>
        <v>0</v>
      </c>
      <c r="MH105" s="189">
        <f t="shared" ca="1" si="535"/>
        <v>0</v>
      </c>
      <c r="MI105" s="189">
        <f t="shared" ca="1" si="535"/>
        <v>0</v>
      </c>
      <c r="MJ105" s="189">
        <f t="shared" ca="1" si="535"/>
        <v>0</v>
      </c>
      <c r="MK105" s="189">
        <f t="shared" ca="1" si="535"/>
        <v>0</v>
      </c>
      <c r="ML105" s="189">
        <f t="shared" ca="1" si="535"/>
        <v>0</v>
      </c>
      <c r="MM105" s="557">
        <f t="shared" ca="1" si="536"/>
        <v>0</v>
      </c>
      <c r="MN105" s="557">
        <f t="shared" ca="1" si="536"/>
        <v>0</v>
      </c>
      <c r="MO105" s="557">
        <f t="shared" ca="1" si="536"/>
        <v>0</v>
      </c>
      <c r="MP105" s="557">
        <f t="shared" ca="1" si="536"/>
        <v>0</v>
      </c>
      <c r="MQ105" s="557">
        <f t="shared" ca="1" si="536"/>
        <v>0</v>
      </c>
      <c r="MR105" s="557">
        <f t="shared" ca="1" si="536"/>
        <v>0</v>
      </c>
      <c r="MS105" s="557">
        <f t="shared" ca="1" si="536"/>
        <v>0</v>
      </c>
      <c r="MT105" s="557">
        <f t="shared" ca="1" si="536"/>
        <v>0</v>
      </c>
      <c r="MU105" s="557">
        <f t="shared" ca="1" si="536"/>
        <v>0</v>
      </c>
      <c r="MV105" s="557">
        <f t="shared" ca="1" si="536"/>
        <v>0</v>
      </c>
      <c r="MW105" s="557">
        <f t="shared" ca="1" si="537"/>
        <v>0</v>
      </c>
      <c r="MX105" s="557">
        <f t="shared" ca="1" si="537"/>
        <v>0</v>
      </c>
      <c r="MY105" s="557">
        <f t="shared" ca="1" si="537"/>
        <v>0</v>
      </c>
      <c r="MZ105" s="557">
        <f t="shared" ca="1" si="537"/>
        <v>0</v>
      </c>
      <c r="NA105" s="557">
        <f t="shared" ca="1" si="537"/>
        <v>0</v>
      </c>
      <c r="NB105" s="557">
        <f t="shared" ca="1" si="537"/>
        <v>0</v>
      </c>
      <c r="NC105" s="557">
        <f t="shared" ca="1" si="537"/>
        <v>0</v>
      </c>
      <c r="ND105" s="557">
        <f t="shared" ca="1" si="537"/>
        <v>0</v>
      </c>
      <c r="NE105" s="557">
        <f t="shared" ca="1" si="537"/>
        <v>0</v>
      </c>
      <c r="NF105" s="557">
        <f t="shared" ca="1" si="537"/>
        <v>0</v>
      </c>
      <c r="NG105" s="557">
        <f t="shared" ca="1" si="538"/>
        <v>0</v>
      </c>
      <c r="NH105" s="557">
        <f t="shared" ca="1" si="538"/>
        <v>0</v>
      </c>
      <c r="NI105" s="557">
        <f t="shared" ca="1" si="538"/>
        <v>0</v>
      </c>
      <c r="NJ105" s="557">
        <f t="shared" ca="1" si="538"/>
        <v>0</v>
      </c>
      <c r="NK105" s="557">
        <f t="shared" ca="1" si="538"/>
        <v>0</v>
      </c>
      <c r="NL105" s="557">
        <f t="shared" ca="1" si="538"/>
        <v>0</v>
      </c>
      <c r="NM105" s="557">
        <f t="shared" ca="1" si="538"/>
        <v>0</v>
      </c>
      <c r="NN105" s="557">
        <f t="shared" ca="1" si="538"/>
        <v>0</v>
      </c>
      <c r="NO105" s="557">
        <f t="shared" ca="1" si="538"/>
        <v>0</v>
      </c>
      <c r="NP105" s="557">
        <f t="shared" ca="1" si="538"/>
        <v>0</v>
      </c>
      <c r="NQ105" s="557">
        <f t="shared" ca="1" si="539"/>
        <v>0</v>
      </c>
      <c r="NR105" s="557">
        <f t="shared" ca="1" si="539"/>
        <v>0</v>
      </c>
      <c r="NS105" s="557">
        <f t="shared" ca="1" si="539"/>
        <v>0</v>
      </c>
      <c r="NT105" s="557">
        <f t="shared" ca="1" si="539"/>
        <v>0</v>
      </c>
      <c r="NU105" s="557">
        <f t="shared" ca="1" si="539"/>
        <v>0</v>
      </c>
      <c r="NV105" s="557">
        <f t="shared" ca="1" si="539"/>
        <v>0</v>
      </c>
      <c r="NW105" s="557">
        <f t="shared" ca="1" si="539"/>
        <v>0</v>
      </c>
      <c r="NX105" s="557">
        <f t="shared" ca="1" si="539"/>
        <v>0</v>
      </c>
      <c r="NY105" s="557">
        <f t="shared" ca="1" si="539"/>
        <v>0</v>
      </c>
      <c r="NZ105" s="557">
        <f t="shared" ca="1" si="539"/>
        <v>0</v>
      </c>
      <c r="OA105" s="557">
        <f t="shared" ca="1" si="540"/>
        <v>0</v>
      </c>
      <c r="OB105" s="557">
        <f t="shared" ca="1" si="540"/>
        <v>0</v>
      </c>
      <c r="OC105" s="557">
        <f t="shared" ca="1" si="540"/>
        <v>0</v>
      </c>
      <c r="OD105" s="557">
        <f t="shared" ca="1" si="540"/>
        <v>0</v>
      </c>
      <c r="OE105" s="557">
        <f t="shared" ca="1" si="540"/>
        <v>0</v>
      </c>
      <c r="OF105" s="557">
        <f t="shared" ca="1" si="540"/>
        <v>0</v>
      </c>
      <c r="OG105" s="557">
        <f t="shared" ca="1" si="540"/>
        <v>0</v>
      </c>
      <c r="OH105" s="557">
        <f t="shared" ca="1" si="540"/>
        <v>0</v>
      </c>
      <c r="OI105" s="557">
        <f t="shared" ca="1" si="540"/>
        <v>0</v>
      </c>
      <c r="OJ105" s="557">
        <f t="shared" ca="1" si="540"/>
        <v>0</v>
      </c>
      <c r="OK105" s="557">
        <f t="shared" ca="1" si="541"/>
        <v>0</v>
      </c>
      <c r="OL105" s="557">
        <f t="shared" ca="1" si="541"/>
        <v>0</v>
      </c>
      <c r="OM105" s="557">
        <f t="shared" ca="1" si="541"/>
        <v>0</v>
      </c>
      <c r="ON105" s="557">
        <f t="shared" ca="1" si="541"/>
        <v>0</v>
      </c>
      <c r="OO105" s="557">
        <f t="shared" ca="1" si="541"/>
        <v>0</v>
      </c>
      <c r="OP105" s="557">
        <f t="shared" ca="1" si="541"/>
        <v>0</v>
      </c>
      <c r="OQ105" s="557">
        <f t="shared" ca="1" si="541"/>
        <v>0</v>
      </c>
      <c r="OR105" s="557">
        <f t="shared" ca="1" si="541"/>
        <v>0</v>
      </c>
      <c r="OS105" s="557">
        <f t="shared" ca="1" si="541"/>
        <v>0</v>
      </c>
      <c r="OT105" s="557">
        <f t="shared" ca="1" si="541"/>
        <v>0</v>
      </c>
      <c r="OU105" s="557">
        <f t="shared" ca="1" si="542"/>
        <v>0</v>
      </c>
      <c r="OV105" s="557">
        <f t="shared" ca="1" si="542"/>
        <v>0</v>
      </c>
      <c r="OW105" s="557">
        <f t="shared" ca="1" si="542"/>
        <v>0</v>
      </c>
      <c r="OX105" s="557">
        <f t="shared" ca="1" si="542"/>
        <v>0</v>
      </c>
      <c r="OY105" s="557">
        <f t="shared" ca="1" si="542"/>
        <v>0</v>
      </c>
      <c r="OZ105" s="557">
        <f t="shared" ca="1" si="542"/>
        <v>0</v>
      </c>
      <c r="PA105" s="557">
        <f t="shared" ca="1" si="542"/>
        <v>0</v>
      </c>
      <c r="PB105" s="557">
        <f t="shared" ca="1" si="542"/>
        <v>0</v>
      </c>
      <c r="PC105" s="557">
        <f t="shared" ca="1" si="542"/>
        <v>0</v>
      </c>
      <c r="PD105" s="557">
        <f t="shared" ca="1" si="542"/>
        <v>0</v>
      </c>
      <c r="PE105" s="557">
        <f t="shared" ca="1" si="543"/>
        <v>0</v>
      </c>
      <c r="PF105" s="557">
        <f t="shared" ca="1" si="543"/>
        <v>0</v>
      </c>
      <c r="PG105" s="557">
        <f t="shared" ca="1" si="543"/>
        <v>0</v>
      </c>
      <c r="PH105" s="557">
        <f t="shared" ca="1" si="543"/>
        <v>0</v>
      </c>
      <c r="PI105" s="557">
        <f t="shared" ca="1" si="543"/>
        <v>0</v>
      </c>
      <c r="PJ105" s="557">
        <f t="shared" ca="1" si="543"/>
        <v>0</v>
      </c>
      <c r="PK105" s="557">
        <f t="shared" ca="1" si="543"/>
        <v>0</v>
      </c>
      <c r="PL105" s="557">
        <f t="shared" ca="1" si="543"/>
        <v>0</v>
      </c>
      <c r="PM105" s="557">
        <f t="shared" ca="1" si="543"/>
        <v>0</v>
      </c>
      <c r="PN105" s="557">
        <f t="shared" ca="1" si="543"/>
        <v>0</v>
      </c>
      <c r="PO105" s="557">
        <f t="shared" ca="1" si="544"/>
        <v>0</v>
      </c>
      <c r="PP105" s="557">
        <f t="shared" ca="1" si="544"/>
        <v>0</v>
      </c>
      <c r="PQ105" s="557">
        <f t="shared" ca="1" si="544"/>
        <v>0</v>
      </c>
      <c r="PR105" s="557">
        <f t="shared" ca="1" si="544"/>
        <v>0</v>
      </c>
      <c r="PS105" s="557">
        <f t="shared" ca="1" si="544"/>
        <v>0</v>
      </c>
      <c r="PT105" s="557">
        <f t="shared" ca="1" si="544"/>
        <v>0</v>
      </c>
      <c r="PU105" s="557">
        <f t="shared" ca="1" si="544"/>
        <v>0</v>
      </c>
      <c r="PV105" s="557">
        <f t="shared" ca="1" si="544"/>
        <v>0</v>
      </c>
      <c r="PW105" s="557">
        <f t="shared" ca="1" si="544"/>
        <v>0</v>
      </c>
      <c r="PX105" s="557">
        <f t="shared" ca="1" si="544"/>
        <v>0</v>
      </c>
      <c r="PY105" s="557">
        <f t="shared" ca="1" si="545"/>
        <v>0</v>
      </c>
      <c r="PZ105" s="557">
        <f t="shared" ca="1" si="545"/>
        <v>0</v>
      </c>
      <c r="QA105" s="557">
        <f t="shared" ca="1" si="545"/>
        <v>0</v>
      </c>
      <c r="QB105" s="557">
        <f t="shared" ca="1" si="545"/>
        <v>0</v>
      </c>
      <c r="QC105" s="557">
        <f t="shared" ca="1" si="545"/>
        <v>0</v>
      </c>
      <c r="QD105" s="557">
        <f t="shared" ca="1" si="545"/>
        <v>0</v>
      </c>
      <c r="QE105" s="557">
        <f t="shared" ca="1" si="545"/>
        <v>0</v>
      </c>
      <c r="QF105" s="557">
        <f t="shared" ca="1" si="545"/>
        <v>0</v>
      </c>
      <c r="QG105" s="557">
        <f t="shared" ca="1" si="545"/>
        <v>0</v>
      </c>
      <c r="QH105" s="557">
        <f t="shared" ca="1" si="545"/>
        <v>0</v>
      </c>
      <c r="QI105" s="557">
        <f t="shared" ca="1" si="546"/>
        <v>0</v>
      </c>
      <c r="QJ105" s="557">
        <f t="shared" ca="1" si="546"/>
        <v>0</v>
      </c>
      <c r="QK105" s="557">
        <f t="shared" ca="1" si="546"/>
        <v>0</v>
      </c>
      <c r="QL105" s="557">
        <f t="shared" ca="1" si="546"/>
        <v>0</v>
      </c>
      <c r="QM105" s="557">
        <f t="shared" ca="1" si="546"/>
        <v>0</v>
      </c>
      <c r="QN105" s="557">
        <f t="shared" ca="1" si="546"/>
        <v>0</v>
      </c>
      <c r="QO105" s="557">
        <f t="shared" ca="1" si="546"/>
        <v>0</v>
      </c>
      <c r="QP105" s="557">
        <f t="shared" ca="1" si="546"/>
        <v>0</v>
      </c>
      <c r="QQ105" s="557">
        <f t="shared" ca="1" si="546"/>
        <v>0</v>
      </c>
      <c r="QR105" s="557">
        <f t="shared" ca="1" si="546"/>
        <v>0</v>
      </c>
      <c r="QS105" s="557">
        <f t="shared" ca="1" si="547"/>
        <v>0</v>
      </c>
      <c r="QT105" s="557">
        <f t="shared" ca="1" si="547"/>
        <v>0</v>
      </c>
      <c r="QU105" s="557">
        <f t="shared" ca="1" si="547"/>
        <v>0</v>
      </c>
      <c r="QV105" s="557">
        <f t="shared" ca="1" si="547"/>
        <v>0</v>
      </c>
      <c r="QW105" s="557">
        <f t="shared" ca="1" si="547"/>
        <v>0</v>
      </c>
      <c r="QX105" s="557">
        <f t="shared" ca="1" si="547"/>
        <v>0</v>
      </c>
      <c r="QY105" s="557">
        <f t="shared" ca="1" si="547"/>
        <v>0</v>
      </c>
      <c r="QZ105" s="557">
        <f t="shared" ca="1" si="547"/>
        <v>0</v>
      </c>
      <c r="RA105" s="557">
        <f t="shared" ca="1" si="547"/>
        <v>0</v>
      </c>
      <c r="RB105" s="557">
        <f t="shared" ca="1" si="547"/>
        <v>0</v>
      </c>
      <c r="RC105" s="557">
        <f t="shared" ca="1" si="548"/>
        <v>0</v>
      </c>
      <c r="RD105" s="557">
        <f t="shared" ca="1" si="548"/>
        <v>0</v>
      </c>
      <c r="RE105" s="557">
        <f t="shared" ca="1" si="548"/>
        <v>0</v>
      </c>
      <c r="RF105" s="557">
        <f t="shared" ca="1" si="548"/>
        <v>0</v>
      </c>
      <c r="RG105" s="557">
        <f t="shared" ca="1" si="548"/>
        <v>0</v>
      </c>
      <c r="RH105" s="557">
        <f t="shared" ca="1" si="548"/>
        <v>0</v>
      </c>
      <c r="RI105" s="557">
        <f t="shared" ca="1" si="548"/>
        <v>0</v>
      </c>
      <c r="RJ105" s="557">
        <f t="shared" ca="1" si="548"/>
        <v>0</v>
      </c>
      <c r="RK105" s="557">
        <f t="shared" ca="1" si="548"/>
        <v>0</v>
      </c>
      <c r="RL105" s="557">
        <f t="shared" ca="1" si="548"/>
        <v>0</v>
      </c>
      <c r="RM105" s="557">
        <f t="shared" ca="1" si="549"/>
        <v>0</v>
      </c>
      <c r="RN105" s="557">
        <f t="shared" ca="1" si="549"/>
        <v>0</v>
      </c>
      <c r="RO105" s="557">
        <f t="shared" ca="1" si="549"/>
        <v>0</v>
      </c>
      <c r="RP105" s="557">
        <f t="shared" ca="1" si="549"/>
        <v>0</v>
      </c>
      <c r="RQ105" s="557">
        <f t="shared" ca="1" si="549"/>
        <v>0</v>
      </c>
      <c r="RR105" s="557">
        <f t="shared" ca="1" si="549"/>
        <v>0</v>
      </c>
      <c r="RS105" s="557">
        <f t="shared" ca="1" si="549"/>
        <v>0</v>
      </c>
      <c r="RT105" s="557">
        <f t="shared" ca="1" si="549"/>
        <v>0</v>
      </c>
      <c r="RU105" s="557">
        <f t="shared" ca="1" si="549"/>
        <v>0</v>
      </c>
      <c r="RV105" s="557">
        <f t="shared" ca="1" si="549"/>
        <v>0</v>
      </c>
      <c r="RW105" s="557">
        <f t="shared" ca="1" si="550"/>
        <v>0</v>
      </c>
      <c r="RX105" s="557">
        <f t="shared" ca="1" si="550"/>
        <v>0</v>
      </c>
      <c r="RY105" s="557">
        <f t="shared" ca="1" si="550"/>
        <v>0</v>
      </c>
      <c r="RZ105" s="557">
        <f t="shared" ca="1" si="550"/>
        <v>0</v>
      </c>
      <c r="SA105" s="557">
        <f t="shared" ca="1" si="550"/>
        <v>0</v>
      </c>
      <c r="SB105" s="557">
        <f t="shared" ca="1" si="550"/>
        <v>0</v>
      </c>
      <c r="SC105" s="557">
        <f t="shared" ca="1" si="550"/>
        <v>0</v>
      </c>
      <c r="SD105" s="557">
        <f t="shared" ca="1" si="550"/>
        <v>0</v>
      </c>
      <c r="SE105" s="557">
        <f t="shared" ca="1" si="550"/>
        <v>0</v>
      </c>
      <c r="SF105" s="557">
        <f t="shared" ca="1" si="550"/>
        <v>0</v>
      </c>
      <c r="SG105" s="557">
        <f t="shared" ca="1" si="551"/>
        <v>0</v>
      </c>
      <c r="SH105" s="557">
        <f t="shared" ca="1" si="551"/>
        <v>0</v>
      </c>
      <c r="SI105" s="557">
        <f t="shared" ca="1" si="551"/>
        <v>0</v>
      </c>
      <c r="SJ105" s="557">
        <f t="shared" ca="1" si="551"/>
        <v>0</v>
      </c>
      <c r="SK105" s="557">
        <f t="shared" ca="1" si="551"/>
        <v>0</v>
      </c>
      <c r="SL105" s="557">
        <f t="shared" ca="1" si="551"/>
        <v>0</v>
      </c>
      <c r="SM105" s="557">
        <f t="shared" ca="1" si="551"/>
        <v>0</v>
      </c>
      <c r="SN105" s="557">
        <f t="shared" ca="1" si="551"/>
        <v>0</v>
      </c>
      <c r="SO105" s="557">
        <f t="shared" ca="1" si="551"/>
        <v>0</v>
      </c>
      <c r="SP105" s="557">
        <f t="shared" ca="1" si="551"/>
        <v>0</v>
      </c>
      <c r="SQ105" s="557">
        <f t="shared" ca="1" si="552"/>
        <v>0</v>
      </c>
      <c r="SR105" s="557">
        <f t="shared" ca="1" si="552"/>
        <v>0</v>
      </c>
      <c r="SS105" s="557">
        <f t="shared" ca="1" si="552"/>
        <v>0</v>
      </c>
      <c r="ST105" s="557">
        <f t="shared" ca="1" si="552"/>
        <v>0</v>
      </c>
      <c r="SU105" s="557">
        <f t="shared" ca="1" si="552"/>
        <v>0</v>
      </c>
      <c r="SV105" s="557">
        <f t="shared" ca="1" si="552"/>
        <v>0</v>
      </c>
      <c r="SW105" s="557">
        <f t="shared" ca="1" si="552"/>
        <v>0</v>
      </c>
      <c r="SX105" s="557">
        <f t="shared" ca="1" si="552"/>
        <v>0</v>
      </c>
      <c r="SY105" s="557">
        <f t="shared" ca="1" si="552"/>
        <v>0</v>
      </c>
      <c r="SZ105" s="557">
        <f t="shared" ca="1" si="552"/>
        <v>0</v>
      </c>
      <c r="TA105" s="557">
        <f t="shared" ca="1" si="553"/>
        <v>0</v>
      </c>
      <c r="TB105" s="557">
        <f t="shared" ca="1" si="553"/>
        <v>0</v>
      </c>
      <c r="TC105" s="557">
        <f t="shared" ca="1" si="553"/>
        <v>0</v>
      </c>
      <c r="TD105" s="557">
        <f t="shared" ca="1" si="553"/>
        <v>0</v>
      </c>
      <c r="TE105" s="557">
        <f t="shared" ca="1" si="553"/>
        <v>0</v>
      </c>
      <c r="TF105" s="557">
        <f t="shared" ca="1" si="553"/>
        <v>0</v>
      </c>
      <c r="TG105" s="557">
        <f t="shared" ca="1" si="553"/>
        <v>0</v>
      </c>
      <c r="TH105" s="557">
        <f t="shared" ca="1" si="553"/>
        <v>0</v>
      </c>
      <c r="TI105" s="557">
        <f t="shared" ca="1" si="553"/>
        <v>0</v>
      </c>
      <c r="TJ105" s="557">
        <f t="shared" ca="1" si="553"/>
        <v>0</v>
      </c>
      <c r="TK105" s="557">
        <f t="shared" ca="1" si="554"/>
        <v>0</v>
      </c>
      <c r="TL105" s="557">
        <f t="shared" ca="1" si="554"/>
        <v>0</v>
      </c>
      <c r="TM105" s="557">
        <f t="shared" ca="1" si="554"/>
        <v>0</v>
      </c>
      <c r="TN105" s="557">
        <f t="shared" ca="1" si="554"/>
        <v>0</v>
      </c>
      <c r="TO105" s="557">
        <f t="shared" ca="1" si="554"/>
        <v>0</v>
      </c>
      <c r="TP105" s="557">
        <f t="shared" ca="1" si="554"/>
        <v>0</v>
      </c>
      <c r="TQ105" s="557">
        <f t="shared" ca="1" si="554"/>
        <v>0</v>
      </c>
      <c r="TR105" s="557">
        <f t="shared" ca="1" si="554"/>
        <v>0</v>
      </c>
      <c r="TS105" s="557">
        <f t="shared" ca="1" si="554"/>
        <v>0</v>
      </c>
      <c r="TT105" s="557">
        <f t="shared" ca="1" si="554"/>
        <v>0</v>
      </c>
      <c r="TU105" s="557">
        <f t="shared" ca="1" si="555"/>
        <v>0</v>
      </c>
      <c r="TV105" s="557">
        <f t="shared" ca="1" si="555"/>
        <v>0</v>
      </c>
      <c r="TW105" s="557">
        <f t="shared" ca="1" si="555"/>
        <v>0</v>
      </c>
      <c r="TX105" s="557">
        <f t="shared" ca="1" si="555"/>
        <v>0</v>
      </c>
      <c r="TY105" s="557">
        <f t="shared" ca="1" si="555"/>
        <v>0</v>
      </c>
      <c r="TZ105" s="557">
        <f t="shared" ca="1" si="555"/>
        <v>0</v>
      </c>
      <c r="UA105" s="557">
        <f t="shared" ca="1" si="555"/>
        <v>0</v>
      </c>
      <c r="UB105" s="557">
        <f t="shared" ca="1" si="555"/>
        <v>0</v>
      </c>
      <c r="UC105" s="557">
        <f t="shared" ca="1" si="555"/>
        <v>0</v>
      </c>
      <c r="UD105" s="557">
        <f t="shared" ca="1" si="555"/>
        <v>0</v>
      </c>
      <c r="UE105" s="557">
        <f t="shared" ca="1" si="556"/>
        <v>0</v>
      </c>
      <c r="UF105" s="557">
        <f t="shared" ca="1" si="556"/>
        <v>0</v>
      </c>
      <c r="UG105" s="557">
        <f t="shared" ca="1" si="556"/>
        <v>0</v>
      </c>
      <c r="UH105" s="557">
        <f t="shared" ca="1" si="556"/>
        <v>0</v>
      </c>
      <c r="UI105" s="557">
        <f t="shared" ca="1" si="556"/>
        <v>0</v>
      </c>
      <c r="UJ105" s="557">
        <f t="shared" ca="1" si="556"/>
        <v>0</v>
      </c>
      <c r="UK105" s="557">
        <f t="shared" ca="1" si="556"/>
        <v>0</v>
      </c>
      <c r="UL105" s="557">
        <f t="shared" ca="1" si="556"/>
        <v>0</v>
      </c>
      <c r="UM105" s="557">
        <f t="shared" ca="1" si="556"/>
        <v>0</v>
      </c>
      <c r="UN105" s="557">
        <f t="shared" ca="1" si="556"/>
        <v>0</v>
      </c>
      <c r="UO105" s="557">
        <f t="shared" ca="1" si="557"/>
        <v>0</v>
      </c>
      <c r="UP105" s="557">
        <f t="shared" ca="1" si="557"/>
        <v>0</v>
      </c>
      <c r="UQ105" s="557">
        <f t="shared" ca="1" si="557"/>
        <v>0</v>
      </c>
      <c r="UR105" s="557">
        <f t="shared" ca="1" si="557"/>
        <v>0</v>
      </c>
      <c r="US105" s="557">
        <f t="shared" ca="1" si="557"/>
        <v>0</v>
      </c>
      <c r="UT105" s="557">
        <f t="shared" ca="1" si="557"/>
        <v>0</v>
      </c>
      <c r="UU105" s="557">
        <f t="shared" ca="1" si="557"/>
        <v>0</v>
      </c>
      <c r="UV105" s="557">
        <f t="shared" ca="1" si="557"/>
        <v>0</v>
      </c>
      <c r="UW105" s="557">
        <f t="shared" ca="1" si="557"/>
        <v>0</v>
      </c>
      <c r="UX105" s="557">
        <f t="shared" ca="1" si="557"/>
        <v>0</v>
      </c>
      <c r="UY105" s="557">
        <f t="shared" ca="1" si="558"/>
        <v>0</v>
      </c>
      <c r="UZ105" s="557">
        <f t="shared" ca="1" si="558"/>
        <v>0</v>
      </c>
      <c r="VA105" s="557">
        <f t="shared" ca="1" si="558"/>
        <v>0</v>
      </c>
      <c r="VB105" s="557">
        <f t="shared" ca="1" si="558"/>
        <v>0</v>
      </c>
      <c r="VC105" s="557">
        <f t="shared" ca="1" si="558"/>
        <v>0</v>
      </c>
      <c r="VD105" s="557">
        <f t="shared" ca="1" si="558"/>
        <v>0</v>
      </c>
      <c r="VE105" s="557">
        <f t="shared" ca="1" si="558"/>
        <v>0</v>
      </c>
      <c r="VF105" s="557">
        <f t="shared" ca="1" si="558"/>
        <v>0</v>
      </c>
      <c r="VG105" s="557">
        <f t="shared" ca="1" si="558"/>
        <v>0</v>
      </c>
      <c r="VH105" s="557">
        <f t="shared" ca="1" si="558"/>
        <v>0</v>
      </c>
      <c r="VI105" s="557">
        <f t="shared" ca="1" si="558"/>
        <v>0</v>
      </c>
      <c r="VJ105" s="189">
        <f t="shared" ca="1" si="559"/>
        <v>0</v>
      </c>
      <c r="VK105" s="189">
        <f t="shared" ca="1" si="559"/>
        <v>0</v>
      </c>
      <c r="VL105" s="189">
        <f t="shared" ca="1" si="559"/>
        <v>0</v>
      </c>
      <c r="VM105" s="189">
        <f t="shared" ca="1" si="559"/>
        <v>0</v>
      </c>
      <c r="VN105" s="189">
        <f t="shared" ca="1" si="559"/>
        <v>0</v>
      </c>
      <c r="VO105" s="230">
        <f t="shared" ca="1" si="469"/>
        <v>0</v>
      </c>
      <c r="VP105" s="189">
        <f t="shared" ca="1" si="560"/>
        <v>0</v>
      </c>
      <c r="VQ105" s="189">
        <f t="shared" ca="1" si="560"/>
        <v>0</v>
      </c>
      <c r="VR105" s="189">
        <f t="shared" ca="1" si="560"/>
        <v>0</v>
      </c>
      <c r="VS105" s="189">
        <f t="shared" ca="1" si="560"/>
        <v>0</v>
      </c>
      <c r="VT105" s="189">
        <f t="shared" ca="1" si="560"/>
        <v>0</v>
      </c>
      <c r="VU105" s="230">
        <f t="shared" ca="1" si="471"/>
        <v>0</v>
      </c>
      <c r="VV105" s="231">
        <f t="shared" ca="1" si="472"/>
        <v>0</v>
      </c>
      <c r="VW105" s="231">
        <f t="shared" ca="1" si="472"/>
        <v>0</v>
      </c>
      <c r="VX105" s="231">
        <f t="shared" ca="1" si="472"/>
        <v>0</v>
      </c>
      <c r="VY105" s="231">
        <f t="shared" ca="1" si="472"/>
        <v>0</v>
      </c>
      <c r="VZ105" s="544">
        <f t="shared" ca="1" si="473"/>
        <v>0</v>
      </c>
      <c r="WA105" s="231">
        <f t="shared" ca="1" si="474"/>
        <v>0</v>
      </c>
      <c r="WB105" s="231">
        <f t="shared" ca="1" si="474"/>
        <v>0</v>
      </c>
      <c r="WC105" s="231">
        <f t="shared" ca="1" si="474"/>
        <v>0</v>
      </c>
      <c r="WD105" s="231">
        <f t="shared" ca="1" si="474"/>
        <v>0</v>
      </c>
      <c r="WE105" s="544">
        <f t="shared" ca="1" si="561"/>
        <v>0</v>
      </c>
      <c r="WF105" s="544">
        <f t="shared" ca="1" si="561"/>
        <v>0</v>
      </c>
      <c r="WG105" s="544">
        <f t="shared" ca="1" si="561"/>
        <v>0</v>
      </c>
      <c r="WH105" s="544">
        <f t="shared" ca="1" si="561"/>
        <v>0</v>
      </c>
      <c r="WI105" s="544">
        <f t="shared" ca="1" si="561"/>
        <v>0</v>
      </c>
      <c r="WJ105" s="544">
        <f t="shared" ca="1" si="561"/>
        <v>0</v>
      </c>
      <c r="WK105" s="544">
        <f t="shared" ca="1" si="561"/>
        <v>0</v>
      </c>
      <c r="WL105" s="535" cm="1">
        <f t="array" aca="1" ref="WL105" ca="1">INDEX(WL$13:WL104,$B105+1,1)</f>
        <v>0</v>
      </c>
      <c r="WM105" s="411">
        <f t="shared" ca="1" si="476"/>
        <v>19</v>
      </c>
      <c r="WN105" s="18"/>
      <c r="WO105" s="535" cm="1">
        <f t="array" aca="1" ref="WO105" ca="1">INDEX(WO$13:WO104,$B105+1,1)</f>
        <v>0</v>
      </c>
      <c r="WP105" s="411">
        <f t="shared" si="477"/>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78"/>
        <v>0</v>
      </c>
      <c r="XJ105" s="411" t="str">
        <f t="shared" ca="1" si="479"/>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80"/>
        <v>-</v>
      </c>
      <c r="XQ105" s="411" t="str">
        <f t="shared" si="480"/>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81"/>
        <v>50</v>
      </c>
      <c r="YD105" s="411">
        <f t="shared" si="481"/>
        <v>50</v>
      </c>
      <c r="YE105" s="411">
        <f t="shared" si="481"/>
        <v>50</v>
      </c>
      <c r="YF105" s="411">
        <f t="shared" si="481"/>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18"/>
      <c r="YQ105" s="411">
        <f t="shared" ca="1" si="482"/>
        <v>1</v>
      </c>
      <c r="YR105" s="18"/>
      <c r="YS105" s="535" t="str" cm="1">
        <f t="array" aca="1" ref="YS105" ca="1">INDEX(YS$13:YS104,$B105+1,1)</f>
        <v>-</v>
      </c>
      <c r="YT105" s="535" t="b" cm="1">
        <f t="array" aca="1" ref="YT105" ca="1">INDEX(YT$13:YT104,$B105+1,1)</f>
        <v>0</v>
      </c>
      <c r="YU105" s="535" t="str" cm="1">
        <f t="array" aca="1" ref="YU105" ca="1">INDEX(YU$13:YU104,$B105+1,1)</f>
        <v>-</v>
      </c>
      <c r="YV105" s="535" t="b" cm="1">
        <f t="array" aca="1" ref="YV105" ca="1">INDEX(YV$13:YV104,$B105+1,1)</f>
        <v>0</v>
      </c>
      <c r="YW105" s="535" t="b" cm="1">
        <f t="array" aca="1" ref="YW105" ca="1">INDEX(YW$13:YW104,$B105+1,1)</f>
        <v>1</v>
      </c>
      <c r="YX105" s="535" t="str" cm="1">
        <f t="array" aca="1" ref="YX105" ca="1">INDEX(YX$13:YX104,$B105+1,1)</f>
        <v>-</v>
      </c>
      <c r="YY105" s="547" t="str" cm="1">
        <f t="array" aca="1" ref="YY105" ca="1">IF(YT105&lt;&gt;TRUE,"-",VALUE(IFERROR(VALUE($K105),0) &amp; _xlfn.SWITCH($CD105,"-",4,$CD105) &amp; $L105 &amp; $T105 &amp; "00" &amp; $N105 &amp; $AK105 &amp; $R105 &amp; _xlfn.SWITCH($AM105,3,1,$AM105) &amp; _xlfn.SWITCH($M105,4,0,$M105) &amp; $AD105 &amp; IF(MOD($H105-2,YY$6)&gt;=YY$7,"",TEXT(INT(MOD($H105-2,YY$6)/2)+1,"00"))))</f>
        <v>-</v>
      </c>
      <c r="YZ105" s="662" t="str" cm="1">
        <f t="array" aca="1" ref="YZ105" ca="1">IF(YU105&lt;&gt;TRUE,"-",VALUE(IFERROR(VALUE($K105),0) &amp; _xlfn.SWITCH($CD105,"-",4,$CD105) &amp; $L105 &amp; $T105 &amp; "00" &amp; $N105 &amp; $AK105 &amp; $R105 &amp; _xlfn.SWITCH($AM105,3,1,$AM105) &amp; _xlfn.SWITCH($M105,4,0,$M105) &amp; $AD105 &amp; IF(MOD($H105-1,YZ$6)&gt;=YZ$7,"",TEXT(INT(MOD($H105-1,YZ$6)/2)+1,"00"))))</f>
        <v>-</v>
      </c>
      <c r="ZA105" s="543">
        <f t="shared" ca="1" si="484"/>
        <v>652</v>
      </c>
      <c r="ZB105" s="543">
        <f t="shared" ca="1" si="484"/>
        <v>686</v>
      </c>
      <c r="ZC105" s="543">
        <f t="shared" ca="1" si="484"/>
        <v>721</v>
      </c>
      <c r="ZD105" s="459">
        <f t="shared" ca="1" si="485"/>
        <v>469</v>
      </c>
      <c r="ZE105" s="459">
        <f t="shared" ca="1" si="485"/>
        <v>504</v>
      </c>
      <c r="ZF105" s="459">
        <f t="shared" ca="1" si="485"/>
        <v>539</v>
      </c>
      <c r="ZG105" s="459">
        <f t="shared" ca="1" si="486"/>
        <v>385</v>
      </c>
      <c r="ZH105" s="459">
        <f t="shared" ca="1" si="486"/>
        <v>420</v>
      </c>
      <c r="ZI105" s="459">
        <f t="shared" ca="1" si="486"/>
        <v>455</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cm="1">
        <f t="array" aca="1" ref="ZV105" ca="1">INDEX(ZV$13:ZV104,$B105+1,1)</f>
        <v>1</v>
      </c>
      <c r="ZW105" s="535" cm="1">
        <f t="array" aca="1" ref="ZW105" ca="1">INDEX(ZW$13:ZW104,$B105+1,1)</f>
        <v>1</v>
      </c>
      <c r="ZX105" s="535" cm="1">
        <f t="array" aca="1" ref="ZX105" ca="1">INDEX(ZX$13:ZX104,$B105+1,1)</f>
        <v>0</v>
      </c>
      <c r="ZY105" s="535" t="str" cm="1">
        <f t="array" aca="1" ref="ZY105" ca="1">INDEX(ZY$13:ZY104,$B105+1,1)</f>
        <v>-</v>
      </c>
      <c r="ZZ105" s="535" t="str" cm="1">
        <f t="array" aca="1" ref="ZZ105" ca="1">INDEX(ZZ$13:ZZ104,$B105+1,1)</f>
        <v>-</v>
      </c>
      <c r="AAA105" s="535" t="str" cm="1">
        <f t="array" aca="1" ref="AAA105" ca="1">INDEX(AAA$13:AAA104,$B105+1,1)</f>
        <v>-</v>
      </c>
      <c r="AAB105" s="535" t="str" cm="1">
        <f t="array" aca="1" ref="AAB105" ca="1">INDEX(AAB$13:AAB104,$B105+1,1)</f>
        <v>-</v>
      </c>
      <c r="AAC105" s="535" t="str" cm="1">
        <f t="array" aca="1" ref="AAC105" ca="1">INDEX(AAC$13:AAC104,$B105+1,1)</f>
        <v>-</v>
      </c>
      <c r="AAD105" s="535" cm="1">
        <f t="array" aca="1" ref="AAD105" ca="1">INDEX(AAD$13:AAD104,$B105+1,1)</f>
        <v>0</v>
      </c>
      <c r="AAE105" s="535" t="str" cm="1">
        <f t="array" aca="1" ref="AAE105" ca="1">INDEX(AAE$13:AAE104,$B105+1,1)</f>
        <v>-</v>
      </c>
      <c r="AAF105" s="535" t="str" cm="1">
        <f t="array" aca="1" ref="AAF105" ca="1">INDEX(AAF$13:AAF104,$B105+1,1)</f>
        <v>-</v>
      </c>
      <c r="AAG105" s="535" t="str" cm="1">
        <f t="array" aca="1" ref="AAG105" ca="1">INDEX(AAG$13:AAG104,$B105+1,1)</f>
        <v>-</v>
      </c>
      <c r="AAH105" s="535" cm="1">
        <f t="array" aca="1" ref="AAH105" ca="1">INDEX(AAH$13:AAH104,$B105+1,1)</f>
        <v>1</v>
      </c>
      <c r="AAI105" s="535" cm="1">
        <f t="array" aca="1" ref="AAI105" ca="1">INDEX(AAI$13:AAI104,$B105+1,1)</f>
        <v>1</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535" t="str" cm="1">
        <f t="array" aca="1" ref="AAP105" ca="1">INDEX(AAP$13:AAP104,$B105+1,1)</f>
        <v>-</v>
      </c>
      <c r="AAQ105" s="535" t="str" cm="1">
        <f t="array" aca="1" ref="AAQ105" ca="1">INDEX(AAQ$13:AAQ104,$B105+1,1)</f>
        <v>-</v>
      </c>
      <c r="AAR105" s="191" t="b">
        <f t="shared" si="514"/>
        <v>0</v>
      </c>
      <c r="AAS105" s="535" t="str" cm="1">
        <f t="array" aca="1" ref="AAS105" ca="1">INDEX(AAS$13:AAS104,$B105+1,1)</f>
        <v>-</v>
      </c>
      <c r="AAT105" s="535" t="str" cm="1">
        <f t="array" aca="1" ref="AAT105" ca="1">INDEX(AAT$13:AAT104,$B105+1,1)</f>
        <v>-</v>
      </c>
      <c r="AAU105" s="535" t="str" cm="1">
        <f t="array" aca="1" ref="AAU105" ca="1">INDEX(AAU$13:AAU104,$B105+1,1)</f>
        <v>-</v>
      </c>
      <c r="AAV105" s="535" t="str" cm="1">
        <f t="array" aca="1" ref="AAV105" ca="1">INDEX(AAV$13:AAV104,$B105+1,1)</f>
        <v>-</v>
      </c>
      <c r="AAW105" s="18"/>
      <c r="AAX105" s="545" t="b">
        <f t="shared" ca="1" si="562"/>
        <v>1</v>
      </c>
      <c r="AAY105" s="545" t="str">
        <f t="shared" ca="1" si="562"/>
        <v>-</v>
      </c>
      <c r="AAZ105" s="545" t="str">
        <f t="shared" ca="1" si="562"/>
        <v>-</v>
      </c>
      <c r="ABA105" s="545" t="str">
        <f t="shared" ca="1" si="562"/>
        <v>-</v>
      </c>
      <c r="ABB105" s="545" t="str">
        <f t="shared" ca="1" si="562"/>
        <v>-</v>
      </c>
      <c r="ABC105" s="545" t="str">
        <f t="shared" ca="1" si="562"/>
        <v>-</v>
      </c>
      <c r="ABD105" s="545" t="str">
        <f t="shared" ca="1" si="562"/>
        <v>-</v>
      </c>
      <c r="ABE105" s="545" t="str">
        <f t="shared" ca="1" si="562"/>
        <v>-</v>
      </c>
      <c r="ABF105" s="545" t="str">
        <f t="shared" ca="1" si="562"/>
        <v>-</v>
      </c>
      <c r="ABG105" s="545" t="str">
        <f t="shared" ca="1" si="562"/>
        <v>-</v>
      </c>
      <c r="ABH105" s="545" t="str">
        <f t="shared" ca="1" si="563"/>
        <v>-</v>
      </c>
      <c r="ABI105" s="545" t="str">
        <f t="shared" ca="1" si="563"/>
        <v>-</v>
      </c>
      <c r="ABJ105" s="545" t="str">
        <f t="shared" ca="1" si="563"/>
        <v>-</v>
      </c>
      <c r="ABK105" s="545" t="str">
        <f t="shared" ca="1" si="563"/>
        <v>-</v>
      </c>
      <c r="ABL105" s="545" t="str">
        <f t="shared" ca="1" si="563"/>
        <v>-</v>
      </c>
      <c r="ABM105" s="545" t="str">
        <f t="shared" ca="1" si="563"/>
        <v>-</v>
      </c>
      <c r="ABN105" s="545" t="str">
        <f t="shared" ca="1" si="563"/>
        <v>-</v>
      </c>
      <c r="ABO105" s="545" t="str">
        <f t="shared" ca="1" si="563"/>
        <v>-</v>
      </c>
      <c r="ABP105" s="545" t="b">
        <f t="shared" ca="1" si="563"/>
        <v>1</v>
      </c>
      <c r="ABQ105" s="545" t="str">
        <f t="shared" ca="1" si="563"/>
        <v>-</v>
      </c>
      <c r="ABR105" s="545" t="str">
        <f t="shared" ca="1" si="564"/>
        <v>-</v>
      </c>
      <c r="ABS105" s="545" t="str">
        <f t="shared" ca="1" si="564"/>
        <v>-</v>
      </c>
      <c r="ABT105" s="545" t="str">
        <f t="shared" ca="1" si="564"/>
        <v>-</v>
      </c>
      <c r="ABU105" s="545" t="str">
        <f t="shared" ca="1" si="564"/>
        <v>-</v>
      </c>
      <c r="ABV105" s="545" t="str">
        <f t="shared" ca="1" si="564"/>
        <v>-</v>
      </c>
      <c r="ABW105" s="545" t="str">
        <f t="shared" ca="1" si="564"/>
        <v>-</v>
      </c>
      <c r="ABX105" s="545" t="str">
        <f t="shared" ca="1" si="564"/>
        <v>-</v>
      </c>
      <c r="ABY105" s="545" t="str">
        <f t="shared" ca="1" si="564"/>
        <v>-</v>
      </c>
      <c r="ABZ105" s="545" t="str">
        <f t="shared" ca="1" si="564"/>
        <v>-</v>
      </c>
      <c r="ACA105" s="545" t="str">
        <f t="shared" ca="1" si="564"/>
        <v>-</v>
      </c>
      <c r="ACB105" s="545" t="str">
        <f t="shared" ca="1" si="565"/>
        <v>-</v>
      </c>
      <c r="ACC105" s="545" t="str">
        <f t="shared" ca="1" si="565"/>
        <v>-</v>
      </c>
      <c r="ACD105" s="545" t="str">
        <f t="shared" ca="1" si="565"/>
        <v>-</v>
      </c>
      <c r="ACE105" s="545" t="str">
        <f t="shared" ca="1" si="565"/>
        <v>-</v>
      </c>
      <c r="ACF105" s="545" t="str">
        <f t="shared" ca="1" si="565"/>
        <v>-</v>
      </c>
      <c r="ACG105" s="545" t="str">
        <f t="shared" ca="1" si="565"/>
        <v>-</v>
      </c>
      <c r="ACH105" s="545" t="b">
        <f t="shared" ca="1" si="565"/>
        <v>1</v>
      </c>
      <c r="ACI105" s="545" t="str">
        <f t="shared" ca="1" si="565"/>
        <v>-</v>
      </c>
      <c r="ACJ105" s="545" t="str">
        <f t="shared" ca="1" si="565"/>
        <v>-</v>
      </c>
      <c r="ACK105" s="545" t="str">
        <f t="shared" ca="1" si="565"/>
        <v>-</v>
      </c>
      <c r="ACL105" s="545" t="str">
        <f t="shared" ca="1" si="566"/>
        <v>-</v>
      </c>
      <c r="ACM105" s="545" t="str">
        <f t="shared" ca="1" si="566"/>
        <v>-</v>
      </c>
      <c r="ACN105" s="545" t="str">
        <f t="shared" ca="1" si="566"/>
        <v>-</v>
      </c>
      <c r="ACO105" s="545" t="str">
        <f t="shared" ca="1" si="566"/>
        <v>-</v>
      </c>
      <c r="ACP105" s="545" t="str">
        <f t="shared" ca="1" si="566"/>
        <v>-</v>
      </c>
      <c r="ACQ105" s="545" t="str">
        <f t="shared" ca="1" si="566"/>
        <v>-</v>
      </c>
      <c r="ACR105" s="545" t="str">
        <f t="shared" ca="1" si="566"/>
        <v>-</v>
      </c>
      <c r="ACS105" s="545" t="str">
        <f t="shared" ca="1" si="566"/>
        <v>-</v>
      </c>
      <c r="ACT105" s="545" t="str">
        <f t="shared" ca="1" si="566"/>
        <v>-</v>
      </c>
      <c r="ACU105" s="545" t="str">
        <f t="shared" ca="1" si="566"/>
        <v>-</v>
      </c>
      <c r="ACV105" s="545" t="str">
        <f t="shared" ca="1" si="567"/>
        <v>-</v>
      </c>
      <c r="ACW105" s="545" t="str">
        <f t="shared" ca="1" si="567"/>
        <v>-</v>
      </c>
      <c r="ACX105" s="545" t="str">
        <f t="shared" ca="1" si="567"/>
        <v>-</v>
      </c>
      <c r="ACY105" s="545" t="str">
        <f t="shared" ca="1" si="567"/>
        <v>-</v>
      </c>
      <c r="ACZ105" s="545" t="b">
        <f t="shared" ca="1" si="567"/>
        <v>1</v>
      </c>
      <c r="ADA105" s="545" t="str">
        <f t="shared" ca="1" si="567"/>
        <v>-</v>
      </c>
      <c r="ADB105" s="545" t="str">
        <f t="shared" ca="1" si="567"/>
        <v>-</v>
      </c>
      <c r="ADC105" s="545" t="str">
        <f t="shared" ca="1" si="567"/>
        <v>-</v>
      </c>
      <c r="ADD105" s="545" t="str">
        <f t="shared" ca="1" si="567"/>
        <v>-</v>
      </c>
      <c r="ADE105" s="545" t="str">
        <f t="shared" ca="1" si="567"/>
        <v>-</v>
      </c>
      <c r="ADF105" s="545" t="str">
        <f t="shared" ca="1" si="568"/>
        <v>-</v>
      </c>
      <c r="ADG105" s="545" t="str">
        <f t="shared" ca="1" si="568"/>
        <v>-</v>
      </c>
      <c r="ADH105" s="545" t="str">
        <f t="shared" ca="1" si="568"/>
        <v>-</v>
      </c>
      <c r="ADI105" s="545" t="str">
        <f t="shared" ca="1" si="568"/>
        <v>-</v>
      </c>
      <c r="ADJ105" s="545" t="str">
        <f t="shared" ca="1" si="568"/>
        <v>-</v>
      </c>
      <c r="ADK105" s="545" t="str">
        <f t="shared" ca="1" si="568"/>
        <v>-</v>
      </c>
      <c r="ADL105" s="545" t="str">
        <f t="shared" ca="1" si="568"/>
        <v>-</v>
      </c>
      <c r="ADM105" s="545" t="str">
        <f t="shared" ca="1" si="568"/>
        <v>-</v>
      </c>
      <c r="ADN105" s="545" t="str">
        <f t="shared" ca="1" si="568"/>
        <v>-</v>
      </c>
      <c r="ADO105" s="545" t="str">
        <f t="shared" ca="1" si="568"/>
        <v>-</v>
      </c>
      <c r="ADP105" s="545" t="str">
        <f t="shared" ca="1" si="569"/>
        <v>-</v>
      </c>
      <c r="ADQ105" s="545" t="str">
        <f t="shared" ca="1" si="569"/>
        <v>-</v>
      </c>
      <c r="ADR105" s="545" t="b">
        <f t="shared" ca="1" si="569"/>
        <v>1</v>
      </c>
      <c r="ADS105" s="545" t="str">
        <f t="shared" ca="1" si="569"/>
        <v>-</v>
      </c>
      <c r="ADT105" s="545" t="str">
        <f t="shared" ca="1" si="569"/>
        <v>-</v>
      </c>
      <c r="ADU105" s="545" t="str">
        <f t="shared" ca="1" si="569"/>
        <v>-</v>
      </c>
      <c r="ADV105" s="545" t="str">
        <f t="shared" ca="1" si="569"/>
        <v>-</v>
      </c>
      <c r="ADW105" s="545" t="str">
        <f t="shared" ca="1" si="569"/>
        <v>-</v>
      </c>
      <c r="ADX105" s="545" t="str">
        <f t="shared" ca="1" si="569"/>
        <v>-</v>
      </c>
      <c r="ADY105" s="545" t="str">
        <f t="shared" ca="1" si="569"/>
        <v>-</v>
      </c>
      <c r="ADZ105" s="545" t="str">
        <f t="shared" ca="1" si="570"/>
        <v>-</v>
      </c>
      <c r="AEA105" s="545" t="str">
        <f t="shared" ca="1" si="570"/>
        <v>-</v>
      </c>
      <c r="AEB105" s="545" t="str">
        <f t="shared" ca="1" si="570"/>
        <v>-</v>
      </c>
      <c r="AEC105" s="545" t="str">
        <f t="shared" ca="1" si="570"/>
        <v>-</v>
      </c>
      <c r="AED105" s="545" t="str">
        <f t="shared" ca="1" si="570"/>
        <v>-</v>
      </c>
      <c r="AEE105" s="545" t="str">
        <f t="shared" ca="1" si="570"/>
        <v>-</v>
      </c>
      <c r="AEF105" s="545" t="str">
        <f t="shared" ca="1" si="570"/>
        <v>-</v>
      </c>
      <c r="AEG105" s="545" t="str">
        <f t="shared" ca="1" si="570"/>
        <v>-</v>
      </c>
      <c r="AEH105" s="545" t="str">
        <f t="shared" ca="1" si="570"/>
        <v>-</v>
      </c>
      <c r="AEI105" s="545" t="str">
        <f t="shared" ca="1" si="570"/>
        <v>-</v>
      </c>
      <c r="AEJ105" s="535" cm="1">
        <f t="array" aca="1" ref="AEJ105" ca="1">INDEX(AEJ$13:AEJ104,$B105+1,1)</f>
        <v>0</v>
      </c>
      <c r="AEK105" s="483">
        <v>0</v>
      </c>
    </row>
    <row r="106" spans="1:817" outlineLevel="2">
      <c r="A106" s="18">
        <f t="shared" si="222"/>
        <v>93</v>
      </c>
      <c r="B106" s="658">
        <f t="shared" ref="B106:B107" ca="1" si="584">OFFSET($A106,-21,0)</f>
        <v>72</v>
      </c>
      <c r="C106" s="458">
        <f t="shared" ca="1" si="381"/>
        <v>2200</v>
      </c>
      <c r="D106" s="119" t="str">
        <f t="shared" ca="1" si="382"/>
        <v>GSW</v>
      </c>
      <c r="E106" t="b">
        <v>1</v>
      </c>
      <c r="F106" t="b">
        <v>0</v>
      </c>
      <c r="G106" t="b">
        <f t="shared" si="383"/>
        <v>1</v>
      </c>
      <c r="H106" s="191">
        <f t="shared" ca="1" si="513"/>
        <v>22</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24"/>
        <v>1</v>
      </c>
      <c r="O106" s="230">
        <f t="shared" ca="1" si="524"/>
        <v>13</v>
      </c>
      <c r="P106" s="230">
        <f t="shared" ca="1" si="524"/>
        <v>1</v>
      </c>
      <c r="Q106" s="230">
        <f t="shared" ca="1" si="524"/>
        <v>1</v>
      </c>
      <c r="R106" s="230">
        <f t="shared" ca="1" si="524"/>
        <v>1</v>
      </c>
      <c r="S106" s="230">
        <f t="shared" ca="1" si="524"/>
        <v>1</v>
      </c>
      <c r="T106" s="411">
        <f t="shared" ca="1" si="385"/>
        <v>2</v>
      </c>
      <c r="U106" s="411">
        <f t="shared" ca="1" si="385"/>
        <v>2</v>
      </c>
      <c r="V106" s="411">
        <f t="shared" ca="1" si="386"/>
        <v>2</v>
      </c>
      <c r="W106" s="777" t="b">
        <f t="shared" ca="1" si="387"/>
        <v>0</v>
      </c>
      <c r="X106" s="777" t="b">
        <f t="shared" ca="1" si="387"/>
        <v>0</v>
      </c>
      <c r="Y106" s="777" t="b">
        <f t="shared" ca="1" si="387"/>
        <v>1</v>
      </c>
      <c r="Z106" s="796" t="b" cm="1">
        <f t="array" aca="1" ref="Z106" ca="1">INDEX(Z$13:Z105,$B106+1,1)</f>
        <v>0</v>
      </c>
      <c r="AA106" s="411">
        <f t="shared" ca="1" si="388"/>
        <v>1</v>
      </c>
      <c r="AB106" s="411">
        <f t="shared" ca="1" si="389"/>
        <v>1</v>
      </c>
      <c r="AC106" s="230">
        <f t="shared" ca="1" si="525"/>
        <v>1</v>
      </c>
      <c r="AD106" s="230">
        <f t="shared" ca="1" si="525"/>
        <v>1</v>
      </c>
      <c r="AE106" s="230">
        <f t="shared" ca="1" si="525"/>
        <v>0</v>
      </c>
      <c r="AF106" s="230">
        <f t="shared" ca="1" si="525"/>
        <v>0</v>
      </c>
      <c r="AG106" s="230">
        <f t="shared" ca="1" si="525"/>
        <v>0</v>
      </c>
      <c r="AH106" s="230">
        <f t="shared" ca="1" si="525"/>
        <v>0</v>
      </c>
      <c r="AI106" s="87">
        <f t="shared" ca="1" si="391"/>
        <v>2</v>
      </c>
      <c r="AJ106" s="87">
        <f ca="1">INDEX(CHOOSE($N106,DataAutumn!i.AdultDrys,DataWinter!i.AdultDrys,DataSpring!i.AdultDrys),1,$T106)</f>
        <v>1</v>
      </c>
      <c r="AK106" s="230">
        <f t="shared" ca="1" si="526"/>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3"/>
        <v>FS_Opt_Tem 00022 SE GSW Past     MFM     TOLAut Scan2 GFS RR+01% GP100% WP100% MP100% (Et_F33N33L11)       NutS1.0 Forced</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1"/>
        <v>1</v>
      </c>
      <c r="BO106" s="411" t="str">
        <f t="shared" ca="1" si="581"/>
        <v>-</v>
      </c>
      <c r="BP106" s="411" t="b">
        <f t="shared" ca="1" si="581"/>
        <v>0</v>
      </c>
      <c r="BQ106" s="411" t="str">
        <f t="shared" ca="1" si="581"/>
        <v>-</v>
      </c>
      <c r="BR106" s="411" t="str">
        <f t="shared" ca="1" si="581"/>
        <v>-</v>
      </c>
      <c r="BS106" s="411" t="str">
        <f t="shared" ca="1" si="581"/>
        <v>-</v>
      </c>
      <c r="BT106" s="411" t="str">
        <f t="shared" ca="1" si="581"/>
        <v>-</v>
      </c>
      <c r="BU106" s="411" t="str">
        <f t="shared" ca="1" si="581"/>
        <v>-</v>
      </c>
      <c r="BV106" s="411" t="str">
        <f t="shared" ca="1" si="581"/>
        <v>-</v>
      </c>
      <c r="BW106" s="411" t="str">
        <f t="shared" ca="1" si="581"/>
        <v>-</v>
      </c>
      <c r="BX106" s="411" t="str">
        <f t="shared" ca="1" si="581"/>
        <v>-</v>
      </c>
      <c r="BY106" s="411" t="str">
        <f t="shared" ca="1" si="581"/>
        <v>-</v>
      </c>
      <c r="BZ106" s="411" t="b">
        <f t="shared" ca="1" si="581"/>
        <v>0</v>
      </c>
      <c r="CA106" s="87">
        <f t="shared" ca="1" si="581"/>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5"/>
        <v>-</v>
      </c>
      <c r="CI106" s="411">
        <f t="shared" ca="1" si="396"/>
        <v>1</v>
      </c>
      <c r="CJ106" s="411">
        <f t="shared" ca="1" si="396"/>
        <v>1</v>
      </c>
      <c r="CK106" s="535" t="str" cm="1">
        <f t="array" aca="1" ref="CK106" ca="1">INDEX(CK$13:CK105,$B106+1,1)</f>
        <v>-</v>
      </c>
      <c r="CL106" s="535" t="str" cm="1">
        <f t="array" aca="1" ref="CL106" ca="1">INDEX(CL$13:CL105,$B106+1,1)</f>
        <v>-</v>
      </c>
      <c r="CM106" s="535" t="str" cm="1">
        <f t="array" aca="1" ref="CM106" ca="1">INDEX(CM$13:CM105,$B106+1,1)</f>
        <v>-</v>
      </c>
      <c r="CN106" s="411" t="str">
        <f t="shared" ca="1" si="397"/>
        <v>-</v>
      </c>
      <c r="CO106" s="411">
        <f t="shared" ca="1" si="398"/>
        <v>1</v>
      </c>
      <c r="CP106" s="411">
        <f t="shared" ca="1" si="398"/>
        <v>1</v>
      </c>
      <c r="CQ106" s="535" t="str" cm="1">
        <f t="array" aca="1" ref="CQ106" ca="1">INDEX(CQ$13:CQ105,$B106+1,1)</f>
        <v>-</v>
      </c>
      <c r="CR106" s="411" t="str">
        <f t="shared" ca="1" si="399"/>
        <v>-</v>
      </c>
      <c r="CS106" s="411">
        <f t="shared" ca="1" si="400"/>
        <v>1</v>
      </c>
      <c r="CT106" s="535" t="str" cm="1">
        <f t="array" aca="1" ref="CT106" ca="1">INDEX(CT$13:CT105,$B106+1,1)</f>
        <v>-</v>
      </c>
      <c r="CU106" s="535" t="str" cm="1">
        <f t="array" aca="1" ref="CU106" ca="1">INDEX(CU$13:CU105,$B106+1,1)</f>
        <v>-</v>
      </c>
      <c r="CV106" s="411">
        <f t="shared" ca="1" si="401"/>
        <v>1</v>
      </c>
      <c r="CW106" s="535" t="str" cm="1">
        <f t="array" aca="1" ref="CW106" ca="1">INDEX(CW$13:CW105,$B106+1,1)</f>
        <v>-</v>
      </c>
      <c r="CX106" s="411" t="str">
        <f t="shared" ca="1" si="402"/>
        <v>-</v>
      </c>
      <c r="CY106" s="411">
        <f t="shared" ca="1" si="403"/>
        <v>1</v>
      </c>
      <c r="CZ106" s="411">
        <f t="shared" ca="1" si="403"/>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4"/>
        <v>1</v>
      </c>
      <c r="DL106" s="411">
        <f t="shared" ca="1" si="404"/>
        <v>60</v>
      </c>
      <c r="DM106" s="411" t="str">
        <f t="shared" ca="1" si="404"/>
        <v>-</v>
      </c>
      <c r="DN106" s="411" t="str">
        <f t="shared" ca="1" si="404"/>
        <v>-</v>
      </c>
      <c r="DO106" s="411" t="str">
        <f t="shared" ca="1" si="404"/>
        <v>-</v>
      </c>
      <c r="DP106" s="411" t="str">
        <f t="shared" ca="1" si="404"/>
        <v>-</v>
      </c>
      <c r="DQ106" s="411" t="b">
        <f t="shared" ca="1" si="405"/>
        <v>0</v>
      </c>
      <c r="DR106" s="411" t="str">
        <f t="shared" ca="1" si="406"/>
        <v>-</v>
      </c>
      <c r="DS106" s="411" t="str">
        <f t="shared" ca="1" si="406"/>
        <v>-</v>
      </c>
      <c r="DT106" s="411" t="str">
        <f t="shared" ca="1" si="406"/>
        <v>-</v>
      </c>
      <c r="DU106" s="411" t="str">
        <f t="shared" ca="1" si="406"/>
        <v>-</v>
      </c>
      <c r="DV106" s="411">
        <f t="shared" ca="1" si="406"/>
        <v>500</v>
      </c>
      <c r="DW106" s="411">
        <f t="shared" ca="1" si="406"/>
        <v>500</v>
      </c>
      <c r="DX106" s="411" t="str">
        <f t="shared" ca="1" si="406"/>
        <v>-</v>
      </c>
      <c r="DY106" s="411" t="str">
        <f t="shared" ca="1" si="406"/>
        <v>-</v>
      </c>
      <c r="DZ106" s="411" t="str">
        <f t="shared" ca="1" si="406"/>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07"/>
        <v>0</v>
      </c>
      <c r="EO106" s="782">
        <f t="shared" ca="1" si="407"/>
        <v>0</v>
      </c>
      <c r="EP106" s="782">
        <f t="shared" ca="1" si="407"/>
        <v>999999</v>
      </c>
      <c r="EQ106" s="800" t="str">
        <f t="shared" ca="1" si="577"/>
        <v>-</v>
      </c>
      <c r="ER106" s="800" t="str">
        <f t="shared" ca="1" si="408"/>
        <v>-</v>
      </c>
      <c r="ES106" s="801">
        <f t="shared" ca="1" si="409"/>
        <v>999999</v>
      </c>
      <c r="ET106" s="802" t="str">
        <f t="shared" ca="1" si="505"/>
        <v>-</v>
      </c>
      <c r="EU106" s="781">
        <f t="shared" ca="1" si="410"/>
        <v>0</v>
      </c>
      <c r="EV106" s="779">
        <f t="shared" ca="1" si="506"/>
        <v>0</v>
      </c>
      <c r="EW106" s="780">
        <f t="shared" ca="1" si="507"/>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11"/>
        <v>0</v>
      </c>
      <c r="FC106" s="666">
        <f t="shared" ca="1" si="412"/>
        <v>5.0000000000000001E-3</v>
      </c>
      <c r="FD106" s="191">
        <f t="shared" ca="1" si="508"/>
        <v>0.95</v>
      </c>
      <c r="FE106" s="667">
        <f t="shared" ca="1" si="413"/>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4"/>
        <v>0</v>
      </c>
      <c r="FL106" s="666" t="b">
        <f t="shared" ca="1" si="414"/>
        <v>0</v>
      </c>
      <c r="FM106" s="716" t="b">
        <f t="shared" ca="1" si="415"/>
        <v>1</v>
      </c>
      <c r="FN106" s="666" t="b">
        <f t="shared" ca="1" si="414"/>
        <v>0</v>
      </c>
      <c r="FO106" s="668">
        <f t="shared" ca="1" si="416"/>
        <v>1</v>
      </c>
      <c r="FP106" s="669">
        <f t="shared" ca="1" si="417"/>
        <v>0</v>
      </c>
      <c r="FQ106" s="670" t="b">
        <f t="shared" ca="1" si="418"/>
        <v>0</v>
      </c>
      <c r="FR106" s="665" t="b">
        <f t="shared" ca="1" si="419"/>
        <v>1</v>
      </c>
      <c r="FS106" s="411" t="b">
        <f t="shared" ca="1" si="419"/>
        <v>0</v>
      </c>
      <c r="FT106" s="411" t="b">
        <f t="shared" ca="1" si="419"/>
        <v>0</v>
      </c>
      <c r="FU106" s="87">
        <f t="shared" ca="1" si="420"/>
        <v>2</v>
      </c>
      <c r="FV106" s="87">
        <f t="shared" ca="1" si="420"/>
        <v>2</v>
      </c>
      <c r="FW106" s="411">
        <f t="shared" ca="1" si="421"/>
        <v>1</v>
      </c>
      <c r="FX106" s="411">
        <f t="shared" ca="1" si="422"/>
        <v>1</v>
      </c>
      <c r="FY106" s="411">
        <f t="shared" ca="1" si="422"/>
        <v>1</v>
      </c>
      <c r="FZ106" s="411">
        <f t="shared" ca="1" si="423"/>
        <v>1</v>
      </c>
      <c r="GA106" s="411">
        <f t="shared" ca="1" si="527"/>
        <v>0.35</v>
      </c>
      <c r="GB106" s="411" t="b">
        <f t="shared" ca="1" si="527"/>
        <v>1</v>
      </c>
      <c r="GC106" s="411" t="b">
        <f t="shared" ca="1" si="527"/>
        <v>0</v>
      </c>
      <c r="GD106" s="411" t="b">
        <f t="shared" ca="1" si="527"/>
        <v>0</v>
      </c>
      <c r="GE106" s="411" t="b">
        <f t="shared" ca="1" si="527"/>
        <v>0</v>
      </c>
      <c r="GF106" s="87">
        <f t="shared" ca="1" si="425"/>
        <v>1</v>
      </c>
      <c r="GG106" s="87">
        <f t="shared" ca="1" si="425"/>
        <v>1</v>
      </c>
      <c r="GH106" s="87">
        <f t="shared" ca="1" si="425"/>
        <v>1</v>
      </c>
      <c r="GI106" s="87">
        <f t="shared" ca="1" si="425"/>
        <v>1</v>
      </c>
      <c r="GJ106" s="87">
        <f t="shared" ca="1" si="425"/>
        <v>1</v>
      </c>
      <c r="GK106" s="87">
        <f t="shared" ca="1" si="425"/>
        <v>1</v>
      </c>
      <c r="GL106" s="87">
        <f t="shared" ca="1" si="425"/>
        <v>1</v>
      </c>
      <c r="GM106" s="87">
        <f t="shared" ca="1" si="425"/>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26"/>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27"/>
        <v>0</v>
      </c>
      <c r="HV106" s="535" t="str" cm="1">
        <f t="array" aca="1" ref="HV106" ca="1">INDEX(HV$13:HV105,$B106+1,1)</f>
        <v>-</v>
      </c>
      <c r="HW106" s="535" cm="1">
        <f t="array" aca="1" ref="HW106" ca="1">INDEX(HW$13:HW105,$B106+1,1)</f>
        <v>1</v>
      </c>
      <c r="HX106" s="535" cm="1">
        <f t="array" aca="1" ref="HX106" ca="1">INDEX(HX$13:HX105,$B106+1,1)</f>
        <v>0</v>
      </c>
      <c r="HY106" s="411">
        <f t="shared" si="428"/>
        <v>0</v>
      </c>
      <c r="HZ106" s="535" cm="1">
        <f t="array" aca="1" ref="HZ106" ca="1">INDEX(HZ$13:HZ105,$B106+1,1)</f>
        <v>0</v>
      </c>
      <c r="IA106" s="411">
        <f t="shared" si="528"/>
        <v>0</v>
      </c>
      <c r="IB106" s="411">
        <f t="shared" si="528"/>
        <v>0</v>
      </c>
      <c r="IC106" s="411">
        <f t="shared" si="528"/>
        <v>0</v>
      </c>
      <c r="ID106" s="411">
        <f t="shared" si="528"/>
        <v>0</v>
      </c>
      <c r="IE106" s="411">
        <f t="shared" si="528"/>
        <v>1</v>
      </c>
      <c r="IF106" s="411">
        <f t="shared" si="528"/>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509"/>
        <v>0</v>
      </c>
      <c r="JG106" s="457">
        <f t="shared" ca="1" si="430"/>
        <v>0</v>
      </c>
      <c r="JH106" s="457">
        <f t="shared" ca="1" si="431"/>
        <v>0</v>
      </c>
      <c r="JI106" s="545" cm="1">
        <f t="array" aca="1" ref="JI106" ca="1">IF(AND($N106=JI$10,$AS106&lt;&gt;0),INDEX(i.LTWFeedLevels,$AS106,12),0)</f>
        <v>0</v>
      </c>
      <c r="JJ106" s="630" cm="1">
        <f t="array" aca="1" ref="JJ106" ca="1">IF(AND($N106=JJ$10,$AT106&lt;&gt;0),INDEX(i.LTWFeedLevels,$AT106,12),0)</f>
        <v>0</v>
      </c>
      <c r="JK106" s="457">
        <f t="shared" ca="1" si="432"/>
        <v>0</v>
      </c>
      <c r="JL106" s="457">
        <f t="shared" ca="1" si="433"/>
        <v>0</v>
      </c>
      <c r="JM106" s="457">
        <f t="shared" ca="1" si="434"/>
        <v>0</v>
      </c>
      <c r="JN106" s="545" cm="1">
        <f t="array" aca="1" ref="JN106" ca="1">IF(AND($N106=JN$10,$AS106&lt;&gt;0),INDEX(i.LTWFeedLevels,$AS106,12),0)</f>
        <v>0</v>
      </c>
      <c r="JO106" s="630" cm="1">
        <f t="array" aca="1" ref="JO106" ca="1">IF(AND($N106=JO$10,$AT106&lt;&gt;0),INDEX(i.LTWFeedLevels,$AT106,12),0)</f>
        <v>0</v>
      </c>
      <c r="JP106" s="457">
        <f t="shared" ca="1" si="435"/>
        <v>0</v>
      </c>
      <c r="JQ106" s="457">
        <f t="shared" ca="1" si="436"/>
        <v>0</v>
      </c>
      <c r="JR106" s="457">
        <f t="shared" ca="1" si="437"/>
        <v>0</v>
      </c>
      <c r="JS106" s="189">
        <f t="shared" ca="1" si="529"/>
        <v>0</v>
      </c>
      <c r="JT106" s="189">
        <f t="shared" ca="1" si="529"/>
        <v>0</v>
      </c>
      <c r="JU106" s="189">
        <f t="shared" ca="1" si="529"/>
        <v>0</v>
      </c>
      <c r="JV106" s="189">
        <f t="shared" ca="1" si="529"/>
        <v>0</v>
      </c>
      <c r="JW106" s="189">
        <f t="shared" ca="1" si="529"/>
        <v>0</v>
      </c>
      <c r="JX106" s="189">
        <f t="shared" ca="1" si="529"/>
        <v>0</v>
      </c>
      <c r="JY106" s="189">
        <f t="shared" ca="1" si="529"/>
        <v>0</v>
      </c>
      <c r="JZ106" s="189">
        <f t="shared" ca="1" si="529"/>
        <v>0</v>
      </c>
      <c r="KA106" s="189">
        <f t="shared" ca="1" si="529"/>
        <v>0</v>
      </c>
      <c r="KB106" s="189">
        <f t="shared" ca="1" si="529"/>
        <v>0</v>
      </c>
      <c r="KC106" s="189">
        <f t="shared" ca="1" si="530"/>
        <v>0</v>
      </c>
      <c r="KD106" s="189">
        <f t="shared" ca="1" si="530"/>
        <v>0</v>
      </c>
      <c r="KE106" s="189">
        <f t="shared" ca="1" si="530"/>
        <v>0</v>
      </c>
      <c r="KF106" s="189">
        <f t="shared" ca="1" si="530"/>
        <v>0</v>
      </c>
      <c r="KG106" s="189">
        <f t="shared" ca="1" si="530"/>
        <v>0</v>
      </c>
      <c r="KH106" s="189">
        <f t="shared" ca="1" si="530"/>
        <v>0</v>
      </c>
      <c r="KI106" s="189">
        <f t="shared" ca="1" si="530"/>
        <v>0</v>
      </c>
      <c r="KJ106" s="189">
        <f t="shared" ca="1" si="530"/>
        <v>0</v>
      </c>
      <c r="KK106" s="189">
        <f t="shared" ca="1" si="530"/>
        <v>0</v>
      </c>
      <c r="KL106" s="189">
        <f t="shared" ca="1" si="530"/>
        <v>0</v>
      </c>
      <c r="KM106" s="189">
        <f t="shared" ca="1" si="531"/>
        <v>0</v>
      </c>
      <c r="KN106" s="189">
        <f t="shared" ca="1" si="531"/>
        <v>0</v>
      </c>
      <c r="KO106" s="189">
        <f t="shared" ca="1" si="531"/>
        <v>0</v>
      </c>
      <c r="KP106" s="189">
        <f t="shared" ca="1" si="531"/>
        <v>0</v>
      </c>
      <c r="KQ106" s="189">
        <f t="shared" ca="1" si="531"/>
        <v>0</v>
      </c>
      <c r="KR106" s="189">
        <f t="shared" ca="1" si="531"/>
        <v>0</v>
      </c>
      <c r="KS106" s="189">
        <f t="shared" ca="1" si="531"/>
        <v>0</v>
      </c>
      <c r="KT106" s="189">
        <f t="shared" ca="1" si="531"/>
        <v>0</v>
      </c>
      <c r="KU106" s="189">
        <f t="shared" ca="1" si="531"/>
        <v>0</v>
      </c>
      <c r="KV106" s="189">
        <f t="shared" ca="1" si="531"/>
        <v>0</v>
      </c>
      <c r="KW106" s="189">
        <f t="shared" ca="1" si="532"/>
        <v>0</v>
      </c>
      <c r="KX106" s="189">
        <f t="shared" ca="1" si="532"/>
        <v>0</v>
      </c>
      <c r="KY106" s="189">
        <f t="shared" ca="1" si="532"/>
        <v>0</v>
      </c>
      <c r="KZ106" s="189">
        <f t="shared" ca="1" si="532"/>
        <v>0</v>
      </c>
      <c r="LA106" s="189">
        <f t="shared" ca="1" si="532"/>
        <v>0</v>
      </c>
      <c r="LB106" s="189">
        <f t="shared" ca="1" si="532"/>
        <v>0</v>
      </c>
      <c r="LC106" s="189">
        <f t="shared" ca="1" si="532"/>
        <v>0</v>
      </c>
      <c r="LD106" s="189">
        <f t="shared" ca="1" si="532"/>
        <v>0</v>
      </c>
      <c r="LE106" s="189">
        <f t="shared" ca="1" si="532"/>
        <v>0</v>
      </c>
      <c r="LF106" s="189">
        <f t="shared" ca="1" si="532"/>
        <v>0</v>
      </c>
      <c r="LG106" s="189">
        <f t="shared" ca="1" si="533"/>
        <v>0</v>
      </c>
      <c r="LH106" s="189">
        <f t="shared" ca="1" si="533"/>
        <v>0</v>
      </c>
      <c r="LI106" s="189">
        <f t="shared" ca="1" si="533"/>
        <v>0</v>
      </c>
      <c r="LJ106" s="189">
        <f t="shared" ca="1" si="533"/>
        <v>0</v>
      </c>
      <c r="LK106" s="189">
        <f t="shared" ca="1" si="533"/>
        <v>0</v>
      </c>
      <c r="LL106" s="189">
        <f t="shared" ca="1" si="533"/>
        <v>0</v>
      </c>
      <c r="LM106" s="189">
        <f t="shared" ca="1" si="533"/>
        <v>0</v>
      </c>
      <c r="LN106" s="189">
        <f t="shared" ca="1" si="533"/>
        <v>0</v>
      </c>
      <c r="LO106" s="189">
        <f t="shared" ca="1" si="533"/>
        <v>0</v>
      </c>
      <c r="LP106" s="189">
        <f t="shared" ca="1" si="533"/>
        <v>0</v>
      </c>
      <c r="LQ106" s="189">
        <f t="shared" ca="1" si="534"/>
        <v>0</v>
      </c>
      <c r="LR106" s="189">
        <f t="shared" ca="1" si="534"/>
        <v>0</v>
      </c>
      <c r="LS106" s="189">
        <f t="shared" ca="1" si="534"/>
        <v>0</v>
      </c>
      <c r="LT106" s="189">
        <f t="shared" ca="1" si="534"/>
        <v>0</v>
      </c>
      <c r="LU106" s="189">
        <f t="shared" ca="1" si="534"/>
        <v>0</v>
      </c>
      <c r="LV106" s="189">
        <f t="shared" ca="1" si="534"/>
        <v>0</v>
      </c>
      <c r="LW106" s="189">
        <f t="shared" ca="1" si="534"/>
        <v>0</v>
      </c>
      <c r="LX106" s="189">
        <f t="shared" ca="1" si="534"/>
        <v>0</v>
      </c>
      <c r="LY106" s="189">
        <f t="shared" ca="1" si="534"/>
        <v>0</v>
      </c>
      <c r="LZ106" s="189">
        <f t="shared" ca="1" si="534"/>
        <v>0</v>
      </c>
      <c r="MA106" s="189">
        <f t="shared" ca="1" si="535"/>
        <v>0</v>
      </c>
      <c r="MB106" s="189">
        <f t="shared" ca="1" si="535"/>
        <v>0</v>
      </c>
      <c r="MC106" s="189">
        <f t="shared" ca="1" si="535"/>
        <v>0</v>
      </c>
      <c r="MD106" s="189">
        <f t="shared" ca="1" si="535"/>
        <v>0</v>
      </c>
      <c r="ME106" s="189">
        <f t="shared" ca="1" si="535"/>
        <v>0</v>
      </c>
      <c r="MF106" s="189">
        <f t="shared" ca="1" si="535"/>
        <v>0</v>
      </c>
      <c r="MG106" s="189">
        <f t="shared" ca="1" si="535"/>
        <v>0</v>
      </c>
      <c r="MH106" s="189">
        <f t="shared" ca="1" si="535"/>
        <v>0</v>
      </c>
      <c r="MI106" s="189">
        <f t="shared" ca="1" si="535"/>
        <v>0</v>
      </c>
      <c r="MJ106" s="189">
        <f t="shared" ca="1" si="535"/>
        <v>0</v>
      </c>
      <c r="MK106" s="189">
        <f t="shared" ca="1" si="535"/>
        <v>0</v>
      </c>
      <c r="ML106" s="189">
        <f t="shared" ca="1" si="535"/>
        <v>0</v>
      </c>
      <c r="MM106" s="557">
        <f t="shared" ca="1" si="536"/>
        <v>0</v>
      </c>
      <c r="MN106" s="557">
        <f t="shared" ca="1" si="536"/>
        <v>0</v>
      </c>
      <c r="MO106" s="557">
        <f t="shared" ca="1" si="536"/>
        <v>0</v>
      </c>
      <c r="MP106" s="557">
        <f t="shared" ca="1" si="536"/>
        <v>0</v>
      </c>
      <c r="MQ106" s="557">
        <f t="shared" ca="1" si="536"/>
        <v>0</v>
      </c>
      <c r="MR106" s="557">
        <f t="shared" ca="1" si="536"/>
        <v>0</v>
      </c>
      <c r="MS106" s="557">
        <f t="shared" ca="1" si="536"/>
        <v>0</v>
      </c>
      <c r="MT106" s="557">
        <f t="shared" ca="1" si="536"/>
        <v>0</v>
      </c>
      <c r="MU106" s="557">
        <f t="shared" ca="1" si="536"/>
        <v>0</v>
      </c>
      <c r="MV106" s="557">
        <f t="shared" ca="1" si="536"/>
        <v>0</v>
      </c>
      <c r="MW106" s="557">
        <f t="shared" ca="1" si="537"/>
        <v>0</v>
      </c>
      <c r="MX106" s="557">
        <f t="shared" ca="1" si="537"/>
        <v>0</v>
      </c>
      <c r="MY106" s="557">
        <f t="shared" ca="1" si="537"/>
        <v>0</v>
      </c>
      <c r="MZ106" s="557">
        <f t="shared" ca="1" si="537"/>
        <v>0</v>
      </c>
      <c r="NA106" s="557">
        <f t="shared" ca="1" si="537"/>
        <v>0</v>
      </c>
      <c r="NB106" s="557">
        <f t="shared" ca="1" si="537"/>
        <v>0</v>
      </c>
      <c r="NC106" s="557">
        <f t="shared" ca="1" si="537"/>
        <v>0</v>
      </c>
      <c r="ND106" s="557">
        <f t="shared" ca="1" si="537"/>
        <v>0</v>
      </c>
      <c r="NE106" s="557">
        <f t="shared" ca="1" si="537"/>
        <v>0</v>
      </c>
      <c r="NF106" s="557">
        <f t="shared" ca="1" si="537"/>
        <v>0</v>
      </c>
      <c r="NG106" s="557">
        <f t="shared" ca="1" si="538"/>
        <v>0</v>
      </c>
      <c r="NH106" s="557">
        <f t="shared" ca="1" si="538"/>
        <v>0</v>
      </c>
      <c r="NI106" s="557">
        <f t="shared" ca="1" si="538"/>
        <v>0</v>
      </c>
      <c r="NJ106" s="557">
        <f t="shared" ca="1" si="538"/>
        <v>0</v>
      </c>
      <c r="NK106" s="557">
        <f t="shared" ca="1" si="538"/>
        <v>0</v>
      </c>
      <c r="NL106" s="557">
        <f t="shared" ca="1" si="538"/>
        <v>0</v>
      </c>
      <c r="NM106" s="557">
        <f t="shared" ca="1" si="538"/>
        <v>0</v>
      </c>
      <c r="NN106" s="557">
        <f t="shared" ca="1" si="538"/>
        <v>0</v>
      </c>
      <c r="NO106" s="557">
        <f t="shared" ca="1" si="538"/>
        <v>0</v>
      </c>
      <c r="NP106" s="557">
        <f t="shared" ca="1" si="538"/>
        <v>0</v>
      </c>
      <c r="NQ106" s="557">
        <f t="shared" ca="1" si="539"/>
        <v>0</v>
      </c>
      <c r="NR106" s="557">
        <f t="shared" ca="1" si="539"/>
        <v>0</v>
      </c>
      <c r="NS106" s="557">
        <f t="shared" ca="1" si="539"/>
        <v>0</v>
      </c>
      <c r="NT106" s="557">
        <f t="shared" ca="1" si="539"/>
        <v>0</v>
      </c>
      <c r="NU106" s="557">
        <f t="shared" ca="1" si="539"/>
        <v>0</v>
      </c>
      <c r="NV106" s="557">
        <f t="shared" ca="1" si="539"/>
        <v>0</v>
      </c>
      <c r="NW106" s="557">
        <f t="shared" ca="1" si="539"/>
        <v>0</v>
      </c>
      <c r="NX106" s="557">
        <f t="shared" ca="1" si="539"/>
        <v>0</v>
      </c>
      <c r="NY106" s="557">
        <f t="shared" ca="1" si="539"/>
        <v>0</v>
      </c>
      <c r="NZ106" s="557">
        <f t="shared" ca="1" si="539"/>
        <v>0</v>
      </c>
      <c r="OA106" s="557">
        <f t="shared" ca="1" si="540"/>
        <v>0</v>
      </c>
      <c r="OB106" s="557">
        <f t="shared" ca="1" si="540"/>
        <v>0</v>
      </c>
      <c r="OC106" s="557">
        <f t="shared" ca="1" si="540"/>
        <v>0</v>
      </c>
      <c r="OD106" s="557">
        <f t="shared" ca="1" si="540"/>
        <v>0</v>
      </c>
      <c r="OE106" s="557">
        <f t="shared" ca="1" si="540"/>
        <v>0</v>
      </c>
      <c r="OF106" s="557">
        <f t="shared" ca="1" si="540"/>
        <v>0</v>
      </c>
      <c r="OG106" s="557">
        <f t="shared" ca="1" si="540"/>
        <v>0</v>
      </c>
      <c r="OH106" s="557">
        <f t="shared" ca="1" si="540"/>
        <v>0</v>
      </c>
      <c r="OI106" s="557">
        <f t="shared" ca="1" si="540"/>
        <v>0</v>
      </c>
      <c r="OJ106" s="557">
        <f t="shared" ca="1" si="540"/>
        <v>0</v>
      </c>
      <c r="OK106" s="557">
        <f t="shared" ca="1" si="541"/>
        <v>0</v>
      </c>
      <c r="OL106" s="557">
        <f t="shared" ca="1" si="541"/>
        <v>0</v>
      </c>
      <c r="OM106" s="557">
        <f t="shared" ca="1" si="541"/>
        <v>0</v>
      </c>
      <c r="ON106" s="557">
        <f t="shared" ca="1" si="541"/>
        <v>0</v>
      </c>
      <c r="OO106" s="557">
        <f t="shared" ca="1" si="541"/>
        <v>0</v>
      </c>
      <c r="OP106" s="557">
        <f t="shared" ca="1" si="541"/>
        <v>0</v>
      </c>
      <c r="OQ106" s="557">
        <f t="shared" ca="1" si="541"/>
        <v>0</v>
      </c>
      <c r="OR106" s="557">
        <f t="shared" ca="1" si="541"/>
        <v>0</v>
      </c>
      <c r="OS106" s="557">
        <f t="shared" ca="1" si="541"/>
        <v>0</v>
      </c>
      <c r="OT106" s="557">
        <f t="shared" ca="1" si="541"/>
        <v>0</v>
      </c>
      <c r="OU106" s="557">
        <f t="shared" ca="1" si="542"/>
        <v>0</v>
      </c>
      <c r="OV106" s="557">
        <f t="shared" ca="1" si="542"/>
        <v>0</v>
      </c>
      <c r="OW106" s="557">
        <f t="shared" ca="1" si="542"/>
        <v>0</v>
      </c>
      <c r="OX106" s="557">
        <f t="shared" ca="1" si="542"/>
        <v>0</v>
      </c>
      <c r="OY106" s="557">
        <f t="shared" ca="1" si="542"/>
        <v>0</v>
      </c>
      <c r="OZ106" s="557">
        <f t="shared" ca="1" si="542"/>
        <v>0</v>
      </c>
      <c r="PA106" s="557">
        <f t="shared" ca="1" si="542"/>
        <v>0</v>
      </c>
      <c r="PB106" s="557">
        <f t="shared" ca="1" si="542"/>
        <v>0</v>
      </c>
      <c r="PC106" s="557">
        <f t="shared" ca="1" si="542"/>
        <v>0</v>
      </c>
      <c r="PD106" s="557">
        <f t="shared" ca="1" si="542"/>
        <v>0</v>
      </c>
      <c r="PE106" s="557">
        <f t="shared" ca="1" si="543"/>
        <v>0</v>
      </c>
      <c r="PF106" s="557">
        <f t="shared" ca="1" si="543"/>
        <v>0</v>
      </c>
      <c r="PG106" s="557">
        <f t="shared" ca="1" si="543"/>
        <v>0</v>
      </c>
      <c r="PH106" s="557">
        <f t="shared" ca="1" si="543"/>
        <v>0</v>
      </c>
      <c r="PI106" s="557">
        <f t="shared" ca="1" si="543"/>
        <v>0</v>
      </c>
      <c r="PJ106" s="557">
        <f t="shared" ca="1" si="543"/>
        <v>0</v>
      </c>
      <c r="PK106" s="557">
        <f t="shared" ca="1" si="543"/>
        <v>0</v>
      </c>
      <c r="PL106" s="557">
        <f t="shared" ca="1" si="543"/>
        <v>0</v>
      </c>
      <c r="PM106" s="557">
        <f t="shared" ca="1" si="543"/>
        <v>0</v>
      </c>
      <c r="PN106" s="557">
        <f t="shared" ca="1" si="543"/>
        <v>0</v>
      </c>
      <c r="PO106" s="557">
        <f t="shared" ca="1" si="544"/>
        <v>0</v>
      </c>
      <c r="PP106" s="557">
        <f t="shared" ca="1" si="544"/>
        <v>0</v>
      </c>
      <c r="PQ106" s="557">
        <f t="shared" ca="1" si="544"/>
        <v>0</v>
      </c>
      <c r="PR106" s="557">
        <f t="shared" ca="1" si="544"/>
        <v>0</v>
      </c>
      <c r="PS106" s="557">
        <f t="shared" ca="1" si="544"/>
        <v>0</v>
      </c>
      <c r="PT106" s="557">
        <f t="shared" ca="1" si="544"/>
        <v>0</v>
      </c>
      <c r="PU106" s="557">
        <f t="shared" ca="1" si="544"/>
        <v>0</v>
      </c>
      <c r="PV106" s="557">
        <f t="shared" ca="1" si="544"/>
        <v>0</v>
      </c>
      <c r="PW106" s="557">
        <f t="shared" ca="1" si="544"/>
        <v>0</v>
      </c>
      <c r="PX106" s="557">
        <f t="shared" ca="1" si="544"/>
        <v>0</v>
      </c>
      <c r="PY106" s="557">
        <f t="shared" ca="1" si="545"/>
        <v>0</v>
      </c>
      <c r="PZ106" s="557">
        <f t="shared" ca="1" si="545"/>
        <v>0</v>
      </c>
      <c r="QA106" s="557">
        <f t="shared" ca="1" si="545"/>
        <v>0</v>
      </c>
      <c r="QB106" s="557">
        <f t="shared" ca="1" si="545"/>
        <v>0</v>
      </c>
      <c r="QC106" s="557">
        <f t="shared" ca="1" si="545"/>
        <v>0</v>
      </c>
      <c r="QD106" s="557">
        <f t="shared" ca="1" si="545"/>
        <v>0</v>
      </c>
      <c r="QE106" s="557">
        <f t="shared" ca="1" si="545"/>
        <v>0</v>
      </c>
      <c r="QF106" s="557">
        <f t="shared" ca="1" si="545"/>
        <v>0</v>
      </c>
      <c r="QG106" s="557">
        <f t="shared" ca="1" si="545"/>
        <v>0</v>
      </c>
      <c r="QH106" s="557">
        <f t="shared" ca="1" si="545"/>
        <v>0</v>
      </c>
      <c r="QI106" s="557">
        <f t="shared" ca="1" si="546"/>
        <v>0</v>
      </c>
      <c r="QJ106" s="557">
        <f t="shared" ca="1" si="546"/>
        <v>0</v>
      </c>
      <c r="QK106" s="557">
        <f t="shared" ca="1" si="546"/>
        <v>0</v>
      </c>
      <c r="QL106" s="557">
        <f t="shared" ca="1" si="546"/>
        <v>0</v>
      </c>
      <c r="QM106" s="557">
        <f t="shared" ca="1" si="546"/>
        <v>0</v>
      </c>
      <c r="QN106" s="557">
        <f t="shared" ca="1" si="546"/>
        <v>0</v>
      </c>
      <c r="QO106" s="557">
        <f t="shared" ca="1" si="546"/>
        <v>0</v>
      </c>
      <c r="QP106" s="557">
        <f t="shared" ca="1" si="546"/>
        <v>0</v>
      </c>
      <c r="QQ106" s="557">
        <f t="shared" ca="1" si="546"/>
        <v>0</v>
      </c>
      <c r="QR106" s="557">
        <f t="shared" ca="1" si="546"/>
        <v>0</v>
      </c>
      <c r="QS106" s="557">
        <f t="shared" ca="1" si="547"/>
        <v>0</v>
      </c>
      <c r="QT106" s="557">
        <f t="shared" ca="1" si="547"/>
        <v>0</v>
      </c>
      <c r="QU106" s="557">
        <f t="shared" ca="1" si="547"/>
        <v>0</v>
      </c>
      <c r="QV106" s="557">
        <f t="shared" ca="1" si="547"/>
        <v>0</v>
      </c>
      <c r="QW106" s="557">
        <f t="shared" ca="1" si="547"/>
        <v>0</v>
      </c>
      <c r="QX106" s="557">
        <f t="shared" ca="1" si="547"/>
        <v>0</v>
      </c>
      <c r="QY106" s="557">
        <f t="shared" ca="1" si="547"/>
        <v>0</v>
      </c>
      <c r="QZ106" s="557">
        <f t="shared" ca="1" si="547"/>
        <v>0</v>
      </c>
      <c r="RA106" s="557">
        <f t="shared" ca="1" si="547"/>
        <v>0</v>
      </c>
      <c r="RB106" s="557">
        <f t="shared" ca="1" si="547"/>
        <v>0</v>
      </c>
      <c r="RC106" s="557">
        <f t="shared" ca="1" si="548"/>
        <v>0</v>
      </c>
      <c r="RD106" s="557">
        <f t="shared" ca="1" si="548"/>
        <v>0</v>
      </c>
      <c r="RE106" s="557">
        <f t="shared" ca="1" si="548"/>
        <v>0</v>
      </c>
      <c r="RF106" s="557">
        <f t="shared" ca="1" si="548"/>
        <v>0</v>
      </c>
      <c r="RG106" s="557">
        <f t="shared" ca="1" si="548"/>
        <v>0</v>
      </c>
      <c r="RH106" s="557">
        <f t="shared" ca="1" si="548"/>
        <v>0</v>
      </c>
      <c r="RI106" s="557">
        <f t="shared" ca="1" si="548"/>
        <v>0</v>
      </c>
      <c r="RJ106" s="557">
        <f t="shared" ca="1" si="548"/>
        <v>0</v>
      </c>
      <c r="RK106" s="557">
        <f t="shared" ca="1" si="548"/>
        <v>0</v>
      </c>
      <c r="RL106" s="557">
        <f t="shared" ca="1" si="548"/>
        <v>0</v>
      </c>
      <c r="RM106" s="557">
        <f t="shared" ca="1" si="549"/>
        <v>0</v>
      </c>
      <c r="RN106" s="557">
        <f t="shared" ca="1" si="549"/>
        <v>0</v>
      </c>
      <c r="RO106" s="557">
        <f t="shared" ca="1" si="549"/>
        <v>0</v>
      </c>
      <c r="RP106" s="557">
        <f t="shared" ca="1" si="549"/>
        <v>0</v>
      </c>
      <c r="RQ106" s="557">
        <f t="shared" ca="1" si="549"/>
        <v>0</v>
      </c>
      <c r="RR106" s="557">
        <f t="shared" ca="1" si="549"/>
        <v>0</v>
      </c>
      <c r="RS106" s="557">
        <f t="shared" ca="1" si="549"/>
        <v>0</v>
      </c>
      <c r="RT106" s="557">
        <f t="shared" ca="1" si="549"/>
        <v>0</v>
      </c>
      <c r="RU106" s="557">
        <f t="shared" ca="1" si="549"/>
        <v>0</v>
      </c>
      <c r="RV106" s="557">
        <f t="shared" ca="1" si="549"/>
        <v>0</v>
      </c>
      <c r="RW106" s="557">
        <f t="shared" ca="1" si="550"/>
        <v>0</v>
      </c>
      <c r="RX106" s="557">
        <f t="shared" ca="1" si="550"/>
        <v>0</v>
      </c>
      <c r="RY106" s="557">
        <f t="shared" ca="1" si="550"/>
        <v>0</v>
      </c>
      <c r="RZ106" s="557">
        <f t="shared" ca="1" si="550"/>
        <v>0</v>
      </c>
      <c r="SA106" s="557">
        <f t="shared" ca="1" si="550"/>
        <v>0</v>
      </c>
      <c r="SB106" s="557">
        <f t="shared" ca="1" si="550"/>
        <v>0</v>
      </c>
      <c r="SC106" s="557">
        <f t="shared" ca="1" si="550"/>
        <v>0</v>
      </c>
      <c r="SD106" s="557">
        <f t="shared" ca="1" si="550"/>
        <v>0</v>
      </c>
      <c r="SE106" s="557">
        <f t="shared" ca="1" si="550"/>
        <v>0</v>
      </c>
      <c r="SF106" s="557">
        <f t="shared" ca="1" si="550"/>
        <v>0</v>
      </c>
      <c r="SG106" s="557">
        <f t="shared" ca="1" si="551"/>
        <v>0</v>
      </c>
      <c r="SH106" s="557">
        <f t="shared" ca="1" si="551"/>
        <v>0</v>
      </c>
      <c r="SI106" s="557">
        <f t="shared" ca="1" si="551"/>
        <v>0</v>
      </c>
      <c r="SJ106" s="557">
        <f t="shared" ca="1" si="551"/>
        <v>0</v>
      </c>
      <c r="SK106" s="557">
        <f t="shared" ca="1" si="551"/>
        <v>0</v>
      </c>
      <c r="SL106" s="557">
        <f t="shared" ca="1" si="551"/>
        <v>0</v>
      </c>
      <c r="SM106" s="557">
        <f t="shared" ca="1" si="551"/>
        <v>0</v>
      </c>
      <c r="SN106" s="557">
        <f t="shared" ca="1" si="551"/>
        <v>0</v>
      </c>
      <c r="SO106" s="557">
        <f t="shared" ca="1" si="551"/>
        <v>0</v>
      </c>
      <c r="SP106" s="557">
        <f t="shared" ca="1" si="551"/>
        <v>0</v>
      </c>
      <c r="SQ106" s="557">
        <f t="shared" ca="1" si="552"/>
        <v>0</v>
      </c>
      <c r="SR106" s="557">
        <f t="shared" ca="1" si="552"/>
        <v>0</v>
      </c>
      <c r="SS106" s="557">
        <f t="shared" ca="1" si="552"/>
        <v>0</v>
      </c>
      <c r="ST106" s="557">
        <f t="shared" ca="1" si="552"/>
        <v>0</v>
      </c>
      <c r="SU106" s="557">
        <f t="shared" ca="1" si="552"/>
        <v>0</v>
      </c>
      <c r="SV106" s="557">
        <f t="shared" ca="1" si="552"/>
        <v>0</v>
      </c>
      <c r="SW106" s="557">
        <f t="shared" ca="1" si="552"/>
        <v>0</v>
      </c>
      <c r="SX106" s="557">
        <f t="shared" ca="1" si="552"/>
        <v>0</v>
      </c>
      <c r="SY106" s="557">
        <f t="shared" ca="1" si="552"/>
        <v>0</v>
      </c>
      <c r="SZ106" s="557">
        <f t="shared" ca="1" si="552"/>
        <v>0</v>
      </c>
      <c r="TA106" s="557">
        <f t="shared" ca="1" si="553"/>
        <v>0</v>
      </c>
      <c r="TB106" s="557">
        <f t="shared" ca="1" si="553"/>
        <v>0</v>
      </c>
      <c r="TC106" s="557">
        <f t="shared" ca="1" si="553"/>
        <v>0</v>
      </c>
      <c r="TD106" s="557">
        <f t="shared" ca="1" si="553"/>
        <v>0</v>
      </c>
      <c r="TE106" s="557">
        <f t="shared" ca="1" si="553"/>
        <v>0</v>
      </c>
      <c r="TF106" s="557">
        <f t="shared" ca="1" si="553"/>
        <v>0</v>
      </c>
      <c r="TG106" s="557">
        <f t="shared" ca="1" si="553"/>
        <v>0</v>
      </c>
      <c r="TH106" s="557">
        <f t="shared" ca="1" si="553"/>
        <v>0</v>
      </c>
      <c r="TI106" s="557">
        <f t="shared" ca="1" si="553"/>
        <v>0</v>
      </c>
      <c r="TJ106" s="557">
        <f t="shared" ca="1" si="553"/>
        <v>0</v>
      </c>
      <c r="TK106" s="557">
        <f t="shared" ca="1" si="554"/>
        <v>0</v>
      </c>
      <c r="TL106" s="557">
        <f t="shared" ca="1" si="554"/>
        <v>0</v>
      </c>
      <c r="TM106" s="557">
        <f t="shared" ca="1" si="554"/>
        <v>0</v>
      </c>
      <c r="TN106" s="557">
        <f t="shared" ca="1" si="554"/>
        <v>0</v>
      </c>
      <c r="TO106" s="557">
        <f t="shared" ca="1" si="554"/>
        <v>0</v>
      </c>
      <c r="TP106" s="557">
        <f t="shared" ca="1" si="554"/>
        <v>0</v>
      </c>
      <c r="TQ106" s="557">
        <f t="shared" ca="1" si="554"/>
        <v>0</v>
      </c>
      <c r="TR106" s="557">
        <f t="shared" ca="1" si="554"/>
        <v>0</v>
      </c>
      <c r="TS106" s="557">
        <f t="shared" ca="1" si="554"/>
        <v>0</v>
      </c>
      <c r="TT106" s="557">
        <f t="shared" ca="1" si="554"/>
        <v>0</v>
      </c>
      <c r="TU106" s="557">
        <f t="shared" ca="1" si="555"/>
        <v>0</v>
      </c>
      <c r="TV106" s="557">
        <f t="shared" ca="1" si="555"/>
        <v>0</v>
      </c>
      <c r="TW106" s="557">
        <f t="shared" ca="1" si="555"/>
        <v>0</v>
      </c>
      <c r="TX106" s="557">
        <f t="shared" ca="1" si="555"/>
        <v>0</v>
      </c>
      <c r="TY106" s="557">
        <f t="shared" ca="1" si="555"/>
        <v>0</v>
      </c>
      <c r="TZ106" s="557">
        <f t="shared" ca="1" si="555"/>
        <v>0</v>
      </c>
      <c r="UA106" s="557">
        <f t="shared" ca="1" si="555"/>
        <v>0</v>
      </c>
      <c r="UB106" s="557">
        <f t="shared" ca="1" si="555"/>
        <v>0</v>
      </c>
      <c r="UC106" s="557">
        <f t="shared" ca="1" si="555"/>
        <v>0</v>
      </c>
      <c r="UD106" s="557">
        <f t="shared" ca="1" si="555"/>
        <v>0</v>
      </c>
      <c r="UE106" s="557">
        <f t="shared" ca="1" si="556"/>
        <v>0</v>
      </c>
      <c r="UF106" s="557">
        <f t="shared" ca="1" si="556"/>
        <v>0</v>
      </c>
      <c r="UG106" s="557">
        <f t="shared" ca="1" si="556"/>
        <v>0</v>
      </c>
      <c r="UH106" s="557">
        <f t="shared" ca="1" si="556"/>
        <v>0</v>
      </c>
      <c r="UI106" s="557">
        <f t="shared" ca="1" si="556"/>
        <v>0</v>
      </c>
      <c r="UJ106" s="557">
        <f t="shared" ca="1" si="556"/>
        <v>0</v>
      </c>
      <c r="UK106" s="557">
        <f t="shared" ca="1" si="556"/>
        <v>0</v>
      </c>
      <c r="UL106" s="557">
        <f t="shared" ca="1" si="556"/>
        <v>0</v>
      </c>
      <c r="UM106" s="557">
        <f t="shared" ca="1" si="556"/>
        <v>0</v>
      </c>
      <c r="UN106" s="557">
        <f t="shared" ca="1" si="556"/>
        <v>0</v>
      </c>
      <c r="UO106" s="557">
        <f t="shared" ca="1" si="557"/>
        <v>0</v>
      </c>
      <c r="UP106" s="557">
        <f t="shared" ca="1" si="557"/>
        <v>0</v>
      </c>
      <c r="UQ106" s="557">
        <f t="shared" ca="1" si="557"/>
        <v>0</v>
      </c>
      <c r="UR106" s="557">
        <f t="shared" ca="1" si="557"/>
        <v>0</v>
      </c>
      <c r="US106" s="557">
        <f t="shared" ca="1" si="557"/>
        <v>0</v>
      </c>
      <c r="UT106" s="557">
        <f t="shared" ca="1" si="557"/>
        <v>0</v>
      </c>
      <c r="UU106" s="557">
        <f t="shared" ca="1" si="557"/>
        <v>0</v>
      </c>
      <c r="UV106" s="557">
        <f t="shared" ca="1" si="557"/>
        <v>0</v>
      </c>
      <c r="UW106" s="557">
        <f t="shared" ca="1" si="557"/>
        <v>0</v>
      </c>
      <c r="UX106" s="557">
        <f t="shared" ca="1" si="557"/>
        <v>0</v>
      </c>
      <c r="UY106" s="557">
        <f t="shared" ca="1" si="558"/>
        <v>0</v>
      </c>
      <c r="UZ106" s="557">
        <f t="shared" ca="1" si="558"/>
        <v>0</v>
      </c>
      <c r="VA106" s="557">
        <f t="shared" ca="1" si="558"/>
        <v>0</v>
      </c>
      <c r="VB106" s="557">
        <f t="shared" ca="1" si="558"/>
        <v>0</v>
      </c>
      <c r="VC106" s="557">
        <f t="shared" ca="1" si="558"/>
        <v>0</v>
      </c>
      <c r="VD106" s="557">
        <f t="shared" ca="1" si="558"/>
        <v>0</v>
      </c>
      <c r="VE106" s="557">
        <f t="shared" ca="1" si="558"/>
        <v>0</v>
      </c>
      <c r="VF106" s="557">
        <f t="shared" ca="1" si="558"/>
        <v>0</v>
      </c>
      <c r="VG106" s="557">
        <f t="shared" ca="1" si="558"/>
        <v>0</v>
      </c>
      <c r="VH106" s="557">
        <f t="shared" ca="1" si="558"/>
        <v>0</v>
      </c>
      <c r="VI106" s="557">
        <f t="shared" ca="1" si="558"/>
        <v>0</v>
      </c>
      <c r="VJ106" s="189">
        <f t="shared" ca="1" si="559"/>
        <v>0</v>
      </c>
      <c r="VK106" s="189">
        <f t="shared" ca="1" si="559"/>
        <v>0</v>
      </c>
      <c r="VL106" s="189">
        <f t="shared" ca="1" si="559"/>
        <v>0</v>
      </c>
      <c r="VM106" s="189">
        <f t="shared" ca="1" si="559"/>
        <v>0</v>
      </c>
      <c r="VN106" s="189">
        <f t="shared" ca="1" si="559"/>
        <v>0</v>
      </c>
      <c r="VO106" s="230">
        <f t="shared" ca="1" si="469"/>
        <v>0</v>
      </c>
      <c r="VP106" s="189">
        <f t="shared" ca="1" si="560"/>
        <v>0</v>
      </c>
      <c r="VQ106" s="189">
        <f t="shared" ca="1" si="560"/>
        <v>0</v>
      </c>
      <c r="VR106" s="189">
        <f t="shared" ca="1" si="560"/>
        <v>0</v>
      </c>
      <c r="VS106" s="189">
        <f t="shared" ca="1" si="560"/>
        <v>0</v>
      </c>
      <c r="VT106" s="189">
        <f t="shared" ca="1" si="560"/>
        <v>0</v>
      </c>
      <c r="VU106" s="230">
        <f t="shared" ca="1" si="471"/>
        <v>0</v>
      </c>
      <c r="VV106" s="231">
        <f t="shared" ca="1" si="472"/>
        <v>0</v>
      </c>
      <c r="VW106" s="231">
        <f t="shared" ca="1" si="472"/>
        <v>0</v>
      </c>
      <c r="VX106" s="231">
        <f t="shared" ca="1" si="472"/>
        <v>0</v>
      </c>
      <c r="VY106" s="231">
        <f t="shared" ca="1" si="472"/>
        <v>0</v>
      </c>
      <c r="VZ106" s="544">
        <f t="shared" ca="1" si="473"/>
        <v>0</v>
      </c>
      <c r="WA106" s="231">
        <f t="shared" ca="1" si="474"/>
        <v>0</v>
      </c>
      <c r="WB106" s="231">
        <f t="shared" ca="1" si="474"/>
        <v>0</v>
      </c>
      <c r="WC106" s="231">
        <f t="shared" ca="1" si="474"/>
        <v>0</v>
      </c>
      <c r="WD106" s="231">
        <f t="shared" ca="1" si="474"/>
        <v>0</v>
      </c>
      <c r="WE106" s="544">
        <f t="shared" ca="1" si="561"/>
        <v>0</v>
      </c>
      <c r="WF106" s="544">
        <f t="shared" ca="1" si="561"/>
        <v>0</v>
      </c>
      <c r="WG106" s="544">
        <f t="shared" ca="1" si="561"/>
        <v>0</v>
      </c>
      <c r="WH106" s="544">
        <f t="shared" ca="1" si="561"/>
        <v>0</v>
      </c>
      <c r="WI106" s="544">
        <f t="shared" ca="1" si="561"/>
        <v>0</v>
      </c>
      <c r="WJ106" s="544">
        <f t="shared" ca="1" si="561"/>
        <v>0</v>
      </c>
      <c r="WK106" s="544">
        <f t="shared" ca="1" si="561"/>
        <v>0</v>
      </c>
      <c r="WL106" s="535" cm="1">
        <f t="array" aca="1" ref="WL106" ca="1">INDEX(WL$13:WL105,$B106+1,1)</f>
        <v>0</v>
      </c>
      <c r="WM106" s="411">
        <f t="shared" ca="1" si="476"/>
        <v>19</v>
      </c>
      <c r="WN106" s="18"/>
      <c r="WO106" s="535" cm="1">
        <f t="array" aca="1" ref="WO106" ca="1">INDEX(WO$13:WO105,$B106+1,1)</f>
        <v>0</v>
      </c>
      <c r="WP106" s="411">
        <f t="shared" si="477"/>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78"/>
        <v>0</v>
      </c>
      <c r="XJ106" s="411" t="str">
        <f t="shared" ca="1" si="479"/>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80"/>
        <v>-</v>
      </c>
      <c r="XQ106" s="411" t="str">
        <f t="shared" si="480"/>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81"/>
        <v>50</v>
      </c>
      <c r="YD106" s="411">
        <f t="shared" si="481"/>
        <v>50</v>
      </c>
      <c r="YE106" s="411">
        <f t="shared" si="481"/>
        <v>50</v>
      </c>
      <c r="YF106" s="411">
        <f t="shared" si="481"/>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18"/>
      <c r="YQ106" s="411">
        <f t="shared" ca="1" si="482"/>
        <v>1</v>
      </c>
      <c r="YR106" s="18"/>
      <c r="YS106" s="535" t="b" cm="1">
        <f t="array" aca="1" ref="YS106" ca="1">INDEX(YS$13:YS105,$B106+1,1)</f>
        <v>1</v>
      </c>
      <c r="YT106" s="535" t="b" cm="1">
        <f t="array" aca="1" ref="YT106" ca="1">INDEX(YT$13:YT105,$B106+1,1)</f>
        <v>0</v>
      </c>
      <c r="YU106" s="535" t="b" cm="1">
        <f t="array" aca="1" ref="YU106" ca="1">INDEX(YU$13:YU105,$B106+1,1)</f>
        <v>1</v>
      </c>
      <c r="YV106" s="535" t="b" cm="1">
        <f t="array" aca="1" ref="YV106" ca="1">INDEX(YV$13:YV105,$B106+1,1)</f>
        <v>0</v>
      </c>
      <c r="YW106" s="535" t="b" cm="1">
        <f t="array" aca="1" ref="YW106" ca="1">INDEX(YW$13:YW105,$B106+1,1)</f>
        <v>1</v>
      </c>
      <c r="YX106" s="535" t="str" cm="1">
        <f t="array" aca="1" ref="YX106" ca="1">INDEX(YX$13:YX105,$B106+1,1)</f>
        <v>-</v>
      </c>
      <c r="YY106" s="547" t="str" cm="1">
        <f t="array" aca="1" ref="YY106" ca="1">IF(YT106&lt;&gt;TRUE,"-",VALUE(IFERROR(VALUE($K106),0) &amp; _xlfn.SWITCH($CD106,"-",4,$CD106) &amp; $L106 &amp; $T106 &amp; "00" &amp; $N106 &amp; $AK106 &amp; $R106 &amp; _xlfn.SWITCH($AM106,3,1,$AM106) &amp; _xlfn.SWITCH($M106,4,0,$M106) &amp; $AD106 &amp; IF(MOD($H106-2,YY$6)&gt;=YY$7,"",TEXT(INT(MOD($H106-2,YY$6)/2)+1,"00"))))</f>
        <v>-</v>
      </c>
      <c r="YZ106" s="662" cm="1">
        <f t="array" aca="1" ref="YZ106" ca="1">IF(YU106&lt;&gt;TRUE,"-",VALUE(IFERROR(VALUE($K106),0) &amp; _xlfn.SWITCH($CD106,"-",4,$CD106) &amp; $L106 &amp; $T106 &amp; "00" &amp; $N106 &amp; $AK106 &amp; $R106 &amp; _xlfn.SWITCH($AM106,3,1,$AM106) &amp; _xlfn.SWITCH($M106,4,0,$M106) &amp; $AD106 &amp; IF(MOD($H106-1,YZ$6)&gt;=YZ$7,"",TEXT(INT(MOD($H106-1,YZ$6)/2)+1,"00"))))</f>
        <v>14220012120101</v>
      </c>
      <c r="ZA106" s="543">
        <f t="shared" ca="1" si="484"/>
        <v>652</v>
      </c>
      <c r="ZB106" s="543">
        <f t="shared" ca="1" si="484"/>
        <v>686</v>
      </c>
      <c r="ZC106" s="543">
        <f t="shared" ca="1" si="484"/>
        <v>721</v>
      </c>
      <c r="ZD106" s="459">
        <f t="shared" ca="1" si="485"/>
        <v>469</v>
      </c>
      <c r="ZE106" s="459">
        <f t="shared" ca="1" si="485"/>
        <v>504</v>
      </c>
      <c r="ZF106" s="459">
        <f t="shared" ca="1" si="485"/>
        <v>539</v>
      </c>
      <c r="ZG106" s="459">
        <f t="shared" ca="1" si="486"/>
        <v>385</v>
      </c>
      <c r="ZH106" s="459">
        <f t="shared" ca="1" si="486"/>
        <v>420</v>
      </c>
      <c r="ZI106" s="459">
        <f t="shared" ca="1" si="486"/>
        <v>455</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cm="1">
        <f t="array" aca="1" ref="ZV106" ca="1">INDEX(ZV$13:ZV105,$B106+1,1)</f>
        <v>3</v>
      </c>
      <c r="ZW106" s="535" cm="1">
        <f t="array" aca="1" ref="ZW106" ca="1">INDEX(ZW$13:ZW105,$B106+1,1)</f>
        <v>3</v>
      </c>
      <c r="ZX106" s="535" cm="1">
        <f t="array" aca="1" ref="ZX106" ca="1">INDEX(ZX$13:ZX105,$B106+1,1)</f>
        <v>0</v>
      </c>
      <c r="ZY106" s="535" cm="1">
        <f t="array" aca="1" ref="ZY106" ca="1">INDEX(ZY$13:ZY105,$B106+1,1)</f>
        <v>1</v>
      </c>
      <c r="ZZ106" s="535" cm="1">
        <f t="array" aca="1" ref="ZZ106" ca="1">INDEX(ZZ$13:ZZ105,$B106+1,1)</f>
        <v>-1</v>
      </c>
      <c r="AAA106" s="535" t="str" cm="1">
        <f t="array" aca="1" ref="AAA106" ca="1">INDEX(AAA$13:AAA105,$B106+1,1)</f>
        <v>-</v>
      </c>
      <c r="AAB106" s="535" t="str" cm="1">
        <f t="array" aca="1" ref="AAB106" ca="1">INDEX(AAB$13:AAB105,$B106+1,1)</f>
        <v>-</v>
      </c>
      <c r="AAC106" s="535" t="str" cm="1">
        <f t="array" aca="1" ref="AAC106" ca="1">INDEX(AAC$13:AAC105,$B106+1,1)</f>
        <v>-</v>
      </c>
      <c r="AAD106" s="535" cm="1">
        <f t="array" aca="1" ref="AAD106" ca="1">INDEX(AAD$13:AAD105,$B106+1,1)</f>
        <v>0</v>
      </c>
      <c r="AAE106" s="535" cm="1">
        <f t="array" aca="1" ref="AAE106" ca="1">INDEX(AAE$13:AAE105,$B106+1,1)</f>
        <v>1</v>
      </c>
      <c r="AAF106" s="535" cm="1">
        <f t="array" aca="1" ref="AAF106" ca="1">INDEX(AAF$13:AAF105,$B106+1,1)</f>
        <v>-1</v>
      </c>
      <c r="AAG106" s="535" t="str" cm="1">
        <f t="array" aca="1" ref="AAG106" ca="1">INDEX(AAG$13:AAG105,$B106+1,1)</f>
        <v>-</v>
      </c>
      <c r="AAH106" s="535" cm="1">
        <f t="array" aca="1" ref="AAH106" ca="1">INDEX(AAH$13:AAH105,$B106+1,1)</f>
        <v>1</v>
      </c>
      <c r="AAI106" s="535" cm="1">
        <f t="array" aca="1" ref="AAI106" ca="1">INDEX(AAI$13:AAI105,$B106+1,1)</f>
        <v>1</v>
      </c>
      <c r="AAJ106" s="535" t="b" cm="1">
        <f t="array" aca="1" ref="AAJ106" ca="1">INDEX(AAJ$13:AAJ105,$B106+1,1)</f>
        <v>0</v>
      </c>
      <c r="AAK106" s="535" t="b" cm="1">
        <f t="array" aca="1" ref="AAK106" ca="1">INDEX(AAK$13:AAK105,$B106+1,1)</f>
        <v>0</v>
      </c>
      <c r="AAL106" s="535" t="b" cm="1">
        <f t="array" aca="1" ref="AAL106" ca="1">INDEX(AAL$13:AAL105,$B106+1,1)</f>
        <v>0</v>
      </c>
      <c r="AAM106" s="535" t="b" cm="1">
        <f t="array" aca="1" ref="AAM106" ca="1">INDEX(AAM$13:AAM105,$B106+1,1)</f>
        <v>0</v>
      </c>
      <c r="AAN106" s="535" cm="1">
        <f t="array" aca="1" ref="AAN106" ca="1">INDEX(AAN$13:AAN105,$B106+1,1)</f>
        <v>0.9</v>
      </c>
      <c r="AAO106" s="535" cm="1">
        <f t="array" aca="1" ref="AAO106" ca="1">INDEX(AAO$13:AAO105,$B106+1,1)</f>
        <v>0.66</v>
      </c>
      <c r="AAP106" s="535" t="b" cm="1">
        <f t="array" aca="1" ref="AAP106" ca="1">INDEX(AAP$13:AAP105,$B106+1,1)</f>
        <v>1</v>
      </c>
      <c r="AAQ106" s="535" cm="1">
        <f t="array" aca="1" ref="AAQ106" ca="1">INDEX(AAQ$13:AAQ105,$B106+1,1)</f>
        <v>999</v>
      </c>
      <c r="AAR106" s="191" t="b">
        <f t="shared" si="514"/>
        <v>0</v>
      </c>
      <c r="AAS106" s="535" cm="1">
        <f t="array" aca="1" ref="AAS106" ca="1">INDEX(AAS$13:AAS105,$B106+1,1)</f>
        <v>0.5</v>
      </c>
      <c r="AAT106" s="535" cm="1">
        <f t="array" aca="1" ref="AAT106" ca="1">INDEX(AAT$13:AAT105,$B106+1,1)</f>
        <v>0</v>
      </c>
      <c r="AAU106" s="535" cm="1">
        <f t="array" aca="1" ref="AAU106" ca="1">INDEX(AAU$13:AAU105,$B106+1,1)</f>
        <v>0</v>
      </c>
      <c r="AAV106" s="535" cm="1">
        <f t="array" aca="1" ref="AAV106" ca="1">INDEX(AAV$13:AAV105,$B106+1,1)</f>
        <v>999999</v>
      </c>
      <c r="AAW106" s="18"/>
      <c r="AAX106" s="545" t="b">
        <f t="shared" ca="1" si="562"/>
        <v>1</v>
      </c>
      <c r="AAY106" s="545" t="str">
        <f t="shared" ca="1" si="562"/>
        <v>-</v>
      </c>
      <c r="AAZ106" s="545" t="str">
        <f t="shared" ca="1" si="562"/>
        <v>-</v>
      </c>
      <c r="ABA106" s="545" t="str">
        <f t="shared" ca="1" si="562"/>
        <v>-</v>
      </c>
      <c r="ABB106" s="545" t="str">
        <f t="shared" ca="1" si="562"/>
        <v>-</v>
      </c>
      <c r="ABC106" s="545" t="str">
        <f t="shared" ca="1" si="562"/>
        <v>-</v>
      </c>
      <c r="ABD106" s="545" t="str">
        <f t="shared" ca="1" si="562"/>
        <v>-</v>
      </c>
      <c r="ABE106" s="545" t="str">
        <f t="shared" ca="1" si="562"/>
        <v>-</v>
      </c>
      <c r="ABF106" s="545" t="str">
        <f t="shared" ca="1" si="562"/>
        <v>-</v>
      </c>
      <c r="ABG106" s="545" t="str">
        <f t="shared" ca="1" si="562"/>
        <v>-</v>
      </c>
      <c r="ABH106" s="545" t="str">
        <f t="shared" ca="1" si="563"/>
        <v>-</v>
      </c>
      <c r="ABI106" s="545" t="str">
        <f t="shared" ca="1" si="563"/>
        <v>-</v>
      </c>
      <c r="ABJ106" s="545" t="str">
        <f t="shared" ca="1" si="563"/>
        <v>-</v>
      </c>
      <c r="ABK106" s="545" t="str">
        <f t="shared" ca="1" si="563"/>
        <v>-</v>
      </c>
      <c r="ABL106" s="545" t="str">
        <f t="shared" ca="1" si="563"/>
        <v>-</v>
      </c>
      <c r="ABM106" s="545" t="str">
        <f t="shared" ca="1" si="563"/>
        <v>-</v>
      </c>
      <c r="ABN106" s="545" t="str">
        <f t="shared" ca="1" si="563"/>
        <v>-</v>
      </c>
      <c r="ABO106" s="545" t="str">
        <f t="shared" ca="1" si="563"/>
        <v>-</v>
      </c>
      <c r="ABP106" s="545" t="b">
        <f t="shared" ca="1" si="563"/>
        <v>1</v>
      </c>
      <c r="ABQ106" s="545" t="str">
        <f t="shared" ca="1" si="563"/>
        <v>-</v>
      </c>
      <c r="ABR106" s="545" t="str">
        <f t="shared" ca="1" si="564"/>
        <v>-</v>
      </c>
      <c r="ABS106" s="545" t="str">
        <f t="shared" ca="1" si="564"/>
        <v>-</v>
      </c>
      <c r="ABT106" s="545" t="str">
        <f t="shared" ca="1" si="564"/>
        <v>-</v>
      </c>
      <c r="ABU106" s="545" t="str">
        <f t="shared" ca="1" si="564"/>
        <v>-</v>
      </c>
      <c r="ABV106" s="545" t="str">
        <f t="shared" ca="1" si="564"/>
        <v>-</v>
      </c>
      <c r="ABW106" s="545" t="str">
        <f t="shared" ca="1" si="564"/>
        <v>-</v>
      </c>
      <c r="ABX106" s="545" t="str">
        <f t="shared" ca="1" si="564"/>
        <v>-</v>
      </c>
      <c r="ABY106" s="545" t="str">
        <f t="shared" ca="1" si="564"/>
        <v>-</v>
      </c>
      <c r="ABZ106" s="545" t="str">
        <f t="shared" ca="1" si="564"/>
        <v>-</v>
      </c>
      <c r="ACA106" s="545" t="str">
        <f t="shared" ca="1" si="564"/>
        <v>-</v>
      </c>
      <c r="ACB106" s="545" t="str">
        <f t="shared" ca="1" si="565"/>
        <v>-</v>
      </c>
      <c r="ACC106" s="545" t="str">
        <f t="shared" ca="1" si="565"/>
        <v>-</v>
      </c>
      <c r="ACD106" s="545" t="str">
        <f t="shared" ca="1" si="565"/>
        <v>-</v>
      </c>
      <c r="ACE106" s="545" t="str">
        <f t="shared" ca="1" si="565"/>
        <v>-</v>
      </c>
      <c r="ACF106" s="545" t="str">
        <f t="shared" ca="1" si="565"/>
        <v>-</v>
      </c>
      <c r="ACG106" s="545" t="str">
        <f t="shared" ca="1" si="565"/>
        <v>-</v>
      </c>
      <c r="ACH106" s="545" t="b">
        <f t="shared" ca="1" si="565"/>
        <v>1</v>
      </c>
      <c r="ACI106" s="545" t="str">
        <f t="shared" ca="1" si="565"/>
        <v>-</v>
      </c>
      <c r="ACJ106" s="545" t="str">
        <f t="shared" ca="1" si="565"/>
        <v>-</v>
      </c>
      <c r="ACK106" s="545" t="str">
        <f t="shared" ca="1" si="565"/>
        <v>-</v>
      </c>
      <c r="ACL106" s="545" t="str">
        <f t="shared" ca="1" si="566"/>
        <v>-</v>
      </c>
      <c r="ACM106" s="545" t="str">
        <f t="shared" ca="1" si="566"/>
        <v>-</v>
      </c>
      <c r="ACN106" s="545" t="str">
        <f t="shared" ca="1" si="566"/>
        <v>-</v>
      </c>
      <c r="ACO106" s="545" t="str">
        <f t="shared" ca="1" si="566"/>
        <v>-</v>
      </c>
      <c r="ACP106" s="545" t="str">
        <f t="shared" ca="1" si="566"/>
        <v>-</v>
      </c>
      <c r="ACQ106" s="545" t="str">
        <f t="shared" ca="1" si="566"/>
        <v>-</v>
      </c>
      <c r="ACR106" s="545" t="str">
        <f t="shared" ca="1" si="566"/>
        <v>-</v>
      </c>
      <c r="ACS106" s="545" t="str">
        <f t="shared" ca="1" si="566"/>
        <v>-</v>
      </c>
      <c r="ACT106" s="545" t="str">
        <f t="shared" ca="1" si="566"/>
        <v>-</v>
      </c>
      <c r="ACU106" s="545" t="str">
        <f t="shared" ca="1" si="566"/>
        <v>-</v>
      </c>
      <c r="ACV106" s="545" t="str">
        <f t="shared" ca="1" si="567"/>
        <v>-</v>
      </c>
      <c r="ACW106" s="545" t="str">
        <f t="shared" ca="1" si="567"/>
        <v>-</v>
      </c>
      <c r="ACX106" s="545" t="str">
        <f t="shared" ca="1" si="567"/>
        <v>-</v>
      </c>
      <c r="ACY106" s="545" t="str">
        <f t="shared" ca="1" si="567"/>
        <v>-</v>
      </c>
      <c r="ACZ106" s="545" t="b">
        <f t="shared" ca="1" si="567"/>
        <v>1</v>
      </c>
      <c r="ADA106" s="545" t="str">
        <f t="shared" ca="1" si="567"/>
        <v>-</v>
      </c>
      <c r="ADB106" s="545" t="str">
        <f t="shared" ca="1" si="567"/>
        <v>-</v>
      </c>
      <c r="ADC106" s="545" t="str">
        <f t="shared" ca="1" si="567"/>
        <v>-</v>
      </c>
      <c r="ADD106" s="545" t="str">
        <f t="shared" ca="1" si="567"/>
        <v>-</v>
      </c>
      <c r="ADE106" s="545" t="str">
        <f t="shared" ca="1" si="567"/>
        <v>-</v>
      </c>
      <c r="ADF106" s="545" t="str">
        <f t="shared" ca="1" si="568"/>
        <v>-</v>
      </c>
      <c r="ADG106" s="545" t="str">
        <f t="shared" ca="1" si="568"/>
        <v>-</v>
      </c>
      <c r="ADH106" s="545" t="str">
        <f t="shared" ca="1" si="568"/>
        <v>-</v>
      </c>
      <c r="ADI106" s="545" t="str">
        <f t="shared" ca="1" si="568"/>
        <v>-</v>
      </c>
      <c r="ADJ106" s="545" t="str">
        <f t="shared" ca="1" si="568"/>
        <v>-</v>
      </c>
      <c r="ADK106" s="545" t="str">
        <f t="shared" ca="1" si="568"/>
        <v>-</v>
      </c>
      <c r="ADL106" s="545" t="str">
        <f t="shared" ca="1" si="568"/>
        <v>-</v>
      </c>
      <c r="ADM106" s="545" t="str">
        <f t="shared" ca="1" si="568"/>
        <v>-</v>
      </c>
      <c r="ADN106" s="545" t="str">
        <f t="shared" ca="1" si="568"/>
        <v>-</v>
      </c>
      <c r="ADO106" s="545" t="str">
        <f t="shared" ca="1" si="568"/>
        <v>-</v>
      </c>
      <c r="ADP106" s="545" t="str">
        <f t="shared" ca="1" si="569"/>
        <v>-</v>
      </c>
      <c r="ADQ106" s="545" t="str">
        <f t="shared" ca="1" si="569"/>
        <v>-</v>
      </c>
      <c r="ADR106" s="545" t="b">
        <f t="shared" ca="1" si="569"/>
        <v>1</v>
      </c>
      <c r="ADS106" s="545" t="str">
        <f t="shared" ca="1" si="569"/>
        <v>-</v>
      </c>
      <c r="ADT106" s="545" t="str">
        <f t="shared" ca="1" si="569"/>
        <v>-</v>
      </c>
      <c r="ADU106" s="545" t="str">
        <f t="shared" ca="1" si="569"/>
        <v>-</v>
      </c>
      <c r="ADV106" s="545" t="str">
        <f t="shared" ca="1" si="569"/>
        <v>-</v>
      </c>
      <c r="ADW106" s="545" t="str">
        <f t="shared" ca="1" si="569"/>
        <v>-</v>
      </c>
      <c r="ADX106" s="545" t="str">
        <f t="shared" ca="1" si="569"/>
        <v>-</v>
      </c>
      <c r="ADY106" s="545" t="str">
        <f t="shared" ca="1" si="569"/>
        <v>-</v>
      </c>
      <c r="ADZ106" s="545" t="str">
        <f t="shared" ca="1" si="570"/>
        <v>-</v>
      </c>
      <c r="AEA106" s="545" t="str">
        <f t="shared" ca="1" si="570"/>
        <v>-</v>
      </c>
      <c r="AEB106" s="545" t="str">
        <f t="shared" ca="1" si="570"/>
        <v>-</v>
      </c>
      <c r="AEC106" s="545" t="str">
        <f t="shared" ca="1" si="570"/>
        <v>-</v>
      </c>
      <c r="AED106" s="545" t="str">
        <f t="shared" ca="1" si="570"/>
        <v>-</v>
      </c>
      <c r="AEE106" s="545" t="str">
        <f t="shared" ca="1" si="570"/>
        <v>-</v>
      </c>
      <c r="AEF106" s="545" t="str">
        <f t="shared" ca="1" si="570"/>
        <v>-</v>
      </c>
      <c r="AEG106" s="545" t="str">
        <f t="shared" ca="1" si="570"/>
        <v>-</v>
      </c>
      <c r="AEH106" s="545" t="str">
        <f t="shared" ca="1" si="570"/>
        <v>-</v>
      </c>
      <c r="AEI106" s="545" t="str">
        <f t="shared" ca="1" si="570"/>
        <v>-</v>
      </c>
      <c r="AEJ106" s="535" cm="1">
        <f t="array" aca="1" ref="AEJ106" ca="1">INDEX(AEJ$13:AEJ105,$B106+1,1)</f>
        <v>0</v>
      </c>
      <c r="AEK106" s="483">
        <v>0</v>
      </c>
    </row>
    <row r="107" spans="1:817" outlineLevel="2">
      <c r="A107" s="18">
        <f t="shared" si="222"/>
        <v>94</v>
      </c>
      <c r="B107" s="658">
        <f t="shared" ca="1" si="584"/>
        <v>73</v>
      </c>
      <c r="C107" s="458">
        <f t="shared" ca="1" si="381"/>
        <v>2200</v>
      </c>
      <c r="D107" s="119" t="str">
        <f t="shared" ca="1" si="382"/>
        <v>GSW</v>
      </c>
      <c r="E107" t="b">
        <v>1</v>
      </c>
      <c r="F107" t="b">
        <v>0</v>
      </c>
      <c r="G107" t="b">
        <f t="shared" si="383"/>
        <v>1</v>
      </c>
      <c r="H107" s="191">
        <f t="shared" ca="1" si="513"/>
        <v>23</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24"/>
        <v>1</v>
      </c>
      <c r="O107" s="230">
        <f t="shared" ca="1" si="524"/>
        <v>13</v>
      </c>
      <c r="P107" s="230">
        <f t="shared" ca="1" si="524"/>
        <v>1</v>
      </c>
      <c r="Q107" s="230">
        <f t="shared" ca="1" si="524"/>
        <v>1</v>
      </c>
      <c r="R107" s="230">
        <f t="shared" ca="1" si="524"/>
        <v>1</v>
      </c>
      <c r="S107" s="230">
        <f t="shared" ca="1" si="524"/>
        <v>1</v>
      </c>
      <c r="T107" s="411">
        <f t="shared" ca="1" si="385"/>
        <v>2</v>
      </c>
      <c r="U107" s="411">
        <f t="shared" ca="1" si="385"/>
        <v>2</v>
      </c>
      <c r="V107" s="411">
        <f t="shared" ca="1" si="386"/>
        <v>2</v>
      </c>
      <c r="W107" s="777" t="b">
        <f t="shared" ca="1" si="387"/>
        <v>0</v>
      </c>
      <c r="X107" s="777" t="b">
        <f t="shared" ca="1" si="387"/>
        <v>0</v>
      </c>
      <c r="Y107" s="777" t="b">
        <f t="shared" ca="1" si="387"/>
        <v>1</v>
      </c>
      <c r="Z107" s="796" t="b" cm="1">
        <f t="array" aca="1" ref="Z107" ca="1">INDEX(Z$13:Z106,$B107+1,1)</f>
        <v>0</v>
      </c>
      <c r="AA107" s="411">
        <f t="shared" ca="1" si="388"/>
        <v>1</v>
      </c>
      <c r="AB107" s="411">
        <f t="shared" ca="1" si="389"/>
        <v>1</v>
      </c>
      <c r="AC107" s="230">
        <f t="shared" ca="1" si="525"/>
        <v>1</v>
      </c>
      <c r="AD107" s="230">
        <f t="shared" ca="1" si="525"/>
        <v>1</v>
      </c>
      <c r="AE107" s="230">
        <f t="shared" ca="1" si="525"/>
        <v>0</v>
      </c>
      <c r="AF107" s="230">
        <f t="shared" ca="1" si="525"/>
        <v>0</v>
      </c>
      <c r="AG107" s="230">
        <f t="shared" ca="1" si="525"/>
        <v>0</v>
      </c>
      <c r="AH107" s="230">
        <f t="shared" ca="1" si="525"/>
        <v>0</v>
      </c>
      <c r="AI107" s="87">
        <f t="shared" ca="1" si="391"/>
        <v>2</v>
      </c>
      <c r="AJ107" s="87">
        <f ca="1">INDEX(CHOOSE($N107,DataAutumn!i.AdultDrys,DataWinter!i.AdultDrys,DataSpring!i.AdultDrys),1,$T107)</f>
        <v>1</v>
      </c>
      <c r="AK107" s="230">
        <f t="shared" ca="1" si="526"/>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3"/>
        <v xml:space="preserve">FS_Opt_Tem 00023 SE GSW Past     MFM     TOLAut Scan2 GFS RR+01% GP100% WP100% MP100% (PT_F33N11L11)      </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1"/>
        <v>1</v>
      </c>
      <c r="BO107" s="411" t="str">
        <f t="shared" ca="1" si="581"/>
        <v>-</v>
      </c>
      <c r="BP107" s="411" t="b">
        <f t="shared" ca="1" si="581"/>
        <v>0</v>
      </c>
      <c r="BQ107" s="411" t="str">
        <f t="shared" ca="1" si="581"/>
        <v>-</v>
      </c>
      <c r="BR107" s="411" t="str">
        <f t="shared" ca="1" si="581"/>
        <v>-</v>
      </c>
      <c r="BS107" s="411" t="str">
        <f t="shared" ca="1" si="581"/>
        <v>-</v>
      </c>
      <c r="BT107" s="411" t="str">
        <f t="shared" ca="1" si="581"/>
        <v>-</v>
      </c>
      <c r="BU107" s="411" t="str">
        <f t="shared" ca="1" si="581"/>
        <v>-</v>
      </c>
      <c r="BV107" s="411" t="str">
        <f t="shared" ca="1" si="581"/>
        <v>-</v>
      </c>
      <c r="BW107" s="411" t="str">
        <f t="shared" ca="1" si="581"/>
        <v>-</v>
      </c>
      <c r="BX107" s="411" t="str">
        <f t="shared" ca="1" si="581"/>
        <v>-</v>
      </c>
      <c r="BY107" s="411" t="str">
        <f t="shared" ca="1" si="581"/>
        <v>-</v>
      </c>
      <c r="BZ107" s="411" t="b">
        <f t="shared" ca="1" si="581"/>
        <v>0</v>
      </c>
      <c r="CA107" s="87">
        <f t="shared" ca="1" si="581"/>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395"/>
        <v>-</v>
      </c>
      <c r="CI107" s="411">
        <f t="shared" ca="1" si="396"/>
        <v>1</v>
      </c>
      <c r="CJ107" s="411">
        <f t="shared" ca="1" si="396"/>
        <v>1</v>
      </c>
      <c r="CK107" s="535" t="str" cm="1">
        <f t="array" aca="1" ref="CK107" ca="1">INDEX(CK$13:CK106,$B107+1,1)</f>
        <v>-</v>
      </c>
      <c r="CL107" s="535" t="str" cm="1">
        <f t="array" aca="1" ref="CL107" ca="1">INDEX(CL$13:CL106,$B107+1,1)</f>
        <v>-</v>
      </c>
      <c r="CM107" s="535" t="str" cm="1">
        <f t="array" aca="1" ref="CM107" ca="1">INDEX(CM$13:CM106,$B107+1,1)</f>
        <v>-</v>
      </c>
      <c r="CN107" s="411" t="str">
        <f t="shared" ca="1" si="397"/>
        <v>-</v>
      </c>
      <c r="CO107" s="411">
        <f t="shared" ca="1" si="398"/>
        <v>1</v>
      </c>
      <c r="CP107" s="411">
        <f t="shared" ca="1" si="398"/>
        <v>1</v>
      </c>
      <c r="CQ107" s="535" t="str" cm="1">
        <f t="array" aca="1" ref="CQ107" ca="1">INDEX(CQ$13:CQ106,$B107+1,1)</f>
        <v>-</v>
      </c>
      <c r="CR107" s="411" t="str">
        <f t="shared" ca="1" si="399"/>
        <v>-</v>
      </c>
      <c r="CS107" s="411">
        <f t="shared" ca="1" si="400"/>
        <v>1</v>
      </c>
      <c r="CT107" s="535" t="str" cm="1">
        <f t="array" aca="1" ref="CT107" ca="1">INDEX(CT$13:CT106,$B107+1,1)</f>
        <v>-</v>
      </c>
      <c r="CU107" s="535" t="str" cm="1">
        <f t="array" aca="1" ref="CU107" ca="1">INDEX(CU$13:CU106,$B107+1,1)</f>
        <v>-</v>
      </c>
      <c r="CV107" s="411">
        <f t="shared" ca="1" si="401"/>
        <v>1</v>
      </c>
      <c r="CW107" s="535" t="str" cm="1">
        <f t="array" aca="1" ref="CW107" ca="1">INDEX(CW$13:CW106,$B107+1,1)</f>
        <v>-</v>
      </c>
      <c r="CX107" s="411" t="str">
        <f t="shared" ca="1" si="402"/>
        <v>-</v>
      </c>
      <c r="CY107" s="411">
        <f t="shared" ca="1" si="403"/>
        <v>1</v>
      </c>
      <c r="CZ107" s="411">
        <f t="shared" ca="1" si="403"/>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4"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04"/>
        <v>1</v>
      </c>
      <c r="DL107" s="411">
        <f t="shared" ca="1" si="404"/>
        <v>60</v>
      </c>
      <c r="DM107" s="411" t="str">
        <f t="shared" ca="1" si="404"/>
        <v>-</v>
      </c>
      <c r="DN107" s="411" t="str">
        <f t="shared" ca="1" si="404"/>
        <v>-</v>
      </c>
      <c r="DO107" s="411" t="str">
        <f t="shared" ca="1" si="404"/>
        <v>-</v>
      </c>
      <c r="DP107" s="411" t="str">
        <f t="shared" ca="1" si="404"/>
        <v>-</v>
      </c>
      <c r="DQ107" s="411" t="b">
        <f t="shared" ca="1" si="405"/>
        <v>0</v>
      </c>
      <c r="DR107" s="411" t="str">
        <f t="shared" ca="1" si="406"/>
        <v>-</v>
      </c>
      <c r="DS107" s="411" t="str">
        <f t="shared" ca="1" si="406"/>
        <v>-</v>
      </c>
      <c r="DT107" s="411" t="str">
        <f t="shared" ca="1" si="406"/>
        <v>-</v>
      </c>
      <c r="DU107" s="411" t="str">
        <f t="shared" ca="1" si="406"/>
        <v>-</v>
      </c>
      <c r="DV107" s="411">
        <f t="shared" ca="1" si="406"/>
        <v>500</v>
      </c>
      <c r="DW107" s="411">
        <f t="shared" ca="1" si="406"/>
        <v>500</v>
      </c>
      <c r="DX107" s="411" t="str">
        <f t="shared" ca="1" si="406"/>
        <v>-</v>
      </c>
      <c r="DY107" s="411" t="str">
        <f t="shared" ca="1" si="406"/>
        <v>-</v>
      </c>
      <c r="DZ107" s="411" t="str">
        <f t="shared" ca="1" si="406"/>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2">
        <f t="shared" ca="1" si="407"/>
        <v>0</v>
      </c>
      <c r="EO107" s="782">
        <f t="shared" ca="1" si="407"/>
        <v>0</v>
      </c>
      <c r="EP107" s="782">
        <f t="shared" ca="1" si="407"/>
        <v>999999</v>
      </c>
      <c r="EQ107" s="800" t="str">
        <f t="shared" ca="1" si="577"/>
        <v>-</v>
      </c>
      <c r="ER107" s="800" t="str">
        <f t="shared" ca="1" si="408"/>
        <v>-</v>
      </c>
      <c r="ES107" s="801">
        <f t="shared" ca="1" si="409"/>
        <v>999999</v>
      </c>
      <c r="ET107" s="802" t="str">
        <f t="shared" ca="1" si="505"/>
        <v>-</v>
      </c>
      <c r="EU107" s="781">
        <f t="shared" ca="1" si="410"/>
        <v>0</v>
      </c>
      <c r="EV107" s="779">
        <f t="shared" ca="1" si="506"/>
        <v>0</v>
      </c>
      <c r="EW107" s="780">
        <f t="shared" ca="1" si="507"/>
        <v>999999</v>
      </c>
      <c r="EX107" s="545" cm="1">
        <f t="array" aca="1" ref="EX107" ca="1">INDEX(i.ELMated,$AB107+1,1)</f>
        <v>0.3</v>
      </c>
      <c r="EY107" s="630" cm="1">
        <f t="array" aca="1" ref="EY107" ca="1">INDEX(i.ELMatedEst,$AA107+1,$T107)</f>
        <v>0.3</v>
      </c>
      <c r="EZ107" s="535" t="str" cm="1">
        <f t="array" aca="1" ref="EZ107" ca="1">INDEX(EZ$13:EZ106,$B107+1,1)</f>
        <v>-</v>
      </c>
      <c r="FA107" s="535" t="str" cm="1">
        <f t="array" aca="1" ref="FA107" ca="1">INDEX(FA$13:FA106,$B107+1,1)</f>
        <v>-</v>
      </c>
      <c r="FB107" s="664">
        <f t="shared" ca="1" si="411"/>
        <v>0</v>
      </c>
      <c r="FC107" s="666">
        <f t="shared" ca="1" si="412"/>
        <v>5.0000000000000001E-3</v>
      </c>
      <c r="FD107" s="191">
        <f t="shared" ca="1" si="508"/>
        <v>0.95</v>
      </c>
      <c r="FE107" s="667">
        <f t="shared" ca="1" si="413"/>
        <v>8.3999999999999991E-2</v>
      </c>
      <c r="FF107" s="667">
        <f ca="1">INDEX(CHOOSE($N107,DataAutumn!i.EL_PropnSold,DataWinter!i.EL_PropnSold,DataSpring!i.EL_PropnSold),$AI107,$T107)*INDEX(i.ELMatedEst,$AB107+1,$T107)*i.dAdultRR_ELPropSold
+INDEX(i.dryman,($AJ107-1)*4+$AI107,FF$7)</f>
        <v>0</v>
      </c>
      <c r="FG107" s="667">
        <f ca="1">INDEX(CHOOSE($N107,DataAutumn!i.EL_PropnSold,DataWinter!i.EL_PropnSold,DataSpring!i.EL_PropnSold),$AI107,$T107)*INDEX(i.ELMatedEst,$AB107+1,$T107)*i.dAdultRR_ELPropSold
+INDEX(i.dryman,($AJ107-1)*4+$AI107,FG$7)</f>
        <v>3.125E-2</v>
      </c>
      <c r="FH107" s="667">
        <f ca="1">INDEX(CHOOSE($N107,DataAutumn!i.EL_PropnSold,DataWinter!i.EL_PropnSold,DataSpring!i.EL_PropnSold),$AI107,$T107)*INDEX(i.ELMatedEst,$AB107+1,$T107)*i.dAdultRR_ELPropSold
+INDEX(i.dryman,($AJ107-1)*4+$AI107,FH$7)</f>
        <v>3.125E-2</v>
      </c>
      <c r="FI107" s="667">
        <f ca="1">INDEX(CHOOSE($N107,DataAutumn!i.EL_PropnSold,DataWinter!i.EL_PropnSold,DataSpring!i.EL_PropnSold),$AI107,$T107)*INDEX(i.ELMatedEst,$AB107+1,$T107)*i.dAdultRR_ELPropSold
+INDEX(i.dryman,($AJ107-1)*4+$AI107,FI$7)</f>
        <v>3.125E-2</v>
      </c>
      <c r="FJ107" s="668">
        <f ca="1">INDEX(CHOOSE($N107,DataAutumn!i.EL_PropnSold,DataWinter!i.EL_PropnSold,DataSpring!i.EL_PropnSold),$AI107,$T107)*INDEX(i.ELMatedEst,$AB107+1,$T107)*i.dAdultLSurv_ELPropSold</f>
        <v>0</v>
      </c>
      <c r="FK107" s="666" t="b">
        <f t="shared" ca="1" si="414"/>
        <v>0</v>
      </c>
      <c r="FL107" s="666" t="b">
        <f t="shared" ca="1" si="414"/>
        <v>0</v>
      </c>
      <c r="FM107" s="716" t="b">
        <f t="shared" ca="1" si="415"/>
        <v>1</v>
      </c>
      <c r="FN107" s="666" t="b">
        <f t="shared" ca="1" si="414"/>
        <v>0</v>
      </c>
      <c r="FO107" s="668">
        <f t="shared" ca="1" si="416"/>
        <v>1</v>
      </c>
      <c r="FP107" s="669">
        <f t="shared" ca="1" si="417"/>
        <v>0</v>
      </c>
      <c r="FQ107" s="670" t="b">
        <f t="shared" ca="1" si="418"/>
        <v>0</v>
      </c>
      <c r="FR107" s="665" t="b">
        <f t="shared" ca="1" si="419"/>
        <v>1</v>
      </c>
      <c r="FS107" s="411" t="b">
        <f t="shared" ca="1" si="419"/>
        <v>0</v>
      </c>
      <c r="FT107" s="411" t="b">
        <f t="shared" ca="1" si="419"/>
        <v>0</v>
      </c>
      <c r="FU107" s="87">
        <f t="shared" ca="1" si="420"/>
        <v>2</v>
      </c>
      <c r="FV107" s="87">
        <f t="shared" ca="1" si="420"/>
        <v>2</v>
      </c>
      <c r="FW107" s="411">
        <f t="shared" ca="1" si="421"/>
        <v>1</v>
      </c>
      <c r="FX107" s="411">
        <f t="shared" ca="1" si="422"/>
        <v>1</v>
      </c>
      <c r="FY107" s="411">
        <f t="shared" ca="1" si="422"/>
        <v>1</v>
      </c>
      <c r="FZ107" s="411">
        <f t="shared" ca="1" si="423"/>
        <v>1</v>
      </c>
      <c r="GA107" s="411">
        <f t="shared" ca="1" si="527"/>
        <v>0.35</v>
      </c>
      <c r="GB107" s="411" t="b">
        <f t="shared" ca="1" si="527"/>
        <v>1</v>
      </c>
      <c r="GC107" s="411" t="b">
        <f t="shared" ca="1" si="527"/>
        <v>0</v>
      </c>
      <c r="GD107" s="411" t="b">
        <f t="shared" ca="1" si="527"/>
        <v>0</v>
      </c>
      <c r="GE107" s="411" t="b">
        <f t="shared" ca="1" si="527"/>
        <v>0</v>
      </c>
      <c r="GF107" s="87">
        <f t="shared" ca="1" si="425"/>
        <v>1</v>
      </c>
      <c r="GG107" s="87">
        <f t="shared" ca="1" si="425"/>
        <v>1</v>
      </c>
      <c r="GH107" s="87">
        <f t="shared" ca="1" si="425"/>
        <v>1</v>
      </c>
      <c r="GI107" s="87">
        <f t="shared" ca="1" si="425"/>
        <v>1</v>
      </c>
      <c r="GJ107" s="87">
        <f t="shared" ca="1" si="425"/>
        <v>1</v>
      </c>
      <c r="GK107" s="87">
        <f t="shared" ca="1" si="425"/>
        <v>1</v>
      </c>
      <c r="GL107" s="87">
        <f t="shared" ca="1" si="425"/>
        <v>1</v>
      </c>
      <c r="GM107" s="87">
        <f t="shared" ca="1" si="425"/>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26"/>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27"/>
        <v>0</v>
      </c>
      <c r="HV107" s="535" t="str" cm="1">
        <f t="array" aca="1" ref="HV107" ca="1">INDEX(HV$13:HV106,$B107+1,1)</f>
        <v>-</v>
      </c>
      <c r="HW107" s="535" cm="1">
        <f t="array" aca="1" ref="HW107" ca="1">INDEX(HW$13:HW106,$B107+1,1)</f>
        <v>1</v>
      </c>
      <c r="HX107" s="535" cm="1">
        <f t="array" aca="1" ref="HX107" ca="1">INDEX(HX$13:HX106,$B107+1,1)</f>
        <v>0</v>
      </c>
      <c r="HY107" s="411">
        <f t="shared" si="428"/>
        <v>0</v>
      </c>
      <c r="HZ107" s="535" cm="1">
        <f t="array" aca="1" ref="HZ107" ca="1">INDEX(HZ$13:HZ106,$B107+1,1)</f>
        <v>0</v>
      </c>
      <c r="IA107" s="411">
        <f t="shared" si="528"/>
        <v>0</v>
      </c>
      <c r="IB107" s="411">
        <f t="shared" si="528"/>
        <v>0</v>
      </c>
      <c r="IC107" s="411">
        <f t="shared" si="528"/>
        <v>0</v>
      </c>
      <c r="ID107" s="411">
        <f t="shared" si="528"/>
        <v>0</v>
      </c>
      <c r="IE107" s="411">
        <f t="shared" si="528"/>
        <v>1</v>
      </c>
      <c r="IF107" s="411">
        <f t="shared" si="528"/>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30" cm="1">
        <f t="array" aca="1" ref="JE107" ca="1">IF(AND($N107=JE$10,$AT107&lt;&gt;0),INDEX(i.LTWFeedLevels,$AT107,12),0)</f>
        <v>0</v>
      </c>
      <c r="JF107" s="457">
        <f t="shared" ca="1" si="509"/>
        <v>0</v>
      </c>
      <c r="JG107" s="457">
        <f t="shared" ca="1" si="430"/>
        <v>0</v>
      </c>
      <c r="JH107" s="457">
        <f t="shared" ca="1" si="431"/>
        <v>0</v>
      </c>
      <c r="JI107" s="545" cm="1">
        <f t="array" aca="1" ref="JI107" ca="1">IF(AND($N107=JI$10,$AS107&lt;&gt;0),INDEX(i.LTWFeedLevels,$AS107,12),0)</f>
        <v>0</v>
      </c>
      <c r="JJ107" s="630" cm="1">
        <f t="array" aca="1" ref="JJ107" ca="1">IF(AND($N107=JJ$10,$AT107&lt;&gt;0),INDEX(i.LTWFeedLevels,$AT107,12),0)</f>
        <v>0</v>
      </c>
      <c r="JK107" s="457">
        <f t="shared" ca="1" si="432"/>
        <v>0</v>
      </c>
      <c r="JL107" s="457">
        <f t="shared" ca="1" si="433"/>
        <v>0</v>
      </c>
      <c r="JM107" s="457">
        <f t="shared" ca="1" si="434"/>
        <v>0</v>
      </c>
      <c r="JN107" s="545" cm="1">
        <f t="array" aca="1" ref="JN107" ca="1">IF(AND($N107=JN$10,$AS107&lt;&gt;0),INDEX(i.LTWFeedLevels,$AS107,12),0)</f>
        <v>0</v>
      </c>
      <c r="JO107" s="630" cm="1">
        <f t="array" aca="1" ref="JO107" ca="1">IF(AND($N107=JO$10,$AT107&lt;&gt;0),INDEX(i.LTWFeedLevels,$AT107,12),0)</f>
        <v>0</v>
      </c>
      <c r="JP107" s="457">
        <f t="shared" ca="1" si="435"/>
        <v>0</v>
      </c>
      <c r="JQ107" s="457">
        <f t="shared" ca="1" si="436"/>
        <v>0</v>
      </c>
      <c r="JR107" s="457">
        <f t="shared" ca="1" si="437"/>
        <v>0</v>
      </c>
      <c r="JS107" s="189">
        <f t="shared" ca="1" si="529"/>
        <v>0</v>
      </c>
      <c r="JT107" s="189">
        <f t="shared" ca="1" si="529"/>
        <v>0</v>
      </c>
      <c r="JU107" s="189">
        <f t="shared" ca="1" si="529"/>
        <v>0</v>
      </c>
      <c r="JV107" s="189">
        <f t="shared" ca="1" si="529"/>
        <v>0</v>
      </c>
      <c r="JW107" s="189">
        <f t="shared" ca="1" si="529"/>
        <v>0</v>
      </c>
      <c r="JX107" s="189">
        <f t="shared" ca="1" si="529"/>
        <v>0</v>
      </c>
      <c r="JY107" s="189">
        <f t="shared" ca="1" si="529"/>
        <v>0</v>
      </c>
      <c r="JZ107" s="189">
        <f t="shared" ca="1" si="529"/>
        <v>0</v>
      </c>
      <c r="KA107" s="189">
        <f t="shared" ca="1" si="529"/>
        <v>0</v>
      </c>
      <c r="KB107" s="189">
        <f t="shared" ca="1" si="529"/>
        <v>0</v>
      </c>
      <c r="KC107" s="189">
        <f t="shared" ca="1" si="530"/>
        <v>0</v>
      </c>
      <c r="KD107" s="189">
        <f t="shared" ca="1" si="530"/>
        <v>0</v>
      </c>
      <c r="KE107" s="189">
        <f t="shared" ca="1" si="530"/>
        <v>0</v>
      </c>
      <c r="KF107" s="189">
        <f t="shared" ca="1" si="530"/>
        <v>0</v>
      </c>
      <c r="KG107" s="189">
        <f t="shared" ca="1" si="530"/>
        <v>0</v>
      </c>
      <c r="KH107" s="189">
        <f t="shared" ca="1" si="530"/>
        <v>0</v>
      </c>
      <c r="KI107" s="189">
        <f t="shared" ca="1" si="530"/>
        <v>0</v>
      </c>
      <c r="KJ107" s="189">
        <f t="shared" ca="1" si="530"/>
        <v>0</v>
      </c>
      <c r="KK107" s="189">
        <f t="shared" ca="1" si="530"/>
        <v>0</v>
      </c>
      <c r="KL107" s="189">
        <f t="shared" ca="1" si="530"/>
        <v>0</v>
      </c>
      <c r="KM107" s="189">
        <f t="shared" ca="1" si="531"/>
        <v>0</v>
      </c>
      <c r="KN107" s="189">
        <f t="shared" ca="1" si="531"/>
        <v>0</v>
      </c>
      <c r="KO107" s="189">
        <f t="shared" ca="1" si="531"/>
        <v>0</v>
      </c>
      <c r="KP107" s="189">
        <f t="shared" ca="1" si="531"/>
        <v>0</v>
      </c>
      <c r="KQ107" s="189">
        <f t="shared" ca="1" si="531"/>
        <v>0</v>
      </c>
      <c r="KR107" s="189">
        <f t="shared" ca="1" si="531"/>
        <v>0</v>
      </c>
      <c r="KS107" s="189">
        <f t="shared" ca="1" si="531"/>
        <v>0</v>
      </c>
      <c r="KT107" s="189">
        <f t="shared" ca="1" si="531"/>
        <v>0</v>
      </c>
      <c r="KU107" s="189">
        <f t="shared" ca="1" si="531"/>
        <v>0</v>
      </c>
      <c r="KV107" s="189">
        <f t="shared" ca="1" si="531"/>
        <v>0</v>
      </c>
      <c r="KW107" s="189">
        <f t="shared" ca="1" si="532"/>
        <v>0</v>
      </c>
      <c r="KX107" s="189">
        <f t="shared" ca="1" si="532"/>
        <v>0</v>
      </c>
      <c r="KY107" s="189">
        <f t="shared" ca="1" si="532"/>
        <v>0</v>
      </c>
      <c r="KZ107" s="189">
        <f t="shared" ca="1" si="532"/>
        <v>0</v>
      </c>
      <c r="LA107" s="189">
        <f t="shared" ca="1" si="532"/>
        <v>0</v>
      </c>
      <c r="LB107" s="189">
        <f t="shared" ca="1" si="532"/>
        <v>0</v>
      </c>
      <c r="LC107" s="189">
        <f t="shared" ca="1" si="532"/>
        <v>0</v>
      </c>
      <c r="LD107" s="189">
        <f t="shared" ca="1" si="532"/>
        <v>0</v>
      </c>
      <c r="LE107" s="189">
        <f t="shared" ca="1" si="532"/>
        <v>0</v>
      </c>
      <c r="LF107" s="189">
        <f t="shared" ca="1" si="532"/>
        <v>0</v>
      </c>
      <c r="LG107" s="189">
        <f t="shared" ca="1" si="533"/>
        <v>0</v>
      </c>
      <c r="LH107" s="189">
        <f t="shared" ca="1" si="533"/>
        <v>0</v>
      </c>
      <c r="LI107" s="189">
        <f t="shared" ca="1" si="533"/>
        <v>0</v>
      </c>
      <c r="LJ107" s="189">
        <f t="shared" ca="1" si="533"/>
        <v>0</v>
      </c>
      <c r="LK107" s="189">
        <f t="shared" ca="1" si="533"/>
        <v>0</v>
      </c>
      <c r="LL107" s="189">
        <f t="shared" ca="1" si="533"/>
        <v>0</v>
      </c>
      <c r="LM107" s="189">
        <f t="shared" ca="1" si="533"/>
        <v>0</v>
      </c>
      <c r="LN107" s="189">
        <f t="shared" ca="1" si="533"/>
        <v>0</v>
      </c>
      <c r="LO107" s="189">
        <f t="shared" ca="1" si="533"/>
        <v>0</v>
      </c>
      <c r="LP107" s="189">
        <f t="shared" ca="1" si="533"/>
        <v>0</v>
      </c>
      <c r="LQ107" s="189">
        <f t="shared" ca="1" si="534"/>
        <v>0</v>
      </c>
      <c r="LR107" s="189">
        <f t="shared" ca="1" si="534"/>
        <v>0</v>
      </c>
      <c r="LS107" s="189">
        <f t="shared" ca="1" si="534"/>
        <v>0</v>
      </c>
      <c r="LT107" s="189">
        <f t="shared" ca="1" si="534"/>
        <v>0</v>
      </c>
      <c r="LU107" s="189">
        <f t="shared" ca="1" si="534"/>
        <v>0</v>
      </c>
      <c r="LV107" s="189">
        <f t="shared" ca="1" si="534"/>
        <v>0</v>
      </c>
      <c r="LW107" s="189">
        <f t="shared" ca="1" si="534"/>
        <v>0</v>
      </c>
      <c r="LX107" s="189">
        <f t="shared" ca="1" si="534"/>
        <v>0</v>
      </c>
      <c r="LY107" s="189">
        <f t="shared" ca="1" si="534"/>
        <v>0</v>
      </c>
      <c r="LZ107" s="189">
        <f t="shared" ca="1" si="534"/>
        <v>0</v>
      </c>
      <c r="MA107" s="189">
        <f t="shared" ca="1" si="535"/>
        <v>0</v>
      </c>
      <c r="MB107" s="189">
        <f t="shared" ca="1" si="535"/>
        <v>0</v>
      </c>
      <c r="MC107" s="189">
        <f t="shared" ca="1" si="535"/>
        <v>0</v>
      </c>
      <c r="MD107" s="189">
        <f t="shared" ca="1" si="535"/>
        <v>0</v>
      </c>
      <c r="ME107" s="189">
        <f t="shared" ca="1" si="535"/>
        <v>0</v>
      </c>
      <c r="MF107" s="189">
        <f t="shared" ca="1" si="535"/>
        <v>0</v>
      </c>
      <c r="MG107" s="189">
        <f t="shared" ca="1" si="535"/>
        <v>0</v>
      </c>
      <c r="MH107" s="189">
        <f t="shared" ca="1" si="535"/>
        <v>0</v>
      </c>
      <c r="MI107" s="189">
        <f t="shared" ca="1" si="535"/>
        <v>0</v>
      </c>
      <c r="MJ107" s="189">
        <f t="shared" ca="1" si="535"/>
        <v>0</v>
      </c>
      <c r="MK107" s="189">
        <f t="shared" ca="1" si="535"/>
        <v>0</v>
      </c>
      <c r="ML107" s="189">
        <f t="shared" ca="1" si="535"/>
        <v>0</v>
      </c>
      <c r="MM107" s="557">
        <f t="shared" ca="1" si="536"/>
        <v>0</v>
      </c>
      <c r="MN107" s="557">
        <f t="shared" ca="1" si="536"/>
        <v>0</v>
      </c>
      <c r="MO107" s="557">
        <f t="shared" ca="1" si="536"/>
        <v>0</v>
      </c>
      <c r="MP107" s="557">
        <f t="shared" ca="1" si="536"/>
        <v>0</v>
      </c>
      <c r="MQ107" s="557">
        <f t="shared" ca="1" si="536"/>
        <v>0</v>
      </c>
      <c r="MR107" s="557">
        <f t="shared" ca="1" si="536"/>
        <v>0</v>
      </c>
      <c r="MS107" s="557">
        <f t="shared" ca="1" si="536"/>
        <v>0</v>
      </c>
      <c r="MT107" s="557">
        <f t="shared" ca="1" si="536"/>
        <v>0</v>
      </c>
      <c r="MU107" s="557">
        <f t="shared" ca="1" si="536"/>
        <v>0</v>
      </c>
      <c r="MV107" s="557">
        <f t="shared" ca="1" si="536"/>
        <v>0</v>
      </c>
      <c r="MW107" s="557">
        <f t="shared" ca="1" si="537"/>
        <v>0</v>
      </c>
      <c r="MX107" s="557">
        <f t="shared" ca="1" si="537"/>
        <v>0</v>
      </c>
      <c r="MY107" s="557">
        <f t="shared" ca="1" si="537"/>
        <v>0</v>
      </c>
      <c r="MZ107" s="557">
        <f t="shared" ca="1" si="537"/>
        <v>0</v>
      </c>
      <c r="NA107" s="557">
        <f t="shared" ca="1" si="537"/>
        <v>0</v>
      </c>
      <c r="NB107" s="557">
        <f t="shared" ca="1" si="537"/>
        <v>0</v>
      </c>
      <c r="NC107" s="557">
        <f t="shared" ca="1" si="537"/>
        <v>0</v>
      </c>
      <c r="ND107" s="557">
        <f t="shared" ca="1" si="537"/>
        <v>0</v>
      </c>
      <c r="NE107" s="557">
        <f t="shared" ca="1" si="537"/>
        <v>0</v>
      </c>
      <c r="NF107" s="557">
        <f t="shared" ca="1" si="537"/>
        <v>0</v>
      </c>
      <c r="NG107" s="557">
        <f t="shared" ca="1" si="538"/>
        <v>0</v>
      </c>
      <c r="NH107" s="557">
        <f t="shared" ca="1" si="538"/>
        <v>0</v>
      </c>
      <c r="NI107" s="557">
        <f t="shared" ca="1" si="538"/>
        <v>0</v>
      </c>
      <c r="NJ107" s="557">
        <f t="shared" ca="1" si="538"/>
        <v>0</v>
      </c>
      <c r="NK107" s="557">
        <f t="shared" ca="1" si="538"/>
        <v>0</v>
      </c>
      <c r="NL107" s="557">
        <f t="shared" ca="1" si="538"/>
        <v>0</v>
      </c>
      <c r="NM107" s="557">
        <f t="shared" ca="1" si="538"/>
        <v>0</v>
      </c>
      <c r="NN107" s="557">
        <f t="shared" ca="1" si="538"/>
        <v>0</v>
      </c>
      <c r="NO107" s="557">
        <f t="shared" ca="1" si="538"/>
        <v>0</v>
      </c>
      <c r="NP107" s="557">
        <f t="shared" ca="1" si="538"/>
        <v>0</v>
      </c>
      <c r="NQ107" s="557">
        <f t="shared" ca="1" si="539"/>
        <v>0</v>
      </c>
      <c r="NR107" s="557">
        <f t="shared" ca="1" si="539"/>
        <v>0</v>
      </c>
      <c r="NS107" s="557">
        <f t="shared" ca="1" si="539"/>
        <v>0</v>
      </c>
      <c r="NT107" s="557">
        <f t="shared" ca="1" si="539"/>
        <v>0</v>
      </c>
      <c r="NU107" s="557">
        <f t="shared" ca="1" si="539"/>
        <v>0</v>
      </c>
      <c r="NV107" s="557">
        <f t="shared" ca="1" si="539"/>
        <v>0</v>
      </c>
      <c r="NW107" s="557">
        <f t="shared" ca="1" si="539"/>
        <v>0</v>
      </c>
      <c r="NX107" s="557">
        <f t="shared" ca="1" si="539"/>
        <v>0</v>
      </c>
      <c r="NY107" s="557">
        <f t="shared" ca="1" si="539"/>
        <v>0</v>
      </c>
      <c r="NZ107" s="557">
        <f t="shared" ca="1" si="539"/>
        <v>0</v>
      </c>
      <c r="OA107" s="557">
        <f t="shared" ca="1" si="540"/>
        <v>0</v>
      </c>
      <c r="OB107" s="557">
        <f t="shared" ca="1" si="540"/>
        <v>0</v>
      </c>
      <c r="OC107" s="557">
        <f t="shared" ca="1" si="540"/>
        <v>0</v>
      </c>
      <c r="OD107" s="557">
        <f t="shared" ca="1" si="540"/>
        <v>0</v>
      </c>
      <c r="OE107" s="557">
        <f t="shared" ca="1" si="540"/>
        <v>0</v>
      </c>
      <c r="OF107" s="557">
        <f t="shared" ca="1" si="540"/>
        <v>0</v>
      </c>
      <c r="OG107" s="557">
        <f t="shared" ca="1" si="540"/>
        <v>0</v>
      </c>
      <c r="OH107" s="557">
        <f t="shared" ca="1" si="540"/>
        <v>0</v>
      </c>
      <c r="OI107" s="557">
        <f t="shared" ca="1" si="540"/>
        <v>0</v>
      </c>
      <c r="OJ107" s="557">
        <f t="shared" ca="1" si="540"/>
        <v>0</v>
      </c>
      <c r="OK107" s="557">
        <f t="shared" ca="1" si="541"/>
        <v>0</v>
      </c>
      <c r="OL107" s="557">
        <f t="shared" ca="1" si="541"/>
        <v>0</v>
      </c>
      <c r="OM107" s="557">
        <f t="shared" ca="1" si="541"/>
        <v>0</v>
      </c>
      <c r="ON107" s="557">
        <f t="shared" ca="1" si="541"/>
        <v>0</v>
      </c>
      <c r="OO107" s="557">
        <f t="shared" ca="1" si="541"/>
        <v>0</v>
      </c>
      <c r="OP107" s="557">
        <f t="shared" ca="1" si="541"/>
        <v>0</v>
      </c>
      <c r="OQ107" s="557">
        <f t="shared" ca="1" si="541"/>
        <v>0</v>
      </c>
      <c r="OR107" s="557">
        <f t="shared" ca="1" si="541"/>
        <v>0</v>
      </c>
      <c r="OS107" s="557">
        <f t="shared" ca="1" si="541"/>
        <v>0</v>
      </c>
      <c r="OT107" s="557">
        <f t="shared" ca="1" si="541"/>
        <v>0</v>
      </c>
      <c r="OU107" s="557">
        <f t="shared" ca="1" si="542"/>
        <v>0</v>
      </c>
      <c r="OV107" s="557">
        <f t="shared" ca="1" si="542"/>
        <v>0</v>
      </c>
      <c r="OW107" s="557">
        <f t="shared" ca="1" si="542"/>
        <v>0</v>
      </c>
      <c r="OX107" s="557">
        <f t="shared" ca="1" si="542"/>
        <v>0</v>
      </c>
      <c r="OY107" s="557">
        <f t="shared" ca="1" si="542"/>
        <v>0</v>
      </c>
      <c r="OZ107" s="557">
        <f t="shared" ca="1" si="542"/>
        <v>0</v>
      </c>
      <c r="PA107" s="557">
        <f t="shared" ca="1" si="542"/>
        <v>0</v>
      </c>
      <c r="PB107" s="557">
        <f t="shared" ca="1" si="542"/>
        <v>0</v>
      </c>
      <c r="PC107" s="557">
        <f t="shared" ca="1" si="542"/>
        <v>0</v>
      </c>
      <c r="PD107" s="557">
        <f t="shared" ca="1" si="542"/>
        <v>0</v>
      </c>
      <c r="PE107" s="557">
        <f t="shared" ca="1" si="543"/>
        <v>0</v>
      </c>
      <c r="PF107" s="557">
        <f t="shared" ca="1" si="543"/>
        <v>0</v>
      </c>
      <c r="PG107" s="557">
        <f t="shared" ca="1" si="543"/>
        <v>0</v>
      </c>
      <c r="PH107" s="557">
        <f t="shared" ca="1" si="543"/>
        <v>0</v>
      </c>
      <c r="PI107" s="557">
        <f t="shared" ca="1" si="543"/>
        <v>0</v>
      </c>
      <c r="PJ107" s="557">
        <f t="shared" ca="1" si="543"/>
        <v>0</v>
      </c>
      <c r="PK107" s="557">
        <f t="shared" ca="1" si="543"/>
        <v>0</v>
      </c>
      <c r="PL107" s="557">
        <f t="shared" ca="1" si="543"/>
        <v>0</v>
      </c>
      <c r="PM107" s="557">
        <f t="shared" ca="1" si="543"/>
        <v>0</v>
      </c>
      <c r="PN107" s="557">
        <f t="shared" ca="1" si="543"/>
        <v>0</v>
      </c>
      <c r="PO107" s="557">
        <f t="shared" ca="1" si="544"/>
        <v>0</v>
      </c>
      <c r="PP107" s="557">
        <f t="shared" ca="1" si="544"/>
        <v>0</v>
      </c>
      <c r="PQ107" s="557">
        <f t="shared" ca="1" si="544"/>
        <v>0</v>
      </c>
      <c r="PR107" s="557">
        <f t="shared" ca="1" si="544"/>
        <v>0</v>
      </c>
      <c r="PS107" s="557">
        <f t="shared" ca="1" si="544"/>
        <v>0</v>
      </c>
      <c r="PT107" s="557">
        <f t="shared" ca="1" si="544"/>
        <v>0</v>
      </c>
      <c r="PU107" s="557">
        <f t="shared" ca="1" si="544"/>
        <v>0</v>
      </c>
      <c r="PV107" s="557">
        <f t="shared" ca="1" si="544"/>
        <v>0</v>
      </c>
      <c r="PW107" s="557">
        <f t="shared" ca="1" si="544"/>
        <v>0</v>
      </c>
      <c r="PX107" s="557">
        <f t="shared" ca="1" si="544"/>
        <v>0</v>
      </c>
      <c r="PY107" s="557">
        <f t="shared" ca="1" si="545"/>
        <v>0</v>
      </c>
      <c r="PZ107" s="557">
        <f t="shared" ca="1" si="545"/>
        <v>0</v>
      </c>
      <c r="QA107" s="557">
        <f t="shared" ca="1" si="545"/>
        <v>0</v>
      </c>
      <c r="QB107" s="557">
        <f t="shared" ca="1" si="545"/>
        <v>0</v>
      </c>
      <c r="QC107" s="557">
        <f t="shared" ca="1" si="545"/>
        <v>0</v>
      </c>
      <c r="QD107" s="557">
        <f t="shared" ca="1" si="545"/>
        <v>0</v>
      </c>
      <c r="QE107" s="557">
        <f t="shared" ca="1" si="545"/>
        <v>0</v>
      </c>
      <c r="QF107" s="557">
        <f t="shared" ca="1" si="545"/>
        <v>0</v>
      </c>
      <c r="QG107" s="557">
        <f t="shared" ca="1" si="545"/>
        <v>0</v>
      </c>
      <c r="QH107" s="557">
        <f t="shared" ca="1" si="545"/>
        <v>0</v>
      </c>
      <c r="QI107" s="557">
        <f t="shared" ca="1" si="546"/>
        <v>0</v>
      </c>
      <c r="QJ107" s="557">
        <f t="shared" ca="1" si="546"/>
        <v>0</v>
      </c>
      <c r="QK107" s="557">
        <f t="shared" ca="1" si="546"/>
        <v>0</v>
      </c>
      <c r="QL107" s="557">
        <f t="shared" ca="1" si="546"/>
        <v>0</v>
      </c>
      <c r="QM107" s="557">
        <f t="shared" ca="1" si="546"/>
        <v>0</v>
      </c>
      <c r="QN107" s="557">
        <f t="shared" ca="1" si="546"/>
        <v>0</v>
      </c>
      <c r="QO107" s="557">
        <f t="shared" ca="1" si="546"/>
        <v>0</v>
      </c>
      <c r="QP107" s="557">
        <f t="shared" ca="1" si="546"/>
        <v>0</v>
      </c>
      <c r="QQ107" s="557">
        <f t="shared" ca="1" si="546"/>
        <v>0</v>
      </c>
      <c r="QR107" s="557">
        <f t="shared" ca="1" si="546"/>
        <v>0</v>
      </c>
      <c r="QS107" s="557">
        <f t="shared" ca="1" si="547"/>
        <v>0</v>
      </c>
      <c r="QT107" s="557">
        <f t="shared" ca="1" si="547"/>
        <v>0</v>
      </c>
      <c r="QU107" s="557">
        <f t="shared" ca="1" si="547"/>
        <v>0</v>
      </c>
      <c r="QV107" s="557">
        <f t="shared" ca="1" si="547"/>
        <v>0</v>
      </c>
      <c r="QW107" s="557">
        <f t="shared" ca="1" si="547"/>
        <v>0</v>
      </c>
      <c r="QX107" s="557">
        <f t="shared" ca="1" si="547"/>
        <v>0</v>
      </c>
      <c r="QY107" s="557">
        <f t="shared" ca="1" si="547"/>
        <v>0</v>
      </c>
      <c r="QZ107" s="557">
        <f t="shared" ca="1" si="547"/>
        <v>0</v>
      </c>
      <c r="RA107" s="557">
        <f t="shared" ca="1" si="547"/>
        <v>0</v>
      </c>
      <c r="RB107" s="557">
        <f t="shared" ca="1" si="547"/>
        <v>0</v>
      </c>
      <c r="RC107" s="557">
        <f t="shared" ca="1" si="548"/>
        <v>0</v>
      </c>
      <c r="RD107" s="557">
        <f t="shared" ca="1" si="548"/>
        <v>0</v>
      </c>
      <c r="RE107" s="557">
        <f t="shared" ca="1" si="548"/>
        <v>0</v>
      </c>
      <c r="RF107" s="557">
        <f t="shared" ca="1" si="548"/>
        <v>0</v>
      </c>
      <c r="RG107" s="557">
        <f t="shared" ca="1" si="548"/>
        <v>0</v>
      </c>
      <c r="RH107" s="557">
        <f t="shared" ca="1" si="548"/>
        <v>0</v>
      </c>
      <c r="RI107" s="557">
        <f t="shared" ca="1" si="548"/>
        <v>0</v>
      </c>
      <c r="RJ107" s="557">
        <f t="shared" ca="1" si="548"/>
        <v>0</v>
      </c>
      <c r="RK107" s="557">
        <f t="shared" ca="1" si="548"/>
        <v>0</v>
      </c>
      <c r="RL107" s="557">
        <f t="shared" ca="1" si="548"/>
        <v>0</v>
      </c>
      <c r="RM107" s="557">
        <f t="shared" ca="1" si="549"/>
        <v>0</v>
      </c>
      <c r="RN107" s="557">
        <f t="shared" ca="1" si="549"/>
        <v>0</v>
      </c>
      <c r="RO107" s="557">
        <f t="shared" ca="1" si="549"/>
        <v>0</v>
      </c>
      <c r="RP107" s="557">
        <f t="shared" ca="1" si="549"/>
        <v>0</v>
      </c>
      <c r="RQ107" s="557">
        <f t="shared" ca="1" si="549"/>
        <v>0</v>
      </c>
      <c r="RR107" s="557">
        <f t="shared" ca="1" si="549"/>
        <v>0</v>
      </c>
      <c r="RS107" s="557">
        <f t="shared" ca="1" si="549"/>
        <v>0</v>
      </c>
      <c r="RT107" s="557">
        <f t="shared" ca="1" si="549"/>
        <v>0</v>
      </c>
      <c r="RU107" s="557">
        <f t="shared" ca="1" si="549"/>
        <v>0</v>
      </c>
      <c r="RV107" s="557">
        <f t="shared" ca="1" si="549"/>
        <v>0</v>
      </c>
      <c r="RW107" s="557">
        <f t="shared" ca="1" si="550"/>
        <v>0</v>
      </c>
      <c r="RX107" s="557">
        <f t="shared" ca="1" si="550"/>
        <v>0</v>
      </c>
      <c r="RY107" s="557">
        <f t="shared" ca="1" si="550"/>
        <v>0</v>
      </c>
      <c r="RZ107" s="557">
        <f t="shared" ca="1" si="550"/>
        <v>0</v>
      </c>
      <c r="SA107" s="557">
        <f t="shared" ca="1" si="550"/>
        <v>0</v>
      </c>
      <c r="SB107" s="557">
        <f t="shared" ca="1" si="550"/>
        <v>0</v>
      </c>
      <c r="SC107" s="557">
        <f t="shared" ca="1" si="550"/>
        <v>0</v>
      </c>
      <c r="SD107" s="557">
        <f t="shared" ca="1" si="550"/>
        <v>0</v>
      </c>
      <c r="SE107" s="557">
        <f t="shared" ca="1" si="550"/>
        <v>0</v>
      </c>
      <c r="SF107" s="557">
        <f t="shared" ca="1" si="550"/>
        <v>0</v>
      </c>
      <c r="SG107" s="557">
        <f t="shared" ca="1" si="551"/>
        <v>0</v>
      </c>
      <c r="SH107" s="557">
        <f t="shared" ca="1" si="551"/>
        <v>0</v>
      </c>
      <c r="SI107" s="557">
        <f t="shared" ca="1" si="551"/>
        <v>0</v>
      </c>
      <c r="SJ107" s="557">
        <f t="shared" ca="1" si="551"/>
        <v>0</v>
      </c>
      <c r="SK107" s="557">
        <f t="shared" ca="1" si="551"/>
        <v>0</v>
      </c>
      <c r="SL107" s="557">
        <f t="shared" ca="1" si="551"/>
        <v>0</v>
      </c>
      <c r="SM107" s="557">
        <f t="shared" ca="1" si="551"/>
        <v>0</v>
      </c>
      <c r="SN107" s="557">
        <f t="shared" ca="1" si="551"/>
        <v>0</v>
      </c>
      <c r="SO107" s="557">
        <f t="shared" ca="1" si="551"/>
        <v>0</v>
      </c>
      <c r="SP107" s="557">
        <f t="shared" ca="1" si="551"/>
        <v>0</v>
      </c>
      <c r="SQ107" s="557">
        <f t="shared" ca="1" si="552"/>
        <v>0</v>
      </c>
      <c r="SR107" s="557">
        <f t="shared" ca="1" si="552"/>
        <v>0</v>
      </c>
      <c r="SS107" s="557">
        <f t="shared" ca="1" si="552"/>
        <v>0</v>
      </c>
      <c r="ST107" s="557">
        <f t="shared" ca="1" si="552"/>
        <v>0</v>
      </c>
      <c r="SU107" s="557">
        <f t="shared" ca="1" si="552"/>
        <v>0</v>
      </c>
      <c r="SV107" s="557">
        <f t="shared" ca="1" si="552"/>
        <v>0</v>
      </c>
      <c r="SW107" s="557">
        <f t="shared" ca="1" si="552"/>
        <v>0</v>
      </c>
      <c r="SX107" s="557">
        <f t="shared" ca="1" si="552"/>
        <v>0</v>
      </c>
      <c r="SY107" s="557">
        <f t="shared" ca="1" si="552"/>
        <v>0</v>
      </c>
      <c r="SZ107" s="557">
        <f t="shared" ca="1" si="552"/>
        <v>0</v>
      </c>
      <c r="TA107" s="557">
        <f t="shared" ca="1" si="553"/>
        <v>0</v>
      </c>
      <c r="TB107" s="557">
        <f t="shared" ca="1" si="553"/>
        <v>0</v>
      </c>
      <c r="TC107" s="557">
        <f t="shared" ca="1" si="553"/>
        <v>0</v>
      </c>
      <c r="TD107" s="557">
        <f t="shared" ca="1" si="553"/>
        <v>0</v>
      </c>
      <c r="TE107" s="557">
        <f t="shared" ca="1" si="553"/>
        <v>0</v>
      </c>
      <c r="TF107" s="557">
        <f t="shared" ca="1" si="553"/>
        <v>0</v>
      </c>
      <c r="TG107" s="557">
        <f t="shared" ca="1" si="553"/>
        <v>0</v>
      </c>
      <c r="TH107" s="557">
        <f t="shared" ca="1" si="553"/>
        <v>0</v>
      </c>
      <c r="TI107" s="557">
        <f t="shared" ca="1" si="553"/>
        <v>0</v>
      </c>
      <c r="TJ107" s="557">
        <f t="shared" ca="1" si="553"/>
        <v>0</v>
      </c>
      <c r="TK107" s="557">
        <f t="shared" ca="1" si="554"/>
        <v>0</v>
      </c>
      <c r="TL107" s="557">
        <f t="shared" ca="1" si="554"/>
        <v>0</v>
      </c>
      <c r="TM107" s="557">
        <f t="shared" ca="1" si="554"/>
        <v>0</v>
      </c>
      <c r="TN107" s="557">
        <f t="shared" ca="1" si="554"/>
        <v>0</v>
      </c>
      <c r="TO107" s="557">
        <f t="shared" ca="1" si="554"/>
        <v>0</v>
      </c>
      <c r="TP107" s="557">
        <f t="shared" ca="1" si="554"/>
        <v>0</v>
      </c>
      <c r="TQ107" s="557">
        <f t="shared" ca="1" si="554"/>
        <v>0</v>
      </c>
      <c r="TR107" s="557">
        <f t="shared" ca="1" si="554"/>
        <v>0</v>
      </c>
      <c r="TS107" s="557">
        <f t="shared" ca="1" si="554"/>
        <v>0</v>
      </c>
      <c r="TT107" s="557">
        <f t="shared" ca="1" si="554"/>
        <v>0</v>
      </c>
      <c r="TU107" s="557">
        <f t="shared" ca="1" si="555"/>
        <v>0</v>
      </c>
      <c r="TV107" s="557">
        <f t="shared" ca="1" si="555"/>
        <v>0</v>
      </c>
      <c r="TW107" s="557">
        <f t="shared" ca="1" si="555"/>
        <v>0</v>
      </c>
      <c r="TX107" s="557">
        <f t="shared" ca="1" si="555"/>
        <v>0</v>
      </c>
      <c r="TY107" s="557">
        <f t="shared" ca="1" si="555"/>
        <v>0</v>
      </c>
      <c r="TZ107" s="557">
        <f t="shared" ca="1" si="555"/>
        <v>0</v>
      </c>
      <c r="UA107" s="557">
        <f t="shared" ca="1" si="555"/>
        <v>0</v>
      </c>
      <c r="UB107" s="557">
        <f t="shared" ca="1" si="555"/>
        <v>0</v>
      </c>
      <c r="UC107" s="557">
        <f t="shared" ca="1" si="555"/>
        <v>0</v>
      </c>
      <c r="UD107" s="557">
        <f t="shared" ca="1" si="555"/>
        <v>0</v>
      </c>
      <c r="UE107" s="557">
        <f t="shared" ca="1" si="556"/>
        <v>0</v>
      </c>
      <c r="UF107" s="557">
        <f t="shared" ca="1" si="556"/>
        <v>0</v>
      </c>
      <c r="UG107" s="557">
        <f t="shared" ca="1" si="556"/>
        <v>0</v>
      </c>
      <c r="UH107" s="557">
        <f t="shared" ca="1" si="556"/>
        <v>0</v>
      </c>
      <c r="UI107" s="557">
        <f t="shared" ca="1" si="556"/>
        <v>0</v>
      </c>
      <c r="UJ107" s="557">
        <f t="shared" ca="1" si="556"/>
        <v>0</v>
      </c>
      <c r="UK107" s="557">
        <f t="shared" ca="1" si="556"/>
        <v>0</v>
      </c>
      <c r="UL107" s="557">
        <f t="shared" ca="1" si="556"/>
        <v>0</v>
      </c>
      <c r="UM107" s="557">
        <f t="shared" ca="1" si="556"/>
        <v>0</v>
      </c>
      <c r="UN107" s="557">
        <f t="shared" ca="1" si="556"/>
        <v>0</v>
      </c>
      <c r="UO107" s="557">
        <f t="shared" ca="1" si="557"/>
        <v>0</v>
      </c>
      <c r="UP107" s="557">
        <f t="shared" ca="1" si="557"/>
        <v>0</v>
      </c>
      <c r="UQ107" s="557">
        <f t="shared" ca="1" si="557"/>
        <v>0</v>
      </c>
      <c r="UR107" s="557">
        <f t="shared" ca="1" si="557"/>
        <v>0</v>
      </c>
      <c r="US107" s="557">
        <f t="shared" ca="1" si="557"/>
        <v>0</v>
      </c>
      <c r="UT107" s="557">
        <f t="shared" ca="1" si="557"/>
        <v>0</v>
      </c>
      <c r="UU107" s="557">
        <f t="shared" ca="1" si="557"/>
        <v>0</v>
      </c>
      <c r="UV107" s="557">
        <f t="shared" ca="1" si="557"/>
        <v>0</v>
      </c>
      <c r="UW107" s="557">
        <f t="shared" ca="1" si="557"/>
        <v>0</v>
      </c>
      <c r="UX107" s="557">
        <f t="shared" ca="1" si="557"/>
        <v>0</v>
      </c>
      <c r="UY107" s="557">
        <f t="shared" ca="1" si="558"/>
        <v>0</v>
      </c>
      <c r="UZ107" s="557">
        <f t="shared" ca="1" si="558"/>
        <v>0</v>
      </c>
      <c r="VA107" s="557">
        <f t="shared" ca="1" si="558"/>
        <v>0</v>
      </c>
      <c r="VB107" s="557">
        <f t="shared" ca="1" si="558"/>
        <v>0</v>
      </c>
      <c r="VC107" s="557">
        <f t="shared" ca="1" si="558"/>
        <v>0</v>
      </c>
      <c r="VD107" s="557">
        <f t="shared" ca="1" si="558"/>
        <v>0</v>
      </c>
      <c r="VE107" s="557">
        <f t="shared" ca="1" si="558"/>
        <v>0</v>
      </c>
      <c r="VF107" s="557">
        <f t="shared" ca="1" si="558"/>
        <v>0</v>
      </c>
      <c r="VG107" s="557">
        <f t="shared" ca="1" si="558"/>
        <v>0</v>
      </c>
      <c r="VH107" s="557">
        <f t="shared" ca="1" si="558"/>
        <v>0</v>
      </c>
      <c r="VI107" s="557">
        <f t="shared" ca="1" si="558"/>
        <v>0</v>
      </c>
      <c r="VJ107" s="189">
        <f t="shared" ca="1" si="559"/>
        <v>0</v>
      </c>
      <c r="VK107" s="189">
        <f t="shared" ca="1" si="559"/>
        <v>0</v>
      </c>
      <c r="VL107" s="189">
        <f t="shared" ca="1" si="559"/>
        <v>0</v>
      </c>
      <c r="VM107" s="189">
        <f t="shared" ca="1" si="559"/>
        <v>0</v>
      </c>
      <c r="VN107" s="189">
        <f t="shared" ca="1" si="559"/>
        <v>0</v>
      </c>
      <c r="VO107" s="230">
        <f t="shared" ca="1" si="469"/>
        <v>0</v>
      </c>
      <c r="VP107" s="189">
        <f t="shared" ca="1" si="560"/>
        <v>0</v>
      </c>
      <c r="VQ107" s="189">
        <f t="shared" ca="1" si="560"/>
        <v>0</v>
      </c>
      <c r="VR107" s="189">
        <f t="shared" ca="1" si="560"/>
        <v>0</v>
      </c>
      <c r="VS107" s="189">
        <f t="shared" ca="1" si="560"/>
        <v>0</v>
      </c>
      <c r="VT107" s="189">
        <f t="shared" ca="1" si="560"/>
        <v>0</v>
      </c>
      <c r="VU107" s="230">
        <f t="shared" ca="1" si="471"/>
        <v>0</v>
      </c>
      <c r="VV107" s="231">
        <f t="shared" ca="1" si="472"/>
        <v>0</v>
      </c>
      <c r="VW107" s="231">
        <f t="shared" ca="1" si="472"/>
        <v>0</v>
      </c>
      <c r="VX107" s="231">
        <f t="shared" ca="1" si="472"/>
        <v>0</v>
      </c>
      <c r="VY107" s="231">
        <f t="shared" ca="1" si="472"/>
        <v>0</v>
      </c>
      <c r="VZ107" s="544">
        <f t="shared" ca="1" si="473"/>
        <v>0</v>
      </c>
      <c r="WA107" s="231">
        <f t="shared" ca="1" si="474"/>
        <v>0</v>
      </c>
      <c r="WB107" s="231">
        <f t="shared" ca="1" si="474"/>
        <v>0</v>
      </c>
      <c r="WC107" s="231">
        <f t="shared" ca="1" si="474"/>
        <v>0</v>
      </c>
      <c r="WD107" s="231">
        <f t="shared" ca="1" si="474"/>
        <v>0</v>
      </c>
      <c r="WE107" s="544">
        <f t="shared" ca="1" si="561"/>
        <v>0</v>
      </c>
      <c r="WF107" s="544">
        <f t="shared" ca="1" si="561"/>
        <v>0</v>
      </c>
      <c r="WG107" s="544">
        <f t="shared" ca="1" si="561"/>
        <v>0</v>
      </c>
      <c r="WH107" s="544">
        <f t="shared" ca="1" si="561"/>
        <v>0</v>
      </c>
      <c r="WI107" s="544">
        <f t="shared" ca="1" si="561"/>
        <v>0</v>
      </c>
      <c r="WJ107" s="544">
        <f t="shared" ca="1" si="561"/>
        <v>0</v>
      </c>
      <c r="WK107" s="544">
        <f t="shared" ca="1" si="561"/>
        <v>0</v>
      </c>
      <c r="WL107" s="535" cm="1">
        <f t="array" aca="1" ref="WL107" ca="1">INDEX(WL$13:WL106,$B107+1,1)</f>
        <v>0</v>
      </c>
      <c r="WM107" s="411">
        <f t="shared" ca="1" si="476"/>
        <v>19</v>
      </c>
      <c r="WN107" s="18"/>
      <c r="WO107" s="535" cm="1">
        <f t="array" aca="1" ref="WO107" ca="1">INDEX(WO$13:WO106,$B107+1,1)</f>
        <v>0</v>
      </c>
      <c r="WP107" s="411">
        <f t="shared" si="477"/>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18"/>
      <c r="XI107" s="411" t="b">
        <f t="shared" ca="1" si="478"/>
        <v>0</v>
      </c>
      <c r="XJ107" s="411" t="str">
        <f t="shared" ca="1" si="479"/>
        <v>-</v>
      </c>
      <c r="XK107" s="535" t="str" cm="1">
        <f t="array" aca="1" ref="XK107" ca="1">INDEX(XK$13:XK106,$B107+1,1)</f>
        <v>-</v>
      </c>
      <c r="XL107" s="535" t="str" cm="1">
        <f t="array" aca="1" ref="XL107" ca="1">INDEX(XL$13:XL106,$B107+1,1)</f>
        <v>-</v>
      </c>
      <c r="XM107" s="535" t="str" cm="1">
        <f t="array" aca="1" ref="XM107" ca="1">INDEX(XM$13:XM106,$B107+1,1)</f>
        <v>-</v>
      </c>
      <c r="XN107" s="545" cm="1">
        <f t="array" aca="1" ref="XN107" ca="1">INDEX(i.AgeJ,$AD107,1)</f>
        <v>0</v>
      </c>
      <c r="XO107" s="535" t="str" cm="1">
        <f t="array" aca="1" ref="XO107" ca="1">INDEX(XO$13:XO106,$B107+1,1)</f>
        <v>-</v>
      </c>
      <c r="XP107" s="411" t="str">
        <f t="shared" si="480"/>
        <v>-</v>
      </c>
      <c r="XQ107" s="411" t="str">
        <f t="shared" si="480"/>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535" t="str" cm="1">
        <f t="array" aca="1" ref="XV107" ca="1">INDEX(XV$13:XV106,$B107+1,1)</f>
        <v>-</v>
      </c>
      <c r="XW107" s="535" t="b" cm="1">
        <f t="array" aca="1" ref="XW107" ca="1">INDEX(XW$13:XW106,$B107+1,1)</f>
        <v>1</v>
      </c>
      <c r="XX107" s="535" t="str" cm="1">
        <f t="array" aca="1" ref="XX107" ca="1">INDEX(XX$13:XX106,$B107+1,1)</f>
        <v>-</v>
      </c>
      <c r="XY107" s="535" cm="1">
        <f t="array" aca="1" ref="XY107" ca="1">INDEX(XY$13:XY106,$B107+1,1)</f>
        <v>0</v>
      </c>
      <c r="XZ107" s="535" cm="1">
        <f t="array" aca="1" ref="XZ107" ca="1">INDEX(XZ$13:XZ106,$B107+1,1)</f>
        <v>0</v>
      </c>
      <c r="YA107" s="535" cm="1">
        <f t="array" aca="1" ref="YA107" ca="1">INDEX(YA$13:YA106,$B107+1,1)</f>
        <v>0</v>
      </c>
      <c r="YB107" s="18"/>
      <c r="YC107" s="411">
        <f t="shared" si="481"/>
        <v>50</v>
      </c>
      <c r="YD107" s="411">
        <f t="shared" si="481"/>
        <v>50</v>
      </c>
      <c r="YE107" s="411">
        <f t="shared" si="481"/>
        <v>50</v>
      </c>
      <c r="YF107" s="411">
        <f t="shared" si="481"/>
        <v>50</v>
      </c>
      <c r="YG107" s="535" cm="1">
        <f t="array" aca="1" ref="YG107" ca="1">INDEX(YG$13:YG106,$B107+1,1)</f>
        <v>1</v>
      </c>
      <c r="YH107" s="535" cm="1">
        <f t="array" aca="1" ref="YH107" ca="1">INDEX(YH$13:YH106,$B107+1,1)</f>
        <v>1</v>
      </c>
      <c r="YI107" s="535" cm="1">
        <f t="array" aca="1" ref="YI107" ca="1">INDEX(YI$13:YI106,$B107+1,1)</f>
        <v>1</v>
      </c>
      <c r="YJ107" s="535" cm="1">
        <f t="array" aca="1" ref="YJ107" ca="1">INDEX(YJ$13:YJ106,$B107+1,1)</f>
        <v>1</v>
      </c>
      <c r="YK107" s="535" t="str" cm="1">
        <f t="array" aca="1" ref="YK107" ca="1">INDEX(YK$13:YK106,$B107+1,1)</f>
        <v>-</v>
      </c>
      <c r="YL107" s="535" t="str" cm="1">
        <f t="array" aca="1" ref="YL107" ca="1">INDEX(YL$13:YL106,$B107+1,1)</f>
        <v>-</v>
      </c>
      <c r="YM107" s="535" t="str" cm="1">
        <f t="array" aca="1" ref="YM107" ca="1">INDEX(YM$13:YM106,$B107+1,1)</f>
        <v>-</v>
      </c>
      <c r="YN107" s="535" t="str" cm="1">
        <f t="array" aca="1" ref="YN107" ca="1">INDEX(YN$13:YN106,$B107+1,1)</f>
        <v>-</v>
      </c>
      <c r="YO107" s="535" t="str" cm="1">
        <f t="array" aca="1" ref="YO107" ca="1">INDEX(YO$13:YO106,$B107+1,1)</f>
        <v>-</v>
      </c>
      <c r="YP107" s="18"/>
      <c r="YQ107" s="411">
        <f t="shared" ca="1" si="482"/>
        <v>1</v>
      </c>
      <c r="YR107" s="18"/>
      <c r="YS107" s="535" t="str" cm="1">
        <f t="array" aca="1" ref="YS107" ca="1">INDEX(YS$13:YS106,$B107+1,1)</f>
        <v>-</v>
      </c>
      <c r="YT107" s="535" t="b" cm="1">
        <f t="array" aca="1" ref="YT107" ca="1">INDEX(YT$13:YT106,$B107+1,1)</f>
        <v>1</v>
      </c>
      <c r="YU107" s="535" t="str" cm="1">
        <f t="array" aca="1" ref="YU107" ca="1">INDEX(YU$13:YU106,$B107+1,1)</f>
        <v>-</v>
      </c>
      <c r="YV107" s="535" t="b" cm="1">
        <f t="array" aca="1" ref="YV107" ca="1">INDEX(YV$13:YV106,$B107+1,1)</f>
        <v>1</v>
      </c>
      <c r="YW107" s="535" t="b" cm="1">
        <f t="array" aca="1" ref="YW107" ca="1">INDEX(YW$13:YW106,$B107+1,1)</f>
        <v>0</v>
      </c>
      <c r="YX107" s="535" cm="1">
        <f t="array" aca="1" ref="YX107" ca="1">INDEX(YX$13:YX106,$B107+1,1)</f>
        <v>0</v>
      </c>
      <c r="YY107" s="547" cm="1">
        <f t="array" aca="1" ref="YY107" ca="1">IF(YT107&lt;&gt;TRUE,"-",VALUE(IFERROR(VALUE($K107),0) &amp; _xlfn.SWITCH($CD107,"-",4,$CD107) &amp; $L107 &amp; $T107 &amp; "00" &amp; $N107 &amp; $AK107 &amp; $R107 &amp; _xlfn.SWITCH($AM107,3,1,$AM107) &amp; _xlfn.SWITCH($M107,4,0,$M107) &amp; $AD107 &amp; IF(MOD($H107-2,YY$6)&gt;=YY$7,"",TEXT(INT(MOD($H107-2,YY$6)/2)+1,"00"))))</f>
        <v>14220012120101</v>
      </c>
      <c r="YZ107" s="662" t="str" cm="1">
        <f t="array" aca="1" ref="YZ107" ca="1">IF(YU107&lt;&gt;TRUE,"-",VALUE(IFERROR(VALUE($K107),0) &amp; _xlfn.SWITCH($CD107,"-",4,$CD107) &amp; $L107 &amp; $T107 &amp; "00" &amp; $N107 &amp; $AK107 &amp; $R107 &amp; _xlfn.SWITCH($AM107,3,1,$AM107) &amp; _xlfn.SWITCH($M107,4,0,$M107) &amp; $AD107 &amp; IF(MOD($H107-1,YZ$6)&gt;=YZ$7,"",TEXT(INT(MOD($H107-1,YZ$6)/2)+1,"00"))))</f>
        <v>-</v>
      </c>
      <c r="ZA107" s="543">
        <f t="shared" ca="1" si="484"/>
        <v>652</v>
      </c>
      <c r="ZB107" s="543">
        <f t="shared" ca="1" si="484"/>
        <v>686</v>
      </c>
      <c r="ZC107" s="543">
        <f t="shared" ca="1" si="484"/>
        <v>721</v>
      </c>
      <c r="ZD107" s="459">
        <f t="shared" ca="1" si="485"/>
        <v>469</v>
      </c>
      <c r="ZE107" s="459">
        <f t="shared" ca="1" si="485"/>
        <v>504</v>
      </c>
      <c r="ZF107" s="459">
        <f t="shared" ca="1" si="485"/>
        <v>539</v>
      </c>
      <c r="ZG107" s="459">
        <f t="shared" ca="1" si="486"/>
        <v>385</v>
      </c>
      <c r="ZH107" s="459">
        <f t="shared" ca="1" si="486"/>
        <v>420</v>
      </c>
      <c r="ZI107" s="459">
        <f t="shared" ca="1" si="486"/>
        <v>455</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cm="1">
        <f t="array" aca="1" ref="ZV107" ca="1">INDEX(ZV$13:ZV106,$B107+1,1)</f>
        <v>1</v>
      </c>
      <c r="ZW107" s="535" cm="1">
        <f t="array" aca="1" ref="ZW107" ca="1">INDEX(ZW$13:ZW106,$B107+1,1)</f>
        <v>1</v>
      </c>
      <c r="ZX107" s="535" cm="1">
        <f t="array" aca="1" ref="ZX107" ca="1">INDEX(ZX$13:ZX106,$B107+1,1)</f>
        <v>0</v>
      </c>
      <c r="ZY107" s="535" t="str" cm="1">
        <f t="array" aca="1" ref="ZY107" ca="1">INDEX(ZY$13:ZY106,$B107+1,1)</f>
        <v>-</v>
      </c>
      <c r="ZZ107" s="535" t="str" cm="1">
        <f t="array" aca="1" ref="ZZ107" ca="1">INDEX(ZZ$13:ZZ106,$B107+1,1)</f>
        <v>-</v>
      </c>
      <c r="AAA107" s="535" t="str" cm="1">
        <f t="array" aca="1" ref="AAA107" ca="1">INDEX(AAA$13:AAA106,$B107+1,1)</f>
        <v>-</v>
      </c>
      <c r="AAB107" s="535" t="str" cm="1">
        <f t="array" aca="1" ref="AAB107" ca="1">INDEX(AAB$13:AAB106,$B107+1,1)</f>
        <v>-</v>
      </c>
      <c r="AAC107" s="535" t="str" cm="1">
        <f t="array" aca="1" ref="AAC107" ca="1">INDEX(AAC$13:AAC106,$B107+1,1)</f>
        <v>-</v>
      </c>
      <c r="AAD107" s="535" cm="1">
        <f t="array" aca="1" ref="AAD107" ca="1">INDEX(AAD$13:AAD106,$B107+1,1)</f>
        <v>0</v>
      </c>
      <c r="AAE107" s="535" t="str" cm="1">
        <f t="array" aca="1" ref="AAE107" ca="1">INDEX(AAE$13:AAE106,$B107+1,1)</f>
        <v>-</v>
      </c>
      <c r="AAF107" s="535" t="str" cm="1">
        <f t="array" aca="1" ref="AAF107" ca="1">INDEX(AAF$13:AAF106,$B107+1,1)</f>
        <v>-</v>
      </c>
      <c r="AAG107" s="535" t="str" cm="1">
        <f t="array" aca="1" ref="AAG107" ca="1">INDEX(AAG$13:AAG106,$B107+1,1)</f>
        <v>-</v>
      </c>
      <c r="AAH107" s="535" cm="1">
        <f t="array" aca="1" ref="AAH107" ca="1">INDEX(AAH$13:AAH106,$B107+1,1)</f>
        <v>1</v>
      </c>
      <c r="AAI107" s="535" cm="1">
        <f t="array" aca="1" ref="AAI107" ca="1">INDEX(AAI$13:AAI106,$B107+1,1)</f>
        <v>1</v>
      </c>
      <c r="AAJ107" s="535" t="str" cm="1">
        <f t="array" aca="1" ref="AAJ107" ca="1">INDEX(AAJ$13:AAJ106,$B107+1,1)</f>
        <v>-</v>
      </c>
      <c r="AAK107" s="535" t="str" cm="1">
        <f t="array" aca="1" ref="AAK107" ca="1">INDEX(AAK$13:AAK106,$B107+1,1)</f>
        <v>-</v>
      </c>
      <c r="AAL107" s="535" t="str" cm="1">
        <f t="array" aca="1" ref="AAL107" ca="1">INDEX(AAL$13:AAL106,$B107+1,1)</f>
        <v>-</v>
      </c>
      <c r="AAM107" s="535" t="str" cm="1">
        <f t="array" aca="1" ref="AAM107" ca="1">INDEX(AAM$13:AAM106,$B107+1,1)</f>
        <v>-</v>
      </c>
      <c r="AAN107" s="535" t="str" cm="1">
        <f t="array" aca="1" ref="AAN107" ca="1">INDEX(AAN$13:AAN106,$B107+1,1)</f>
        <v>-</v>
      </c>
      <c r="AAO107" s="535" t="str" cm="1">
        <f t="array" aca="1" ref="AAO107" ca="1">INDEX(AAO$13:AAO106,$B107+1,1)</f>
        <v>-</v>
      </c>
      <c r="AAP107" s="535" t="str" cm="1">
        <f t="array" aca="1" ref="AAP107" ca="1">INDEX(AAP$13:AAP106,$B107+1,1)</f>
        <v>-</v>
      </c>
      <c r="AAQ107" s="535" t="str" cm="1">
        <f t="array" aca="1" ref="AAQ107" ca="1">INDEX(AAQ$13:AAQ106,$B107+1,1)</f>
        <v>-</v>
      </c>
      <c r="AAR107" s="191" t="b">
        <f t="shared" si="514"/>
        <v>0</v>
      </c>
      <c r="AAS107" s="535" t="str" cm="1">
        <f t="array" aca="1" ref="AAS107" ca="1">INDEX(AAS$13:AAS106,$B107+1,1)</f>
        <v>-</v>
      </c>
      <c r="AAT107" s="535" t="str" cm="1">
        <f t="array" aca="1" ref="AAT107" ca="1">INDEX(AAT$13:AAT106,$B107+1,1)</f>
        <v>-</v>
      </c>
      <c r="AAU107" s="535" t="str" cm="1">
        <f t="array" aca="1" ref="AAU107" ca="1">INDEX(AAU$13:AAU106,$B107+1,1)</f>
        <v>-</v>
      </c>
      <c r="AAV107" s="535" t="str" cm="1">
        <f t="array" aca="1" ref="AAV107" ca="1">INDEX(AAV$13:AAV106,$B107+1,1)</f>
        <v>-</v>
      </c>
      <c r="AAW107" s="18"/>
      <c r="AAX107" s="545" t="b">
        <f t="shared" ca="1" si="562"/>
        <v>1</v>
      </c>
      <c r="AAY107" s="545" t="str">
        <f t="shared" ca="1" si="562"/>
        <v>-</v>
      </c>
      <c r="AAZ107" s="545" t="str">
        <f t="shared" ca="1" si="562"/>
        <v>-</v>
      </c>
      <c r="ABA107" s="545" t="str">
        <f t="shared" ca="1" si="562"/>
        <v>-</v>
      </c>
      <c r="ABB107" s="545" t="str">
        <f t="shared" ca="1" si="562"/>
        <v>-</v>
      </c>
      <c r="ABC107" s="545" t="str">
        <f t="shared" ca="1" si="562"/>
        <v>-</v>
      </c>
      <c r="ABD107" s="545" t="str">
        <f t="shared" ca="1" si="562"/>
        <v>-</v>
      </c>
      <c r="ABE107" s="545" t="str">
        <f t="shared" ca="1" si="562"/>
        <v>-</v>
      </c>
      <c r="ABF107" s="545" t="str">
        <f t="shared" ca="1" si="562"/>
        <v>-</v>
      </c>
      <c r="ABG107" s="545" t="str">
        <f t="shared" ca="1" si="562"/>
        <v>-</v>
      </c>
      <c r="ABH107" s="545" t="str">
        <f t="shared" ca="1" si="563"/>
        <v>-</v>
      </c>
      <c r="ABI107" s="545" t="str">
        <f t="shared" ca="1" si="563"/>
        <v>-</v>
      </c>
      <c r="ABJ107" s="545" t="str">
        <f t="shared" ca="1" si="563"/>
        <v>-</v>
      </c>
      <c r="ABK107" s="545" t="str">
        <f t="shared" ca="1" si="563"/>
        <v>-</v>
      </c>
      <c r="ABL107" s="545" t="str">
        <f t="shared" ca="1" si="563"/>
        <v>-</v>
      </c>
      <c r="ABM107" s="545" t="str">
        <f t="shared" ca="1" si="563"/>
        <v>-</v>
      </c>
      <c r="ABN107" s="545" t="str">
        <f t="shared" ca="1" si="563"/>
        <v>-</v>
      </c>
      <c r="ABO107" s="545" t="str">
        <f t="shared" ca="1" si="563"/>
        <v>-</v>
      </c>
      <c r="ABP107" s="545" t="b">
        <f t="shared" ca="1" si="563"/>
        <v>1</v>
      </c>
      <c r="ABQ107" s="545" t="str">
        <f t="shared" ca="1" si="563"/>
        <v>-</v>
      </c>
      <c r="ABR107" s="545" t="str">
        <f t="shared" ca="1" si="564"/>
        <v>-</v>
      </c>
      <c r="ABS107" s="545" t="str">
        <f t="shared" ca="1" si="564"/>
        <v>-</v>
      </c>
      <c r="ABT107" s="545" t="str">
        <f t="shared" ca="1" si="564"/>
        <v>-</v>
      </c>
      <c r="ABU107" s="545" t="str">
        <f t="shared" ca="1" si="564"/>
        <v>-</v>
      </c>
      <c r="ABV107" s="545" t="str">
        <f t="shared" ca="1" si="564"/>
        <v>-</v>
      </c>
      <c r="ABW107" s="545" t="str">
        <f t="shared" ca="1" si="564"/>
        <v>-</v>
      </c>
      <c r="ABX107" s="545" t="str">
        <f t="shared" ca="1" si="564"/>
        <v>-</v>
      </c>
      <c r="ABY107" s="545" t="str">
        <f t="shared" ca="1" si="564"/>
        <v>-</v>
      </c>
      <c r="ABZ107" s="545" t="str">
        <f t="shared" ca="1" si="564"/>
        <v>-</v>
      </c>
      <c r="ACA107" s="545" t="str">
        <f t="shared" ca="1" si="564"/>
        <v>-</v>
      </c>
      <c r="ACB107" s="545" t="str">
        <f t="shared" ca="1" si="565"/>
        <v>-</v>
      </c>
      <c r="ACC107" s="545" t="str">
        <f t="shared" ca="1" si="565"/>
        <v>-</v>
      </c>
      <c r="ACD107" s="545" t="str">
        <f t="shared" ca="1" si="565"/>
        <v>-</v>
      </c>
      <c r="ACE107" s="545" t="str">
        <f t="shared" ca="1" si="565"/>
        <v>-</v>
      </c>
      <c r="ACF107" s="545" t="str">
        <f t="shared" ca="1" si="565"/>
        <v>-</v>
      </c>
      <c r="ACG107" s="545" t="str">
        <f t="shared" ca="1" si="565"/>
        <v>-</v>
      </c>
      <c r="ACH107" s="545" t="b">
        <f t="shared" ca="1" si="565"/>
        <v>1</v>
      </c>
      <c r="ACI107" s="545" t="str">
        <f t="shared" ca="1" si="565"/>
        <v>-</v>
      </c>
      <c r="ACJ107" s="545" t="str">
        <f t="shared" ca="1" si="565"/>
        <v>-</v>
      </c>
      <c r="ACK107" s="545" t="str">
        <f t="shared" ca="1" si="565"/>
        <v>-</v>
      </c>
      <c r="ACL107" s="545" t="str">
        <f t="shared" ca="1" si="566"/>
        <v>-</v>
      </c>
      <c r="ACM107" s="545" t="str">
        <f t="shared" ca="1" si="566"/>
        <v>-</v>
      </c>
      <c r="ACN107" s="545" t="str">
        <f t="shared" ca="1" si="566"/>
        <v>-</v>
      </c>
      <c r="ACO107" s="545" t="str">
        <f t="shared" ca="1" si="566"/>
        <v>-</v>
      </c>
      <c r="ACP107" s="545" t="str">
        <f t="shared" ca="1" si="566"/>
        <v>-</v>
      </c>
      <c r="ACQ107" s="545" t="str">
        <f t="shared" ca="1" si="566"/>
        <v>-</v>
      </c>
      <c r="ACR107" s="545" t="str">
        <f t="shared" ca="1" si="566"/>
        <v>-</v>
      </c>
      <c r="ACS107" s="545" t="str">
        <f t="shared" ca="1" si="566"/>
        <v>-</v>
      </c>
      <c r="ACT107" s="545" t="str">
        <f t="shared" ca="1" si="566"/>
        <v>-</v>
      </c>
      <c r="ACU107" s="545" t="str">
        <f t="shared" ca="1" si="566"/>
        <v>-</v>
      </c>
      <c r="ACV107" s="545" t="str">
        <f t="shared" ca="1" si="567"/>
        <v>-</v>
      </c>
      <c r="ACW107" s="545" t="str">
        <f t="shared" ca="1" si="567"/>
        <v>-</v>
      </c>
      <c r="ACX107" s="545" t="str">
        <f t="shared" ca="1" si="567"/>
        <v>-</v>
      </c>
      <c r="ACY107" s="545" t="str">
        <f t="shared" ca="1" si="567"/>
        <v>-</v>
      </c>
      <c r="ACZ107" s="545" t="b">
        <f t="shared" ca="1" si="567"/>
        <v>1</v>
      </c>
      <c r="ADA107" s="545" t="str">
        <f t="shared" ca="1" si="567"/>
        <v>-</v>
      </c>
      <c r="ADB107" s="545" t="str">
        <f t="shared" ca="1" si="567"/>
        <v>-</v>
      </c>
      <c r="ADC107" s="545" t="str">
        <f t="shared" ca="1" si="567"/>
        <v>-</v>
      </c>
      <c r="ADD107" s="545" t="str">
        <f t="shared" ca="1" si="567"/>
        <v>-</v>
      </c>
      <c r="ADE107" s="545" t="str">
        <f t="shared" ca="1" si="567"/>
        <v>-</v>
      </c>
      <c r="ADF107" s="545" t="str">
        <f t="shared" ca="1" si="568"/>
        <v>-</v>
      </c>
      <c r="ADG107" s="545" t="str">
        <f t="shared" ca="1" si="568"/>
        <v>-</v>
      </c>
      <c r="ADH107" s="545" t="str">
        <f t="shared" ca="1" si="568"/>
        <v>-</v>
      </c>
      <c r="ADI107" s="545" t="str">
        <f t="shared" ca="1" si="568"/>
        <v>-</v>
      </c>
      <c r="ADJ107" s="545" t="str">
        <f t="shared" ca="1" si="568"/>
        <v>-</v>
      </c>
      <c r="ADK107" s="545" t="str">
        <f t="shared" ca="1" si="568"/>
        <v>-</v>
      </c>
      <c r="ADL107" s="545" t="str">
        <f t="shared" ca="1" si="568"/>
        <v>-</v>
      </c>
      <c r="ADM107" s="545" t="str">
        <f t="shared" ca="1" si="568"/>
        <v>-</v>
      </c>
      <c r="ADN107" s="545" t="str">
        <f t="shared" ca="1" si="568"/>
        <v>-</v>
      </c>
      <c r="ADO107" s="545" t="str">
        <f t="shared" ca="1" si="568"/>
        <v>-</v>
      </c>
      <c r="ADP107" s="545" t="str">
        <f t="shared" ca="1" si="569"/>
        <v>-</v>
      </c>
      <c r="ADQ107" s="545" t="str">
        <f t="shared" ca="1" si="569"/>
        <v>-</v>
      </c>
      <c r="ADR107" s="545" t="b">
        <f t="shared" ca="1" si="569"/>
        <v>1</v>
      </c>
      <c r="ADS107" s="545" t="str">
        <f t="shared" ca="1" si="569"/>
        <v>-</v>
      </c>
      <c r="ADT107" s="545" t="str">
        <f t="shared" ca="1" si="569"/>
        <v>-</v>
      </c>
      <c r="ADU107" s="545" t="str">
        <f t="shared" ca="1" si="569"/>
        <v>-</v>
      </c>
      <c r="ADV107" s="545" t="str">
        <f t="shared" ca="1" si="569"/>
        <v>-</v>
      </c>
      <c r="ADW107" s="545" t="str">
        <f t="shared" ca="1" si="569"/>
        <v>-</v>
      </c>
      <c r="ADX107" s="545" t="str">
        <f t="shared" ca="1" si="569"/>
        <v>-</v>
      </c>
      <c r="ADY107" s="545" t="str">
        <f t="shared" ca="1" si="569"/>
        <v>-</v>
      </c>
      <c r="ADZ107" s="545" t="str">
        <f t="shared" ca="1" si="570"/>
        <v>-</v>
      </c>
      <c r="AEA107" s="545" t="str">
        <f t="shared" ca="1" si="570"/>
        <v>-</v>
      </c>
      <c r="AEB107" s="545" t="str">
        <f t="shared" ca="1" si="570"/>
        <v>-</v>
      </c>
      <c r="AEC107" s="545" t="str">
        <f t="shared" ca="1" si="570"/>
        <v>-</v>
      </c>
      <c r="AED107" s="545" t="str">
        <f t="shared" ca="1" si="570"/>
        <v>-</v>
      </c>
      <c r="AEE107" s="545" t="str">
        <f t="shared" ca="1" si="570"/>
        <v>-</v>
      </c>
      <c r="AEF107" s="545" t="str">
        <f t="shared" ca="1" si="570"/>
        <v>-</v>
      </c>
      <c r="AEG107" s="545" t="str">
        <f t="shared" ca="1" si="570"/>
        <v>-</v>
      </c>
      <c r="AEH107" s="545" t="str">
        <f t="shared" ca="1" si="570"/>
        <v>-</v>
      </c>
      <c r="AEI107" s="545" t="str">
        <f t="shared" ca="1" si="570"/>
        <v>-</v>
      </c>
      <c r="AEJ107" s="535" cm="1">
        <f t="array" aca="1" ref="AEJ107" ca="1">INDEX(AEJ$13:AEJ106,$B107+1,1)</f>
        <v>0</v>
      </c>
      <c r="AEK107" s="483">
        <v>0</v>
      </c>
    </row>
    <row r="108" spans="1:817" outlineLevel="2">
      <c r="A108" s="18">
        <f t="shared" si="222"/>
        <v>95</v>
      </c>
      <c r="B108" s="18"/>
      <c r="D108" s="12"/>
      <c r="E108" t="b">
        <v>0</v>
      </c>
      <c r="H108" s="111"/>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11"/>
      <c r="AF108" s="111"/>
      <c r="AG108" s="111"/>
      <c r="AH108" s="111"/>
      <c r="AI108" s="18"/>
      <c r="AJ108" s="18"/>
      <c r="AK108" s="18"/>
      <c r="AL108" s="18"/>
      <c r="AM108" s="18"/>
      <c r="AN108" s="111"/>
      <c r="AO108" s="111"/>
      <c r="AP108" s="111"/>
      <c r="AQ108" s="111"/>
      <c r="AR108" s="111"/>
      <c r="AS108" s="111"/>
      <c r="AT108" s="111"/>
      <c r="AU108" s="111"/>
      <c r="AV108" s="111"/>
      <c r="AW108" s="111"/>
      <c r="AX108" s="111"/>
      <c r="AY108" s="111"/>
      <c r="AZ108" s="111"/>
      <c r="BA108" s="202" t="str">
        <f>"blank "&amp;TEXT(ROW($A108),"0")</f>
        <v>blank 108</v>
      </c>
      <c r="BB108" s="8" t="str">
        <f ca="1">IF(COUNTIF($BA$13:$BA108,$BA108)=1,"-","Dup")</f>
        <v>-</v>
      </c>
      <c r="BC108" s="18"/>
      <c r="BD108" s="517"/>
      <c r="BE108" s="517"/>
      <c r="BF108" s="517"/>
      <c r="BG108" s="517"/>
      <c r="BH108" s="517"/>
      <c r="BI108" s="517"/>
      <c r="BJ108" s="517"/>
      <c r="BK108" s="517"/>
      <c r="BL108" s="517"/>
      <c r="BM108" s="18"/>
      <c r="BN108" s="517"/>
      <c r="BO108" s="517"/>
      <c r="BP108" s="517"/>
      <c r="BQ108" s="517"/>
      <c r="BR108" s="517"/>
      <c r="BS108" s="517"/>
      <c r="BT108" s="517"/>
      <c r="BU108" s="517"/>
      <c r="BV108" s="517"/>
      <c r="BW108" s="517"/>
      <c r="BX108" s="517"/>
      <c r="BY108" s="517"/>
      <c r="BZ108" s="517"/>
      <c r="CA108" s="517"/>
      <c r="CB108" s="517"/>
      <c r="CC108" s="517"/>
      <c r="CD108" s="517"/>
      <c r="CE108" s="517"/>
      <c r="CF108" s="18"/>
      <c r="CG108" s="517"/>
      <c r="CH108" s="517"/>
      <c r="CI108" s="517"/>
      <c r="CJ108" s="517"/>
      <c r="CK108" s="517"/>
      <c r="CL108" s="517"/>
      <c r="CM108" s="517"/>
      <c r="CN108" s="517"/>
      <c r="CO108" s="517"/>
      <c r="CP108" s="517"/>
      <c r="CQ108" s="517"/>
      <c r="CR108" s="517"/>
      <c r="CS108" s="517"/>
      <c r="CT108" s="517"/>
      <c r="CU108" s="517"/>
      <c r="CV108" s="517"/>
      <c r="CW108" s="517"/>
      <c r="CX108" s="517"/>
      <c r="CY108" s="517"/>
      <c r="CZ108" s="517"/>
      <c r="DA108" s="517"/>
      <c r="DB108" s="517"/>
      <c r="DC108" s="18"/>
      <c r="DD108" s="517"/>
      <c r="DE108" s="517"/>
      <c r="DF108" s="517"/>
      <c r="DG108" s="517"/>
      <c r="DH108" s="518"/>
      <c r="DI108" s="517"/>
      <c r="DJ108" s="517"/>
      <c r="DK108" s="517"/>
      <c r="DL108" s="517"/>
      <c r="DM108" s="517"/>
      <c r="DN108" s="517"/>
      <c r="DO108" s="517"/>
      <c r="DP108" s="517"/>
      <c r="DQ108" s="517"/>
      <c r="DR108" s="517"/>
      <c r="DS108" s="517"/>
      <c r="DT108" s="517"/>
      <c r="DU108" s="517"/>
      <c r="DV108" s="517"/>
      <c r="DW108" s="517"/>
      <c r="DX108" s="517"/>
      <c r="DY108" s="517"/>
      <c r="DZ108" s="517"/>
      <c r="EA108" s="517"/>
      <c r="EB108" s="517"/>
      <c r="EC108" s="517"/>
      <c r="ED108" s="517"/>
      <c r="EE108" s="517"/>
      <c r="EF108" s="517"/>
      <c r="EG108" s="517"/>
      <c r="EH108" s="517"/>
      <c r="EI108" s="517"/>
      <c r="EJ108" s="517"/>
      <c r="EK108" s="517"/>
      <c r="EL108" s="517"/>
      <c r="EM108" s="517"/>
      <c r="EN108" s="517"/>
      <c r="EO108" s="517"/>
      <c r="EP108" s="517"/>
      <c r="EQ108" s="517"/>
      <c r="ER108" s="517"/>
      <c r="ES108" s="517"/>
      <c r="ET108" s="517"/>
      <c r="EU108" s="517"/>
      <c r="EV108" s="517"/>
      <c r="EW108" s="517"/>
      <c r="EX108" s="517"/>
      <c r="EY108" s="517"/>
      <c r="EZ108" s="517"/>
      <c r="FA108" s="517"/>
      <c r="FB108" s="517"/>
      <c r="FC108" s="517"/>
      <c r="FD108" s="517"/>
      <c r="FE108" s="517"/>
      <c r="FF108" s="517"/>
      <c r="FG108" s="517"/>
      <c r="FH108" s="517"/>
      <c r="FI108" s="517"/>
      <c r="FJ108" s="517"/>
      <c r="FK108" s="517"/>
      <c r="FL108" s="517"/>
      <c r="FM108" s="517"/>
      <c r="FN108" s="517"/>
      <c r="FO108" s="517"/>
      <c r="FP108" s="517"/>
      <c r="FQ108" s="517"/>
      <c r="FR108" s="517"/>
      <c r="FS108" s="517"/>
      <c r="FT108" s="517"/>
      <c r="FU108" s="517"/>
      <c r="FV108" s="517"/>
      <c r="FW108" s="517"/>
      <c r="FX108" s="517"/>
      <c r="FY108" s="517"/>
      <c r="FZ108" s="517"/>
      <c r="GA108" s="517"/>
      <c r="GB108" s="517"/>
      <c r="GC108" s="517"/>
      <c r="GD108" s="517"/>
      <c r="GE108" s="517"/>
      <c r="GF108" s="517"/>
      <c r="GG108" s="517"/>
      <c r="GH108" s="517"/>
      <c r="GI108" s="517"/>
      <c r="GJ108" s="517"/>
      <c r="GK108" s="517"/>
      <c r="GL108" s="517"/>
      <c r="GM108" s="517"/>
      <c r="GN108" s="517"/>
      <c r="GO108" s="517"/>
      <c r="GP108" s="517"/>
      <c r="GQ108" s="517"/>
      <c r="GR108" s="18"/>
      <c r="GS108" s="517"/>
      <c r="GT108" s="517"/>
      <c r="GU108" s="517"/>
      <c r="GV108" s="517"/>
      <c r="GW108" s="517"/>
      <c r="GX108" s="517"/>
      <c r="GY108" s="517"/>
      <c r="GZ108" s="517"/>
      <c r="HA108" s="517"/>
      <c r="HB108" s="517"/>
      <c r="HC108" s="517"/>
      <c r="HD108" s="517"/>
      <c r="HE108" s="517"/>
      <c r="HF108" s="517"/>
      <c r="HG108" s="517"/>
      <c r="HH108" s="517"/>
      <c r="HI108" s="517"/>
      <c r="HJ108" s="517"/>
      <c r="HK108" s="517"/>
      <c r="HL108" s="517"/>
      <c r="HM108" s="517"/>
      <c r="HN108" s="517"/>
      <c r="HO108" s="517"/>
      <c r="HP108" s="517"/>
      <c r="HQ108" s="517"/>
      <c r="HR108" s="517"/>
      <c r="HS108" s="517"/>
      <c r="HT108" s="517"/>
      <c r="HU108" s="517"/>
      <c r="HV108" s="517"/>
      <c r="HW108" s="517"/>
      <c r="HX108" s="517"/>
      <c r="HY108" s="517"/>
      <c r="HZ108" s="517"/>
      <c r="IA108" s="517"/>
      <c r="IB108" s="517"/>
      <c r="IC108" s="517"/>
      <c r="ID108" s="517"/>
      <c r="IE108" s="517"/>
      <c r="IF108" s="517"/>
      <c r="IG108" s="517"/>
      <c r="IH108" s="517"/>
      <c r="II108" s="517"/>
      <c r="IJ108" s="517"/>
      <c r="IK108" s="18"/>
      <c r="IL108" s="517"/>
      <c r="IM108" s="517"/>
      <c r="IN108" s="517"/>
      <c r="IO108" s="517"/>
      <c r="IP108" s="517"/>
      <c r="IQ108" s="517"/>
      <c r="IR108" s="517"/>
      <c r="IS108" s="517"/>
      <c r="IT108" s="517"/>
      <c r="IU108" s="517"/>
      <c r="IV108" s="517"/>
      <c r="IW108" s="517"/>
      <c r="IX108" s="517"/>
      <c r="IY108" s="517"/>
      <c r="IZ108" s="517"/>
      <c r="JA108" s="517"/>
      <c r="JB108" s="517"/>
      <c r="JC108" s="517"/>
      <c r="JD108" s="517"/>
      <c r="JE108" s="517"/>
      <c r="JF108" s="517"/>
      <c r="JG108" s="517"/>
      <c r="JH108" s="517"/>
      <c r="JI108" s="517"/>
      <c r="JJ108" s="517"/>
      <c r="JK108" s="517"/>
      <c r="JL108" s="517"/>
      <c r="JM108" s="517"/>
      <c r="JN108" s="517"/>
      <c r="JO108" s="517"/>
      <c r="JP108" s="517"/>
      <c r="JQ108" s="517"/>
      <c r="JR108" s="517"/>
      <c r="JS108" s="517"/>
      <c r="JT108" s="517"/>
      <c r="JU108" s="517"/>
      <c r="JV108" s="517"/>
      <c r="JW108" s="517"/>
      <c r="JX108" s="517"/>
      <c r="JY108" s="517"/>
      <c r="JZ108" s="517"/>
      <c r="KA108" s="517"/>
      <c r="KB108" s="517"/>
      <c r="KC108" s="517"/>
      <c r="KD108" s="517"/>
      <c r="KE108" s="517"/>
      <c r="KF108" s="517"/>
      <c r="KG108" s="517"/>
      <c r="KH108" s="517"/>
      <c r="KI108" s="517"/>
      <c r="KJ108" s="517"/>
      <c r="KK108" s="517"/>
      <c r="KL108" s="517"/>
      <c r="KM108" s="517"/>
      <c r="KN108" s="517"/>
      <c r="KO108" s="517"/>
      <c r="KP108" s="517"/>
      <c r="KQ108" s="517"/>
      <c r="KR108" s="517"/>
      <c r="KS108" s="517"/>
      <c r="KT108" s="517"/>
      <c r="KU108" s="517"/>
      <c r="KV108" s="517"/>
      <c r="KW108" s="517"/>
      <c r="KX108" s="517"/>
      <c r="KY108" s="517"/>
      <c r="KZ108" s="517"/>
      <c r="LA108" s="517"/>
      <c r="LB108" s="517"/>
      <c r="LC108" s="517"/>
      <c r="LD108" s="517"/>
      <c r="LE108" s="517"/>
      <c r="LF108" s="517"/>
      <c r="LG108" s="517"/>
      <c r="LH108" s="517"/>
      <c r="LI108" s="517"/>
      <c r="LJ108" s="517"/>
      <c r="LK108" s="517"/>
      <c r="LL108" s="517"/>
      <c r="LM108" s="517"/>
      <c r="LN108" s="517"/>
      <c r="LO108" s="517"/>
      <c r="LP108" s="517"/>
      <c r="LQ108" s="517"/>
      <c r="LR108" s="517"/>
      <c r="LS108" s="517"/>
      <c r="LT108" s="517"/>
      <c r="LU108" s="517"/>
      <c r="LV108" s="517"/>
      <c r="LW108" s="517"/>
      <c r="LX108" s="517"/>
      <c r="LY108" s="517"/>
      <c r="LZ108" s="517"/>
      <c r="MA108" s="517"/>
      <c r="MB108" s="517"/>
      <c r="MC108" s="517"/>
      <c r="MD108" s="517"/>
      <c r="ME108" s="517"/>
      <c r="MF108" s="517"/>
      <c r="MG108" s="517"/>
      <c r="MH108" s="517"/>
      <c r="MI108" s="517"/>
      <c r="MJ108" s="517"/>
      <c r="MK108" s="517"/>
      <c r="ML108" s="517"/>
      <c r="MM108" s="517"/>
      <c r="MN108" s="517"/>
      <c r="MO108" s="517"/>
      <c r="MP108" s="517"/>
      <c r="MQ108" s="517"/>
      <c r="MR108" s="517"/>
      <c r="MS108" s="517"/>
      <c r="MT108" s="517"/>
      <c r="MU108" s="517"/>
      <c r="MV108" s="517"/>
      <c r="MW108" s="517"/>
      <c r="MX108" s="517"/>
      <c r="MY108" s="517"/>
      <c r="MZ108" s="517"/>
      <c r="NA108" s="517"/>
      <c r="NB108" s="517"/>
      <c r="NC108" s="517"/>
      <c r="ND108" s="517"/>
      <c r="NE108" s="517"/>
      <c r="NF108" s="517"/>
      <c r="NG108" s="517"/>
      <c r="NH108" s="517"/>
      <c r="NI108" s="517"/>
      <c r="NJ108" s="517"/>
      <c r="NK108" s="517"/>
      <c r="NL108" s="517"/>
      <c r="NM108" s="517"/>
      <c r="NN108" s="517"/>
      <c r="NO108" s="517"/>
      <c r="NP108" s="517"/>
      <c r="NQ108" s="517"/>
      <c r="NR108" s="517"/>
      <c r="NS108" s="517"/>
      <c r="NT108" s="517"/>
      <c r="NU108" s="517"/>
      <c r="NV108" s="517"/>
      <c r="NW108" s="517"/>
      <c r="NX108" s="517"/>
      <c r="NY108" s="517"/>
      <c r="NZ108" s="517"/>
      <c r="OA108" s="517"/>
      <c r="OB108" s="517"/>
      <c r="OC108" s="517"/>
      <c r="OD108" s="517"/>
      <c r="OE108" s="517"/>
      <c r="OF108" s="517"/>
      <c r="OG108" s="517"/>
      <c r="OH108" s="517"/>
      <c r="OI108" s="517"/>
      <c r="OJ108" s="517"/>
      <c r="OK108" s="517"/>
      <c r="OL108" s="517"/>
      <c r="OM108" s="517"/>
      <c r="ON108" s="517"/>
      <c r="OO108" s="517"/>
      <c r="OP108" s="517"/>
      <c r="OQ108" s="517"/>
      <c r="OR108" s="517"/>
      <c r="OS108" s="517"/>
      <c r="OT108" s="517"/>
      <c r="OU108" s="517"/>
      <c r="OV108" s="517"/>
      <c r="OW108" s="517"/>
      <c r="OX108" s="517"/>
      <c r="OY108" s="517"/>
      <c r="OZ108" s="517"/>
      <c r="PA108" s="517"/>
      <c r="PB108" s="517"/>
      <c r="PC108" s="517"/>
      <c r="PD108" s="517"/>
      <c r="PE108" s="517"/>
      <c r="PF108" s="517"/>
      <c r="PG108" s="517"/>
      <c r="PH108" s="517"/>
      <c r="PI108" s="517"/>
      <c r="PJ108" s="517"/>
      <c r="PK108" s="517"/>
      <c r="PL108" s="517"/>
      <c r="PM108" s="517"/>
      <c r="PN108" s="517"/>
      <c r="PO108" s="517"/>
      <c r="PP108" s="517"/>
      <c r="PQ108" s="517"/>
      <c r="PR108" s="517"/>
      <c r="PS108" s="517"/>
      <c r="PT108" s="517"/>
      <c r="PU108" s="517"/>
      <c r="PV108" s="517"/>
      <c r="PW108" s="517"/>
      <c r="PX108" s="517"/>
      <c r="PY108" s="517"/>
      <c r="PZ108" s="517"/>
      <c r="QA108" s="517"/>
      <c r="QB108" s="517"/>
      <c r="QC108" s="517"/>
      <c r="QD108" s="517"/>
      <c r="QE108" s="517"/>
      <c r="QF108" s="517"/>
      <c r="QG108" s="517"/>
      <c r="QH108" s="517"/>
      <c r="QI108" s="517"/>
      <c r="QJ108" s="517"/>
      <c r="QK108" s="517"/>
      <c r="QL108" s="517"/>
      <c r="QM108" s="517"/>
      <c r="QN108" s="517"/>
      <c r="QO108" s="517"/>
      <c r="QP108" s="517"/>
      <c r="QQ108" s="517"/>
      <c r="QR108" s="517"/>
      <c r="QS108" s="517"/>
      <c r="QT108" s="517"/>
      <c r="QU108" s="517"/>
      <c r="QV108" s="517"/>
      <c r="QW108" s="517"/>
      <c r="QX108" s="517"/>
      <c r="QY108" s="517"/>
      <c r="QZ108" s="517"/>
      <c r="RA108" s="517"/>
      <c r="RB108" s="517"/>
      <c r="RC108" s="517"/>
      <c r="RD108" s="517"/>
      <c r="RE108" s="517"/>
      <c r="RF108" s="517"/>
      <c r="RG108" s="517"/>
      <c r="RH108" s="517"/>
      <c r="RI108" s="517"/>
      <c r="RJ108" s="517"/>
      <c r="RK108" s="517"/>
      <c r="RL108" s="517"/>
      <c r="RM108" s="517"/>
      <c r="RN108" s="517"/>
      <c r="RO108" s="517"/>
      <c r="RP108" s="517"/>
      <c r="RQ108" s="517"/>
      <c r="RR108" s="517"/>
      <c r="RS108" s="517"/>
      <c r="RT108" s="517"/>
      <c r="RU108" s="517"/>
      <c r="RV108" s="517"/>
      <c r="RW108" s="517"/>
      <c r="RX108" s="517"/>
      <c r="RY108" s="517"/>
      <c r="RZ108" s="517"/>
      <c r="SA108" s="517"/>
      <c r="SB108" s="517"/>
      <c r="SC108" s="517"/>
      <c r="SD108" s="517"/>
      <c r="SE108" s="517"/>
      <c r="SF108" s="517"/>
      <c r="SG108" s="517"/>
      <c r="SH108" s="517"/>
      <c r="SI108" s="517"/>
      <c r="SJ108" s="517"/>
      <c r="SK108" s="517"/>
      <c r="SL108" s="517"/>
      <c r="SM108" s="517"/>
      <c r="SN108" s="517"/>
      <c r="SO108" s="517"/>
      <c r="SP108" s="517"/>
      <c r="SQ108" s="517"/>
      <c r="SR108" s="517"/>
      <c r="SS108" s="517"/>
      <c r="ST108" s="517"/>
      <c r="SU108" s="517"/>
      <c r="SV108" s="517"/>
      <c r="SW108" s="517"/>
      <c r="SX108" s="517"/>
      <c r="SY108" s="517"/>
      <c r="SZ108" s="517"/>
      <c r="TA108" s="517"/>
      <c r="TB108" s="517"/>
      <c r="TC108" s="517"/>
      <c r="TD108" s="517"/>
      <c r="TE108" s="517"/>
      <c r="TF108" s="517"/>
      <c r="TG108" s="517"/>
      <c r="TH108" s="517"/>
      <c r="TI108" s="517"/>
      <c r="TJ108" s="517"/>
      <c r="TK108" s="517"/>
      <c r="TL108" s="517"/>
      <c r="TM108" s="517"/>
      <c r="TN108" s="517"/>
      <c r="TO108" s="517"/>
      <c r="TP108" s="517"/>
      <c r="TQ108" s="517"/>
      <c r="TR108" s="517"/>
      <c r="TS108" s="517"/>
      <c r="TT108" s="517"/>
      <c r="TU108" s="517"/>
      <c r="TV108" s="517"/>
      <c r="TW108" s="517"/>
      <c r="TX108" s="517"/>
      <c r="TY108" s="517"/>
      <c r="TZ108" s="517"/>
      <c r="UA108" s="517"/>
      <c r="UB108" s="517"/>
      <c r="UC108" s="517"/>
      <c r="UD108" s="517"/>
      <c r="UE108" s="517"/>
      <c r="UF108" s="517"/>
      <c r="UG108" s="517"/>
      <c r="UH108" s="517"/>
      <c r="UI108" s="517"/>
      <c r="UJ108" s="517"/>
      <c r="UK108" s="517"/>
      <c r="UL108" s="517"/>
      <c r="UM108" s="517"/>
      <c r="UN108" s="517"/>
      <c r="UO108" s="517"/>
      <c r="UP108" s="517"/>
      <c r="UQ108" s="517"/>
      <c r="UR108" s="517"/>
      <c r="US108" s="517"/>
      <c r="UT108" s="517"/>
      <c r="UU108" s="517"/>
      <c r="UV108" s="517"/>
      <c r="UW108" s="517"/>
      <c r="UX108" s="517"/>
      <c r="UY108" s="517"/>
      <c r="UZ108" s="517"/>
      <c r="VA108" s="517"/>
      <c r="VB108" s="517"/>
      <c r="VC108" s="517"/>
      <c r="VD108" s="517"/>
      <c r="VE108" s="517"/>
      <c r="VF108" s="517"/>
      <c r="VG108" s="517"/>
      <c r="VH108" s="517"/>
      <c r="VI108" s="517"/>
      <c r="VJ108" s="517"/>
      <c r="VK108" s="517"/>
      <c r="VL108" s="517"/>
      <c r="VM108" s="517"/>
      <c r="VN108" s="517"/>
      <c r="VO108" s="517"/>
      <c r="VP108" s="517"/>
      <c r="VQ108" s="517"/>
      <c r="VR108" s="517"/>
      <c r="VS108" s="517"/>
      <c r="VT108" s="517"/>
      <c r="VU108" s="517"/>
      <c r="VV108" s="517"/>
      <c r="VW108" s="517"/>
      <c r="VX108" s="517"/>
      <c r="VY108" s="517"/>
      <c r="VZ108" s="517"/>
      <c r="WA108" s="517"/>
      <c r="WB108" s="517"/>
      <c r="WC108" s="517"/>
      <c r="WD108" s="517"/>
      <c r="WE108" s="517"/>
      <c r="WF108" s="517"/>
      <c r="WG108" s="517"/>
      <c r="WH108" s="517"/>
      <c r="WI108" s="517"/>
      <c r="WJ108" s="517"/>
      <c r="WK108" s="517"/>
      <c r="WL108" s="517"/>
      <c r="WM108" s="517"/>
      <c r="WN108" s="18"/>
      <c r="WO108" s="517"/>
      <c r="WP108" s="517"/>
      <c r="WQ108" s="517"/>
      <c r="WR108" s="517"/>
      <c r="WS108" s="517"/>
      <c r="WT108" s="517"/>
      <c r="WU108" s="517"/>
      <c r="WV108" s="517"/>
      <c r="WW108" s="517"/>
      <c r="WX108" s="517"/>
      <c r="WY108" s="517"/>
      <c r="WZ108" s="517"/>
      <c r="XA108" s="517"/>
      <c r="XB108" s="517"/>
      <c r="XC108" s="517"/>
      <c r="XD108" s="517"/>
      <c r="XE108" s="517"/>
      <c r="XF108" s="517"/>
      <c r="XG108" s="517"/>
      <c r="XH108" s="18"/>
      <c r="XI108" s="517"/>
      <c r="XJ108" s="517"/>
      <c r="XK108" s="517"/>
      <c r="XL108" s="517"/>
      <c r="XM108" s="517"/>
      <c r="XN108" s="517"/>
      <c r="XO108" s="517"/>
      <c r="XP108" s="517"/>
      <c r="XQ108" s="517"/>
      <c r="XR108" s="517"/>
      <c r="XS108" s="517"/>
      <c r="XT108" s="517"/>
      <c r="XU108" s="517"/>
      <c r="XV108" s="517"/>
      <c r="XW108" s="517"/>
      <c r="XX108" s="517"/>
      <c r="XY108" s="517"/>
      <c r="XZ108" s="517"/>
      <c r="YA108" s="517"/>
      <c r="YB108" s="18"/>
      <c r="YC108" s="517"/>
      <c r="YD108" s="517"/>
      <c r="YE108" s="517"/>
      <c r="YF108" s="517"/>
      <c r="YG108" s="517"/>
      <c r="YH108" s="517"/>
      <c r="YI108" s="517"/>
      <c r="YJ108" s="517"/>
      <c r="YK108" s="517"/>
      <c r="YL108" s="517"/>
      <c r="YM108" s="517"/>
      <c r="YN108" s="517"/>
      <c r="YO108" s="517"/>
      <c r="YP108" s="18"/>
      <c r="YQ108" s="517"/>
      <c r="YR108" s="18"/>
      <c r="YS108" s="517"/>
      <c r="YT108" s="517"/>
      <c r="YU108" s="517"/>
      <c r="YV108" s="517"/>
      <c r="YW108" s="517"/>
      <c r="YX108" s="517"/>
      <c r="YY108" s="518"/>
      <c r="YZ108" s="518"/>
      <c r="ZA108" s="517"/>
      <c r="ZB108" s="517"/>
      <c r="ZC108" s="517"/>
      <c r="ZD108" s="517"/>
      <c r="ZE108" s="517"/>
      <c r="ZF108" s="517"/>
      <c r="ZG108" s="517"/>
      <c r="ZH108" s="517"/>
      <c r="ZI108" s="517"/>
      <c r="ZJ108" s="517"/>
      <c r="ZK108" s="517"/>
      <c r="ZL108" s="517"/>
      <c r="ZM108" s="517"/>
      <c r="ZN108" s="517"/>
      <c r="ZO108" s="517"/>
      <c r="ZP108" s="517"/>
      <c r="ZQ108" s="517"/>
      <c r="ZR108" s="517"/>
      <c r="ZS108" s="517"/>
      <c r="ZT108" s="517"/>
      <c r="ZU108" s="517"/>
      <c r="ZV108" s="517"/>
      <c r="ZW108" s="517"/>
      <c r="ZX108" s="517"/>
      <c r="ZY108" s="517"/>
      <c r="ZZ108" s="517"/>
      <c r="AAA108" s="517"/>
      <c r="AAB108" s="517"/>
      <c r="AAC108" s="517"/>
      <c r="AAD108" s="517"/>
      <c r="AAE108" s="517"/>
      <c r="AAF108" s="517"/>
      <c r="AAG108" s="517"/>
      <c r="AAH108" s="517"/>
      <c r="AAI108" s="517"/>
      <c r="AAJ108" s="517"/>
      <c r="AAK108" s="517"/>
      <c r="AAL108" s="517"/>
      <c r="AAM108" s="517"/>
      <c r="AAN108" s="517"/>
      <c r="AAO108" s="517"/>
      <c r="AAP108" s="517"/>
      <c r="AAQ108" s="517"/>
      <c r="AAR108" s="517"/>
      <c r="AAS108" s="517"/>
      <c r="AAT108" s="517"/>
      <c r="AAU108" s="517"/>
      <c r="AAV108" s="517"/>
      <c r="AAW108" s="18"/>
      <c r="AAX108" s="517"/>
      <c r="AAY108" s="517"/>
      <c r="AAZ108" s="517"/>
      <c r="ABA108" s="517"/>
      <c r="ABB108" s="517"/>
      <c r="ABC108" s="517"/>
      <c r="ABD108" s="517"/>
      <c r="ABE108" s="517"/>
      <c r="ABF108" s="517"/>
      <c r="ABG108" s="517"/>
      <c r="ABH108" s="517"/>
      <c r="ABI108" s="517"/>
      <c r="ABJ108" s="517"/>
      <c r="ABK108" s="517"/>
      <c r="ABL108" s="517"/>
      <c r="ABM108" s="517"/>
      <c r="ABN108" s="517"/>
      <c r="ABO108" s="517"/>
      <c r="ABP108" s="517"/>
      <c r="ABQ108" s="517"/>
      <c r="ABR108" s="517"/>
      <c r="ABS108" s="517"/>
      <c r="ABT108" s="517"/>
      <c r="ABU108" s="517"/>
      <c r="ABV108" s="517"/>
      <c r="ABW108" s="517"/>
      <c r="ABX108" s="517"/>
      <c r="ABY108" s="517"/>
      <c r="ABZ108" s="517"/>
      <c r="ACA108" s="517"/>
      <c r="ACB108" s="517"/>
      <c r="ACC108" s="517"/>
      <c r="ACD108" s="517"/>
      <c r="ACE108" s="517"/>
      <c r="ACF108" s="517"/>
      <c r="ACG108" s="517"/>
      <c r="ACH108" s="517"/>
      <c r="ACI108" s="517"/>
      <c r="ACJ108" s="517"/>
      <c r="ACK108" s="517"/>
      <c r="ACL108" s="517"/>
      <c r="ACM108" s="517"/>
      <c r="ACN108" s="517"/>
      <c r="ACO108" s="517"/>
      <c r="ACP108" s="517"/>
      <c r="ACQ108" s="517"/>
      <c r="ACR108" s="517"/>
      <c r="ACS108" s="517"/>
      <c r="ACT108" s="517"/>
      <c r="ACU108" s="517"/>
      <c r="ACV108" s="517"/>
      <c r="ACW108" s="517"/>
      <c r="ACX108" s="517"/>
      <c r="ACY108" s="517"/>
      <c r="ACZ108" s="517"/>
      <c r="ADA108" s="517"/>
      <c r="ADB108" s="517"/>
      <c r="ADC108" s="517"/>
      <c r="ADD108" s="517"/>
      <c r="ADE108" s="517"/>
      <c r="ADF108" s="517"/>
      <c r="ADG108" s="517"/>
      <c r="ADH108" s="517"/>
      <c r="ADI108" s="517"/>
      <c r="ADJ108" s="517"/>
      <c r="ADK108" s="517"/>
      <c r="ADL108" s="517"/>
      <c r="ADM108" s="517"/>
      <c r="ADN108" s="517"/>
      <c r="ADO108" s="517"/>
      <c r="ADP108" s="517"/>
      <c r="ADQ108" s="517"/>
      <c r="ADR108" s="517"/>
      <c r="ADS108" s="517"/>
      <c r="ADT108" s="517"/>
      <c r="ADU108" s="517"/>
      <c r="ADV108" s="517"/>
      <c r="ADW108" s="517"/>
      <c r="ADX108" s="517"/>
      <c r="ADY108" s="517"/>
      <c r="ADZ108" s="517"/>
      <c r="AEA108" s="517"/>
      <c r="AEB108" s="517"/>
      <c r="AEC108" s="517"/>
      <c r="AED108" s="517"/>
      <c r="AEE108" s="517"/>
      <c r="AEF108" s="517"/>
      <c r="AEG108" s="517"/>
      <c r="AEH108" s="517"/>
      <c r="AEI108" s="517"/>
      <c r="AEJ108" s="517"/>
      <c r="AEK108" s="483">
        <v>0</v>
      </c>
    </row>
    <row r="109" spans="1:817" ht="6.75" customHeight="1">
      <c r="A109" s="18">
        <f t="shared" ref="A109" si="585">ROW(A109)-ROW($A$13)</f>
        <v>96</v>
      </c>
      <c r="B109" s="7">
        <f t="shared" ref="B109:G109" si="586">B$13</f>
        <v>0</v>
      </c>
      <c r="C109" s="7">
        <f t="shared" si="586"/>
        <v>1</v>
      </c>
      <c r="D109" s="7" t="str">
        <f t="shared" si="586"/>
        <v>GSW</v>
      </c>
      <c r="E109" s="7" t="b">
        <f t="shared" si="586"/>
        <v>0</v>
      </c>
      <c r="F109" s="7" t="b">
        <f t="shared" si="586"/>
        <v>0</v>
      </c>
      <c r="G109" s="7" t="b">
        <f t="shared" si="586"/>
        <v>0</v>
      </c>
      <c r="H109" s="19" t="b">
        <v>0</v>
      </c>
      <c r="I109" s="19" t="b">
        <v>0</v>
      </c>
      <c r="J109" s="19" t="b">
        <v>0</v>
      </c>
      <c r="K109" s="19" t="b">
        <v>0</v>
      </c>
      <c r="L109" s="19" t="b">
        <v>0</v>
      </c>
      <c r="M109" s="19" t="b">
        <v>0</v>
      </c>
      <c r="N109" s="19" t="b">
        <v>0</v>
      </c>
      <c r="O109" s="19" t="b">
        <v>0</v>
      </c>
      <c r="P109" s="19" t="b">
        <v>0</v>
      </c>
      <c r="Q109" s="19" t="b">
        <v>0</v>
      </c>
      <c r="R109" s="19" t="b">
        <v>0</v>
      </c>
      <c r="S109" s="19" t="b">
        <v>0</v>
      </c>
      <c r="T109" s="19" t="b">
        <v>0</v>
      </c>
      <c r="U109" s="19" t="b">
        <v>0</v>
      </c>
      <c r="V109" s="19" t="b">
        <v>0</v>
      </c>
      <c r="W109" s="19" t="b">
        <v>0</v>
      </c>
      <c r="X109" s="19" t="b">
        <v>0</v>
      </c>
      <c r="Y109" s="19" t="b">
        <v>0</v>
      </c>
      <c r="Z109" s="19" t="b">
        <v>0</v>
      </c>
      <c r="AA109" s="19" t="b">
        <v>0</v>
      </c>
      <c r="AB109" s="19" t="b">
        <v>0</v>
      </c>
      <c r="AC109" s="19" t="b">
        <v>0</v>
      </c>
      <c r="AD109" s="19" t="b">
        <v>0</v>
      </c>
      <c r="AE109" s="237" t="b">
        <v>0</v>
      </c>
      <c r="AF109" s="237" t="b">
        <v>0</v>
      </c>
      <c r="AG109" s="237" t="b">
        <v>0</v>
      </c>
      <c r="AH109" s="237" t="b">
        <v>0</v>
      </c>
      <c r="AI109" s="19" t="b">
        <v>0</v>
      </c>
      <c r="AJ109" s="19" t="b">
        <v>0</v>
      </c>
      <c r="AK109" s="19" t="b">
        <v>0</v>
      </c>
      <c r="AL109" s="19" t="b">
        <v>0</v>
      </c>
      <c r="AM109" s="19" t="b">
        <v>0</v>
      </c>
      <c r="AN109" s="19" t="b">
        <v>0</v>
      </c>
      <c r="AO109" s="19" t="b">
        <v>0</v>
      </c>
      <c r="AP109" s="19" t="b">
        <v>0</v>
      </c>
      <c r="AQ109" s="237" t="b">
        <v>0</v>
      </c>
      <c r="AR109" s="237" t="b">
        <v>0</v>
      </c>
      <c r="AS109" s="237" t="b">
        <v>0</v>
      </c>
      <c r="AT109" s="237" t="b">
        <v>0</v>
      </c>
      <c r="AU109" s="237" t="b">
        <v>0</v>
      </c>
      <c r="AV109" s="237" t="b">
        <v>0</v>
      </c>
      <c r="AW109" s="237" t="b">
        <v>0</v>
      </c>
      <c r="AX109" s="237" t="b">
        <v>0</v>
      </c>
      <c r="AY109" s="19" t="b">
        <v>0</v>
      </c>
      <c r="AZ109" s="19" t="b">
        <v>0</v>
      </c>
      <c r="BA109" s="203" t="s">
        <v>23</v>
      </c>
      <c r="BB109" s="9" t="str">
        <f ca="1">IF(COUNTIF($BA$13:$BA109,$BA109)=1,"-","Dup")</f>
        <v>-</v>
      </c>
      <c r="BC109" s="619">
        <f t="shared" ref="BC109:DK109" si="587">BC$13</f>
        <v>0</v>
      </c>
      <c r="BD109" s="548" t="str">
        <f t="shared" si="587"/>
        <v>-</v>
      </c>
      <c r="BE109" s="548" t="str">
        <f t="shared" si="587"/>
        <v>-</v>
      </c>
      <c r="BF109" s="548" t="str">
        <f t="shared" si="587"/>
        <v>-</v>
      </c>
      <c r="BG109" s="548" t="str">
        <f t="shared" si="587"/>
        <v>-</v>
      </c>
      <c r="BH109" s="548" t="str">
        <f t="shared" si="587"/>
        <v>-</v>
      </c>
      <c r="BI109" s="548" t="str">
        <f t="shared" si="587"/>
        <v>-</v>
      </c>
      <c r="BJ109" s="548" t="str">
        <f t="shared" si="587"/>
        <v>-</v>
      </c>
      <c r="BK109" s="548" t="str">
        <f t="shared" si="587"/>
        <v>-</v>
      </c>
      <c r="BL109" s="548" t="str">
        <f t="shared" si="587"/>
        <v>-</v>
      </c>
      <c r="BM109" s="619">
        <f t="shared" si="587"/>
        <v>0</v>
      </c>
      <c r="BN109" s="548" t="str">
        <f t="shared" si="587"/>
        <v>-</v>
      </c>
      <c r="BO109" s="548" t="str">
        <f t="shared" si="587"/>
        <v>-</v>
      </c>
      <c r="BP109" s="548" t="str">
        <f t="shared" si="587"/>
        <v>-</v>
      </c>
      <c r="BQ109" s="548" t="str">
        <f t="shared" si="587"/>
        <v>-</v>
      </c>
      <c r="BR109" s="548" t="str">
        <f t="shared" si="587"/>
        <v>-</v>
      </c>
      <c r="BS109" s="548" t="str">
        <f t="shared" si="587"/>
        <v>-</v>
      </c>
      <c r="BT109" s="548" t="str">
        <f t="shared" si="587"/>
        <v>-</v>
      </c>
      <c r="BU109" s="548" t="str">
        <f t="shared" si="587"/>
        <v>-</v>
      </c>
      <c r="BV109" s="548" t="str">
        <f t="shared" si="587"/>
        <v>-</v>
      </c>
      <c r="BW109" s="548" t="str">
        <f t="shared" si="587"/>
        <v>-</v>
      </c>
      <c r="BX109" s="548" t="str">
        <f t="shared" si="587"/>
        <v>-</v>
      </c>
      <c r="BY109" s="548" t="str">
        <f t="shared" si="587"/>
        <v>-</v>
      </c>
      <c r="BZ109" s="548" t="str">
        <f t="shared" si="587"/>
        <v>-</v>
      </c>
      <c r="CA109" s="548" t="str">
        <f t="shared" si="587"/>
        <v>-</v>
      </c>
      <c r="CB109" s="548" t="str">
        <f t="shared" si="587"/>
        <v>-</v>
      </c>
      <c r="CC109" s="548" t="str">
        <f t="shared" si="587"/>
        <v>-</v>
      </c>
      <c r="CD109" s="548" t="str">
        <f t="shared" si="587"/>
        <v>-</v>
      </c>
      <c r="CE109" s="548" t="str">
        <f t="shared" si="587"/>
        <v>-</v>
      </c>
      <c r="CF109" s="619">
        <f t="shared" si="587"/>
        <v>0</v>
      </c>
      <c r="CG109" s="548" t="str">
        <f t="shared" si="587"/>
        <v>-</v>
      </c>
      <c r="CH109" s="548" t="str">
        <f t="shared" si="587"/>
        <v>-</v>
      </c>
      <c r="CI109" s="548" t="str">
        <f t="shared" si="587"/>
        <v>-</v>
      </c>
      <c r="CJ109" s="548" t="str">
        <f t="shared" si="587"/>
        <v>-</v>
      </c>
      <c r="CK109" s="548" t="str">
        <f t="shared" si="587"/>
        <v>-</v>
      </c>
      <c r="CL109" s="548" t="str">
        <f t="shared" si="587"/>
        <v>-</v>
      </c>
      <c r="CM109" s="548" t="str">
        <f t="shared" si="587"/>
        <v>-</v>
      </c>
      <c r="CN109" s="548" t="str">
        <f t="shared" si="587"/>
        <v>-</v>
      </c>
      <c r="CO109" s="548" t="str">
        <f t="shared" si="587"/>
        <v>-</v>
      </c>
      <c r="CP109" s="548" t="str">
        <f t="shared" si="587"/>
        <v>-</v>
      </c>
      <c r="CQ109" s="548" t="str">
        <f t="shared" si="587"/>
        <v>-</v>
      </c>
      <c r="CR109" s="548" t="str">
        <f t="shared" si="587"/>
        <v>-</v>
      </c>
      <c r="CS109" s="548" t="str">
        <f t="shared" si="587"/>
        <v>-</v>
      </c>
      <c r="CT109" s="548" t="str">
        <f t="shared" si="587"/>
        <v>-</v>
      </c>
      <c r="CU109" s="548" t="str">
        <f t="shared" si="587"/>
        <v>-</v>
      </c>
      <c r="CV109" s="548" t="str">
        <f t="shared" si="587"/>
        <v>-</v>
      </c>
      <c r="CW109" s="548" t="str">
        <f t="shared" si="587"/>
        <v>-</v>
      </c>
      <c r="CX109" s="548" t="str">
        <f t="shared" si="587"/>
        <v>-</v>
      </c>
      <c r="CY109" s="548" t="str">
        <f t="shared" si="587"/>
        <v>-</v>
      </c>
      <c r="CZ109" s="548" t="str">
        <f t="shared" si="587"/>
        <v>-</v>
      </c>
      <c r="DA109" s="548">
        <f t="shared" si="587"/>
        <v>0</v>
      </c>
      <c r="DB109" s="548">
        <f t="shared" si="587"/>
        <v>0</v>
      </c>
      <c r="DC109" s="619">
        <f t="shared" si="587"/>
        <v>0</v>
      </c>
      <c r="DD109" s="548" t="str">
        <f t="shared" si="587"/>
        <v>-</v>
      </c>
      <c r="DE109" s="548" t="str">
        <f>DE$13</f>
        <v>-</v>
      </c>
      <c r="DF109" s="548" t="str">
        <f t="shared" si="587"/>
        <v>-</v>
      </c>
      <c r="DG109" s="548" t="str">
        <f t="shared" si="587"/>
        <v>-</v>
      </c>
      <c r="DH109" s="549" t="str">
        <f>DH$13</f>
        <v>-</v>
      </c>
      <c r="DI109" s="548" t="str">
        <f t="shared" si="587"/>
        <v>-</v>
      </c>
      <c r="DJ109" s="548" t="str">
        <f t="shared" si="587"/>
        <v>-</v>
      </c>
      <c r="DK109" s="548" t="str">
        <f t="shared" si="587"/>
        <v>-</v>
      </c>
      <c r="DL109" s="548" t="str">
        <f t="shared" ref="DL109:HD109" si="588">DL$13</f>
        <v>-</v>
      </c>
      <c r="DM109" s="548" t="str">
        <f t="shared" si="588"/>
        <v>-</v>
      </c>
      <c r="DN109" s="548" t="str">
        <f t="shared" si="588"/>
        <v>-</v>
      </c>
      <c r="DO109" s="548" t="str">
        <f t="shared" si="588"/>
        <v>-</v>
      </c>
      <c r="DP109" s="548" t="str">
        <f t="shared" si="588"/>
        <v>-</v>
      </c>
      <c r="DQ109" s="548" t="str">
        <f t="shared" si="588"/>
        <v>-</v>
      </c>
      <c r="DR109" s="548" t="str">
        <f t="shared" si="588"/>
        <v>-</v>
      </c>
      <c r="DS109" s="548" t="str">
        <f t="shared" si="588"/>
        <v>-</v>
      </c>
      <c r="DT109" s="548" t="str">
        <f t="shared" si="588"/>
        <v>-</v>
      </c>
      <c r="DU109" s="548" t="str">
        <f t="shared" si="588"/>
        <v>-</v>
      </c>
      <c r="DV109" s="548" t="str">
        <f t="shared" si="588"/>
        <v>-</v>
      </c>
      <c r="DW109" s="548" t="str">
        <f t="shared" si="588"/>
        <v>-</v>
      </c>
      <c r="DX109" s="548" t="str">
        <f t="shared" si="588"/>
        <v>-</v>
      </c>
      <c r="DY109" s="548" t="str">
        <f t="shared" si="588"/>
        <v>-</v>
      </c>
      <c r="DZ109" s="548" t="str">
        <f t="shared" si="588"/>
        <v>-</v>
      </c>
      <c r="EA109" s="548" t="str">
        <f t="shared" ref="EA109:EW109" si="589">EA$13</f>
        <v>-</v>
      </c>
      <c r="EB109" s="548" t="str">
        <f t="shared" si="589"/>
        <v>-</v>
      </c>
      <c r="EC109" s="548" t="str">
        <f t="shared" si="589"/>
        <v>-</v>
      </c>
      <c r="ED109" s="548" t="str">
        <f t="shared" si="589"/>
        <v>-</v>
      </c>
      <c r="EE109" s="548" t="str">
        <f t="shared" si="589"/>
        <v>-</v>
      </c>
      <c r="EF109" s="548" t="str">
        <f t="shared" si="589"/>
        <v>-</v>
      </c>
      <c r="EG109" s="548" t="str">
        <f t="shared" si="589"/>
        <v>-</v>
      </c>
      <c r="EH109" s="548" t="str">
        <f t="shared" si="589"/>
        <v>-</v>
      </c>
      <c r="EI109" s="548" t="str">
        <f t="shared" si="589"/>
        <v>-</v>
      </c>
      <c r="EJ109" s="548" t="str">
        <f t="shared" si="589"/>
        <v>-</v>
      </c>
      <c r="EK109" s="548" t="str">
        <f t="shared" si="589"/>
        <v>-</v>
      </c>
      <c r="EL109" s="548" t="str">
        <f t="shared" si="589"/>
        <v>-</v>
      </c>
      <c r="EM109" s="548" t="str">
        <f t="shared" si="589"/>
        <v>-</v>
      </c>
      <c r="EN109" s="548" t="str">
        <f t="shared" si="589"/>
        <v>-</v>
      </c>
      <c r="EO109" s="548" t="str">
        <f t="shared" si="589"/>
        <v>-</v>
      </c>
      <c r="EP109" s="548" t="str">
        <f t="shared" si="589"/>
        <v>-</v>
      </c>
      <c r="EQ109" s="548" t="str">
        <f>EQ$13</f>
        <v>-</v>
      </c>
      <c r="ER109" s="548" t="str">
        <f>ER$13</f>
        <v>-</v>
      </c>
      <c r="ES109" s="548" t="str">
        <f>ES$13</f>
        <v>-</v>
      </c>
      <c r="ET109" s="548" t="str">
        <f>ET$13</f>
        <v>-</v>
      </c>
      <c r="EU109" s="548" t="str">
        <f t="shared" si="589"/>
        <v>-</v>
      </c>
      <c r="EV109" s="548" t="str">
        <f t="shared" si="589"/>
        <v>-</v>
      </c>
      <c r="EW109" s="548" t="str">
        <f t="shared" si="589"/>
        <v>-</v>
      </c>
      <c r="EX109" s="548" t="str">
        <f>EX$13</f>
        <v>-</v>
      </c>
      <c r="EY109" s="548" t="str">
        <f>EY$13</f>
        <v>-</v>
      </c>
      <c r="EZ109" s="548" t="str">
        <f>EZ$13</f>
        <v>-</v>
      </c>
      <c r="FA109" s="548" t="str">
        <f>FA$13</f>
        <v>-</v>
      </c>
      <c r="FB109" s="548">
        <f t="shared" si="588"/>
        <v>0</v>
      </c>
      <c r="FC109" s="548">
        <f t="shared" si="588"/>
        <v>0</v>
      </c>
      <c r="FD109" s="548">
        <f t="shared" si="588"/>
        <v>1</v>
      </c>
      <c r="FE109" s="548">
        <f t="shared" si="588"/>
        <v>0</v>
      </c>
      <c r="FF109" s="548">
        <f t="shared" si="588"/>
        <v>0</v>
      </c>
      <c r="FG109" s="548">
        <f t="shared" si="588"/>
        <v>0</v>
      </c>
      <c r="FH109" s="548">
        <f t="shared" si="588"/>
        <v>0</v>
      </c>
      <c r="FI109" s="548">
        <f t="shared" si="588"/>
        <v>0</v>
      </c>
      <c r="FJ109" s="548">
        <f t="shared" si="588"/>
        <v>0</v>
      </c>
      <c r="FK109" s="548" t="str">
        <f t="shared" si="588"/>
        <v>-</v>
      </c>
      <c r="FL109" s="548" t="str">
        <f t="shared" si="588"/>
        <v>-</v>
      </c>
      <c r="FM109" s="548" t="str">
        <f t="shared" si="588"/>
        <v>-</v>
      </c>
      <c r="FN109" s="548" t="str">
        <f t="shared" si="588"/>
        <v>-</v>
      </c>
      <c r="FO109" s="548" t="str">
        <f t="shared" si="588"/>
        <v>-</v>
      </c>
      <c r="FP109" s="548" t="str">
        <f t="shared" si="588"/>
        <v>-</v>
      </c>
      <c r="FQ109" s="548" t="str">
        <f t="shared" si="588"/>
        <v>-</v>
      </c>
      <c r="FR109" s="548" t="str">
        <f t="shared" si="588"/>
        <v>-</v>
      </c>
      <c r="FS109" s="548" t="str">
        <f t="shared" si="588"/>
        <v>-</v>
      </c>
      <c r="FT109" s="548" t="str">
        <f t="shared" si="588"/>
        <v>-</v>
      </c>
      <c r="FU109" s="548" t="str">
        <f t="shared" si="588"/>
        <v>-</v>
      </c>
      <c r="FV109" s="548" t="str">
        <f t="shared" si="588"/>
        <v>-</v>
      </c>
      <c r="FW109" s="548">
        <f t="shared" si="588"/>
        <v>1</v>
      </c>
      <c r="FX109" s="548">
        <f t="shared" si="588"/>
        <v>1</v>
      </c>
      <c r="FY109" s="548">
        <f t="shared" si="588"/>
        <v>1</v>
      </c>
      <c r="FZ109" s="548">
        <f t="shared" si="588"/>
        <v>1</v>
      </c>
      <c r="GA109" s="548" t="str">
        <f t="shared" si="588"/>
        <v>-</v>
      </c>
      <c r="GB109" s="548" t="str">
        <f t="shared" si="588"/>
        <v>-</v>
      </c>
      <c r="GC109" s="548" t="str">
        <f t="shared" si="588"/>
        <v>-</v>
      </c>
      <c r="GD109" s="548" t="str">
        <f t="shared" si="588"/>
        <v>-</v>
      </c>
      <c r="GE109" s="548" t="str">
        <f t="shared" si="588"/>
        <v>-</v>
      </c>
      <c r="GF109" s="548">
        <f t="shared" si="588"/>
        <v>1</v>
      </c>
      <c r="GG109" s="548">
        <f t="shared" si="588"/>
        <v>1</v>
      </c>
      <c r="GH109" s="548">
        <f t="shared" si="588"/>
        <v>1</v>
      </c>
      <c r="GI109" s="548">
        <f t="shared" si="588"/>
        <v>1</v>
      </c>
      <c r="GJ109" s="548">
        <f t="shared" si="588"/>
        <v>1</v>
      </c>
      <c r="GK109" s="548">
        <f t="shared" si="588"/>
        <v>1</v>
      </c>
      <c r="GL109" s="548">
        <f t="shared" si="588"/>
        <v>1</v>
      </c>
      <c r="GM109" s="548">
        <f t="shared" si="588"/>
        <v>1</v>
      </c>
      <c r="GN109" s="548" t="str">
        <f>GN$13</f>
        <v>-</v>
      </c>
      <c r="GO109" s="548" t="str">
        <f>GO$13</f>
        <v>-</v>
      </c>
      <c r="GP109" s="548" t="str">
        <f t="shared" si="588"/>
        <v>-</v>
      </c>
      <c r="GQ109" s="548" t="str">
        <f t="shared" si="588"/>
        <v>-</v>
      </c>
      <c r="GR109" s="619">
        <f t="shared" si="588"/>
        <v>0</v>
      </c>
      <c r="GS109" s="548" t="str">
        <f t="shared" si="588"/>
        <v>-</v>
      </c>
      <c r="GT109" s="548" t="str">
        <f t="shared" si="588"/>
        <v>-</v>
      </c>
      <c r="GU109" s="548" t="str">
        <f t="shared" si="588"/>
        <v>-</v>
      </c>
      <c r="GV109" s="548" t="str">
        <f t="shared" si="588"/>
        <v>-</v>
      </c>
      <c r="GW109" s="548" t="str">
        <f t="shared" si="588"/>
        <v>-</v>
      </c>
      <c r="GX109" s="548">
        <f t="shared" si="588"/>
        <v>1</v>
      </c>
      <c r="GY109" s="548">
        <f t="shared" si="588"/>
        <v>1</v>
      </c>
      <c r="GZ109" s="548" t="str">
        <f t="shared" si="588"/>
        <v>-</v>
      </c>
      <c r="HA109" s="548" t="str">
        <f t="shared" si="588"/>
        <v>-</v>
      </c>
      <c r="HB109" s="548" t="str">
        <f t="shared" si="588"/>
        <v>-</v>
      </c>
      <c r="HC109" s="548" t="str">
        <f t="shared" si="588"/>
        <v>-</v>
      </c>
      <c r="HD109" s="548" t="str">
        <f t="shared" si="588"/>
        <v>-</v>
      </c>
      <c r="HE109" s="548" t="str">
        <f t="shared" ref="HE109:IM109" si="590">HE$13</f>
        <v>-</v>
      </c>
      <c r="HF109" s="548" t="str">
        <f t="shared" si="590"/>
        <v>-</v>
      </c>
      <c r="HG109" s="548" t="str">
        <f t="shared" si="590"/>
        <v>-</v>
      </c>
      <c r="HH109" s="548" t="str">
        <f t="shared" si="590"/>
        <v>-</v>
      </c>
      <c r="HI109" s="548" t="str">
        <f t="shared" si="590"/>
        <v>-</v>
      </c>
      <c r="HJ109" s="548" t="str">
        <f t="shared" si="590"/>
        <v>-</v>
      </c>
      <c r="HK109" s="548" t="str">
        <f t="shared" si="590"/>
        <v>-</v>
      </c>
      <c r="HL109" s="548" t="str">
        <f t="shared" si="590"/>
        <v>-</v>
      </c>
      <c r="HM109" s="548" t="str">
        <f t="shared" si="590"/>
        <v>-</v>
      </c>
      <c r="HN109" s="548" t="str">
        <f t="shared" si="590"/>
        <v>-</v>
      </c>
      <c r="HO109" s="548" t="str">
        <f t="shared" si="590"/>
        <v>-</v>
      </c>
      <c r="HP109" s="548" t="str">
        <f t="shared" si="590"/>
        <v>-</v>
      </c>
      <c r="HQ109" s="548" t="str">
        <f t="shared" si="590"/>
        <v>-</v>
      </c>
      <c r="HR109" s="548" t="str">
        <f t="shared" si="590"/>
        <v>-</v>
      </c>
      <c r="HS109" s="548" t="str">
        <f t="shared" si="590"/>
        <v>-</v>
      </c>
      <c r="HT109" s="548" t="str">
        <f t="shared" si="590"/>
        <v>-</v>
      </c>
      <c r="HU109" s="548">
        <f t="shared" si="590"/>
        <v>0</v>
      </c>
      <c r="HV109" s="548" t="str">
        <f t="shared" si="590"/>
        <v>-</v>
      </c>
      <c r="HW109" s="548">
        <f t="shared" si="590"/>
        <v>1</v>
      </c>
      <c r="HX109" s="548">
        <f t="shared" si="590"/>
        <v>0</v>
      </c>
      <c r="HY109" s="548">
        <f t="shared" si="590"/>
        <v>0</v>
      </c>
      <c r="HZ109" s="548">
        <f t="shared" si="590"/>
        <v>0</v>
      </c>
      <c r="IA109" s="548">
        <f t="shared" si="590"/>
        <v>0</v>
      </c>
      <c r="IB109" s="548">
        <f t="shared" si="590"/>
        <v>0</v>
      </c>
      <c r="IC109" s="548">
        <f t="shared" si="590"/>
        <v>0</v>
      </c>
      <c r="ID109" s="548">
        <f t="shared" si="590"/>
        <v>0</v>
      </c>
      <c r="IE109" s="548">
        <f t="shared" si="590"/>
        <v>1</v>
      </c>
      <c r="IF109" s="548">
        <f t="shared" si="590"/>
        <v>0</v>
      </c>
      <c r="IG109" s="548">
        <f t="shared" si="590"/>
        <v>0</v>
      </c>
      <c r="IH109" s="548">
        <f t="shared" si="590"/>
        <v>0</v>
      </c>
      <c r="II109" s="548">
        <f t="shared" si="590"/>
        <v>0</v>
      </c>
      <c r="IJ109" s="548">
        <f t="shared" si="590"/>
        <v>0</v>
      </c>
      <c r="IK109" s="619">
        <f t="shared" si="590"/>
        <v>0</v>
      </c>
      <c r="IL109" s="548" t="str">
        <f t="shared" si="590"/>
        <v>-</v>
      </c>
      <c r="IM109" s="548" t="str">
        <f t="shared" si="590"/>
        <v>-</v>
      </c>
      <c r="IN109" s="548" t="str">
        <f t="shared" ref="IN109:XD109" si="591">IN$13</f>
        <v>-</v>
      </c>
      <c r="IO109" s="548" t="str">
        <f t="shared" si="591"/>
        <v>-</v>
      </c>
      <c r="IP109" s="548" t="str">
        <f t="shared" si="591"/>
        <v>-</v>
      </c>
      <c r="IQ109" s="548" t="str">
        <f t="shared" si="591"/>
        <v>-</v>
      </c>
      <c r="IR109" s="548" t="str">
        <f t="shared" si="591"/>
        <v>-</v>
      </c>
      <c r="IS109" s="548" t="str">
        <f t="shared" si="591"/>
        <v>-</v>
      </c>
      <c r="IT109" s="548" t="str">
        <f t="shared" si="591"/>
        <v>-</v>
      </c>
      <c r="IU109" s="548" t="str">
        <f t="shared" si="591"/>
        <v>-</v>
      </c>
      <c r="IV109" s="548" t="str">
        <f t="shared" si="591"/>
        <v>-</v>
      </c>
      <c r="IW109" s="548" t="str">
        <f t="shared" si="591"/>
        <v>-</v>
      </c>
      <c r="IX109" s="548" t="str">
        <f t="shared" si="591"/>
        <v>-</v>
      </c>
      <c r="IY109" s="548" t="str">
        <f t="shared" si="591"/>
        <v>-</v>
      </c>
      <c r="IZ109" s="548" t="str">
        <f t="shared" si="591"/>
        <v>-</v>
      </c>
      <c r="JA109" s="548" t="str">
        <f t="shared" si="591"/>
        <v>-</v>
      </c>
      <c r="JB109" s="548">
        <f t="shared" si="591"/>
        <v>0</v>
      </c>
      <c r="JC109" s="548">
        <f>JC$13</f>
        <v>0</v>
      </c>
      <c r="JD109" s="19" t="b">
        <v>0</v>
      </c>
      <c r="JE109" s="19" t="b">
        <v>0</v>
      </c>
      <c r="JF109" s="19" t="b">
        <v>0</v>
      </c>
      <c r="JG109" s="19" t="b">
        <v>0</v>
      </c>
      <c r="JH109" s="19" t="b">
        <v>0</v>
      </c>
      <c r="JI109" s="19" t="b">
        <v>0</v>
      </c>
      <c r="JJ109" s="19" t="b">
        <v>0</v>
      </c>
      <c r="JK109" s="19" t="b">
        <v>0</v>
      </c>
      <c r="JL109" s="19" t="b">
        <v>0</v>
      </c>
      <c r="JM109" s="19" t="b">
        <v>0</v>
      </c>
      <c r="JN109" s="19" t="b">
        <v>0</v>
      </c>
      <c r="JO109" s="19" t="b">
        <v>0</v>
      </c>
      <c r="JP109" s="19" t="b">
        <v>0</v>
      </c>
      <c r="JQ109" s="19" t="b">
        <v>0</v>
      </c>
      <c r="JR109" s="19" t="b">
        <v>0</v>
      </c>
      <c r="JS109" s="19" t="b">
        <v>0</v>
      </c>
      <c r="JT109" s="548">
        <f t="shared" si="591"/>
        <v>0</v>
      </c>
      <c r="JU109" s="548">
        <f t="shared" si="591"/>
        <v>0</v>
      </c>
      <c r="JV109" s="548">
        <f t="shared" si="591"/>
        <v>0</v>
      </c>
      <c r="JW109" s="548">
        <f t="shared" si="591"/>
        <v>0</v>
      </c>
      <c r="JX109" s="548">
        <f t="shared" si="591"/>
        <v>0</v>
      </c>
      <c r="JY109" s="548">
        <f t="shared" si="591"/>
        <v>0</v>
      </c>
      <c r="JZ109" s="548">
        <f t="shared" si="591"/>
        <v>0</v>
      </c>
      <c r="KA109" s="548">
        <f t="shared" si="591"/>
        <v>0</v>
      </c>
      <c r="KB109" s="548">
        <f t="shared" si="591"/>
        <v>0</v>
      </c>
      <c r="KC109" s="548">
        <f t="shared" si="591"/>
        <v>0</v>
      </c>
      <c r="KD109" s="548">
        <f t="shared" si="591"/>
        <v>0</v>
      </c>
      <c r="KE109" s="548">
        <f t="shared" si="591"/>
        <v>0</v>
      </c>
      <c r="KF109" s="548">
        <f t="shared" si="591"/>
        <v>0</v>
      </c>
      <c r="KG109" s="548">
        <f t="shared" si="591"/>
        <v>0</v>
      </c>
      <c r="KH109" s="548">
        <f t="shared" si="591"/>
        <v>0</v>
      </c>
      <c r="KI109" s="548">
        <f t="shared" si="591"/>
        <v>0</v>
      </c>
      <c r="KJ109" s="548">
        <f t="shared" si="591"/>
        <v>0</v>
      </c>
      <c r="KK109" s="548">
        <f t="shared" si="591"/>
        <v>0</v>
      </c>
      <c r="KL109" s="548">
        <f t="shared" si="591"/>
        <v>0</v>
      </c>
      <c r="KM109" s="548">
        <f t="shared" si="591"/>
        <v>0</v>
      </c>
      <c r="KN109" s="548">
        <f t="shared" si="591"/>
        <v>0</v>
      </c>
      <c r="KO109" s="548">
        <f t="shared" si="591"/>
        <v>0</v>
      </c>
      <c r="KP109" s="548">
        <f t="shared" si="591"/>
        <v>0</v>
      </c>
      <c r="KQ109" s="548">
        <f t="shared" si="591"/>
        <v>0</v>
      </c>
      <c r="KR109" s="548">
        <f t="shared" si="591"/>
        <v>0</v>
      </c>
      <c r="KS109" s="548">
        <f t="shared" si="591"/>
        <v>0</v>
      </c>
      <c r="KT109" s="548">
        <f t="shared" si="591"/>
        <v>0</v>
      </c>
      <c r="KU109" s="548">
        <f t="shared" si="591"/>
        <v>0</v>
      </c>
      <c r="KV109" s="548">
        <f t="shared" si="591"/>
        <v>0</v>
      </c>
      <c r="KW109" s="548">
        <f t="shared" si="591"/>
        <v>0</v>
      </c>
      <c r="KX109" s="548">
        <f t="shared" si="591"/>
        <v>0</v>
      </c>
      <c r="KY109" s="548">
        <f t="shared" si="591"/>
        <v>0</v>
      </c>
      <c r="KZ109" s="548">
        <f t="shared" si="591"/>
        <v>0</v>
      </c>
      <c r="LA109" s="548">
        <f t="shared" si="591"/>
        <v>0</v>
      </c>
      <c r="LB109" s="548">
        <f t="shared" si="591"/>
        <v>0</v>
      </c>
      <c r="LC109" s="548">
        <f t="shared" si="591"/>
        <v>0</v>
      </c>
      <c r="LD109" s="548">
        <f t="shared" si="591"/>
        <v>0</v>
      </c>
      <c r="LE109" s="548">
        <f t="shared" si="591"/>
        <v>0</v>
      </c>
      <c r="LF109" s="548">
        <f t="shared" si="591"/>
        <v>0</v>
      </c>
      <c r="LG109" s="548">
        <f t="shared" si="591"/>
        <v>0</v>
      </c>
      <c r="LH109" s="548">
        <f t="shared" si="591"/>
        <v>0</v>
      </c>
      <c r="LI109" s="548">
        <f t="shared" si="591"/>
        <v>0</v>
      </c>
      <c r="LJ109" s="548">
        <f t="shared" si="591"/>
        <v>0</v>
      </c>
      <c r="LK109" s="548">
        <f t="shared" si="591"/>
        <v>0</v>
      </c>
      <c r="LL109" s="548">
        <f t="shared" si="591"/>
        <v>0</v>
      </c>
      <c r="LM109" s="548">
        <f t="shared" si="591"/>
        <v>0</v>
      </c>
      <c r="LN109" s="548">
        <f t="shared" si="591"/>
        <v>0</v>
      </c>
      <c r="LO109" s="548">
        <f t="shared" si="591"/>
        <v>0</v>
      </c>
      <c r="LP109" s="548">
        <f t="shared" si="591"/>
        <v>0</v>
      </c>
      <c r="LQ109" s="548">
        <f t="shared" si="591"/>
        <v>0</v>
      </c>
      <c r="LR109" s="548">
        <f t="shared" si="591"/>
        <v>0</v>
      </c>
      <c r="LS109" s="548">
        <f t="shared" si="591"/>
        <v>0</v>
      </c>
      <c r="LT109" s="548">
        <f t="shared" si="591"/>
        <v>0</v>
      </c>
      <c r="LU109" s="548">
        <f t="shared" si="591"/>
        <v>0</v>
      </c>
      <c r="LV109" s="548">
        <f t="shared" si="591"/>
        <v>0</v>
      </c>
      <c r="LW109" s="548">
        <f t="shared" si="591"/>
        <v>0</v>
      </c>
      <c r="LX109" s="548">
        <f t="shared" si="591"/>
        <v>0</v>
      </c>
      <c r="LY109" s="548">
        <f t="shared" si="591"/>
        <v>0</v>
      </c>
      <c r="LZ109" s="548">
        <f t="shared" si="591"/>
        <v>0</v>
      </c>
      <c r="MA109" s="548">
        <f t="shared" si="591"/>
        <v>0</v>
      </c>
      <c r="MB109" s="548">
        <f t="shared" si="591"/>
        <v>0</v>
      </c>
      <c r="MC109" s="548">
        <f t="shared" si="591"/>
        <v>0</v>
      </c>
      <c r="MD109" s="548">
        <f t="shared" si="591"/>
        <v>0</v>
      </c>
      <c r="ME109" s="548">
        <f t="shared" si="591"/>
        <v>0</v>
      </c>
      <c r="MF109" s="548">
        <f t="shared" si="591"/>
        <v>0</v>
      </c>
      <c r="MG109" s="548">
        <f t="shared" si="591"/>
        <v>0</v>
      </c>
      <c r="MH109" s="548">
        <f t="shared" si="591"/>
        <v>0</v>
      </c>
      <c r="MI109" s="548">
        <f t="shared" si="591"/>
        <v>0</v>
      </c>
      <c r="MJ109" s="548">
        <f t="shared" si="591"/>
        <v>0</v>
      </c>
      <c r="MK109" s="548">
        <f t="shared" si="591"/>
        <v>0</v>
      </c>
      <c r="ML109" s="548">
        <f t="shared" si="591"/>
        <v>0</v>
      </c>
      <c r="MM109" s="548">
        <f t="shared" si="591"/>
        <v>0</v>
      </c>
      <c r="MN109" s="548">
        <f t="shared" si="591"/>
        <v>0</v>
      </c>
      <c r="MO109" s="548">
        <f t="shared" si="591"/>
        <v>0</v>
      </c>
      <c r="MP109" s="548">
        <f t="shared" si="591"/>
        <v>0</v>
      </c>
      <c r="MQ109" s="548">
        <f t="shared" si="591"/>
        <v>0</v>
      </c>
      <c r="MR109" s="548">
        <f t="shared" si="591"/>
        <v>0</v>
      </c>
      <c r="MS109" s="548">
        <f t="shared" si="591"/>
        <v>0</v>
      </c>
      <c r="MT109" s="548">
        <f t="shared" si="591"/>
        <v>0</v>
      </c>
      <c r="MU109" s="548">
        <f t="shared" si="591"/>
        <v>0</v>
      </c>
      <c r="MV109" s="548">
        <f t="shared" si="591"/>
        <v>0</v>
      </c>
      <c r="MW109" s="548">
        <f t="shared" si="591"/>
        <v>0</v>
      </c>
      <c r="MX109" s="548">
        <f t="shared" si="591"/>
        <v>0</v>
      </c>
      <c r="MY109" s="548">
        <f t="shared" si="591"/>
        <v>0</v>
      </c>
      <c r="MZ109" s="548">
        <f t="shared" si="591"/>
        <v>0</v>
      </c>
      <c r="NA109" s="548">
        <f t="shared" si="591"/>
        <v>0</v>
      </c>
      <c r="NB109" s="548">
        <f t="shared" si="591"/>
        <v>0</v>
      </c>
      <c r="NC109" s="548">
        <f t="shared" si="591"/>
        <v>0</v>
      </c>
      <c r="ND109" s="548">
        <f t="shared" si="591"/>
        <v>0</v>
      </c>
      <c r="NE109" s="548">
        <f t="shared" si="591"/>
        <v>0</v>
      </c>
      <c r="NF109" s="548">
        <f t="shared" si="591"/>
        <v>0</v>
      </c>
      <c r="NG109" s="548">
        <f t="shared" si="591"/>
        <v>0</v>
      </c>
      <c r="NH109" s="548">
        <f t="shared" si="591"/>
        <v>0</v>
      </c>
      <c r="NI109" s="548">
        <f t="shared" si="591"/>
        <v>0</v>
      </c>
      <c r="NJ109" s="548">
        <f t="shared" si="591"/>
        <v>0</v>
      </c>
      <c r="NK109" s="548">
        <f t="shared" si="591"/>
        <v>0</v>
      </c>
      <c r="NL109" s="548">
        <f t="shared" si="591"/>
        <v>0</v>
      </c>
      <c r="NM109" s="548">
        <f t="shared" si="591"/>
        <v>0</v>
      </c>
      <c r="NN109" s="548">
        <f t="shared" si="591"/>
        <v>0</v>
      </c>
      <c r="NO109" s="548">
        <f t="shared" si="591"/>
        <v>0</v>
      </c>
      <c r="NP109" s="548">
        <f t="shared" si="591"/>
        <v>0</v>
      </c>
      <c r="NQ109" s="548">
        <f t="shared" si="591"/>
        <v>0</v>
      </c>
      <c r="NR109" s="548">
        <f t="shared" si="591"/>
        <v>0</v>
      </c>
      <c r="NS109" s="548">
        <f t="shared" si="591"/>
        <v>0</v>
      </c>
      <c r="NT109" s="548">
        <f t="shared" si="591"/>
        <v>0</v>
      </c>
      <c r="NU109" s="548">
        <f t="shared" si="591"/>
        <v>0</v>
      </c>
      <c r="NV109" s="548">
        <f t="shared" si="591"/>
        <v>0</v>
      </c>
      <c r="NW109" s="548">
        <f t="shared" si="591"/>
        <v>0</v>
      </c>
      <c r="NX109" s="548">
        <f t="shared" si="591"/>
        <v>0</v>
      </c>
      <c r="NY109" s="548">
        <f t="shared" si="591"/>
        <v>0</v>
      </c>
      <c r="NZ109" s="548">
        <f t="shared" si="591"/>
        <v>0</v>
      </c>
      <c r="OA109" s="548">
        <f t="shared" si="591"/>
        <v>0</v>
      </c>
      <c r="OB109" s="548">
        <f t="shared" si="591"/>
        <v>0</v>
      </c>
      <c r="OC109" s="548">
        <f t="shared" si="591"/>
        <v>0</v>
      </c>
      <c r="OD109" s="548">
        <f t="shared" si="591"/>
        <v>0</v>
      </c>
      <c r="OE109" s="548">
        <f t="shared" si="591"/>
        <v>0</v>
      </c>
      <c r="OF109" s="548">
        <f t="shared" si="591"/>
        <v>0</v>
      </c>
      <c r="OG109" s="548">
        <f t="shared" si="591"/>
        <v>0</v>
      </c>
      <c r="OH109" s="548">
        <f t="shared" si="591"/>
        <v>0</v>
      </c>
      <c r="OI109" s="548">
        <f t="shared" si="591"/>
        <v>0</v>
      </c>
      <c r="OJ109" s="548">
        <f t="shared" si="591"/>
        <v>0</v>
      </c>
      <c r="OK109" s="548">
        <f t="shared" si="591"/>
        <v>0</v>
      </c>
      <c r="OL109" s="548">
        <f t="shared" si="591"/>
        <v>0</v>
      </c>
      <c r="OM109" s="548">
        <f t="shared" si="591"/>
        <v>0</v>
      </c>
      <c r="ON109" s="548">
        <f t="shared" si="591"/>
        <v>0</v>
      </c>
      <c r="OO109" s="548">
        <f t="shared" si="591"/>
        <v>0</v>
      </c>
      <c r="OP109" s="548">
        <f t="shared" si="591"/>
        <v>0</v>
      </c>
      <c r="OQ109" s="548">
        <f t="shared" si="591"/>
        <v>0</v>
      </c>
      <c r="OR109" s="548">
        <f t="shared" si="591"/>
        <v>0</v>
      </c>
      <c r="OS109" s="548">
        <f t="shared" si="591"/>
        <v>0</v>
      </c>
      <c r="OT109" s="548">
        <f t="shared" si="591"/>
        <v>0</v>
      </c>
      <c r="OU109" s="548">
        <f t="shared" si="591"/>
        <v>0</v>
      </c>
      <c r="OV109" s="548">
        <f t="shared" si="591"/>
        <v>0</v>
      </c>
      <c r="OW109" s="548">
        <f t="shared" si="591"/>
        <v>0</v>
      </c>
      <c r="OX109" s="548">
        <f t="shared" si="591"/>
        <v>0</v>
      </c>
      <c r="OY109" s="548">
        <f t="shared" si="591"/>
        <v>0</v>
      </c>
      <c r="OZ109" s="548">
        <f t="shared" si="591"/>
        <v>0</v>
      </c>
      <c r="PA109" s="548">
        <f t="shared" si="591"/>
        <v>0</v>
      </c>
      <c r="PB109" s="548">
        <f t="shared" si="591"/>
        <v>0</v>
      </c>
      <c r="PC109" s="548">
        <f t="shared" si="591"/>
        <v>0</v>
      </c>
      <c r="PD109" s="548">
        <f t="shared" si="591"/>
        <v>0</v>
      </c>
      <c r="PE109" s="548">
        <f t="shared" si="591"/>
        <v>0</v>
      </c>
      <c r="PF109" s="548">
        <f t="shared" si="591"/>
        <v>0</v>
      </c>
      <c r="PG109" s="548">
        <f t="shared" si="591"/>
        <v>0</v>
      </c>
      <c r="PH109" s="548">
        <f t="shared" si="591"/>
        <v>0</v>
      </c>
      <c r="PI109" s="548">
        <f t="shared" si="591"/>
        <v>0</v>
      </c>
      <c r="PJ109" s="548">
        <f t="shared" si="591"/>
        <v>0</v>
      </c>
      <c r="PK109" s="548">
        <f t="shared" si="591"/>
        <v>0</v>
      </c>
      <c r="PL109" s="548">
        <f t="shared" si="591"/>
        <v>0</v>
      </c>
      <c r="PM109" s="548">
        <f t="shared" si="591"/>
        <v>0</v>
      </c>
      <c r="PN109" s="548">
        <f t="shared" si="591"/>
        <v>0</v>
      </c>
      <c r="PO109" s="548">
        <f t="shared" si="591"/>
        <v>0</v>
      </c>
      <c r="PP109" s="548">
        <f t="shared" si="591"/>
        <v>0</v>
      </c>
      <c r="PQ109" s="548">
        <f t="shared" si="591"/>
        <v>0</v>
      </c>
      <c r="PR109" s="548">
        <f t="shared" si="591"/>
        <v>0</v>
      </c>
      <c r="PS109" s="548">
        <f t="shared" si="591"/>
        <v>0</v>
      </c>
      <c r="PT109" s="548">
        <f t="shared" ref="PT109:SE109" si="592">PT$13</f>
        <v>0</v>
      </c>
      <c r="PU109" s="548">
        <f t="shared" si="592"/>
        <v>0</v>
      </c>
      <c r="PV109" s="548">
        <f t="shared" si="592"/>
        <v>0</v>
      </c>
      <c r="PW109" s="548">
        <f t="shared" si="592"/>
        <v>0</v>
      </c>
      <c r="PX109" s="548">
        <f t="shared" si="592"/>
        <v>0</v>
      </c>
      <c r="PY109" s="548">
        <f t="shared" si="592"/>
        <v>0</v>
      </c>
      <c r="PZ109" s="548">
        <f t="shared" si="592"/>
        <v>0</v>
      </c>
      <c r="QA109" s="548">
        <f t="shared" si="592"/>
        <v>0</v>
      </c>
      <c r="QB109" s="548">
        <f t="shared" si="592"/>
        <v>0</v>
      </c>
      <c r="QC109" s="548">
        <f t="shared" si="592"/>
        <v>0</v>
      </c>
      <c r="QD109" s="548">
        <f t="shared" si="592"/>
        <v>0</v>
      </c>
      <c r="QE109" s="548">
        <f t="shared" si="592"/>
        <v>0</v>
      </c>
      <c r="QF109" s="548">
        <f t="shared" si="592"/>
        <v>0</v>
      </c>
      <c r="QG109" s="548">
        <f t="shared" si="592"/>
        <v>0</v>
      </c>
      <c r="QH109" s="548">
        <f t="shared" si="592"/>
        <v>0</v>
      </c>
      <c r="QI109" s="548">
        <f t="shared" si="592"/>
        <v>0</v>
      </c>
      <c r="QJ109" s="548">
        <f t="shared" si="592"/>
        <v>0</v>
      </c>
      <c r="QK109" s="548">
        <f t="shared" si="592"/>
        <v>0</v>
      </c>
      <c r="QL109" s="548">
        <f t="shared" si="592"/>
        <v>0</v>
      </c>
      <c r="QM109" s="548">
        <f t="shared" si="592"/>
        <v>0</v>
      </c>
      <c r="QN109" s="548">
        <f t="shared" si="592"/>
        <v>0</v>
      </c>
      <c r="QO109" s="548">
        <f t="shared" si="592"/>
        <v>0</v>
      </c>
      <c r="QP109" s="548">
        <f t="shared" si="592"/>
        <v>0</v>
      </c>
      <c r="QQ109" s="548">
        <f t="shared" si="592"/>
        <v>0</v>
      </c>
      <c r="QR109" s="548">
        <f t="shared" si="592"/>
        <v>0</v>
      </c>
      <c r="QS109" s="548">
        <f t="shared" si="592"/>
        <v>0</v>
      </c>
      <c r="QT109" s="548">
        <f t="shared" si="592"/>
        <v>0</v>
      </c>
      <c r="QU109" s="548">
        <f t="shared" si="592"/>
        <v>0</v>
      </c>
      <c r="QV109" s="548">
        <f t="shared" si="592"/>
        <v>0</v>
      </c>
      <c r="QW109" s="548">
        <f t="shared" si="592"/>
        <v>0</v>
      </c>
      <c r="QX109" s="548">
        <f t="shared" si="592"/>
        <v>0</v>
      </c>
      <c r="QY109" s="548">
        <f t="shared" si="592"/>
        <v>0</v>
      </c>
      <c r="QZ109" s="548">
        <f t="shared" si="592"/>
        <v>0</v>
      </c>
      <c r="RA109" s="548">
        <f t="shared" si="592"/>
        <v>0</v>
      </c>
      <c r="RB109" s="548">
        <f t="shared" si="592"/>
        <v>0</v>
      </c>
      <c r="RC109" s="548">
        <f t="shared" si="592"/>
        <v>0</v>
      </c>
      <c r="RD109" s="548">
        <f t="shared" si="592"/>
        <v>0</v>
      </c>
      <c r="RE109" s="548">
        <f t="shared" si="592"/>
        <v>0</v>
      </c>
      <c r="RF109" s="548">
        <f t="shared" si="592"/>
        <v>0</v>
      </c>
      <c r="RG109" s="548">
        <f t="shared" si="592"/>
        <v>0</v>
      </c>
      <c r="RH109" s="548">
        <f t="shared" si="592"/>
        <v>0</v>
      </c>
      <c r="RI109" s="548">
        <f t="shared" si="592"/>
        <v>0</v>
      </c>
      <c r="RJ109" s="548">
        <f t="shared" si="592"/>
        <v>0</v>
      </c>
      <c r="RK109" s="548">
        <f t="shared" si="592"/>
        <v>0</v>
      </c>
      <c r="RL109" s="548">
        <f t="shared" si="592"/>
        <v>0</v>
      </c>
      <c r="RM109" s="548">
        <f t="shared" si="592"/>
        <v>0</v>
      </c>
      <c r="RN109" s="548">
        <f t="shared" si="592"/>
        <v>0</v>
      </c>
      <c r="RO109" s="548">
        <f t="shared" si="592"/>
        <v>0</v>
      </c>
      <c r="RP109" s="548">
        <f t="shared" si="592"/>
        <v>0</v>
      </c>
      <c r="RQ109" s="548">
        <f t="shared" si="592"/>
        <v>0</v>
      </c>
      <c r="RR109" s="548">
        <f t="shared" si="592"/>
        <v>0</v>
      </c>
      <c r="RS109" s="548">
        <f t="shared" si="592"/>
        <v>0</v>
      </c>
      <c r="RT109" s="548">
        <f t="shared" si="592"/>
        <v>0</v>
      </c>
      <c r="RU109" s="548">
        <f t="shared" si="592"/>
        <v>0</v>
      </c>
      <c r="RV109" s="548">
        <f t="shared" si="592"/>
        <v>0</v>
      </c>
      <c r="RW109" s="548">
        <f t="shared" si="592"/>
        <v>0</v>
      </c>
      <c r="RX109" s="548">
        <f t="shared" si="592"/>
        <v>0</v>
      </c>
      <c r="RY109" s="548">
        <f t="shared" si="592"/>
        <v>0</v>
      </c>
      <c r="RZ109" s="548">
        <f t="shared" si="592"/>
        <v>0</v>
      </c>
      <c r="SA109" s="548">
        <f t="shared" si="592"/>
        <v>0</v>
      </c>
      <c r="SB109" s="548">
        <f t="shared" si="592"/>
        <v>0</v>
      </c>
      <c r="SC109" s="548">
        <f t="shared" si="592"/>
        <v>0</v>
      </c>
      <c r="SD109" s="548">
        <f t="shared" si="592"/>
        <v>0</v>
      </c>
      <c r="SE109" s="548">
        <f t="shared" si="592"/>
        <v>0</v>
      </c>
      <c r="SF109" s="548">
        <f t="shared" ref="SF109:UQ109" si="593">SF$13</f>
        <v>0</v>
      </c>
      <c r="SG109" s="548">
        <f t="shared" si="593"/>
        <v>0</v>
      </c>
      <c r="SH109" s="548">
        <f t="shared" si="593"/>
        <v>0</v>
      </c>
      <c r="SI109" s="548">
        <f t="shared" si="593"/>
        <v>0</v>
      </c>
      <c r="SJ109" s="548">
        <f t="shared" si="593"/>
        <v>0</v>
      </c>
      <c r="SK109" s="548">
        <f t="shared" si="593"/>
        <v>0</v>
      </c>
      <c r="SL109" s="548">
        <f t="shared" si="593"/>
        <v>0</v>
      </c>
      <c r="SM109" s="548">
        <f t="shared" si="593"/>
        <v>0</v>
      </c>
      <c r="SN109" s="548">
        <f t="shared" si="593"/>
        <v>0</v>
      </c>
      <c r="SO109" s="548">
        <f t="shared" si="593"/>
        <v>0</v>
      </c>
      <c r="SP109" s="548">
        <f t="shared" si="593"/>
        <v>0</v>
      </c>
      <c r="SQ109" s="548">
        <f t="shared" si="593"/>
        <v>0</v>
      </c>
      <c r="SR109" s="548">
        <f t="shared" si="593"/>
        <v>0</v>
      </c>
      <c r="SS109" s="548">
        <f t="shared" si="593"/>
        <v>0</v>
      </c>
      <c r="ST109" s="548">
        <f t="shared" si="593"/>
        <v>0</v>
      </c>
      <c r="SU109" s="548">
        <f t="shared" si="593"/>
        <v>0</v>
      </c>
      <c r="SV109" s="548">
        <f t="shared" si="593"/>
        <v>0</v>
      </c>
      <c r="SW109" s="548">
        <f t="shared" si="593"/>
        <v>0</v>
      </c>
      <c r="SX109" s="548">
        <f t="shared" si="593"/>
        <v>0</v>
      </c>
      <c r="SY109" s="548">
        <f t="shared" si="593"/>
        <v>0</v>
      </c>
      <c r="SZ109" s="548">
        <f t="shared" si="593"/>
        <v>0</v>
      </c>
      <c r="TA109" s="548">
        <f t="shared" si="593"/>
        <v>0</v>
      </c>
      <c r="TB109" s="548">
        <f t="shared" si="593"/>
        <v>0</v>
      </c>
      <c r="TC109" s="548">
        <f t="shared" si="593"/>
        <v>0</v>
      </c>
      <c r="TD109" s="548">
        <f t="shared" si="593"/>
        <v>0</v>
      </c>
      <c r="TE109" s="548">
        <f t="shared" si="593"/>
        <v>0</v>
      </c>
      <c r="TF109" s="548">
        <f t="shared" si="593"/>
        <v>0</v>
      </c>
      <c r="TG109" s="548">
        <f t="shared" si="593"/>
        <v>0</v>
      </c>
      <c r="TH109" s="548">
        <f t="shared" si="593"/>
        <v>0</v>
      </c>
      <c r="TI109" s="548">
        <f t="shared" si="593"/>
        <v>0</v>
      </c>
      <c r="TJ109" s="548">
        <f t="shared" si="593"/>
        <v>0</v>
      </c>
      <c r="TK109" s="548">
        <f t="shared" si="593"/>
        <v>0</v>
      </c>
      <c r="TL109" s="548">
        <f t="shared" si="593"/>
        <v>0</v>
      </c>
      <c r="TM109" s="548">
        <f t="shared" si="593"/>
        <v>0</v>
      </c>
      <c r="TN109" s="548">
        <f t="shared" si="593"/>
        <v>0</v>
      </c>
      <c r="TO109" s="548">
        <f t="shared" si="593"/>
        <v>0</v>
      </c>
      <c r="TP109" s="548">
        <f t="shared" si="593"/>
        <v>0</v>
      </c>
      <c r="TQ109" s="548">
        <f t="shared" si="593"/>
        <v>0</v>
      </c>
      <c r="TR109" s="548">
        <f t="shared" si="593"/>
        <v>0</v>
      </c>
      <c r="TS109" s="548">
        <f t="shared" si="593"/>
        <v>0</v>
      </c>
      <c r="TT109" s="548">
        <f t="shared" si="593"/>
        <v>0</v>
      </c>
      <c r="TU109" s="548">
        <f t="shared" si="593"/>
        <v>0</v>
      </c>
      <c r="TV109" s="548">
        <f t="shared" si="593"/>
        <v>0</v>
      </c>
      <c r="TW109" s="548">
        <f t="shared" si="593"/>
        <v>0</v>
      </c>
      <c r="TX109" s="548">
        <f t="shared" si="593"/>
        <v>0</v>
      </c>
      <c r="TY109" s="548">
        <f t="shared" si="593"/>
        <v>0</v>
      </c>
      <c r="TZ109" s="548">
        <f t="shared" si="593"/>
        <v>0</v>
      </c>
      <c r="UA109" s="548">
        <f t="shared" si="593"/>
        <v>0</v>
      </c>
      <c r="UB109" s="548">
        <f t="shared" si="593"/>
        <v>0</v>
      </c>
      <c r="UC109" s="548">
        <f t="shared" si="593"/>
        <v>0</v>
      </c>
      <c r="UD109" s="548">
        <f t="shared" si="593"/>
        <v>0</v>
      </c>
      <c r="UE109" s="548">
        <f t="shared" si="593"/>
        <v>0</v>
      </c>
      <c r="UF109" s="548">
        <f t="shared" si="593"/>
        <v>0</v>
      </c>
      <c r="UG109" s="548">
        <f t="shared" si="593"/>
        <v>0</v>
      </c>
      <c r="UH109" s="548">
        <f t="shared" si="593"/>
        <v>0</v>
      </c>
      <c r="UI109" s="548">
        <f t="shared" si="593"/>
        <v>0</v>
      </c>
      <c r="UJ109" s="548">
        <f t="shared" si="593"/>
        <v>0</v>
      </c>
      <c r="UK109" s="548">
        <f t="shared" si="593"/>
        <v>0</v>
      </c>
      <c r="UL109" s="548">
        <f t="shared" si="593"/>
        <v>0</v>
      </c>
      <c r="UM109" s="548">
        <f t="shared" si="593"/>
        <v>0</v>
      </c>
      <c r="UN109" s="548">
        <f t="shared" si="593"/>
        <v>0</v>
      </c>
      <c r="UO109" s="548">
        <f t="shared" si="593"/>
        <v>0</v>
      </c>
      <c r="UP109" s="548">
        <f t="shared" si="593"/>
        <v>0</v>
      </c>
      <c r="UQ109" s="548">
        <f t="shared" si="593"/>
        <v>0</v>
      </c>
      <c r="UR109" s="548">
        <f t="shared" ref="UR109:VI109" si="594">UR$13</f>
        <v>0</v>
      </c>
      <c r="US109" s="548">
        <f t="shared" si="594"/>
        <v>0</v>
      </c>
      <c r="UT109" s="548">
        <f t="shared" si="594"/>
        <v>0</v>
      </c>
      <c r="UU109" s="548">
        <f t="shared" si="594"/>
        <v>0</v>
      </c>
      <c r="UV109" s="548">
        <f t="shared" si="594"/>
        <v>0</v>
      </c>
      <c r="UW109" s="548">
        <f t="shared" si="594"/>
        <v>0</v>
      </c>
      <c r="UX109" s="548">
        <f t="shared" si="594"/>
        <v>0</v>
      </c>
      <c r="UY109" s="548">
        <f t="shared" si="594"/>
        <v>0</v>
      </c>
      <c r="UZ109" s="548">
        <f t="shared" si="594"/>
        <v>0</v>
      </c>
      <c r="VA109" s="548">
        <f t="shared" si="594"/>
        <v>0</v>
      </c>
      <c r="VB109" s="548">
        <f t="shared" si="594"/>
        <v>0</v>
      </c>
      <c r="VC109" s="548">
        <f t="shared" si="594"/>
        <v>0</v>
      </c>
      <c r="VD109" s="548">
        <f t="shared" si="594"/>
        <v>0</v>
      </c>
      <c r="VE109" s="548">
        <f t="shared" si="594"/>
        <v>0</v>
      </c>
      <c r="VF109" s="548">
        <f t="shared" si="594"/>
        <v>0</v>
      </c>
      <c r="VG109" s="548">
        <f t="shared" si="594"/>
        <v>0</v>
      </c>
      <c r="VH109" s="548">
        <f t="shared" si="594"/>
        <v>0</v>
      </c>
      <c r="VI109" s="548">
        <f t="shared" si="594"/>
        <v>0</v>
      </c>
      <c r="VJ109" s="548">
        <f t="shared" si="591"/>
        <v>0</v>
      </c>
      <c r="VK109" s="548">
        <f t="shared" si="591"/>
        <v>0</v>
      </c>
      <c r="VL109" s="548">
        <f t="shared" si="591"/>
        <v>0</v>
      </c>
      <c r="VM109" s="548">
        <f t="shared" si="591"/>
        <v>0</v>
      </c>
      <c r="VN109" s="548">
        <f t="shared" si="591"/>
        <v>0</v>
      </c>
      <c r="VO109" s="548">
        <f t="shared" si="591"/>
        <v>0</v>
      </c>
      <c r="VP109" s="548">
        <f t="shared" si="591"/>
        <v>0</v>
      </c>
      <c r="VQ109" s="548">
        <f t="shared" si="591"/>
        <v>0</v>
      </c>
      <c r="VR109" s="548">
        <f t="shared" si="591"/>
        <v>0</v>
      </c>
      <c r="VS109" s="548">
        <f t="shared" si="591"/>
        <v>0</v>
      </c>
      <c r="VT109" s="548">
        <f t="shared" si="591"/>
        <v>0</v>
      </c>
      <c r="VU109" s="548">
        <f t="shared" si="591"/>
        <v>0</v>
      </c>
      <c r="VV109" s="548">
        <f t="shared" si="591"/>
        <v>0</v>
      </c>
      <c r="VW109" s="548">
        <f t="shared" si="591"/>
        <v>0</v>
      </c>
      <c r="VX109" s="548">
        <f t="shared" si="591"/>
        <v>0</v>
      </c>
      <c r="VY109" s="548">
        <f t="shared" si="591"/>
        <v>0</v>
      </c>
      <c r="VZ109" s="548">
        <f t="shared" si="591"/>
        <v>0</v>
      </c>
      <c r="WA109" s="548">
        <f t="shared" si="591"/>
        <v>0</v>
      </c>
      <c r="WB109" s="548">
        <f t="shared" si="591"/>
        <v>0</v>
      </c>
      <c r="WC109" s="548">
        <f t="shared" si="591"/>
        <v>0</v>
      </c>
      <c r="WD109" s="548">
        <f t="shared" si="591"/>
        <v>0</v>
      </c>
      <c r="WE109" s="548">
        <f t="shared" si="591"/>
        <v>0</v>
      </c>
      <c r="WF109" s="548">
        <f t="shared" si="591"/>
        <v>0</v>
      </c>
      <c r="WG109" s="548">
        <f t="shared" si="591"/>
        <v>0</v>
      </c>
      <c r="WH109" s="548">
        <f t="shared" si="591"/>
        <v>0</v>
      </c>
      <c r="WI109" s="548">
        <f t="shared" si="591"/>
        <v>0</v>
      </c>
      <c r="WJ109" s="548">
        <f t="shared" si="591"/>
        <v>0</v>
      </c>
      <c r="WK109" s="548">
        <f t="shared" si="591"/>
        <v>0</v>
      </c>
      <c r="WL109" s="548">
        <f t="shared" si="591"/>
        <v>0</v>
      </c>
      <c r="WM109" s="548" t="str">
        <f t="shared" si="591"/>
        <v>-</v>
      </c>
      <c r="WN109" s="619">
        <f t="shared" si="591"/>
        <v>0</v>
      </c>
      <c r="WO109" s="548">
        <f t="shared" si="591"/>
        <v>0</v>
      </c>
      <c r="WP109" s="548">
        <f t="shared" si="591"/>
        <v>0</v>
      </c>
      <c r="WQ109" s="548">
        <f t="shared" si="591"/>
        <v>0</v>
      </c>
      <c r="WR109" s="548" t="str">
        <f t="shared" si="591"/>
        <v>-</v>
      </c>
      <c r="WS109" s="548" t="str">
        <f t="shared" si="591"/>
        <v>-</v>
      </c>
      <c r="WT109" s="548" t="str">
        <f t="shared" si="591"/>
        <v>-</v>
      </c>
      <c r="WU109" s="548" t="str">
        <f t="shared" si="591"/>
        <v>-</v>
      </c>
      <c r="WV109" s="548" t="str">
        <f t="shared" si="591"/>
        <v>-</v>
      </c>
      <c r="WW109" s="548" t="str">
        <f t="shared" si="591"/>
        <v>-</v>
      </c>
      <c r="WX109" s="548" t="str">
        <f t="shared" si="591"/>
        <v>-</v>
      </c>
      <c r="WY109" s="548" t="str">
        <f t="shared" si="591"/>
        <v>-</v>
      </c>
      <c r="WZ109" s="548" t="str">
        <f t="shared" si="591"/>
        <v>-</v>
      </c>
      <c r="XA109" s="548" t="str">
        <f t="shared" si="591"/>
        <v>-</v>
      </c>
      <c r="XB109" s="548" t="str">
        <f t="shared" si="591"/>
        <v>-</v>
      </c>
      <c r="XC109" s="548" t="str">
        <f t="shared" si="591"/>
        <v>-</v>
      </c>
      <c r="XD109" s="548" t="str">
        <f t="shared" si="591"/>
        <v>-</v>
      </c>
      <c r="XE109" s="548" t="str">
        <f t="shared" ref="XE109:AEJ109" si="595">XE$13</f>
        <v>-</v>
      </c>
      <c r="XF109" s="548" t="str">
        <f t="shared" si="595"/>
        <v>-</v>
      </c>
      <c r="XG109" s="548" t="str">
        <f t="shared" si="595"/>
        <v>-</v>
      </c>
      <c r="XH109" s="619">
        <f t="shared" si="595"/>
        <v>0</v>
      </c>
      <c r="XI109" s="548" t="str">
        <f t="shared" si="595"/>
        <v>-</v>
      </c>
      <c r="XJ109" s="548" t="str">
        <f t="shared" si="595"/>
        <v>-</v>
      </c>
      <c r="XK109" s="548" t="str">
        <f t="shared" si="595"/>
        <v>-</v>
      </c>
      <c r="XL109" s="548" t="str">
        <f t="shared" si="595"/>
        <v>-</v>
      </c>
      <c r="XM109" s="548" t="str">
        <f t="shared" si="595"/>
        <v>-</v>
      </c>
      <c r="XN109" s="548">
        <f t="shared" si="595"/>
        <v>0</v>
      </c>
      <c r="XO109" s="548" t="str">
        <f t="shared" si="595"/>
        <v>-</v>
      </c>
      <c r="XP109" s="548" t="str">
        <f t="shared" si="595"/>
        <v>-</v>
      </c>
      <c r="XQ109" s="548" t="str">
        <f t="shared" si="595"/>
        <v>-</v>
      </c>
      <c r="XR109" s="548" t="str">
        <f>XR$13</f>
        <v>-</v>
      </c>
      <c r="XS109" s="548" t="str">
        <f>XS$13</f>
        <v>-</v>
      </c>
      <c r="XT109" s="548" t="str">
        <f>XT$13</f>
        <v>-</v>
      </c>
      <c r="XU109" s="548" t="str">
        <f>XU$13</f>
        <v>-</v>
      </c>
      <c r="XV109" s="548" t="str">
        <f>XV$13</f>
        <v>-</v>
      </c>
      <c r="XW109" s="548" t="str">
        <f t="shared" si="595"/>
        <v>-</v>
      </c>
      <c r="XX109" s="548" t="str">
        <f t="shared" si="595"/>
        <v>-</v>
      </c>
      <c r="XY109" s="548" t="str">
        <f t="shared" si="595"/>
        <v>-</v>
      </c>
      <c r="XZ109" s="548" t="str">
        <f t="shared" si="595"/>
        <v>-</v>
      </c>
      <c r="YA109" s="548" t="str">
        <f t="shared" si="595"/>
        <v>-</v>
      </c>
      <c r="YB109" s="619">
        <f t="shared" si="595"/>
        <v>0</v>
      </c>
      <c r="YC109" s="548" t="str">
        <f t="shared" si="595"/>
        <v>-</v>
      </c>
      <c r="YD109" s="548" t="str">
        <f t="shared" si="595"/>
        <v>-</v>
      </c>
      <c r="YE109" s="548" t="str">
        <f t="shared" si="595"/>
        <v>-</v>
      </c>
      <c r="YF109" s="548" t="str">
        <f t="shared" si="595"/>
        <v>-</v>
      </c>
      <c r="YG109" s="548">
        <f t="shared" si="595"/>
        <v>1</v>
      </c>
      <c r="YH109" s="548">
        <f t="shared" si="595"/>
        <v>1</v>
      </c>
      <c r="YI109" s="548">
        <f t="shared" si="595"/>
        <v>1</v>
      </c>
      <c r="YJ109" s="548">
        <f t="shared" si="595"/>
        <v>1</v>
      </c>
      <c r="YK109" s="548" t="str">
        <f t="shared" si="595"/>
        <v>-</v>
      </c>
      <c r="YL109" s="548" t="str">
        <f t="shared" si="595"/>
        <v>-</v>
      </c>
      <c r="YM109" s="548" t="str">
        <f t="shared" si="595"/>
        <v>-</v>
      </c>
      <c r="YN109" s="548" t="str">
        <f t="shared" si="595"/>
        <v>-</v>
      </c>
      <c r="YO109" s="548" t="str">
        <f t="shared" si="595"/>
        <v>-</v>
      </c>
      <c r="YP109" s="619">
        <f t="shared" si="595"/>
        <v>0</v>
      </c>
      <c r="YQ109" s="548">
        <f t="shared" si="595"/>
        <v>1</v>
      </c>
      <c r="YR109" s="619">
        <f t="shared" ref="YR109:AAP109" si="596">YR$13</f>
        <v>0</v>
      </c>
      <c r="YS109" s="548" t="str">
        <f>YS$13</f>
        <v>-</v>
      </c>
      <c r="YT109" s="548" t="str">
        <f t="shared" si="596"/>
        <v>-</v>
      </c>
      <c r="YU109" s="548" t="str">
        <f t="shared" si="596"/>
        <v>-</v>
      </c>
      <c r="YV109" s="548" t="str">
        <f t="shared" si="596"/>
        <v>-</v>
      </c>
      <c r="YW109" s="548" t="str">
        <f t="shared" si="596"/>
        <v>-</v>
      </c>
      <c r="YX109" s="548" t="str">
        <f t="shared" si="596"/>
        <v>-</v>
      </c>
      <c r="YY109" s="549" t="str">
        <f t="shared" si="596"/>
        <v>-</v>
      </c>
      <c r="YZ109" s="549" t="str">
        <f t="shared" si="596"/>
        <v>-</v>
      </c>
      <c r="ZA109" s="548" t="str">
        <f t="shared" si="596"/>
        <v>-</v>
      </c>
      <c r="ZB109" s="548" t="str">
        <f t="shared" si="596"/>
        <v>-</v>
      </c>
      <c r="ZC109" s="548" t="str">
        <f t="shared" si="596"/>
        <v>-</v>
      </c>
      <c r="ZD109" s="548" t="str">
        <f t="shared" si="596"/>
        <v>-</v>
      </c>
      <c r="ZE109" s="548" t="str">
        <f t="shared" si="596"/>
        <v>-</v>
      </c>
      <c r="ZF109" s="548" t="str">
        <f t="shared" si="596"/>
        <v>-</v>
      </c>
      <c r="ZG109" s="548" t="str">
        <f t="shared" si="596"/>
        <v>-</v>
      </c>
      <c r="ZH109" s="548" t="str">
        <f t="shared" si="596"/>
        <v>-</v>
      </c>
      <c r="ZI109" s="548" t="str">
        <f t="shared" si="596"/>
        <v>-</v>
      </c>
      <c r="ZJ109" s="548" t="str">
        <f t="shared" si="596"/>
        <v>-</v>
      </c>
      <c r="ZK109" s="548" t="str">
        <f t="shared" si="596"/>
        <v>-</v>
      </c>
      <c r="ZL109" s="548" t="str">
        <f t="shared" si="596"/>
        <v>-</v>
      </c>
      <c r="ZM109" s="548" t="str">
        <f t="shared" si="596"/>
        <v>-</v>
      </c>
      <c r="ZN109" s="548" t="str">
        <f t="shared" si="596"/>
        <v>-</v>
      </c>
      <c r="ZO109" s="548" t="str">
        <f t="shared" si="596"/>
        <v>-</v>
      </c>
      <c r="ZP109" s="548" t="str">
        <f t="shared" si="596"/>
        <v>-</v>
      </c>
      <c r="ZQ109" s="548" t="str">
        <f t="shared" si="596"/>
        <v>-</v>
      </c>
      <c r="ZR109" s="548" t="str">
        <f t="shared" si="596"/>
        <v>-</v>
      </c>
      <c r="ZS109" s="548" t="str">
        <f t="shared" si="596"/>
        <v>-</v>
      </c>
      <c r="ZT109" s="548" t="str">
        <f t="shared" si="596"/>
        <v>-</v>
      </c>
      <c r="ZU109" s="548" t="str">
        <f t="shared" si="596"/>
        <v>-</v>
      </c>
      <c r="ZV109" s="548" t="str">
        <f t="shared" si="596"/>
        <v>-</v>
      </c>
      <c r="ZW109" s="548" t="str">
        <f t="shared" si="596"/>
        <v>-</v>
      </c>
      <c r="ZX109" s="548" t="str">
        <f t="shared" si="596"/>
        <v>-</v>
      </c>
      <c r="ZY109" s="548" t="str">
        <f t="shared" si="596"/>
        <v>-</v>
      </c>
      <c r="ZZ109" s="548" t="str">
        <f t="shared" si="596"/>
        <v>-</v>
      </c>
      <c r="AAA109" s="548" t="str">
        <f t="shared" si="596"/>
        <v>-</v>
      </c>
      <c r="AAB109" s="548" t="str">
        <f t="shared" si="596"/>
        <v>-</v>
      </c>
      <c r="AAC109" s="548" t="str">
        <f t="shared" si="596"/>
        <v>-</v>
      </c>
      <c r="AAD109" s="548" t="str">
        <f t="shared" si="596"/>
        <v>-</v>
      </c>
      <c r="AAE109" s="548" t="str">
        <f t="shared" si="596"/>
        <v>-</v>
      </c>
      <c r="AAF109" s="548" t="str">
        <f t="shared" si="596"/>
        <v>-</v>
      </c>
      <c r="AAG109" s="548" t="str">
        <f t="shared" si="596"/>
        <v>-</v>
      </c>
      <c r="AAH109" s="548">
        <f t="shared" si="596"/>
        <v>1</v>
      </c>
      <c r="AAI109" s="548">
        <f t="shared" si="596"/>
        <v>1</v>
      </c>
      <c r="AAJ109" s="548" t="str">
        <f t="shared" si="596"/>
        <v>-</v>
      </c>
      <c r="AAK109" s="548" t="str">
        <f t="shared" si="596"/>
        <v>-</v>
      </c>
      <c r="AAL109" s="548" t="str">
        <f t="shared" si="596"/>
        <v>-</v>
      </c>
      <c r="AAM109" s="548" t="str">
        <f t="shared" si="596"/>
        <v>-</v>
      </c>
      <c r="AAN109" s="548" t="str">
        <f t="shared" si="596"/>
        <v>-</v>
      </c>
      <c r="AAO109" s="548" t="str">
        <f t="shared" si="596"/>
        <v>-</v>
      </c>
      <c r="AAP109" s="548" t="str">
        <f t="shared" si="596"/>
        <v>-</v>
      </c>
      <c r="AAQ109" s="548" t="str">
        <f t="shared" ref="AAQ109:AAU109" si="597">AAQ$13</f>
        <v>-</v>
      </c>
      <c r="AAR109" s="548" t="str">
        <f>AAR$13</f>
        <v>-</v>
      </c>
      <c r="AAS109" s="548" t="str">
        <f t="shared" si="597"/>
        <v>-</v>
      </c>
      <c r="AAT109" s="548" t="str">
        <f t="shared" si="597"/>
        <v>-</v>
      </c>
      <c r="AAU109" s="548" t="str">
        <f t="shared" si="597"/>
        <v>-</v>
      </c>
      <c r="AAV109" s="548" t="str">
        <f>AAV$13</f>
        <v>-</v>
      </c>
      <c r="AAW109" s="619">
        <f t="shared" si="595"/>
        <v>0</v>
      </c>
      <c r="AAX109" s="548" t="str">
        <f t="shared" si="595"/>
        <v>-</v>
      </c>
      <c r="AAY109" s="548" t="str">
        <f t="shared" si="595"/>
        <v>-</v>
      </c>
      <c r="AAZ109" s="548" t="str">
        <f t="shared" si="595"/>
        <v>-</v>
      </c>
      <c r="ABA109" s="548" t="str">
        <f t="shared" si="595"/>
        <v>-</v>
      </c>
      <c r="ABB109" s="548" t="str">
        <f t="shared" si="595"/>
        <v>-</v>
      </c>
      <c r="ABC109" s="548" t="str">
        <f t="shared" si="595"/>
        <v>-</v>
      </c>
      <c r="ABD109" s="548" t="str">
        <f t="shared" si="595"/>
        <v>-</v>
      </c>
      <c r="ABE109" s="548" t="str">
        <f t="shared" si="595"/>
        <v>-</v>
      </c>
      <c r="ABF109" s="548" t="str">
        <f t="shared" si="595"/>
        <v>-</v>
      </c>
      <c r="ABG109" s="548" t="str">
        <f t="shared" si="595"/>
        <v>-</v>
      </c>
      <c r="ABH109" s="548" t="str">
        <f t="shared" si="595"/>
        <v>-</v>
      </c>
      <c r="ABI109" s="548" t="str">
        <f t="shared" si="595"/>
        <v>-</v>
      </c>
      <c r="ABJ109" s="548" t="str">
        <f t="shared" si="595"/>
        <v>-</v>
      </c>
      <c r="ABK109" s="548" t="str">
        <f t="shared" si="595"/>
        <v>-</v>
      </c>
      <c r="ABL109" s="548" t="str">
        <f t="shared" si="595"/>
        <v>-</v>
      </c>
      <c r="ABM109" s="548" t="str">
        <f t="shared" si="595"/>
        <v>-</v>
      </c>
      <c r="ABN109" s="548" t="str">
        <f t="shared" si="595"/>
        <v>-</v>
      </c>
      <c r="ABO109" s="548" t="str">
        <f t="shared" si="595"/>
        <v>-</v>
      </c>
      <c r="ABP109" s="548" t="str">
        <f t="shared" si="595"/>
        <v>-</v>
      </c>
      <c r="ABQ109" s="548" t="str">
        <f t="shared" si="595"/>
        <v>-</v>
      </c>
      <c r="ABR109" s="548" t="str">
        <f t="shared" si="595"/>
        <v>-</v>
      </c>
      <c r="ABS109" s="548" t="str">
        <f t="shared" si="595"/>
        <v>-</v>
      </c>
      <c r="ABT109" s="548" t="str">
        <f t="shared" si="595"/>
        <v>-</v>
      </c>
      <c r="ABU109" s="548" t="str">
        <f t="shared" si="595"/>
        <v>-</v>
      </c>
      <c r="ABV109" s="548" t="str">
        <f t="shared" si="595"/>
        <v>-</v>
      </c>
      <c r="ABW109" s="548" t="str">
        <f t="shared" si="595"/>
        <v>-</v>
      </c>
      <c r="ABX109" s="548" t="str">
        <f t="shared" si="595"/>
        <v>-</v>
      </c>
      <c r="ABY109" s="548" t="str">
        <f t="shared" si="595"/>
        <v>-</v>
      </c>
      <c r="ABZ109" s="548" t="str">
        <f t="shared" si="595"/>
        <v>-</v>
      </c>
      <c r="ACA109" s="548" t="str">
        <f t="shared" si="595"/>
        <v>-</v>
      </c>
      <c r="ACB109" s="548" t="str">
        <f t="shared" si="595"/>
        <v>-</v>
      </c>
      <c r="ACC109" s="548" t="str">
        <f t="shared" si="595"/>
        <v>-</v>
      </c>
      <c r="ACD109" s="548" t="str">
        <f t="shared" si="595"/>
        <v>-</v>
      </c>
      <c r="ACE109" s="548" t="str">
        <f t="shared" si="595"/>
        <v>-</v>
      </c>
      <c r="ACF109" s="548" t="str">
        <f t="shared" si="595"/>
        <v>-</v>
      </c>
      <c r="ACG109" s="548" t="str">
        <f t="shared" si="595"/>
        <v>-</v>
      </c>
      <c r="ACH109" s="548" t="str">
        <f t="shared" si="595"/>
        <v>-</v>
      </c>
      <c r="ACI109" s="548" t="str">
        <f t="shared" si="595"/>
        <v>-</v>
      </c>
      <c r="ACJ109" s="548" t="str">
        <f t="shared" si="595"/>
        <v>-</v>
      </c>
      <c r="ACK109" s="548" t="str">
        <f t="shared" si="595"/>
        <v>-</v>
      </c>
      <c r="ACL109" s="548" t="str">
        <f t="shared" si="595"/>
        <v>-</v>
      </c>
      <c r="ACM109" s="548" t="str">
        <f t="shared" si="595"/>
        <v>-</v>
      </c>
      <c r="ACN109" s="548" t="str">
        <f t="shared" si="595"/>
        <v>-</v>
      </c>
      <c r="ACO109" s="548" t="str">
        <f t="shared" si="595"/>
        <v>-</v>
      </c>
      <c r="ACP109" s="548" t="str">
        <f t="shared" si="595"/>
        <v>-</v>
      </c>
      <c r="ACQ109" s="548" t="str">
        <f t="shared" si="595"/>
        <v>-</v>
      </c>
      <c r="ACR109" s="548" t="str">
        <f t="shared" si="595"/>
        <v>-</v>
      </c>
      <c r="ACS109" s="548" t="str">
        <f t="shared" si="595"/>
        <v>-</v>
      </c>
      <c r="ACT109" s="548" t="str">
        <f t="shared" si="595"/>
        <v>-</v>
      </c>
      <c r="ACU109" s="548" t="str">
        <f t="shared" si="595"/>
        <v>-</v>
      </c>
      <c r="ACV109" s="548" t="str">
        <f t="shared" si="595"/>
        <v>-</v>
      </c>
      <c r="ACW109" s="548" t="str">
        <f t="shared" si="595"/>
        <v>-</v>
      </c>
      <c r="ACX109" s="548" t="str">
        <f t="shared" si="595"/>
        <v>-</v>
      </c>
      <c r="ACY109" s="548" t="str">
        <f t="shared" si="595"/>
        <v>-</v>
      </c>
      <c r="ACZ109" s="548" t="str">
        <f t="shared" si="595"/>
        <v>-</v>
      </c>
      <c r="ADA109" s="548" t="str">
        <f t="shared" si="595"/>
        <v>-</v>
      </c>
      <c r="ADB109" s="548" t="str">
        <f t="shared" si="595"/>
        <v>-</v>
      </c>
      <c r="ADC109" s="548" t="str">
        <f t="shared" si="595"/>
        <v>-</v>
      </c>
      <c r="ADD109" s="548" t="str">
        <f t="shared" si="595"/>
        <v>-</v>
      </c>
      <c r="ADE109" s="548" t="str">
        <f t="shared" si="595"/>
        <v>-</v>
      </c>
      <c r="ADF109" s="548" t="str">
        <f t="shared" si="595"/>
        <v>-</v>
      </c>
      <c r="ADG109" s="548" t="str">
        <f t="shared" si="595"/>
        <v>-</v>
      </c>
      <c r="ADH109" s="548" t="str">
        <f t="shared" si="595"/>
        <v>-</v>
      </c>
      <c r="ADI109" s="548" t="str">
        <f t="shared" si="595"/>
        <v>-</v>
      </c>
      <c r="ADJ109" s="548" t="str">
        <f t="shared" si="595"/>
        <v>-</v>
      </c>
      <c r="ADK109" s="548" t="str">
        <f t="shared" si="595"/>
        <v>-</v>
      </c>
      <c r="ADL109" s="548" t="str">
        <f t="shared" si="595"/>
        <v>-</v>
      </c>
      <c r="ADM109" s="548" t="str">
        <f t="shared" si="595"/>
        <v>-</v>
      </c>
      <c r="ADN109" s="548" t="str">
        <f t="shared" si="595"/>
        <v>-</v>
      </c>
      <c r="ADO109" s="548" t="str">
        <f t="shared" si="595"/>
        <v>-</v>
      </c>
      <c r="ADP109" s="548" t="str">
        <f t="shared" si="595"/>
        <v>-</v>
      </c>
      <c r="ADQ109" s="548" t="str">
        <f t="shared" si="595"/>
        <v>-</v>
      </c>
      <c r="ADR109" s="548" t="str">
        <f t="shared" si="595"/>
        <v>-</v>
      </c>
      <c r="ADS109" s="548" t="str">
        <f t="shared" si="595"/>
        <v>-</v>
      </c>
      <c r="ADT109" s="548" t="str">
        <f t="shared" si="595"/>
        <v>-</v>
      </c>
      <c r="ADU109" s="548" t="str">
        <f t="shared" si="595"/>
        <v>-</v>
      </c>
      <c r="ADV109" s="548" t="str">
        <f t="shared" si="595"/>
        <v>-</v>
      </c>
      <c r="ADW109" s="548" t="str">
        <f t="shared" si="595"/>
        <v>-</v>
      </c>
      <c r="ADX109" s="548" t="str">
        <f t="shared" si="595"/>
        <v>-</v>
      </c>
      <c r="ADY109" s="548" t="str">
        <f t="shared" si="595"/>
        <v>-</v>
      </c>
      <c r="ADZ109" s="548" t="str">
        <f t="shared" si="595"/>
        <v>-</v>
      </c>
      <c r="AEA109" s="548" t="str">
        <f t="shared" si="595"/>
        <v>-</v>
      </c>
      <c r="AEB109" s="548" t="str">
        <f t="shared" si="595"/>
        <v>-</v>
      </c>
      <c r="AEC109" s="548" t="str">
        <f t="shared" si="595"/>
        <v>-</v>
      </c>
      <c r="AED109" s="548" t="str">
        <f t="shared" si="595"/>
        <v>-</v>
      </c>
      <c r="AEE109" s="548" t="str">
        <f t="shared" si="595"/>
        <v>-</v>
      </c>
      <c r="AEF109" s="548" t="str">
        <f t="shared" si="595"/>
        <v>-</v>
      </c>
      <c r="AEG109" s="548" t="str">
        <f t="shared" si="595"/>
        <v>-</v>
      </c>
      <c r="AEH109" s="548" t="str">
        <f t="shared" si="595"/>
        <v>-</v>
      </c>
      <c r="AEI109" s="548" t="str">
        <f t="shared" si="595"/>
        <v>-</v>
      </c>
      <c r="AEJ109" s="548">
        <f t="shared" si="595"/>
        <v>0</v>
      </c>
      <c r="AEK109" s="19">
        <v>0</v>
      </c>
    </row>
  </sheetData>
  <autoFilter ref="A13:AEK109"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E1:G1048576 G77:H82">
    <cfRule type="cellIs" dxfId="18" priority="467" stopIfTrue="1" operator="equal">
      <formula>TRUE</formula>
    </cfRule>
  </conditionalFormatting>
  <conditionalFormatting sqref="H57:H62">
    <cfRule type="cellIs" dxfId="17" priority="14" stopIfTrue="1" operator="equal">
      <formula>TRUE</formula>
    </cfRule>
  </conditionalFormatting>
  <conditionalFormatting sqref="ZK1:ZS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31" activePane="bottomLeft" state="frozen"/>
      <selection pane="bottomLeft" activeCell="C1460" sqref="C1460"/>
    </sheetView>
    <sheetView tabSelected="1" workbookViewId="1">
      <pane ySplit="1" topLeftCell="A1459" activePane="bottomLeft" state="frozen"/>
      <selection activeCell="FC116" sqref="FC116"/>
      <selection pane="bottomLeft" activeCell="C1466" sqref="C1466"/>
    </sheetView>
  </sheetViews>
  <sheetFormatPr defaultRowHeight="15"/>
  <cols>
    <col min="1" max="1" width="20.5703125" customWidth="1"/>
    <col min="2" max="2" width="9.5703125" customWidth="1"/>
    <col min="3" max="3" width="145.140625" customWidth="1"/>
  </cols>
  <sheetData>
    <row r="1" spans="1:3" ht="16.5" customHeight="1">
      <c r="A1" s="478" t="s">
        <v>75</v>
      </c>
      <c r="B1" s="478" t="s">
        <v>2837</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ht="30">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ht="30">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30">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30">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30">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ht="30">
      <c r="A1005" s="504">
        <v>45562.319136921302</v>
      </c>
      <c r="B1005" s="504"/>
      <c r="C1005" s="5" t="s">
        <v>2043</v>
      </c>
    </row>
    <row r="1006" spans="1:3">
      <c r="A1006" s="504"/>
      <c r="B1006" s="504"/>
      <c r="C1006" s="5" t="s">
        <v>2044</v>
      </c>
    </row>
    <row r="1007" spans="1:3">
      <c r="A1007" s="504">
        <v>45562.600915162002</v>
      </c>
      <c r="B1007" s="504"/>
      <c r="C1007" s="5" t="s">
        <v>2045</v>
      </c>
    </row>
    <row r="1008" spans="1:3" ht="30">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30">
      <c r="A1024" s="504">
        <v>45629.744010300899</v>
      </c>
      <c r="B1024" s="504" t="s">
        <v>2099</v>
      </c>
      <c r="C1024" s="5" t="s">
        <v>2103</v>
      </c>
    </row>
    <row r="1025" spans="1:3" ht="30">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30">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ht="30">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30">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ht="30">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30">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30">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30">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2827</v>
      </c>
    </row>
    <row r="1171" spans="1:3">
      <c r="A1171" s="504">
        <v>45817.182753125002</v>
      </c>
      <c r="B1171" s="504" t="s">
        <v>2099</v>
      </c>
      <c r="C1171" s="5" t="s">
        <v>2581</v>
      </c>
    </row>
    <row r="1172" spans="1:3">
      <c r="A1172" s="504"/>
      <c r="B1172" s="504"/>
      <c r="C1172" s="5" t="s">
        <v>2582</v>
      </c>
    </row>
    <row r="1173" spans="1:3">
      <c r="A1173" s="504">
        <v>45841.681341666699</v>
      </c>
      <c r="B1173" s="504" t="s">
        <v>2590</v>
      </c>
      <c r="C1173" s="5" t="s">
        <v>2586</v>
      </c>
    </row>
    <row r="1174" spans="1:3">
      <c r="A1174" s="504">
        <v>45842.404391319396</v>
      </c>
      <c r="B1174" s="504" t="s">
        <v>2099</v>
      </c>
      <c r="C1174" s="5" t="s">
        <v>2587</v>
      </c>
    </row>
    <row r="1175" spans="1:3">
      <c r="A1175" s="504">
        <v>45842.535838657401</v>
      </c>
      <c r="B1175" s="504" t="s">
        <v>2099</v>
      </c>
      <c r="C1175" s="5" t="s">
        <v>2588</v>
      </c>
    </row>
    <row r="1176" spans="1:3">
      <c r="A1176" s="504"/>
      <c r="B1176" s="504" t="s">
        <v>2099</v>
      </c>
      <c r="C1176" s="5" t="s">
        <v>2589</v>
      </c>
    </row>
    <row r="1177" spans="1:3">
      <c r="A1177" s="504">
        <v>45842.540417939803</v>
      </c>
      <c r="B1177" s="504" t="s">
        <v>2591</v>
      </c>
      <c r="C1177" s="5" t="s">
        <v>2592</v>
      </c>
    </row>
    <row r="1178" spans="1:3">
      <c r="A1178" s="504"/>
      <c r="B1178" s="504"/>
      <c r="C1178" s="5" t="s">
        <v>2828</v>
      </c>
    </row>
    <row r="1179" spans="1:3">
      <c r="A1179" s="504">
        <v>45843.576953588003</v>
      </c>
      <c r="B1179" s="504" t="s">
        <v>2099</v>
      </c>
      <c r="C1179" s="5" t="s">
        <v>2593</v>
      </c>
    </row>
    <row r="1180" spans="1:3">
      <c r="A1180" s="504">
        <v>45843.701652314798</v>
      </c>
      <c r="B1180" s="504"/>
      <c r="C1180" s="5" t="s">
        <v>2597</v>
      </c>
    </row>
    <row r="1181" spans="1:3">
      <c r="A1181" s="504">
        <v>45844.400379398103</v>
      </c>
      <c r="B1181" s="504" t="s">
        <v>2099</v>
      </c>
      <c r="C1181" s="5" t="s">
        <v>2600</v>
      </c>
    </row>
    <row r="1182" spans="1:3">
      <c r="A1182" s="504">
        <v>45844.850860069397</v>
      </c>
      <c r="B1182" s="504" t="s">
        <v>2099</v>
      </c>
      <c r="C1182" s="723" t="s">
        <v>2606</v>
      </c>
    </row>
    <row r="1183" spans="1:3">
      <c r="A1183" s="504"/>
      <c r="B1183" s="504"/>
      <c r="C1183" s="723" t="s">
        <v>2608</v>
      </c>
    </row>
    <row r="1184" spans="1:3">
      <c r="A1184" s="504"/>
      <c r="B1184" s="504"/>
      <c r="C1184" s="5" t="s">
        <v>2610</v>
      </c>
    </row>
    <row r="1185" spans="1:3">
      <c r="A1185" s="504">
        <v>45845.336069791701</v>
      </c>
      <c r="B1185" s="504" t="s">
        <v>2099</v>
      </c>
      <c r="C1185" s="5" t="s">
        <v>2612</v>
      </c>
    </row>
    <row r="1186" spans="1:3">
      <c r="A1186" s="504">
        <v>45845.612484490703</v>
      </c>
      <c r="B1186" s="504" t="s">
        <v>2099</v>
      </c>
      <c r="C1186" s="5" t="s">
        <v>2613</v>
      </c>
    </row>
    <row r="1187" spans="1:3">
      <c r="A1187" s="504">
        <v>45846.762133333301</v>
      </c>
      <c r="B1187" s="504" t="s">
        <v>2099</v>
      </c>
      <c r="C1187" s="5" t="s">
        <v>2615</v>
      </c>
    </row>
    <row r="1188" spans="1:3">
      <c r="A1188" s="504">
        <v>45846.762133333301</v>
      </c>
      <c r="B1188" s="504" t="s">
        <v>2616</v>
      </c>
      <c r="C1188" s="5" t="s">
        <v>2614</v>
      </c>
    </row>
    <row r="1189" spans="1:3">
      <c r="A1189" s="504"/>
      <c r="B1189" s="504" t="s">
        <v>2099</v>
      </c>
      <c r="C1189" s="5" t="s">
        <v>2617</v>
      </c>
    </row>
    <row r="1190" spans="1:3">
      <c r="A1190" s="504">
        <v>45848.622212384304</v>
      </c>
      <c r="B1190" s="504" t="s">
        <v>2099</v>
      </c>
      <c r="C1190" s="5" t="s">
        <v>2618</v>
      </c>
    </row>
    <row r="1191" spans="1:3">
      <c r="A1191" s="504">
        <v>45848.763081712998</v>
      </c>
      <c r="B1191" s="504" t="s">
        <v>2099</v>
      </c>
      <c r="C1191" s="5" t="s">
        <v>2619</v>
      </c>
    </row>
    <row r="1192" spans="1:3">
      <c r="A1192" s="504"/>
      <c r="B1192" s="504"/>
      <c r="C1192" s="5" t="s">
        <v>2622</v>
      </c>
    </row>
    <row r="1193" spans="1:3">
      <c r="A1193" s="504"/>
      <c r="B1193" s="504"/>
      <c r="C1193" s="723" t="s">
        <v>2621</v>
      </c>
    </row>
    <row r="1194" spans="1:3">
      <c r="A1194" s="504"/>
      <c r="B1194" s="504"/>
      <c r="C1194" s="723" t="s">
        <v>2623</v>
      </c>
    </row>
    <row r="1195" spans="1:3">
      <c r="A1195" s="504">
        <v>45849.011637268501</v>
      </c>
      <c r="B1195" s="504" t="s">
        <v>2099</v>
      </c>
      <c r="C1195" s="5" t="s">
        <v>2624</v>
      </c>
    </row>
    <row r="1196" spans="1:3">
      <c r="A1196" s="504">
        <v>45849.286799884299</v>
      </c>
      <c r="B1196" s="504" t="s">
        <v>2099</v>
      </c>
      <c r="C1196" s="5" t="s">
        <v>2625</v>
      </c>
    </row>
    <row r="1197" spans="1:3" ht="30">
      <c r="A1197" s="504"/>
      <c r="B1197" s="504"/>
      <c r="C1197" s="5" t="s">
        <v>2627</v>
      </c>
    </row>
    <row r="1198" spans="1:3">
      <c r="A1198" s="504">
        <v>45850.8576642361</v>
      </c>
      <c r="B1198" s="504" t="s">
        <v>2099</v>
      </c>
      <c r="C1198" s="5" t="s">
        <v>2628</v>
      </c>
    </row>
    <row r="1199" spans="1:3" ht="30">
      <c r="A1199" s="504">
        <v>45850.912160532404</v>
      </c>
      <c r="B1199" s="504" t="s">
        <v>2631</v>
      </c>
      <c r="C1199" s="723" t="s">
        <v>2629</v>
      </c>
    </row>
    <row r="1200" spans="1:3">
      <c r="A1200" s="504">
        <v>45851.4191355324</v>
      </c>
      <c r="B1200" s="504"/>
      <c r="C1200" s="5" t="s">
        <v>2630</v>
      </c>
    </row>
    <row r="1201" spans="1:3">
      <c r="A1201" s="504">
        <v>45851.429272453701</v>
      </c>
      <c r="B1201" s="504"/>
      <c r="C1201" s="5" t="s">
        <v>2632</v>
      </c>
    </row>
    <row r="1202" spans="1:3" ht="30">
      <c r="A1202" s="504"/>
      <c r="B1202" s="504"/>
      <c r="C1202" s="5" t="s">
        <v>2633</v>
      </c>
    </row>
    <row r="1203" spans="1:3">
      <c r="A1203" s="504">
        <v>45922.914018171301</v>
      </c>
      <c r="B1203" s="504" t="s">
        <v>2099</v>
      </c>
      <c r="C1203" s="723" t="s">
        <v>2634</v>
      </c>
    </row>
    <row r="1204" spans="1:3">
      <c r="A1204" s="504">
        <v>45930.890290972202</v>
      </c>
      <c r="B1204" s="504" t="s">
        <v>2099</v>
      </c>
      <c r="C1204" s="5" t="s">
        <v>2635</v>
      </c>
    </row>
    <row r="1205" spans="1:3">
      <c r="A1205" s="504">
        <v>45944.631748148102</v>
      </c>
      <c r="B1205" s="504" t="s">
        <v>2099</v>
      </c>
      <c r="C1205" s="723" t="s">
        <v>2650</v>
      </c>
    </row>
    <row r="1206" spans="1:3">
      <c r="A1206" s="504"/>
      <c r="B1206" s="504" t="s">
        <v>2099</v>
      </c>
      <c r="C1206" s="723" t="s">
        <v>2651</v>
      </c>
    </row>
    <row r="1207" spans="1:3">
      <c r="A1207" s="504"/>
      <c r="B1207" s="504" t="s">
        <v>2099</v>
      </c>
      <c r="C1207" s="5" t="s">
        <v>2654</v>
      </c>
    </row>
    <row r="1208" spans="1:3">
      <c r="A1208" s="504">
        <v>45946.448006134298</v>
      </c>
      <c r="B1208" s="504" t="s">
        <v>2099</v>
      </c>
      <c r="C1208" s="5" t="s">
        <v>2655</v>
      </c>
    </row>
    <row r="1209" spans="1:3">
      <c r="A1209" s="504">
        <v>45947.463321643503</v>
      </c>
      <c r="B1209" s="504" t="s">
        <v>2099</v>
      </c>
      <c r="C1209" s="5" t="s">
        <v>2661</v>
      </c>
    </row>
    <row r="1210" spans="1:3">
      <c r="A1210" s="504"/>
      <c r="B1210" s="504" t="s">
        <v>2099</v>
      </c>
      <c r="C1210" s="5" t="s">
        <v>2662</v>
      </c>
    </row>
    <row r="1211" spans="1:3">
      <c r="A1211" s="504"/>
      <c r="B1211" s="504" t="s">
        <v>2099</v>
      </c>
      <c r="C1211" s="5" t="s">
        <v>2663</v>
      </c>
    </row>
    <row r="1212" spans="1:3">
      <c r="A1212" s="504">
        <v>45947.676378472199</v>
      </c>
      <c r="B1212" s="504" t="s">
        <v>2099</v>
      </c>
      <c r="C1212" s="723" t="s">
        <v>2664</v>
      </c>
    </row>
    <row r="1213" spans="1:3">
      <c r="A1213" s="504"/>
      <c r="B1213" s="504"/>
      <c r="C1213" s="5" t="s">
        <v>2666</v>
      </c>
    </row>
    <row r="1214" spans="1:3">
      <c r="A1214" s="504">
        <v>45948.321565277802</v>
      </c>
      <c r="B1214" s="504" t="s">
        <v>2668</v>
      </c>
      <c r="C1214" s="5" t="s">
        <v>2667</v>
      </c>
    </row>
    <row r="1215" spans="1:3">
      <c r="A1215" s="504"/>
      <c r="B1215" s="504"/>
      <c r="C1215" s="5" t="s">
        <v>2672</v>
      </c>
    </row>
    <row r="1216" spans="1:3">
      <c r="A1216" s="504"/>
      <c r="B1216" s="504"/>
      <c r="C1216" s="5" t="s">
        <v>2673</v>
      </c>
    </row>
    <row r="1217" spans="1:3">
      <c r="A1217" s="504"/>
      <c r="B1217" s="504"/>
      <c r="C1217" s="5" t="s">
        <v>2674</v>
      </c>
    </row>
    <row r="1218" spans="1:3">
      <c r="A1218" s="504">
        <v>45948.634798726896</v>
      </c>
      <c r="B1218" s="504" t="s">
        <v>2099</v>
      </c>
      <c r="C1218" s="5" t="s">
        <v>2676</v>
      </c>
    </row>
    <row r="1219" spans="1:3">
      <c r="A1219" s="504">
        <v>45949.159027546302</v>
      </c>
      <c r="B1219" s="504" t="s">
        <v>2099</v>
      </c>
      <c r="C1219" s="5" t="s">
        <v>2683</v>
      </c>
    </row>
    <row r="1220" spans="1:3">
      <c r="A1220" s="504"/>
      <c r="B1220" s="504" t="s">
        <v>2099</v>
      </c>
      <c r="C1220" s="5" t="s">
        <v>2684</v>
      </c>
    </row>
    <row r="1221" spans="1:3">
      <c r="A1221" s="504"/>
      <c r="B1221" s="504" t="s">
        <v>2099</v>
      </c>
      <c r="C1221" s="5" t="s">
        <v>2685</v>
      </c>
    </row>
    <row r="1222" spans="1:3">
      <c r="A1222" s="504"/>
      <c r="B1222" s="504" t="s">
        <v>2099</v>
      </c>
      <c r="C1222" s="5" t="s">
        <v>2686</v>
      </c>
    </row>
    <row r="1223" spans="1:3">
      <c r="A1223" s="504"/>
      <c r="B1223" s="504" t="s">
        <v>2099</v>
      </c>
      <c r="C1223" s="5" t="s">
        <v>2687</v>
      </c>
    </row>
    <row r="1224" spans="1:3">
      <c r="A1224" s="504">
        <v>45949.453519791699</v>
      </c>
      <c r="B1224" s="504" t="s">
        <v>2099</v>
      </c>
      <c r="C1224" s="5" t="s">
        <v>2744</v>
      </c>
    </row>
    <row r="1225" spans="1:3">
      <c r="A1225" s="504"/>
      <c r="B1225" s="504" t="s">
        <v>2099</v>
      </c>
      <c r="C1225" s="5" t="s">
        <v>2688</v>
      </c>
    </row>
    <row r="1226" spans="1:3">
      <c r="A1226" s="504"/>
      <c r="B1226" s="504" t="s">
        <v>2099</v>
      </c>
      <c r="C1226" s="5" t="s">
        <v>2691</v>
      </c>
    </row>
    <row r="1227" spans="1:3">
      <c r="A1227" s="504">
        <v>45949.643459606501</v>
      </c>
      <c r="B1227" s="504" t="s">
        <v>2099</v>
      </c>
      <c r="C1227" s="5" t="s">
        <v>2697</v>
      </c>
    </row>
    <row r="1228" spans="1:3">
      <c r="A1228" s="504"/>
      <c r="B1228" s="504"/>
      <c r="C1228" s="5" t="s">
        <v>2711</v>
      </c>
    </row>
    <row r="1229" spans="1:3">
      <c r="A1229" s="504"/>
      <c r="B1229" s="504"/>
      <c r="C1229" s="5" t="s">
        <v>2713</v>
      </c>
    </row>
    <row r="1230" spans="1:3">
      <c r="A1230" s="504">
        <v>45949.695299421299</v>
      </c>
      <c r="B1230" s="504" t="s">
        <v>2099</v>
      </c>
      <c r="C1230" s="5" t="s">
        <v>2714</v>
      </c>
    </row>
    <row r="1231" spans="1:3">
      <c r="A1231" s="504"/>
      <c r="B1231" s="504"/>
      <c r="C1231" s="5" t="s">
        <v>2715</v>
      </c>
    </row>
    <row r="1232" spans="1:3">
      <c r="A1232" s="504"/>
      <c r="B1232" s="504"/>
      <c r="C1232" s="5" t="s">
        <v>2718</v>
      </c>
    </row>
    <row r="1233" spans="1:3">
      <c r="A1233" s="504">
        <v>45950.4075302083</v>
      </c>
      <c r="B1233" s="504" t="s">
        <v>2099</v>
      </c>
      <c r="C1233" s="5" t="s">
        <v>2719</v>
      </c>
    </row>
    <row r="1234" spans="1:3">
      <c r="A1234" s="504"/>
      <c r="B1234" s="504"/>
      <c r="C1234" s="5" t="s">
        <v>2722</v>
      </c>
    </row>
    <row r="1235" spans="1:3">
      <c r="A1235" s="504">
        <v>45950.656827662002</v>
      </c>
      <c r="B1235" s="504" t="s">
        <v>2099</v>
      </c>
      <c r="C1235" s="5" t="s">
        <v>2723</v>
      </c>
    </row>
    <row r="1236" spans="1:3" ht="30">
      <c r="A1236" s="504"/>
      <c r="B1236" s="504"/>
      <c r="C1236" s="5" t="s">
        <v>2724</v>
      </c>
    </row>
    <row r="1237" spans="1:3">
      <c r="A1237" s="504">
        <v>45951.333514814803</v>
      </c>
      <c r="B1237" s="504" t="s">
        <v>2099</v>
      </c>
      <c r="C1237" s="5" t="s">
        <v>2725</v>
      </c>
    </row>
    <row r="1238" spans="1:3">
      <c r="A1238" s="504"/>
      <c r="B1238" s="504"/>
      <c r="C1238" s="5" t="s">
        <v>2726</v>
      </c>
    </row>
    <row r="1239" spans="1:3" ht="30">
      <c r="A1239" s="504">
        <v>45951.42424375</v>
      </c>
      <c r="B1239" s="504" t="s">
        <v>2099</v>
      </c>
      <c r="C1239" s="5" t="s">
        <v>2727</v>
      </c>
    </row>
    <row r="1240" spans="1:3">
      <c r="A1240" s="504"/>
      <c r="B1240" s="504"/>
      <c r="C1240" s="5" t="s">
        <v>2728</v>
      </c>
    </row>
    <row r="1241" spans="1:3">
      <c r="A1241" s="504"/>
      <c r="B1241" s="504"/>
      <c r="C1241" s="5" t="s">
        <v>2729</v>
      </c>
    </row>
    <row r="1242" spans="1:3">
      <c r="A1242" s="504">
        <v>45951.588997222199</v>
      </c>
      <c r="B1242" s="504" t="s">
        <v>2099</v>
      </c>
      <c r="C1242" s="723" t="s">
        <v>2730</v>
      </c>
    </row>
    <row r="1243" spans="1:3" ht="45">
      <c r="A1243" s="504"/>
      <c r="B1243" s="504"/>
      <c r="C1243" s="723" t="s">
        <v>2731</v>
      </c>
    </row>
    <row r="1244" spans="1:3" ht="30">
      <c r="A1244" s="504"/>
      <c r="B1244" s="504"/>
      <c r="C1244" s="5" t="s">
        <v>2735</v>
      </c>
    </row>
    <row r="1245" spans="1:3">
      <c r="A1245" s="504"/>
      <c r="B1245" s="504"/>
      <c r="C1245" s="5" t="s">
        <v>2738</v>
      </c>
    </row>
    <row r="1246" spans="1:3">
      <c r="A1246" s="504">
        <v>45963.722535532397</v>
      </c>
      <c r="B1246" s="504" t="s">
        <v>2739</v>
      </c>
      <c r="C1246" s="5" t="s">
        <v>2740</v>
      </c>
    </row>
    <row r="1247" spans="1:3" ht="30">
      <c r="A1247" s="504"/>
      <c r="B1247" s="504"/>
      <c r="C1247" s="5" t="s">
        <v>2917</v>
      </c>
    </row>
    <row r="1248" spans="1:3">
      <c r="A1248" s="504">
        <v>45964.711529629603</v>
      </c>
      <c r="B1248" s="504" t="s">
        <v>2099</v>
      </c>
      <c r="C1248" s="5" t="s">
        <v>2745</v>
      </c>
    </row>
    <row r="1249" spans="1:3">
      <c r="A1249" s="504"/>
      <c r="B1249" s="504"/>
      <c r="C1249" s="5" t="s">
        <v>2746</v>
      </c>
    </row>
    <row r="1250" spans="1:3">
      <c r="A1250" s="504">
        <v>45964.876619791699</v>
      </c>
      <c r="B1250" s="504"/>
      <c r="C1250" s="5" t="s">
        <v>2747</v>
      </c>
    </row>
    <row r="1251" spans="1:3">
      <c r="A1251" s="504"/>
      <c r="B1251" s="504"/>
      <c r="C1251" s="5" t="s">
        <v>2748</v>
      </c>
    </row>
    <row r="1252" spans="1:3">
      <c r="A1252" s="504"/>
      <c r="B1252" s="504"/>
      <c r="C1252" s="5" t="s">
        <v>2749</v>
      </c>
    </row>
    <row r="1253" spans="1:3">
      <c r="A1253" s="504">
        <v>45978.605771643503</v>
      </c>
      <c r="B1253" s="504" t="s">
        <v>2099</v>
      </c>
      <c r="C1253" s="5" t="s">
        <v>2751</v>
      </c>
    </row>
    <row r="1254" spans="1:3">
      <c r="A1254" s="504"/>
      <c r="B1254" s="504"/>
      <c r="C1254" s="5" t="s">
        <v>2750</v>
      </c>
    </row>
    <row r="1255" spans="1:3">
      <c r="A1255" s="504"/>
      <c r="B1255" s="504"/>
      <c r="C1255" s="5" t="s">
        <v>2752</v>
      </c>
    </row>
    <row r="1256" spans="1:3">
      <c r="A1256" s="504">
        <v>45978.665612615703</v>
      </c>
      <c r="B1256" s="504"/>
      <c r="C1256" s="5" t="s">
        <v>2829</v>
      </c>
    </row>
    <row r="1257" spans="1:3">
      <c r="A1257" s="504"/>
      <c r="B1257" s="504"/>
      <c r="C1257" s="5" t="s">
        <v>2759</v>
      </c>
    </row>
    <row r="1258" spans="1:3">
      <c r="A1258" s="504"/>
      <c r="B1258" s="504"/>
      <c r="C1258" s="5" t="s">
        <v>2760</v>
      </c>
    </row>
    <row r="1259" spans="1:3">
      <c r="A1259" s="504"/>
      <c r="B1259" s="504"/>
      <c r="C1259" s="5" t="s">
        <v>2761</v>
      </c>
    </row>
    <row r="1260" spans="1:3">
      <c r="A1260" s="504"/>
      <c r="B1260" s="504"/>
      <c r="C1260" s="5" t="s">
        <v>2762</v>
      </c>
    </row>
    <row r="1261" spans="1:3">
      <c r="A1261" s="504"/>
      <c r="B1261" s="504"/>
      <c r="C1261" s="5" t="s">
        <v>2763</v>
      </c>
    </row>
    <row r="1262" spans="1:3">
      <c r="A1262" s="504"/>
      <c r="B1262" s="504"/>
      <c r="C1262" s="5" t="s">
        <v>2764</v>
      </c>
    </row>
    <row r="1263" spans="1:3">
      <c r="A1263" s="504"/>
      <c r="B1263" s="504"/>
      <c r="C1263" s="5" t="s">
        <v>2765</v>
      </c>
    </row>
    <row r="1264" spans="1:3" ht="30">
      <c r="A1264" s="504">
        <v>45981.766028240701</v>
      </c>
      <c r="B1264" s="504" t="s">
        <v>2099</v>
      </c>
      <c r="C1264" s="5" t="s">
        <v>2771</v>
      </c>
    </row>
    <row r="1265" spans="1:3">
      <c r="A1265" s="504">
        <v>45981.884510648102</v>
      </c>
      <c r="B1265" s="504"/>
      <c r="C1265" s="723" t="s">
        <v>2830</v>
      </c>
    </row>
    <row r="1266" spans="1:3" ht="30">
      <c r="A1266" s="504">
        <v>45982.6256019676</v>
      </c>
      <c r="B1266" s="504" t="s">
        <v>2772</v>
      </c>
      <c r="C1266" s="5" t="s">
        <v>2782</v>
      </c>
    </row>
    <row r="1267" spans="1:3">
      <c r="A1267" s="504"/>
      <c r="B1267" s="504"/>
      <c r="C1267" s="5" t="s">
        <v>2773</v>
      </c>
    </row>
    <row r="1268" spans="1:3">
      <c r="A1268" s="504"/>
      <c r="B1268" s="504"/>
      <c r="C1268" s="723" t="s">
        <v>2792</v>
      </c>
    </row>
    <row r="1269" spans="1:3">
      <c r="A1269" s="504"/>
      <c r="B1269" s="504"/>
      <c r="C1269" s="723" t="s">
        <v>2793</v>
      </c>
    </row>
    <row r="1270" spans="1:3" ht="30">
      <c r="A1270" s="504"/>
      <c r="B1270" s="504"/>
      <c r="C1270" s="5" t="s">
        <v>2796</v>
      </c>
    </row>
    <row r="1271" spans="1:3">
      <c r="A1271" s="504">
        <v>45982.880866782398</v>
      </c>
      <c r="B1271" s="504" t="s">
        <v>2099</v>
      </c>
      <c r="C1271" s="5" t="s">
        <v>2794</v>
      </c>
    </row>
    <row r="1272" spans="1:3">
      <c r="A1272" s="504">
        <v>45985.6394947917</v>
      </c>
      <c r="B1272" s="504"/>
      <c r="C1272" s="723" t="s">
        <v>2795</v>
      </c>
    </row>
    <row r="1273" spans="1:3">
      <c r="A1273" s="504">
        <v>45985.737756481503</v>
      </c>
      <c r="B1273" s="504"/>
      <c r="C1273" s="5" t="s">
        <v>2798</v>
      </c>
    </row>
    <row r="1274" spans="1:3">
      <c r="A1274" s="504"/>
      <c r="B1274" s="504"/>
      <c r="C1274" s="5" t="s">
        <v>2797</v>
      </c>
    </row>
    <row r="1275" spans="1:3" ht="30">
      <c r="A1275" s="504"/>
      <c r="B1275" s="504"/>
      <c r="C1275" s="5" t="s">
        <v>2799</v>
      </c>
    </row>
    <row r="1276" spans="1:3">
      <c r="A1276" s="504"/>
      <c r="B1276" s="504"/>
      <c r="C1276" s="5" t="s">
        <v>2800</v>
      </c>
    </row>
    <row r="1277" spans="1:3">
      <c r="A1277" s="504"/>
      <c r="B1277" s="504"/>
      <c r="C1277" s="5" t="s">
        <v>2834</v>
      </c>
    </row>
    <row r="1278" spans="1:3" ht="30">
      <c r="A1278" s="504">
        <v>45986.749603124998</v>
      </c>
      <c r="B1278" s="504"/>
      <c r="C1278" s="5" t="s">
        <v>2801</v>
      </c>
    </row>
    <row r="1279" spans="1:3">
      <c r="A1279" s="504"/>
      <c r="B1279" s="504"/>
      <c r="C1279" s="5" t="s">
        <v>2802</v>
      </c>
    </row>
    <row r="1280" spans="1:3">
      <c r="A1280" s="504">
        <v>45986.862259143498</v>
      </c>
      <c r="B1280" s="504"/>
      <c r="C1280" s="723" t="s">
        <v>2807</v>
      </c>
    </row>
    <row r="1281" spans="1:3">
      <c r="A1281" s="504"/>
      <c r="B1281" s="504"/>
      <c r="C1281" s="723" t="s">
        <v>2824</v>
      </c>
    </row>
    <row r="1282" spans="1:3" ht="30">
      <c r="A1282" s="504">
        <v>45988.815174421303</v>
      </c>
      <c r="B1282" s="504" t="s">
        <v>2099</v>
      </c>
      <c r="C1282" s="5" t="s">
        <v>2818</v>
      </c>
    </row>
    <row r="1283" spans="1:3">
      <c r="A1283" s="504"/>
      <c r="B1283" s="504"/>
      <c r="C1283" s="5" t="s">
        <v>2819</v>
      </c>
    </row>
    <row r="1284" spans="1:3" ht="45">
      <c r="A1284" s="504"/>
      <c r="B1284" s="504"/>
      <c r="C1284" s="5" t="s">
        <v>2821</v>
      </c>
    </row>
    <row r="1285" spans="1:3">
      <c r="A1285" s="504">
        <v>45989.234995370403</v>
      </c>
      <c r="B1285" s="504"/>
      <c r="C1285" s="5" t="s">
        <v>2822</v>
      </c>
    </row>
    <row r="1286" spans="1:3">
      <c r="A1286" s="504">
        <v>45990.763487152799</v>
      </c>
      <c r="B1286" s="504" t="s">
        <v>2823</v>
      </c>
      <c r="C1286" s="723" t="s">
        <v>2825</v>
      </c>
    </row>
    <row r="1287" spans="1:3">
      <c r="A1287" s="504"/>
      <c r="B1287" s="504" t="s">
        <v>2099</v>
      </c>
      <c r="C1287" s="5" t="s">
        <v>2835</v>
      </c>
    </row>
    <row r="1288" spans="1:3">
      <c r="A1288" s="504">
        <v>45991.293182291702</v>
      </c>
      <c r="B1288" s="504" t="s">
        <v>2099</v>
      </c>
      <c r="C1288" s="5" t="s">
        <v>2826</v>
      </c>
    </row>
    <row r="1289" spans="1:3" ht="30">
      <c r="A1289" s="504"/>
      <c r="B1289" s="504"/>
      <c r="C1289" s="723" t="s">
        <v>2832</v>
      </c>
    </row>
    <row r="1290" spans="1:3">
      <c r="A1290" s="504"/>
      <c r="B1290" s="504"/>
      <c r="C1290" s="729" t="s">
        <v>2833</v>
      </c>
    </row>
    <row r="1291" spans="1:3">
      <c r="A1291" s="504">
        <v>45992.642850463002</v>
      </c>
      <c r="B1291" s="504"/>
      <c r="C1291" s="5" t="s">
        <v>2836</v>
      </c>
    </row>
    <row r="1292" spans="1:3">
      <c r="A1292" s="504">
        <v>45996.730485300897</v>
      </c>
      <c r="B1292" s="504"/>
      <c r="C1292" s="5" t="s">
        <v>2838</v>
      </c>
    </row>
    <row r="1293" spans="1:3" ht="30">
      <c r="A1293" s="504"/>
      <c r="B1293" s="504"/>
      <c r="C1293" s="5" t="s">
        <v>2839</v>
      </c>
    </row>
    <row r="1294" spans="1:3" ht="30">
      <c r="A1294" s="504">
        <v>45996.772206134301</v>
      </c>
      <c r="B1294" s="504"/>
      <c r="C1294" s="723" t="s">
        <v>2841</v>
      </c>
    </row>
    <row r="1295" spans="1:3">
      <c r="A1295" s="504">
        <v>45996.897197685197</v>
      </c>
      <c r="B1295" s="504"/>
      <c r="C1295" s="5" t="s">
        <v>2843</v>
      </c>
    </row>
    <row r="1296" spans="1:3">
      <c r="A1296" s="504"/>
      <c r="B1296" s="504"/>
      <c r="C1296" s="5" t="s">
        <v>2846</v>
      </c>
    </row>
    <row r="1297" spans="1:3" ht="45">
      <c r="A1297" s="504"/>
      <c r="B1297" s="504"/>
      <c r="C1297" s="5" t="s">
        <v>2877</v>
      </c>
    </row>
    <row r="1298" spans="1:3">
      <c r="A1298" s="504"/>
      <c r="B1298" s="504"/>
      <c r="C1298" s="5" t="s">
        <v>2878</v>
      </c>
    </row>
    <row r="1299" spans="1:3">
      <c r="A1299" s="504">
        <v>45997.891071527803</v>
      </c>
      <c r="B1299" s="504"/>
      <c r="C1299" s="5" t="s">
        <v>2897</v>
      </c>
    </row>
    <row r="1300" spans="1:3">
      <c r="A1300" s="504">
        <v>45997.946284027799</v>
      </c>
      <c r="B1300" s="504"/>
      <c r="C1300" s="5" t="s">
        <v>2879</v>
      </c>
    </row>
    <row r="1301" spans="1:3">
      <c r="A1301" s="504">
        <v>45998.4236467593</v>
      </c>
      <c r="B1301" s="504"/>
      <c r="C1301" s="5" t="s">
        <v>2876</v>
      </c>
    </row>
    <row r="1302" spans="1:3">
      <c r="A1302" s="504">
        <v>45999.264289120401</v>
      </c>
      <c r="B1302" s="504"/>
      <c r="C1302" s="5" t="s">
        <v>2885</v>
      </c>
    </row>
    <row r="1303" spans="1:3">
      <c r="A1303" s="504">
        <v>45999.577393518499</v>
      </c>
      <c r="B1303" s="504"/>
      <c r="C1303" s="5" t="s">
        <v>2884</v>
      </c>
    </row>
    <row r="1304" spans="1:3">
      <c r="A1304" s="504"/>
      <c r="B1304" s="504"/>
      <c r="C1304" s="5" t="s">
        <v>2883</v>
      </c>
    </row>
    <row r="1305" spans="1:3">
      <c r="A1305" s="504">
        <v>45999.632473495403</v>
      </c>
      <c r="B1305" s="504"/>
      <c r="C1305" s="5" t="s">
        <v>2886</v>
      </c>
    </row>
    <row r="1306" spans="1:3" ht="45">
      <c r="A1306" s="504">
        <v>45999.8946715278</v>
      </c>
      <c r="B1306" s="504"/>
      <c r="C1306" s="723" t="s">
        <v>2889</v>
      </c>
    </row>
    <row r="1307" spans="1:3" ht="30">
      <c r="A1307" s="504">
        <v>46000.292757291703</v>
      </c>
      <c r="B1307" s="504"/>
      <c r="C1307" s="5" t="s">
        <v>2890</v>
      </c>
    </row>
    <row r="1308" spans="1:3">
      <c r="A1308" s="504"/>
      <c r="B1308" s="504"/>
      <c r="C1308" s="731" t="s">
        <v>2918</v>
      </c>
    </row>
    <row r="1309" spans="1:3">
      <c r="A1309" s="504"/>
      <c r="B1309" s="504"/>
      <c r="C1309" s="5" t="s">
        <v>2893</v>
      </c>
    </row>
    <row r="1310" spans="1:3">
      <c r="A1310" s="504"/>
      <c r="B1310" s="504"/>
      <c r="C1310" s="5" t="s">
        <v>2896</v>
      </c>
    </row>
    <row r="1311" spans="1:3">
      <c r="A1311" s="504">
        <v>46000.385569213002</v>
      </c>
      <c r="B1311" s="504"/>
      <c r="C1311" s="5" t="s">
        <v>2913</v>
      </c>
    </row>
    <row r="1312" spans="1:3">
      <c r="A1312" s="504"/>
      <c r="B1312" s="504"/>
      <c r="C1312" s="729" t="s">
        <v>2919</v>
      </c>
    </row>
    <row r="1313" spans="1:3">
      <c r="A1313" s="504"/>
      <c r="B1313" s="504"/>
      <c r="C1313" s="5" t="s">
        <v>2920</v>
      </c>
    </row>
    <row r="1314" spans="1:3">
      <c r="A1314" s="504"/>
      <c r="B1314" s="504"/>
      <c r="C1314" s="5" t="s">
        <v>2921</v>
      </c>
    </row>
    <row r="1315" spans="1:3">
      <c r="A1315" s="504"/>
      <c r="B1315" s="504"/>
      <c r="C1315" s="5" t="s">
        <v>2922</v>
      </c>
    </row>
    <row r="1316" spans="1:3">
      <c r="A1316" s="504"/>
      <c r="B1316" s="504"/>
      <c r="C1316" s="5" t="s">
        <v>2923</v>
      </c>
    </row>
    <row r="1317" spans="1:3">
      <c r="A1317" s="504"/>
      <c r="B1317" s="504"/>
      <c r="C1317" s="5" t="s">
        <v>2925</v>
      </c>
    </row>
    <row r="1318" spans="1:3">
      <c r="A1318" s="504"/>
      <c r="B1318" s="504"/>
      <c r="C1318" s="723" t="s">
        <v>2926</v>
      </c>
    </row>
    <row r="1319" spans="1:3">
      <c r="A1319" s="504"/>
      <c r="B1319" s="504"/>
      <c r="C1319" s="5" t="s">
        <v>2927</v>
      </c>
    </row>
    <row r="1320" spans="1:3" ht="30">
      <c r="A1320" s="504">
        <v>46002.772725810202</v>
      </c>
      <c r="B1320" s="504"/>
      <c r="C1320" s="5" t="s">
        <v>2929</v>
      </c>
    </row>
    <row r="1321" spans="1:3">
      <c r="A1321" s="504">
        <v>46006.689396990703</v>
      </c>
      <c r="B1321" s="504"/>
      <c r="C1321" s="5" t="s">
        <v>2935</v>
      </c>
    </row>
    <row r="1322" spans="1:3">
      <c r="A1322" s="504"/>
      <c r="B1322" s="504"/>
      <c r="C1322" s="5" t="s">
        <v>2936</v>
      </c>
    </row>
    <row r="1323" spans="1:3" ht="30">
      <c r="A1323" s="504"/>
      <c r="B1323" s="504"/>
      <c r="C1323" s="5" t="s">
        <v>2943</v>
      </c>
    </row>
    <row r="1324" spans="1:3" ht="30">
      <c r="A1324" s="504"/>
      <c r="B1324" s="504"/>
      <c r="C1324" s="5" t="s">
        <v>2950</v>
      </c>
    </row>
    <row r="1325" spans="1:3" ht="30">
      <c r="A1325" s="504"/>
      <c r="B1325" s="504"/>
      <c r="C1325" s="5" t="s">
        <v>2949</v>
      </c>
    </row>
    <row r="1326" spans="1:3" ht="45">
      <c r="A1326" s="504">
        <v>46007.303609953698</v>
      </c>
      <c r="B1326" s="504" t="s">
        <v>2953</v>
      </c>
      <c r="C1326" s="723" t="s">
        <v>2954</v>
      </c>
    </row>
    <row r="1327" spans="1:3">
      <c r="A1327" s="504"/>
      <c r="B1327" s="504"/>
      <c r="C1327" s="5" t="s">
        <v>2966</v>
      </c>
    </row>
    <row r="1328" spans="1:3">
      <c r="A1328" s="504"/>
      <c r="B1328" s="504"/>
      <c r="C1328" s="5" t="s">
        <v>2968</v>
      </c>
    </row>
    <row r="1329" spans="1:3">
      <c r="A1329" s="504"/>
      <c r="B1329" s="504"/>
      <c r="C1329" s="5" t="s">
        <v>2970</v>
      </c>
    </row>
    <row r="1330" spans="1:3">
      <c r="A1330" s="504"/>
      <c r="B1330" s="504"/>
      <c r="C1330" s="5" t="s">
        <v>2971</v>
      </c>
    </row>
    <row r="1331" spans="1:3">
      <c r="A1331" s="504"/>
      <c r="B1331" s="504"/>
      <c r="C1331" s="5" t="s">
        <v>2972</v>
      </c>
    </row>
    <row r="1332" spans="1:3">
      <c r="A1332" s="504">
        <v>46008.293585300897</v>
      </c>
      <c r="B1332" s="504" t="s">
        <v>2099</v>
      </c>
      <c r="C1332" s="5" t="s">
        <v>2973</v>
      </c>
    </row>
    <row r="1333" spans="1:3">
      <c r="A1333" s="504"/>
      <c r="B1333" s="504"/>
      <c r="C1333" s="5" t="s">
        <v>3116</v>
      </c>
    </row>
    <row r="1334" spans="1:3">
      <c r="A1334" s="504"/>
      <c r="B1334" s="504"/>
      <c r="C1334" s="5" t="s">
        <v>2974</v>
      </c>
    </row>
    <row r="1335" spans="1:3">
      <c r="A1335" s="504">
        <v>46008.561119444399</v>
      </c>
      <c r="B1335" s="504"/>
      <c r="C1335" s="5" t="s">
        <v>2976</v>
      </c>
    </row>
    <row r="1336" spans="1:3">
      <c r="A1336" s="504"/>
      <c r="B1336" s="504"/>
      <c r="C1336" s="5" t="s">
        <v>2975</v>
      </c>
    </row>
    <row r="1337" spans="1:3">
      <c r="A1337" s="504"/>
      <c r="B1337" s="504"/>
      <c r="C1337" s="5" t="s">
        <v>2977</v>
      </c>
    </row>
    <row r="1338" spans="1:3" ht="30">
      <c r="A1338" s="504"/>
      <c r="B1338" s="504"/>
      <c r="C1338" s="5" t="s">
        <v>2978</v>
      </c>
    </row>
    <row r="1339" spans="1:3">
      <c r="A1339" s="504">
        <v>46008.647853356502</v>
      </c>
      <c r="B1339" s="504"/>
      <c r="C1339" s="5" t="s">
        <v>2979</v>
      </c>
    </row>
    <row r="1340" spans="1:3">
      <c r="A1340" s="504">
        <v>46011.312310416703</v>
      </c>
      <c r="B1340" s="504"/>
      <c r="C1340" s="5" t="s">
        <v>2983</v>
      </c>
    </row>
    <row r="1341" spans="1:3">
      <c r="A1341" s="504"/>
      <c r="B1341" s="504"/>
      <c r="C1341" s="5" t="s">
        <v>2985</v>
      </c>
    </row>
    <row r="1342" spans="1:3">
      <c r="A1342" s="504"/>
      <c r="B1342" s="504"/>
      <c r="C1342" s="5" t="s">
        <v>2986</v>
      </c>
    </row>
    <row r="1343" spans="1:3">
      <c r="A1343" s="504"/>
      <c r="B1343" s="504"/>
      <c r="C1343" s="5" t="s">
        <v>2993</v>
      </c>
    </row>
    <row r="1344" spans="1:3">
      <c r="A1344" s="504"/>
      <c r="B1344" s="504"/>
      <c r="C1344" s="5" t="s">
        <v>2994</v>
      </c>
    </row>
    <row r="1345" spans="1:3">
      <c r="A1345" s="504">
        <v>46011.769999536999</v>
      </c>
      <c r="B1345" s="504"/>
      <c r="C1345" s="5" t="s">
        <v>2997</v>
      </c>
    </row>
    <row r="1346" spans="1:3">
      <c r="A1346" s="504"/>
      <c r="B1346" s="504"/>
      <c r="C1346" s="729" t="s">
        <v>2996</v>
      </c>
    </row>
    <row r="1347" spans="1:3">
      <c r="A1347" s="504"/>
      <c r="B1347" s="504"/>
      <c r="C1347" s="5" t="s">
        <v>2998</v>
      </c>
    </row>
    <row r="1348" spans="1:3">
      <c r="A1348" s="504"/>
      <c r="B1348" s="504"/>
      <c r="C1348" s="5" t="s">
        <v>3001</v>
      </c>
    </row>
    <row r="1349" spans="1:3">
      <c r="A1349" s="504">
        <v>46012.279021643502</v>
      </c>
      <c r="B1349" s="504"/>
      <c r="C1349" s="5" t="s">
        <v>3000</v>
      </c>
    </row>
    <row r="1350" spans="1:3">
      <c r="A1350" s="504"/>
      <c r="B1350" s="504"/>
      <c r="C1350" s="5" t="s">
        <v>3007</v>
      </c>
    </row>
    <row r="1351" spans="1:3">
      <c r="A1351" s="504"/>
      <c r="B1351" s="504"/>
      <c r="C1351" s="5" t="s">
        <v>3003</v>
      </c>
    </row>
    <row r="1352" spans="1:3">
      <c r="A1352" s="504">
        <v>46012.551195023101</v>
      </c>
      <c r="B1352" s="504"/>
      <c r="C1352" s="5" t="s">
        <v>3006</v>
      </c>
    </row>
    <row r="1353" spans="1:3">
      <c r="A1353" s="504"/>
      <c r="B1353" s="504"/>
      <c r="C1353" s="5" t="s">
        <v>3008</v>
      </c>
    </row>
    <row r="1354" spans="1:3">
      <c r="A1354" s="504"/>
      <c r="B1354" s="504"/>
      <c r="C1354" s="5" t="s">
        <v>3010</v>
      </c>
    </row>
    <row r="1355" spans="1:3">
      <c r="A1355" s="504"/>
      <c r="B1355" s="504"/>
      <c r="C1355" s="5" t="s">
        <v>3011</v>
      </c>
    </row>
    <row r="1356" spans="1:3">
      <c r="A1356" s="504"/>
      <c r="B1356" s="504"/>
      <c r="C1356" s="5" t="s">
        <v>3012</v>
      </c>
    </row>
    <row r="1357" spans="1:3">
      <c r="A1357" s="504"/>
      <c r="B1357" s="504"/>
      <c r="C1357" s="5" t="s">
        <v>3015</v>
      </c>
    </row>
    <row r="1358" spans="1:3">
      <c r="A1358" s="504"/>
      <c r="B1358" s="504"/>
      <c r="C1358" s="5" t="s">
        <v>3013</v>
      </c>
    </row>
    <row r="1359" spans="1:3">
      <c r="A1359" s="504"/>
      <c r="B1359" s="504"/>
      <c r="C1359" s="5" t="s">
        <v>3014</v>
      </c>
    </row>
    <row r="1360" spans="1:3" ht="30">
      <c r="A1360" s="504"/>
      <c r="B1360" s="504"/>
      <c r="C1360" s="5" t="s">
        <v>3016</v>
      </c>
    </row>
    <row r="1361" spans="1:3">
      <c r="A1361" s="504">
        <v>46013.328465972198</v>
      </c>
      <c r="B1361" s="504"/>
      <c r="C1361" s="5" t="s">
        <v>3017</v>
      </c>
    </row>
    <row r="1362" spans="1:3">
      <c r="A1362" s="504">
        <v>46025.480770254602</v>
      </c>
      <c r="B1362" s="504"/>
      <c r="C1362" s="5" t="s">
        <v>3018</v>
      </c>
    </row>
    <row r="1363" spans="1:3">
      <c r="A1363" s="504"/>
      <c r="B1363" s="504"/>
      <c r="C1363" s="5" t="s">
        <v>3021</v>
      </c>
    </row>
    <row r="1364" spans="1:3">
      <c r="A1364" s="504"/>
      <c r="B1364" s="504"/>
      <c r="C1364" s="5" t="s">
        <v>3022</v>
      </c>
    </row>
    <row r="1365" spans="1:3">
      <c r="A1365" s="504"/>
      <c r="B1365" s="504"/>
      <c r="C1365" s="5" t="s">
        <v>3029</v>
      </c>
    </row>
    <row r="1366" spans="1:3">
      <c r="A1366" s="504">
        <v>46025.554768518501</v>
      </c>
      <c r="B1366" s="504"/>
      <c r="C1366" s="5" t="s">
        <v>3030</v>
      </c>
    </row>
    <row r="1367" spans="1:3">
      <c r="A1367" s="504"/>
      <c r="B1367" s="504"/>
      <c r="C1367" s="5" t="s">
        <v>3032</v>
      </c>
    </row>
    <row r="1368" spans="1:3">
      <c r="A1368" s="504"/>
      <c r="B1368" s="504"/>
      <c r="C1368" s="5" t="s">
        <v>3033</v>
      </c>
    </row>
    <row r="1369" spans="1:3" ht="30">
      <c r="A1369" s="504">
        <v>46026.471107638899</v>
      </c>
      <c r="B1369" s="504"/>
      <c r="C1369" s="5" t="s">
        <v>3035</v>
      </c>
    </row>
    <row r="1370" spans="1:3">
      <c r="A1370" s="504">
        <v>46026.544951388903</v>
      </c>
      <c r="B1370" s="504"/>
      <c r="C1370" s="5" t="s">
        <v>3036</v>
      </c>
    </row>
    <row r="1371" spans="1:3">
      <c r="A1371" s="504"/>
      <c r="B1371" s="504"/>
      <c r="C1371" s="5" t="s">
        <v>3037</v>
      </c>
    </row>
    <row r="1372" spans="1:3">
      <c r="A1372" s="504">
        <v>46027.335217824097</v>
      </c>
      <c r="B1372" s="504"/>
      <c r="C1372" s="5" t="s">
        <v>3042</v>
      </c>
    </row>
    <row r="1373" spans="1:3">
      <c r="A1373" s="504"/>
      <c r="B1373" s="504"/>
      <c r="C1373" s="5" t="s">
        <v>3041</v>
      </c>
    </row>
    <row r="1374" spans="1:3">
      <c r="A1374" s="504"/>
      <c r="B1374" s="504"/>
      <c r="C1374" s="5" t="s">
        <v>3044</v>
      </c>
    </row>
    <row r="1375" spans="1:3" ht="30">
      <c r="A1375" s="504"/>
      <c r="B1375" s="504"/>
      <c r="C1375" s="5" t="s">
        <v>3047</v>
      </c>
    </row>
    <row r="1376" spans="1:3">
      <c r="A1376" s="504">
        <v>46028.247683101901</v>
      </c>
      <c r="B1376" s="504"/>
      <c r="C1376" s="5" t="s">
        <v>3048</v>
      </c>
    </row>
    <row r="1377" spans="1:3">
      <c r="A1377" s="504"/>
      <c r="B1377" s="504"/>
      <c r="C1377" s="5" t="s">
        <v>3049</v>
      </c>
    </row>
    <row r="1378" spans="1:3">
      <c r="A1378" s="504"/>
      <c r="B1378" s="504"/>
      <c r="C1378" s="5" t="s">
        <v>3050</v>
      </c>
    </row>
    <row r="1379" spans="1:3">
      <c r="A1379" s="504"/>
      <c r="B1379" s="504"/>
      <c r="C1379" s="5" t="s">
        <v>3051</v>
      </c>
    </row>
    <row r="1380" spans="1:3">
      <c r="A1380" s="504"/>
      <c r="B1380" s="504"/>
      <c r="C1380" s="5" t="s">
        <v>3052</v>
      </c>
    </row>
    <row r="1381" spans="1:3">
      <c r="A1381" s="504">
        <v>46028.732446875001</v>
      </c>
      <c r="B1381" s="504"/>
      <c r="C1381" s="5" t="s">
        <v>3053</v>
      </c>
    </row>
    <row r="1382" spans="1:3" ht="30">
      <c r="A1382" s="504">
        <v>46029.308038425901</v>
      </c>
      <c r="B1382" s="504"/>
      <c r="C1382" s="5" t="s">
        <v>3054</v>
      </c>
    </row>
    <row r="1383" spans="1:3">
      <c r="A1383" s="504"/>
      <c r="B1383" s="504"/>
      <c r="C1383" s="5" t="s">
        <v>3055</v>
      </c>
    </row>
    <row r="1384" spans="1:3">
      <c r="A1384" s="504"/>
      <c r="B1384" s="504"/>
      <c r="C1384" s="5" t="s">
        <v>3056</v>
      </c>
    </row>
    <row r="1385" spans="1:3">
      <c r="A1385" s="504">
        <v>46029.540172106499</v>
      </c>
      <c r="B1385" s="504" t="s">
        <v>3058</v>
      </c>
      <c r="C1385" s="5" t="s">
        <v>3057</v>
      </c>
    </row>
    <row r="1386" spans="1:3">
      <c r="A1386" s="504"/>
      <c r="B1386" s="504"/>
      <c r="C1386" s="5" t="s">
        <v>3059</v>
      </c>
    </row>
    <row r="1387" spans="1:3">
      <c r="A1387" s="504"/>
      <c r="B1387" s="504"/>
      <c r="C1387" s="5" t="s">
        <v>3060</v>
      </c>
    </row>
    <row r="1388" spans="1:3" ht="30">
      <c r="A1388" s="504">
        <v>46030.691520370397</v>
      </c>
      <c r="B1388" s="504"/>
      <c r="C1388" s="5" t="s">
        <v>3062</v>
      </c>
    </row>
    <row r="1389" spans="1:3">
      <c r="A1389" s="504">
        <v>46031.319909259299</v>
      </c>
      <c r="B1389" s="504"/>
      <c r="C1389" s="5" t="s">
        <v>3061</v>
      </c>
    </row>
    <row r="1390" spans="1:3">
      <c r="A1390" s="504"/>
      <c r="B1390" s="504"/>
      <c r="C1390" s="5" t="s">
        <v>3063</v>
      </c>
    </row>
    <row r="1391" spans="1:3">
      <c r="A1391" s="504">
        <v>46032.472988310197</v>
      </c>
      <c r="B1391" s="504"/>
      <c r="C1391" s="5" t="s">
        <v>3065</v>
      </c>
    </row>
    <row r="1392" spans="1:3">
      <c r="A1392" s="504"/>
      <c r="B1392" s="504"/>
      <c r="C1392" s="5" t="s">
        <v>3067</v>
      </c>
    </row>
    <row r="1393" spans="1:3">
      <c r="A1393" s="504"/>
      <c r="B1393" s="504"/>
      <c r="C1393" s="5" t="s">
        <v>3068</v>
      </c>
    </row>
    <row r="1394" spans="1:3">
      <c r="A1394" s="504"/>
      <c r="B1394" s="504"/>
      <c r="C1394" s="5" t="s">
        <v>3070</v>
      </c>
    </row>
    <row r="1395" spans="1:3">
      <c r="A1395" s="504"/>
      <c r="B1395" s="504"/>
      <c r="C1395" s="5" t="s">
        <v>3071</v>
      </c>
    </row>
    <row r="1396" spans="1:3">
      <c r="A1396" s="504">
        <v>46033.264490740701</v>
      </c>
      <c r="B1396" s="504"/>
      <c r="C1396" s="5" t="s">
        <v>3072</v>
      </c>
    </row>
    <row r="1397" spans="1:3">
      <c r="A1397" s="504"/>
      <c r="B1397" s="504"/>
      <c r="C1397" s="5" t="s">
        <v>3073</v>
      </c>
    </row>
    <row r="1398" spans="1:3">
      <c r="A1398" s="504">
        <v>46033.562727083299</v>
      </c>
      <c r="B1398" s="504" t="s">
        <v>3074</v>
      </c>
      <c r="C1398" s="5" t="s">
        <v>3075</v>
      </c>
    </row>
    <row r="1399" spans="1:3" ht="30">
      <c r="A1399" s="504"/>
      <c r="B1399" s="504"/>
      <c r="C1399" s="5" t="s">
        <v>3076</v>
      </c>
    </row>
    <row r="1400" spans="1:3">
      <c r="A1400" s="504">
        <v>46033.731632523202</v>
      </c>
      <c r="B1400" s="504"/>
      <c r="C1400" s="5" t="s">
        <v>3077</v>
      </c>
    </row>
    <row r="1401" spans="1:3">
      <c r="A1401" s="504"/>
      <c r="B1401" s="504"/>
      <c r="C1401" s="5" t="s">
        <v>3080</v>
      </c>
    </row>
    <row r="1402" spans="1:3">
      <c r="A1402" s="504"/>
      <c r="B1402" s="504"/>
      <c r="C1402" s="5" t="s">
        <v>3081</v>
      </c>
    </row>
    <row r="1403" spans="1:3">
      <c r="A1403" s="504"/>
      <c r="B1403" s="504"/>
      <c r="C1403" s="5" t="s">
        <v>3079</v>
      </c>
    </row>
    <row r="1404" spans="1:3">
      <c r="A1404" s="504"/>
      <c r="B1404" s="504"/>
      <c r="C1404" s="5" t="s">
        <v>3078</v>
      </c>
    </row>
    <row r="1405" spans="1:3">
      <c r="A1405" s="504">
        <v>46035.285102546302</v>
      </c>
      <c r="B1405" s="504" t="s">
        <v>3083</v>
      </c>
      <c r="C1405" s="5" t="s">
        <v>3084</v>
      </c>
    </row>
    <row r="1406" spans="1:3" ht="60">
      <c r="A1406" s="504">
        <v>46036.245727083297</v>
      </c>
      <c r="B1406" s="504" t="s">
        <v>3085</v>
      </c>
      <c r="C1406" s="5" t="s">
        <v>3090</v>
      </c>
    </row>
    <row r="1407" spans="1:3">
      <c r="A1407" s="504"/>
      <c r="B1407" s="504"/>
      <c r="C1407" s="5" t="s">
        <v>3089</v>
      </c>
    </row>
    <row r="1408" spans="1:3">
      <c r="A1408" s="504">
        <v>46036.547005671302</v>
      </c>
      <c r="B1408" s="504"/>
      <c r="C1408" s="5" t="s">
        <v>3091</v>
      </c>
    </row>
    <row r="1409" spans="1:3">
      <c r="A1409" s="504"/>
      <c r="B1409" s="504"/>
      <c r="C1409" s="5" t="s">
        <v>3092</v>
      </c>
    </row>
    <row r="1410" spans="1:3" ht="30">
      <c r="A1410" s="504">
        <v>46038.367946296297</v>
      </c>
      <c r="B1410" s="504"/>
      <c r="C1410" s="5" t="s">
        <v>3093</v>
      </c>
    </row>
    <row r="1411" spans="1:3">
      <c r="A1411" s="504">
        <v>46040.253010185203</v>
      </c>
      <c r="B1411" s="504"/>
      <c r="C1411" s="5" t="s">
        <v>3094</v>
      </c>
    </row>
    <row r="1412" spans="1:3">
      <c r="A1412" s="504"/>
      <c r="B1412" s="504"/>
      <c r="C1412" s="5" t="s">
        <v>3095</v>
      </c>
    </row>
    <row r="1413" spans="1:3">
      <c r="A1413" s="504">
        <v>46049.310631365697</v>
      </c>
      <c r="B1413" s="504"/>
      <c r="C1413" s="5" t="s">
        <v>3096</v>
      </c>
    </row>
    <row r="1414" spans="1:3">
      <c r="A1414" s="504"/>
      <c r="B1414" s="504"/>
      <c r="C1414" s="5" t="s">
        <v>3097</v>
      </c>
    </row>
    <row r="1415" spans="1:3" ht="30">
      <c r="A1415" s="504">
        <v>46050.280782638903</v>
      </c>
      <c r="B1415" s="504" t="s">
        <v>3108</v>
      </c>
      <c r="C1415" s="5" t="s">
        <v>3109</v>
      </c>
    </row>
    <row r="1416" spans="1:3">
      <c r="A1416" s="504"/>
      <c r="B1416" s="504"/>
      <c r="C1416" s="5" t="s">
        <v>3110</v>
      </c>
    </row>
    <row r="1417" spans="1:3">
      <c r="A1417" s="504"/>
      <c r="B1417" s="504"/>
      <c r="C1417" s="5" t="s">
        <v>3114</v>
      </c>
    </row>
    <row r="1418" spans="1:3">
      <c r="A1418" s="504"/>
      <c r="B1418" s="504"/>
      <c r="C1418" s="5" t="s">
        <v>3115</v>
      </c>
    </row>
    <row r="1419" spans="1:3">
      <c r="A1419" s="504">
        <v>46051.709663078698</v>
      </c>
      <c r="B1419" s="504" t="s">
        <v>2099</v>
      </c>
      <c r="C1419" s="5" t="s">
        <v>3118</v>
      </c>
    </row>
    <row r="1420" spans="1:3">
      <c r="A1420" s="504"/>
      <c r="B1420" s="504"/>
      <c r="C1420" s="5" t="s">
        <v>3117</v>
      </c>
    </row>
    <row r="1421" spans="1:3">
      <c r="A1421" s="504">
        <v>46054.765352083297</v>
      </c>
      <c r="B1421" s="504" t="s">
        <v>3119</v>
      </c>
      <c r="C1421" s="5" t="s">
        <v>3120</v>
      </c>
    </row>
    <row r="1422" spans="1:3">
      <c r="A1422" s="504">
        <v>46055.649715856503</v>
      </c>
      <c r="B1422" s="504"/>
      <c r="C1422" s="5" t="s">
        <v>3121</v>
      </c>
    </row>
    <row r="1423" spans="1:3" ht="30">
      <c r="A1423" s="504">
        <v>46055.741416319397</v>
      </c>
      <c r="B1423" s="504" t="s">
        <v>3122</v>
      </c>
      <c r="C1423" s="5" t="s">
        <v>3123</v>
      </c>
    </row>
    <row r="1424" spans="1:3">
      <c r="A1424" s="504"/>
      <c r="B1424" s="504"/>
      <c r="C1424" s="5" t="s">
        <v>3126</v>
      </c>
    </row>
    <row r="1425" spans="1:3">
      <c r="A1425" s="504"/>
      <c r="B1425" s="504"/>
      <c r="C1425" s="723" t="s">
        <v>3129</v>
      </c>
    </row>
    <row r="1426" spans="1:3">
      <c r="A1426" s="504">
        <v>46057.454120601898</v>
      </c>
      <c r="B1426" s="504"/>
      <c r="C1426" s="5" t="s">
        <v>3130</v>
      </c>
    </row>
    <row r="1427" spans="1:3">
      <c r="A1427" s="504"/>
      <c r="B1427" s="504"/>
      <c r="C1427" s="5" t="s">
        <v>3127</v>
      </c>
    </row>
    <row r="1428" spans="1:3">
      <c r="A1428" s="504">
        <v>46057.520382407398</v>
      </c>
      <c r="B1428" s="504"/>
      <c r="C1428" s="5" t="s">
        <v>3131</v>
      </c>
    </row>
    <row r="1429" spans="1:3">
      <c r="A1429" s="504"/>
      <c r="B1429" s="504"/>
      <c r="C1429" s="5" t="s">
        <v>3132</v>
      </c>
    </row>
    <row r="1430" spans="1:3">
      <c r="A1430" s="504"/>
      <c r="B1430" s="504"/>
      <c r="C1430" s="5" t="s">
        <v>3133</v>
      </c>
    </row>
    <row r="1431" spans="1:3">
      <c r="A1431" s="504"/>
      <c r="B1431" s="504"/>
      <c r="C1431" s="5" t="s">
        <v>3134</v>
      </c>
    </row>
    <row r="1432" spans="1:3">
      <c r="A1432" s="504">
        <v>46058.404757407399</v>
      </c>
      <c r="B1432" s="504"/>
      <c r="C1432" s="5" t="s">
        <v>3135</v>
      </c>
    </row>
    <row r="1433" spans="1:3">
      <c r="A1433" s="504"/>
      <c r="B1433" s="504"/>
      <c r="C1433" s="5" t="s">
        <v>3137</v>
      </c>
    </row>
    <row r="1434" spans="1:3" ht="30">
      <c r="A1434" s="504"/>
      <c r="B1434" s="504"/>
      <c r="C1434" s="5" t="s">
        <v>3136</v>
      </c>
    </row>
    <row r="1435" spans="1:3">
      <c r="A1435" s="504">
        <v>46059.465406713003</v>
      </c>
      <c r="B1435" s="504" t="s">
        <v>3138</v>
      </c>
      <c r="C1435" s="723" t="s">
        <v>3139</v>
      </c>
    </row>
    <row r="1436" spans="1:3">
      <c r="A1436" s="504"/>
      <c r="B1436" s="504"/>
      <c r="C1436" s="5" t="s">
        <v>3141</v>
      </c>
    </row>
    <row r="1437" spans="1:3" ht="30">
      <c r="A1437" s="504">
        <v>46061.451429050903</v>
      </c>
      <c r="B1437" s="504"/>
      <c r="C1437" s="5" t="s">
        <v>3151</v>
      </c>
    </row>
    <row r="1438" spans="1:3" ht="30">
      <c r="A1438" s="504"/>
      <c r="B1438" s="504"/>
      <c r="C1438" s="5" t="s">
        <v>3142</v>
      </c>
    </row>
    <row r="1439" spans="1:3" ht="30">
      <c r="A1439" s="504"/>
      <c r="B1439" s="504"/>
      <c r="C1439" s="5" t="s">
        <v>3143</v>
      </c>
    </row>
    <row r="1440" spans="1:3">
      <c r="A1440" s="504"/>
      <c r="B1440" s="504" t="s">
        <v>3173</v>
      </c>
      <c r="C1440" s="5" t="s">
        <v>3148</v>
      </c>
    </row>
    <row r="1441" spans="1:3">
      <c r="A1441" s="504"/>
      <c r="B1441" s="504"/>
      <c r="C1441" s="5" t="s">
        <v>3149</v>
      </c>
    </row>
    <row r="1442" spans="1:3">
      <c r="A1442" s="504">
        <v>46069.224159490703</v>
      </c>
      <c r="B1442" s="504"/>
      <c r="C1442" s="5" t="s">
        <v>3150</v>
      </c>
    </row>
    <row r="1443" spans="1:3">
      <c r="A1443" s="504">
        <v>46076.2981663194</v>
      </c>
      <c r="B1443" s="504"/>
      <c r="C1443" s="5" t="s">
        <v>3152</v>
      </c>
    </row>
    <row r="1444" spans="1:3">
      <c r="A1444" s="504"/>
      <c r="B1444" s="504"/>
      <c r="C1444" s="5" t="s">
        <v>3155</v>
      </c>
    </row>
    <row r="1445" spans="1:3">
      <c r="A1445" s="504"/>
      <c r="B1445" s="504"/>
      <c r="C1445" s="5" t="s">
        <v>3156</v>
      </c>
    </row>
    <row r="1446" spans="1:3" ht="30">
      <c r="A1446" s="504"/>
      <c r="B1446" s="504"/>
      <c r="C1446" s="5" t="s">
        <v>3157</v>
      </c>
    </row>
    <row r="1447" spans="1:3">
      <c r="A1447" s="504"/>
      <c r="B1447" s="504"/>
      <c r="C1447" s="5" t="s">
        <v>3158</v>
      </c>
    </row>
    <row r="1448" spans="1:3">
      <c r="A1448" s="504"/>
      <c r="B1448" s="504"/>
      <c r="C1448" s="5" t="s">
        <v>3163</v>
      </c>
    </row>
    <row r="1449" spans="1:3">
      <c r="A1449" s="504"/>
      <c r="B1449" s="504"/>
      <c r="C1449" s="5" t="s">
        <v>3162</v>
      </c>
    </row>
    <row r="1450" spans="1:3">
      <c r="A1450" s="504"/>
      <c r="B1450" s="504" t="s">
        <v>3172</v>
      </c>
      <c r="C1450" s="5" t="s">
        <v>3164</v>
      </c>
    </row>
    <row r="1451" spans="1:3">
      <c r="A1451" s="504"/>
      <c r="B1451" s="504"/>
      <c r="C1451" s="5" t="s">
        <v>3165</v>
      </c>
    </row>
    <row r="1452" spans="1:3">
      <c r="A1452" s="504"/>
      <c r="B1452" s="504"/>
      <c r="C1452" s="5" t="s">
        <v>3168</v>
      </c>
    </row>
    <row r="1453" spans="1:3">
      <c r="A1453" s="504"/>
      <c r="B1453" s="504"/>
      <c r="C1453" s="5" t="s">
        <v>3169</v>
      </c>
    </row>
    <row r="1454" spans="1:3">
      <c r="A1454" s="504"/>
      <c r="B1454" s="504"/>
      <c r="C1454" s="5" t="s">
        <v>3171</v>
      </c>
    </row>
    <row r="1455" spans="1:3">
      <c r="A1455" s="504"/>
      <c r="B1455" s="504"/>
      <c r="C1455" s="5" t="s">
        <v>3174</v>
      </c>
    </row>
    <row r="1456" spans="1:3">
      <c r="A1456" s="504">
        <v>46079.302390046301</v>
      </c>
      <c r="B1456" s="504"/>
      <c r="C1456" s="5" t="s">
        <v>3175</v>
      </c>
    </row>
    <row r="1457" spans="1:3">
      <c r="A1457" s="504"/>
      <c r="B1457" s="504"/>
      <c r="C1457" s="723" t="s">
        <v>3177</v>
      </c>
    </row>
    <row r="1458" spans="1:3">
      <c r="A1458" s="504"/>
      <c r="B1458" s="504"/>
      <c r="C1458" s="5" t="s">
        <v>3178</v>
      </c>
    </row>
    <row r="1459" spans="1:3">
      <c r="A1459" s="504"/>
      <c r="B1459" s="504"/>
      <c r="C1459" s="5" t="s">
        <v>3179</v>
      </c>
    </row>
    <row r="1460" spans="1:3">
      <c r="A1460" s="504">
        <v>46084.756220486102</v>
      </c>
      <c r="B1460" s="504"/>
      <c r="C1460" s="5" t="s">
        <v>3180</v>
      </c>
    </row>
    <row r="1461" spans="1:3">
      <c r="A1461" s="504">
        <v>46085.304799768499</v>
      </c>
      <c r="B1461" s="504"/>
      <c r="C1461" s="5" t="s">
        <v>3181</v>
      </c>
    </row>
    <row r="1462" spans="1:3">
      <c r="A1462" s="504">
        <v>46171.492686226899</v>
      </c>
      <c r="B1462" s="504" t="s">
        <v>3188</v>
      </c>
      <c r="C1462" s="5" t="s">
        <v>3189</v>
      </c>
    </row>
    <row r="1463" spans="1:3">
      <c r="A1463" s="504"/>
      <c r="B1463" s="504"/>
      <c r="C1463" s="723" t="s">
        <v>3190</v>
      </c>
    </row>
    <row r="1464" spans="1:3">
      <c r="A1464" s="504"/>
      <c r="B1464" s="504"/>
      <c r="C1464" s="5" t="s">
        <v>3191</v>
      </c>
    </row>
    <row r="1465" spans="1:3">
      <c r="A1465" s="504">
        <v>46176.225407175902</v>
      </c>
      <c r="B1465" s="504"/>
      <c r="C1465" s="5" t="s">
        <v>3193</v>
      </c>
    </row>
    <row r="1466" spans="1:3">
      <c r="A1466" s="504"/>
      <c r="B1466" s="504"/>
      <c r="C1466" s="5" t="s">
        <v>3198</v>
      </c>
    </row>
    <row r="1467" spans="1:3">
      <c r="A1467" s="504"/>
      <c r="B1467" s="504"/>
      <c r="C1467" s="5"/>
    </row>
    <row r="1468" spans="1:3">
      <c r="A1468" s="504"/>
      <c r="B1468" s="504"/>
      <c r="C1468" s="5"/>
    </row>
    <row r="1469" spans="1:3">
      <c r="A1469" s="504"/>
      <c r="B1469" s="504"/>
      <c r="C1469" s="5"/>
    </row>
    <row r="1470" spans="1:3">
      <c r="A1470" s="504"/>
      <c r="B1470" s="504"/>
      <c r="C1470" s="5"/>
    </row>
    <row r="1471" spans="1:3">
      <c r="A1471" s="504"/>
      <c r="B1471" s="504"/>
      <c r="C1471" s="5"/>
    </row>
    <row r="1472" spans="1:3">
      <c r="A1472" s="504"/>
      <c r="B1472" s="504"/>
      <c r="C1472" s="5"/>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4"/>
  <sheetViews>
    <sheetView zoomScaleNormal="100" workbookViewId="0">
      <pane xSplit="2" topLeftCell="C1" activePane="topRight" state="frozen"/>
      <selection activeCell="C328" sqref="C328:CT344"/>
      <selection pane="topRight" activeCell="C29" sqref="C29"/>
    </sheetView>
    <sheetView topLeftCell="A65" zoomScale="85" zoomScaleNormal="85" workbookViewId="1">
      <selection activeCell="C88" sqref="C88"/>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 r="A12" s="14" t="s">
        <v>1316</v>
      </c>
    </row>
    <row r="13" spans="1:46" ht="79.5" outlineLevel="1">
      <c r="C13" s="477" t="s">
        <v>758</v>
      </c>
      <c r="D13" s="104" t="s">
        <v>1317</v>
      </c>
      <c r="E13" s="104" t="s">
        <v>1318</v>
      </c>
      <c r="F13" s="104" t="s">
        <v>1319</v>
      </c>
      <c r="G13" s="104" t="s">
        <v>1320</v>
      </c>
      <c r="H13" s="104" t="s">
        <v>1321</v>
      </c>
      <c r="I13" s="104" t="s">
        <v>1322</v>
      </c>
      <c r="J13" s="104" t="s">
        <v>1135</v>
      </c>
      <c r="K13" s="104" t="s">
        <v>1323</v>
      </c>
      <c r="L13" s="104" t="s">
        <v>1324</v>
      </c>
    </row>
    <row r="14" spans="1:46"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outlineLevel="1">
      <c r="A15">
        <v>2</v>
      </c>
      <c r="B15" t="s">
        <v>1327</v>
      </c>
      <c r="C15" s="476">
        <v>0.25</v>
      </c>
      <c r="D15" s="28">
        <v>500000</v>
      </c>
      <c r="E15" s="406">
        <v>2</v>
      </c>
      <c r="F15" s="407">
        <v>0.03</v>
      </c>
      <c r="G15" s="407">
        <v>0.03</v>
      </c>
      <c r="H15" s="334">
        <v>0</v>
      </c>
      <c r="I15" s="334">
        <v>2</v>
      </c>
      <c r="J15" s="334" t="b">
        <v>0</v>
      </c>
      <c r="K15" s="334">
        <v>0.85</v>
      </c>
      <c r="L15" s="334">
        <v>0.85</v>
      </c>
    </row>
    <row r="16" spans="1:46"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outlineLevel="1">
      <c r="A17">
        <v>4</v>
      </c>
      <c r="B17" t="s">
        <v>1329</v>
      </c>
      <c r="C17" s="476">
        <v>0.5</v>
      </c>
      <c r="D17" s="28">
        <v>1000000</v>
      </c>
    </row>
    <row r="18" spans="1:82" outlineLevel="1"/>
    <row r="20" spans="1:82">
      <c r="A20" s="14" t="s">
        <v>1330</v>
      </c>
    </row>
    <row r="21" spans="1:82" ht="67.5" outlineLevel="1">
      <c r="C21" s="104" t="s">
        <v>1120</v>
      </c>
      <c r="D21" s="104" t="s">
        <v>1119</v>
      </c>
      <c r="E21" s="104" t="s">
        <v>1331</v>
      </c>
      <c r="F21" s="104" t="s">
        <v>1332</v>
      </c>
      <c r="G21" s="104" t="s">
        <v>1333</v>
      </c>
      <c r="H21" s="104"/>
      <c r="I21" s="104"/>
    </row>
    <row r="22" spans="1:82" outlineLevel="1">
      <c r="A22">
        <v>1</v>
      </c>
      <c r="B22" s="406" t="s">
        <v>1334</v>
      </c>
      <c r="C22" s="406" t="b">
        <v>0</v>
      </c>
      <c r="D22" s="406" t="b">
        <v>0</v>
      </c>
      <c r="E22" s="406" t="s">
        <v>30</v>
      </c>
      <c r="F22" s="406" t="s">
        <v>30</v>
      </c>
      <c r="G22" s="406" t="s">
        <v>30</v>
      </c>
    </row>
    <row r="23" spans="1:82" outlineLevel="1">
      <c r="A23">
        <v>2</v>
      </c>
      <c r="B23" s="406" t="s">
        <v>1335</v>
      </c>
      <c r="C23" s="406" t="b">
        <v>1</v>
      </c>
      <c r="D23" s="406" t="b">
        <v>1</v>
      </c>
      <c r="E23" s="406">
        <v>1</v>
      </c>
      <c r="F23" s="406">
        <v>3.0000000000000001E-6</v>
      </c>
      <c r="G23" s="406" t="s">
        <v>30</v>
      </c>
    </row>
    <row r="24" spans="1:82" outlineLevel="1">
      <c r="A24">
        <v>3</v>
      </c>
      <c r="B24" s="406" t="s">
        <v>1336</v>
      </c>
      <c r="C24" s="406" t="b">
        <v>1</v>
      </c>
      <c r="D24" s="406" t="b">
        <v>1</v>
      </c>
      <c r="E24" s="406">
        <v>1</v>
      </c>
      <c r="F24" s="406">
        <v>5.0000000000000004E-6</v>
      </c>
      <c r="G24" s="406" t="s">
        <v>30</v>
      </c>
    </row>
    <row r="25" spans="1:82" outlineLevel="1">
      <c r="A25">
        <v>4</v>
      </c>
      <c r="B25" s="406" t="s">
        <v>1337</v>
      </c>
      <c r="C25" s="406" t="b">
        <v>1</v>
      </c>
      <c r="D25" s="406" t="b">
        <v>1</v>
      </c>
      <c r="E25" s="406">
        <v>2</v>
      </c>
      <c r="F25" s="406" t="s">
        <v>30</v>
      </c>
      <c r="G25" s="406">
        <v>0.3</v>
      </c>
    </row>
    <row r="26" spans="1:82"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2620</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2675</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3099</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3100</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3101</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3102</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3103</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3104</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3105</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3106</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3107</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2599</v>
      </c>
      <c r="W72" s="56" t="s">
        <v>632</v>
      </c>
      <c r="X72" s="56" t="s">
        <v>633</v>
      </c>
      <c r="Y72" s="56" t="s">
        <v>634</v>
      </c>
      <c r="Z72" s="56" t="s">
        <v>748</v>
      </c>
      <c r="AA72" s="56" t="s">
        <v>2170</v>
      </c>
      <c r="AB72" s="56" t="s">
        <v>2169</v>
      </c>
      <c r="AC72" s="56" t="s">
        <v>2171</v>
      </c>
      <c r="AD72" s="56" t="s">
        <v>2172</v>
      </c>
      <c r="AE72" s="56" t="s">
        <v>1963</v>
      </c>
      <c r="AF72" s="56" t="s">
        <v>2599</v>
      </c>
      <c r="AG72" s="56" t="s">
        <v>632</v>
      </c>
      <c r="AH72" s="56" t="s">
        <v>633</v>
      </c>
      <c r="AI72" s="56" t="s">
        <v>634</v>
      </c>
      <c r="AJ72" s="56" t="s">
        <v>748</v>
      </c>
      <c r="AK72" s="56" t="s">
        <v>2170</v>
      </c>
      <c r="AL72" s="56" t="s">
        <v>2169</v>
      </c>
      <c r="AM72" s="56" t="s">
        <v>2171</v>
      </c>
      <c r="AN72" s="56" t="s">
        <v>2172</v>
      </c>
      <c r="AO72" s="56" t="s">
        <v>1963</v>
      </c>
      <c r="AP72" s="56" t="s">
        <v>2599</v>
      </c>
      <c r="AQ72" s="56" t="s">
        <v>632</v>
      </c>
      <c r="AR72" s="56" t="s">
        <v>633</v>
      </c>
      <c r="AS72" s="56" t="s">
        <v>634</v>
      </c>
      <c r="AT72" s="56" t="s">
        <v>748</v>
      </c>
      <c r="AU72" s="56" t="s">
        <v>2170</v>
      </c>
      <c r="AV72" s="56" t="s">
        <v>2169</v>
      </c>
      <c r="AW72" s="56" t="s">
        <v>2171</v>
      </c>
      <c r="AX72" s="56" t="s">
        <v>2172</v>
      </c>
      <c r="AY72" s="56" t="s">
        <v>1963</v>
      </c>
      <c r="AZ72" s="56" t="s">
        <v>2599</v>
      </c>
      <c r="BA72" s="56" t="s">
        <v>632</v>
      </c>
      <c r="BB72" s="56" t="s">
        <v>633</v>
      </c>
      <c r="BC72" s="56" t="s">
        <v>634</v>
      </c>
      <c r="BD72" s="56" t="s">
        <v>748</v>
      </c>
      <c r="BE72" s="56" t="s">
        <v>2170</v>
      </c>
      <c r="BF72" s="56" t="s">
        <v>2169</v>
      </c>
      <c r="BG72" s="56" t="s">
        <v>2171</v>
      </c>
      <c r="BH72" s="56" t="s">
        <v>2172</v>
      </c>
      <c r="BI72" s="56" t="s">
        <v>1963</v>
      </c>
      <c r="BJ72" s="56" t="s">
        <v>2599</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6" spans="1:60" outlineLevel="1"/>
    <row r="87" spans="1:60" outlineLevel="1">
      <c r="B87" t="s">
        <v>3194</v>
      </c>
      <c r="E87" t="s">
        <v>880</v>
      </c>
      <c r="F87" t="s">
        <v>1651</v>
      </c>
      <c r="G87" t="s">
        <v>1652</v>
      </c>
      <c r="H87" t="s">
        <v>2084</v>
      </c>
    </row>
    <row r="88" spans="1:60" outlineLevel="1">
      <c r="B88" s="25" t="s">
        <v>3196</v>
      </c>
      <c r="C88">
        <f>INDEX(E88:H88,1,d.Region)</f>
        <v>0</v>
      </c>
      <c r="E88" s="11">
        <v>1</v>
      </c>
      <c r="F88" s="11">
        <v>0</v>
      </c>
      <c r="G88" s="11">
        <v>0</v>
      </c>
      <c r="H88" s="11">
        <v>0</v>
      </c>
      <c r="I88" t="s">
        <v>3197</v>
      </c>
    </row>
    <row r="90" spans="1:60">
      <c r="A90" s="14" t="s">
        <v>2815</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t="s">
        <v>2809</v>
      </c>
      <c r="C93">
        <v>0</v>
      </c>
      <c r="D93" s="803" t="s">
        <v>30</v>
      </c>
      <c r="E93" s="803" t="s">
        <v>30</v>
      </c>
      <c r="F93" s="803" t="s">
        <v>30</v>
      </c>
      <c r="G93" s="803" t="s">
        <v>30</v>
      </c>
      <c r="H93" s="803" t="s">
        <v>30</v>
      </c>
    </row>
    <row r="94" spans="1:60" outlineLevel="1">
      <c r="B94" t="s">
        <v>2814</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2811</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2813</v>
      </c>
      <c r="C100">
        <v>7</v>
      </c>
      <c r="D100" s="541">
        <v>1</v>
      </c>
      <c r="E100" s="541">
        <v>0.05</v>
      </c>
      <c r="F100" s="541">
        <v>0</v>
      </c>
      <c r="G100" s="541">
        <v>0</v>
      </c>
      <c r="H100" s="541">
        <v>0.05</v>
      </c>
    </row>
    <row r="101" spans="1:32" outlineLevel="1"/>
    <row r="103" spans="1:32">
      <c r="A103" s="14" t="s">
        <v>1774</v>
      </c>
      <c r="L103" t="s">
        <v>2779</v>
      </c>
    </row>
    <row r="104" spans="1:32" ht="124.5" customHeight="1" outlineLevel="1">
      <c r="B104" s="18" t="s">
        <v>1211</v>
      </c>
      <c r="C104" s="187" t="s">
        <v>2778</v>
      </c>
      <c r="D104" s="23" t="s">
        <v>674</v>
      </c>
      <c r="E104" s="23" t="s">
        <v>3045</v>
      </c>
      <c r="F104" s="23" t="s">
        <v>775</v>
      </c>
      <c r="G104" s="23" t="s">
        <v>674</v>
      </c>
      <c r="H104" s="23" t="s">
        <v>775</v>
      </c>
      <c r="I104" s="23" t="s">
        <v>346</v>
      </c>
      <c r="J104" s="23" t="s">
        <v>347</v>
      </c>
      <c r="K104" s="23" t="s">
        <v>378</v>
      </c>
      <c r="L104" s="23" t="s">
        <v>361</v>
      </c>
      <c r="M104" s="23" t="s">
        <v>389</v>
      </c>
      <c r="N104" s="23" t="s">
        <v>389</v>
      </c>
      <c r="O104" s="23" t="s">
        <v>389</v>
      </c>
      <c r="P104" s="23" t="s">
        <v>389</v>
      </c>
      <c r="Q104" s="764" t="s">
        <v>2931</v>
      </c>
      <c r="R104" s="764"/>
      <c r="S104" s="764"/>
      <c r="T104" s="764"/>
      <c r="U104" s="764" t="s">
        <v>2932</v>
      </c>
      <c r="V104" s="764"/>
      <c r="W104" s="764"/>
      <c r="X104" s="764"/>
    </row>
    <row r="105" spans="1:32" outlineLevel="1">
      <c r="D105" s="103" t="s">
        <v>1214</v>
      </c>
      <c r="E105" s="103"/>
      <c r="F105" s="103"/>
      <c r="G105" s="103" t="s">
        <v>1215</v>
      </c>
      <c r="H105" s="103"/>
      <c r="I105" s="314" t="s">
        <v>1092</v>
      </c>
      <c r="J105" s="103"/>
      <c r="K105" s="103"/>
      <c r="L105" s="103" t="s">
        <v>2840</v>
      </c>
      <c r="M105" s="103"/>
      <c r="N105" s="103"/>
      <c r="O105" s="103"/>
      <c r="P105" s="103"/>
      <c r="Q105" s="129" t="s">
        <v>2716</v>
      </c>
      <c r="R105" s="129"/>
      <c r="S105" s="129"/>
      <c r="T105" s="129"/>
      <c r="U105" s="129" t="s">
        <v>2717</v>
      </c>
      <c r="V105" s="129"/>
      <c r="W105" s="129"/>
      <c r="X105" s="129"/>
      <c r="Y105" s="129" t="s">
        <v>1552</v>
      </c>
      <c r="Z105" s="129"/>
      <c r="AA105" s="129"/>
      <c r="AB105" s="129"/>
      <c r="AC105" s="129" t="s">
        <v>1552</v>
      </c>
      <c r="AD105" s="129"/>
      <c r="AE105" s="129"/>
      <c r="AF105" s="129"/>
    </row>
    <row r="106" spans="1:32" outlineLevel="1">
      <c r="B106" s="14"/>
      <c r="D106" s="110" t="s">
        <v>2933</v>
      </c>
      <c r="E106" s="110" t="s">
        <v>2933</v>
      </c>
      <c r="F106" s="110" t="s">
        <v>2933</v>
      </c>
      <c r="G106" s="110" t="s">
        <v>2934</v>
      </c>
      <c r="H106" s="110" t="s">
        <v>2934</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2774</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2196</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2776</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2777</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2775</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2754</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2768</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2753</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2769</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2755</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2758</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2757</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2770</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2756</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2944</v>
      </c>
    </row>
    <row r="124" spans="1:36" ht="17.25"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row>
    <row r="125" spans="1:36" outlineLevel="1">
      <c r="A125" s="484" t="s">
        <v>2787</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2995</v>
      </c>
    </row>
    <row r="127" spans="1:36">
      <c r="A127" s="484" t="s">
        <v>3159</v>
      </c>
    </row>
    <row r="128" spans="1:36" outlineLevel="1">
      <c r="A128" s="14"/>
      <c r="B128" s="346" t="s">
        <v>2789</v>
      </c>
      <c r="C128" s="334">
        <v>0.14799999999999999</v>
      </c>
      <c r="D128" s="27" t="s">
        <v>3124</v>
      </c>
    </row>
    <row r="129" spans="1:33" outlineLevel="1">
      <c r="A129" s="14"/>
      <c r="B129" s="346" t="s">
        <v>3161</v>
      </c>
      <c r="C129" s="334">
        <v>-3.2000000000000001E-2</v>
      </c>
    </row>
    <row r="130" spans="1:33" outlineLevel="1">
      <c r="A130" s="14"/>
      <c r="B130" s="346" t="s">
        <v>3125</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2084</v>
      </c>
      <c r="Y132" s="152"/>
      <c r="Z132" s="152"/>
      <c r="AA132" s="152"/>
      <c r="AB132" s="152"/>
      <c r="AC132" s="152" t="s">
        <v>1942</v>
      </c>
      <c r="AD132" s="152"/>
      <c r="AE132" s="152"/>
      <c r="AF132" s="152"/>
      <c r="AG132" s="152"/>
    </row>
    <row r="133" spans="1:33" ht="83.25" outlineLevel="1">
      <c r="B133" s="147" t="s">
        <v>2781</v>
      </c>
      <c r="C133" s="706"/>
      <c r="D133" s="701" t="s">
        <v>2804</v>
      </c>
      <c r="E133" s="701" t="s">
        <v>2805</v>
      </c>
      <c r="F133" s="701" t="s">
        <v>2806</v>
      </c>
      <c r="G133" s="701" t="s">
        <v>808</v>
      </c>
      <c r="H133" s="701" t="s">
        <v>2313</v>
      </c>
      <c r="I133" s="701" t="s">
        <v>2804</v>
      </c>
      <c r="J133" s="701" t="s">
        <v>2805</v>
      </c>
      <c r="K133" s="701" t="s">
        <v>2806</v>
      </c>
      <c r="L133" s="701" t="s">
        <v>808</v>
      </c>
      <c r="M133" s="701" t="s">
        <v>2313</v>
      </c>
      <c r="N133" s="701" t="s">
        <v>2804</v>
      </c>
      <c r="O133" s="701" t="s">
        <v>2805</v>
      </c>
      <c r="P133" s="701" t="s">
        <v>2806</v>
      </c>
      <c r="Q133" s="701" t="s">
        <v>808</v>
      </c>
      <c r="R133" s="701" t="s">
        <v>2313</v>
      </c>
      <c r="S133" s="701" t="s">
        <v>2804</v>
      </c>
      <c r="T133" s="701" t="s">
        <v>2805</v>
      </c>
      <c r="U133" s="701" t="s">
        <v>2806</v>
      </c>
      <c r="V133" s="701" t="s">
        <v>808</v>
      </c>
      <c r="W133" s="701" t="s">
        <v>2313</v>
      </c>
      <c r="X133" s="701" t="s">
        <v>2804</v>
      </c>
      <c r="Y133" s="701" t="s">
        <v>2805</v>
      </c>
      <c r="Z133" s="701" t="s">
        <v>2806</v>
      </c>
      <c r="AA133" s="701" t="s">
        <v>808</v>
      </c>
      <c r="AB133" s="701" t="s">
        <v>2313</v>
      </c>
      <c r="AC133" s="701" t="s">
        <v>2804</v>
      </c>
      <c r="AD133" s="701" t="s">
        <v>2805</v>
      </c>
      <c r="AE133" s="701" t="s">
        <v>2806</v>
      </c>
      <c r="AF133" s="701" t="s">
        <v>808</v>
      </c>
      <c r="AG133" s="701" t="s">
        <v>2313</v>
      </c>
    </row>
    <row r="134" spans="1:33" outlineLevel="1">
      <c r="B134" s="296" t="s">
        <v>2783</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2784</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2785</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2786</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2095</v>
      </c>
      <c r="J141" s="23" t="s">
        <v>2096</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50.25"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2690</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2732</v>
      </c>
      <c r="D157" t="s">
        <v>2733</v>
      </c>
      <c r="E157" t="s">
        <v>1533</v>
      </c>
      <c r="F157" t="s">
        <v>1516</v>
      </c>
      <c r="G157" t="s">
        <v>1871</v>
      </c>
    </row>
    <row r="158" spans="1:15" ht="89.25"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2" outlineLevel="1">
      <c r="A161">
        <v>3</v>
      </c>
      <c r="B161" t="s">
        <v>1566</v>
      </c>
      <c r="C161" s="88">
        <v>0.15</v>
      </c>
      <c r="D161" s="88">
        <v>0.15</v>
      </c>
      <c r="E161" s="88">
        <v>0.15</v>
      </c>
      <c r="F161" s="88">
        <v>0.15</v>
      </c>
      <c r="G161" s="88">
        <v>0.15</v>
      </c>
    </row>
    <row r="162" spans="1:192" outlineLevel="1">
      <c r="A162">
        <v>4</v>
      </c>
      <c r="B162" t="s">
        <v>795</v>
      </c>
      <c r="C162" s="88">
        <v>0.3</v>
      </c>
      <c r="D162" s="88">
        <v>0.3</v>
      </c>
      <c r="E162" s="88">
        <v>0.3</v>
      </c>
      <c r="F162" s="88">
        <v>0.3</v>
      </c>
      <c r="G162" s="88">
        <v>0.3</v>
      </c>
    </row>
    <row r="163" spans="1:192" outlineLevel="1">
      <c r="A163">
        <v>5</v>
      </c>
      <c r="B163" t="s">
        <v>1567</v>
      </c>
      <c r="C163" s="88">
        <v>0.5</v>
      </c>
      <c r="D163" s="88">
        <v>0.5</v>
      </c>
      <c r="E163" s="88">
        <v>0.5</v>
      </c>
      <c r="F163" s="88">
        <v>0.5</v>
      </c>
      <c r="G163" s="88">
        <v>0.5</v>
      </c>
    </row>
    <row r="164" spans="1:192" outlineLevel="1"/>
    <row r="165" spans="1:192">
      <c r="BX165" t="s">
        <v>1078</v>
      </c>
      <c r="CE165" t="s">
        <v>1078</v>
      </c>
    </row>
    <row r="166" spans="1:192" ht="17.25">
      <c r="A166" s="195" t="s">
        <v>2312</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6.5" outlineLevel="1">
      <c r="C167" s="23" t="s">
        <v>1552</v>
      </c>
      <c r="D167" s="23" t="s">
        <v>2670</v>
      </c>
      <c r="E167" s="23" t="s">
        <v>806</v>
      </c>
      <c r="F167" s="148" t="s">
        <v>273</v>
      </c>
      <c r="G167" s="148" t="s">
        <v>274</v>
      </c>
      <c r="H167" s="148" t="s">
        <v>924</v>
      </c>
      <c r="I167" s="148" t="s">
        <v>919</v>
      </c>
      <c r="J167" s="148" t="s">
        <v>925</v>
      </c>
      <c r="K167" s="148" t="s">
        <v>923</v>
      </c>
      <c r="L167" s="23" t="s">
        <v>804</v>
      </c>
      <c r="M167" s="23" t="s">
        <v>983</v>
      </c>
      <c r="N167" s="23" t="s">
        <v>2887</v>
      </c>
      <c r="O167" s="23" t="s">
        <v>2820</v>
      </c>
      <c r="P167" s="23" t="s">
        <v>1513</v>
      </c>
      <c r="Q167" s="23" t="s">
        <v>2105</v>
      </c>
      <c r="R167" s="23" t="s">
        <v>2106</v>
      </c>
      <c r="S167" s="23" t="s">
        <v>2109</v>
      </c>
      <c r="T167" s="23" t="s">
        <v>2110</v>
      </c>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0" outlineLevel="1">
      <c r="C168" s="100"/>
      <c r="D168" s="291" t="s">
        <v>807</v>
      </c>
      <c r="E168" s="291" t="s">
        <v>807</v>
      </c>
      <c r="F168" s="205" t="s">
        <v>2930</v>
      </c>
      <c r="G168" s="205"/>
      <c r="H168" s="205"/>
      <c r="I168" s="205"/>
      <c r="J168" s="205"/>
      <c r="K168" s="205"/>
      <c r="L168" s="101"/>
      <c r="M168" s="101"/>
      <c r="N168" s="726">
        <v>0.9</v>
      </c>
      <c r="O168" s="103"/>
      <c r="P168" s="103"/>
      <c r="Q168" s="100"/>
      <c r="R168" s="100"/>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2804</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2732</v>
      </c>
      <c r="X170" s="116">
        <v>1</v>
      </c>
      <c r="Y170" s="116">
        <f t="shared" ref="Y170:AD170" si="76">X170+3</f>
        <v>4</v>
      </c>
      <c r="Z170" s="116">
        <f t="shared" si="76"/>
        <v>7</v>
      </c>
      <c r="AA170" s="116">
        <f t="shared" si="76"/>
        <v>10</v>
      </c>
      <c r="AB170" s="116">
        <f t="shared" si="76"/>
        <v>13</v>
      </c>
      <c r="AC170" s="116">
        <f t="shared" si="76"/>
        <v>16</v>
      </c>
      <c r="AD170" s="116">
        <f t="shared" si="76"/>
        <v>19</v>
      </c>
      <c r="AE170" s="113" t="s">
        <v>826</v>
      </c>
      <c r="AF170" s="113" t="s">
        <v>827</v>
      </c>
      <c r="AG170" s="113" t="s">
        <v>828</v>
      </c>
      <c r="AH170" s="113" t="s">
        <v>829</v>
      </c>
      <c r="AI170" s="113" t="s">
        <v>830</v>
      </c>
      <c r="AJ170" s="113" t="s">
        <v>831</v>
      </c>
      <c r="AK170" s="113" t="s">
        <v>832</v>
      </c>
      <c r="AL170" s="113" t="s">
        <v>826</v>
      </c>
      <c r="AM170" s="113" t="s">
        <v>827</v>
      </c>
      <c r="AN170" s="113" t="s">
        <v>828</v>
      </c>
      <c r="AO170" s="113" t="s">
        <v>829</v>
      </c>
      <c r="AP170" s="113" t="s">
        <v>830</v>
      </c>
      <c r="AQ170" s="113" t="s">
        <v>831</v>
      </c>
      <c r="AR170" s="113" t="s">
        <v>832</v>
      </c>
      <c r="AS170" s="116">
        <v>1</v>
      </c>
      <c r="AT170" s="116">
        <f t="shared" ref="AT170:AY170" si="77">AS170+3</f>
        <v>4</v>
      </c>
      <c r="AU170" s="116">
        <f t="shared" si="77"/>
        <v>7</v>
      </c>
      <c r="AV170" s="116">
        <f t="shared" si="77"/>
        <v>10</v>
      </c>
      <c r="AW170" s="116">
        <f t="shared" si="77"/>
        <v>13</v>
      </c>
      <c r="AX170" s="116">
        <f t="shared" si="77"/>
        <v>16</v>
      </c>
      <c r="AY170" s="116">
        <f t="shared" si="77"/>
        <v>19</v>
      </c>
      <c r="AZ170" s="113" t="s">
        <v>826</v>
      </c>
      <c r="BA170" s="113" t="s">
        <v>827</v>
      </c>
      <c r="BB170" s="113" t="s">
        <v>828</v>
      </c>
      <c r="BC170" s="113" t="s">
        <v>829</v>
      </c>
      <c r="BD170" s="113" t="s">
        <v>830</v>
      </c>
      <c r="BE170" s="113" t="s">
        <v>831</v>
      </c>
      <c r="BF170" s="113" t="s">
        <v>832</v>
      </c>
      <c r="BG170" s="113" t="s">
        <v>826</v>
      </c>
      <c r="BH170" s="113" t="s">
        <v>827</v>
      </c>
      <c r="BI170" s="113" t="s">
        <v>828</v>
      </c>
      <c r="BJ170" s="113" t="s">
        <v>829</v>
      </c>
      <c r="BK170" s="113" t="s">
        <v>830</v>
      </c>
      <c r="BL170" s="113" t="s">
        <v>831</v>
      </c>
      <c r="BM170" s="113"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v>2</v>
      </c>
      <c r="B171" t="s">
        <v>2805</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t="s">
        <v>2733</v>
      </c>
      <c r="W171" s="25" t="s">
        <v>840</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2806</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t="s">
        <v>2167</v>
      </c>
      <c r="W172" s="25" t="s">
        <v>823</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t="s">
        <v>2168</v>
      </c>
      <c r="W173" s="25" t="s">
        <v>841</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2313</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t="s">
        <v>2315</v>
      </c>
      <c r="W174" s="25" t="s">
        <v>840</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2803</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89" t="s">
        <v>2732</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2804</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t="s">
        <v>2732</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2804</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t="s">
        <v>2732</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2804</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t="s">
        <v>2732</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2805</v>
      </c>
      <c r="C179">
        <v>2</v>
      </c>
      <c r="D179">
        <v>2</v>
      </c>
      <c r="E179" s="11" t="b">
        <v>0</v>
      </c>
      <c r="F179" s="154" t="s">
        <v>30</v>
      </c>
      <c r="G179" s="154" t="s">
        <v>30</v>
      </c>
      <c r="H179" s="153" t="s">
        <v>30</v>
      </c>
      <c r="I179" s="153" t="s">
        <v>30</v>
      </c>
      <c r="J179" s="153" t="s">
        <v>30</v>
      </c>
      <c r="K179" s="153" t="s">
        <v>30</v>
      </c>
      <c r="L179" s="119">
        <f t="shared" si="78"/>
        <v>0</v>
      </c>
      <c r="M179" s="209" t="s">
        <v>30</v>
      </c>
      <c r="N179" s="722" t="s">
        <v>30</v>
      </c>
      <c r="O179" s="11">
        <v>1</v>
      </c>
      <c r="P179" s="11">
        <v>5</v>
      </c>
      <c r="U179" t="s">
        <v>2733</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2805</v>
      </c>
      <c r="C180">
        <v>2</v>
      </c>
      <c r="D180">
        <v>2</v>
      </c>
      <c r="E180" s="11" t="b">
        <v>0</v>
      </c>
      <c r="F180" s="154" t="s">
        <v>30</v>
      </c>
      <c r="G180" s="154" t="s">
        <v>30</v>
      </c>
      <c r="H180" s="153" t="s">
        <v>30</v>
      </c>
      <c r="I180" s="153" t="s">
        <v>30</v>
      </c>
      <c r="J180" s="153" t="s">
        <v>30</v>
      </c>
      <c r="K180" s="153" t="s">
        <v>30</v>
      </c>
      <c r="L180" s="119">
        <f t="shared" si="78"/>
        <v>0</v>
      </c>
      <c r="M180" s="209" t="s">
        <v>30</v>
      </c>
      <c r="N180" s="722" t="s">
        <v>30</v>
      </c>
      <c r="O180" s="11">
        <v>1</v>
      </c>
      <c r="P180" s="11">
        <v>6</v>
      </c>
      <c r="U180" t="s">
        <v>2733</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2805</v>
      </c>
      <c r="C181">
        <v>2</v>
      </c>
      <c r="D181">
        <v>2</v>
      </c>
      <c r="E181" s="11" t="b">
        <v>0</v>
      </c>
      <c r="F181" s="154" t="s">
        <v>30</v>
      </c>
      <c r="G181" s="154" t="s">
        <v>30</v>
      </c>
      <c r="H181" s="153" t="s">
        <v>30</v>
      </c>
      <c r="I181" s="153" t="s">
        <v>30</v>
      </c>
      <c r="J181" s="153" t="s">
        <v>30</v>
      </c>
      <c r="K181" s="153" t="s">
        <v>30</v>
      </c>
      <c r="L181" s="119">
        <f t="shared" si="78"/>
        <v>500</v>
      </c>
      <c r="M181" s="209" t="s">
        <v>30</v>
      </c>
      <c r="N181" s="722" t="s">
        <v>30</v>
      </c>
      <c r="O181" s="11">
        <v>2</v>
      </c>
      <c r="P181" s="11">
        <v>5</v>
      </c>
      <c r="U181" t="s">
        <v>2733</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2805</v>
      </c>
      <c r="C182">
        <v>2</v>
      </c>
      <c r="D182">
        <v>2</v>
      </c>
      <c r="E182" s="11" t="b">
        <v>0</v>
      </c>
      <c r="F182" s="154" t="s">
        <v>30</v>
      </c>
      <c r="G182" s="154" t="s">
        <v>30</v>
      </c>
      <c r="H182" s="153" t="s">
        <v>30</v>
      </c>
      <c r="I182" s="153" t="s">
        <v>30</v>
      </c>
      <c r="J182" s="153" t="s">
        <v>30</v>
      </c>
      <c r="K182" s="153" t="s">
        <v>30</v>
      </c>
      <c r="L182" s="119">
        <f t="shared" si="78"/>
        <v>500</v>
      </c>
      <c r="M182" s="209" t="s">
        <v>30</v>
      </c>
      <c r="N182" s="722" t="s">
        <v>30</v>
      </c>
      <c r="O182" s="11">
        <v>2</v>
      </c>
      <c r="P182" s="11">
        <v>6</v>
      </c>
      <c r="U182" t="s">
        <v>2733</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t="s">
        <v>2168</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U185" t="s">
        <v>2168</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U186" t="s">
        <v>2168</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2314</v>
      </c>
    </row>
    <row r="189" spans="1:192" ht="99" outlineLevel="1">
      <c r="C189" s="23" t="s">
        <v>805</v>
      </c>
      <c r="D189" s="23" t="s">
        <v>1137</v>
      </c>
      <c r="E189" s="23" t="s">
        <v>2105</v>
      </c>
      <c r="F189" s="23" t="s">
        <v>2106</v>
      </c>
      <c r="G189" s="23" t="s">
        <v>3004</v>
      </c>
      <c r="H189" s="23" t="s">
        <v>3005</v>
      </c>
    </row>
    <row r="190" spans="1:192" ht="22.5" outlineLevel="1">
      <c r="C190" s="291" t="s">
        <v>807</v>
      </c>
      <c r="D190" s="100"/>
      <c r="E190" s="100"/>
      <c r="F190" s="100"/>
    </row>
    <row r="191" spans="1:192" outlineLevel="1">
      <c r="A191">
        <v>1</v>
      </c>
      <c r="B191" t="s">
        <v>2804</v>
      </c>
      <c r="C191" s="11">
        <v>0</v>
      </c>
      <c r="D191" s="11">
        <v>50</v>
      </c>
      <c r="E191" s="11" t="s">
        <v>30</v>
      </c>
      <c r="F191" s="11" t="s">
        <v>30</v>
      </c>
      <c r="G191" s="556">
        <f>27-1.5</f>
        <v>25.5</v>
      </c>
      <c r="H191" s="556">
        <f>20.3-1.5</f>
        <v>18.8</v>
      </c>
    </row>
    <row r="192" spans="1:192" outlineLevel="1">
      <c r="A192">
        <v>2</v>
      </c>
      <c r="B192" t="s">
        <v>2805</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2313</v>
      </c>
      <c r="C194" s="11">
        <v>5</v>
      </c>
      <c r="D194" s="11" t="s">
        <v>30</v>
      </c>
      <c r="E194" s="11" t="s">
        <v>30</v>
      </c>
      <c r="F194" s="11" t="s">
        <v>30</v>
      </c>
      <c r="G194" s="11" t="s">
        <v>30</v>
      </c>
      <c r="H194" s="11" t="s">
        <v>30</v>
      </c>
    </row>
    <row r="195" spans="1:27" outlineLevel="1">
      <c r="A195">
        <v>5</v>
      </c>
      <c r="B195" t="s">
        <v>2382</v>
      </c>
      <c r="C195" s="11">
        <v>2</v>
      </c>
      <c r="D195" s="11" t="s">
        <v>30</v>
      </c>
      <c r="E195" s="11" t="s">
        <v>30</v>
      </c>
      <c r="F195" s="11" t="s">
        <v>30</v>
      </c>
      <c r="G195" s="11" t="s">
        <v>30</v>
      </c>
      <c r="H195" s="11" t="s">
        <v>30</v>
      </c>
    </row>
    <row r="196" spans="1:27" outlineLevel="1">
      <c r="A196">
        <v>6</v>
      </c>
      <c r="B196" t="s">
        <v>2383</v>
      </c>
      <c r="C196" s="11">
        <v>3</v>
      </c>
      <c r="D196" s="11" t="s">
        <v>30</v>
      </c>
      <c r="E196" s="11" t="s">
        <v>30</v>
      </c>
      <c r="F196" s="11" t="s">
        <v>30</v>
      </c>
      <c r="G196" s="11" t="s">
        <v>30</v>
      </c>
      <c r="H196" s="11" t="s">
        <v>30</v>
      </c>
    </row>
    <row r="197" spans="1:27" outlineLevel="1">
      <c r="A197">
        <v>7</v>
      </c>
      <c r="B197" t="s">
        <v>2385</v>
      </c>
      <c r="C197" s="11">
        <v>4</v>
      </c>
      <c r="D197" s="11" t="s">
        <v>30</v>
      </c>
      <c r="E197" s="11" t="s">
        <v>30</v>
      </c>
      <c r="F197" s="11" t="s">
        <v>30</v>
      </c>
      <c r="G197" s="11" t="s">
        <v>30</v>
      </c>
      <c r="H197" s="11" t="s">
        <v>30</v>
      </c>
    </row>
    <row r="198" spans="1:27" outlineLevel="1">
      <c r="A198">
        <v>8</v>
      </c>
      <c r="B198" t="s">
        <v>2386</v>
      </c>
      <c r="C198" s="11">
        <v>5</v>
      </c>
      <c r="D198" s="11" t="s">
        <v>30</v>
      </c>
      <c r="E198" s="11" t="s">
        <v>30</v>
      </c>
      <c r="F198" s="11" t="s">
        <v>30</v>
      </c>
      <c r="G198" s="11" t="s">
        <v>30</v>
      </c>
      <c r="H198" s="11" t="s">
        <v>30</v>
      </c>
    </row>
    <row r="199" spans="1:27" outlineLevel="1">
      <c r="A199">
        <v>9</v>
      </c>
      <c r="B199" t="s">
        <v>2387</v>
      </c>
      <c r="C199" s="11">
        <v>6</v>
      </c>
      <c r="D199" s="11" t="s">
        <v>30</v>
      </c>
      <c r="E199" s="11" t="s">
        <v>30</v>
      </c>
      <c r="F199" s="11" t="s">
        <v>30</v>
      </c>
      <c r="G199" s="11" t="s">
        <v>30</v>
      </c>
      <c r="H199" s="11" t="s">
        <v>30</v>
      </c>
    </row>
    <row r="200" spans="1:27" outlineLevel="1">
      <c r="A200">
        <v>10</v>
      </c>
      <c r="B200" t="s">
        <v>2388</v>
      </c>
      <c r="C200" s="11" t="s">
        <v>30</v>
      </c>
      <c r="D200" s="11" t="s">
        <v>30</v>
      </c>
      <c r="E200" s="11" t="s">
        <v>30</v>
      </c>
      <c r="F200" s="11" t="s">
        <v>30</v>
      </c>
      <c r="G200" s="11" t="s">
        <v>30</v>
      </c>
      <c r="H200" s="11" t="s">
        <v>30</v>
      </c>
    </row>
    <row r="202" spans="1:27">
      <c r="A202" s="14" t="s">
        <v>2699</v>
      </c>
    </row>
    <row r="203" spans="1:27" ht="17.25" outlineLevel="1">
      <c r="H203" s="122" t="s">
        <v>880</v>
      </c>
      <c r="I203" s="122"/>
      <c r="J203" s="122"/>
      <c r="K203" s="122"/>
      <c r="L203" s="122" t="s">
        <v>1651</v>
      </c>
      <c r="M203" s="122"/>
      <c r="N203" s="122"/>
      <c r="O203" s="122"/>
      <c r="P203" s="122" t="s">
        <v>1652</v>
      </c>
      <c r="Q203" s="122"/>
      <c r="R203" s="122"/>
      <c r="S203" s="122"/>
      <c r="T203" s="122" t="s">
        <v>2084</v>
      </c>
      <c r="U203" s="122"/>
      <c r="V203" s="122"/>
      <c r="W203" s="122"/>
      <c r="X203" s="122" t="s">
        <v>1942</v>
      </c>
      <c r="Y203" s="122"/>
      <c r="Z203" s="122"/>
      <c r="AA203" s="122"/>
    </row>
    <row r="204" spans="1:27" ht="103.5" customHeight="1" outlineLevel="1">
      <c r="C204" s="23" t="s">
        <v>2706</v>
      </c>
      <c r="D204" s="23" t="s">
        <v>2707</v>
      </c>
      <c r="E204" s="23" t="s">
        <v>2707</v>
      </c>
      <c r="F204" s="23" t="s">
        <v>2707</v>
      </c>
      <c r="G204" s="23" t="s">
        <v>2707</v>
      </c>
      <c r="H204" s="24" t="s">
        <v>2708</v>
      </c>
      <c r="I204" s="24" t="s">
        <v>2709</v>
      </c>
      <c r="J204" s="24" t="s">
        <v>2710</v>
      </c>
      <c r="K204" s="24" t="s">
        <v>808</v>
      </c>
      <c r="L204" s="24" t="s">
        <v>2708</v>
      </c>
      <c r="M204" s="24" t="s">
        <v>2709</v>
      </c>
      <c r="N204" s="24" t="s">
        <v>2710</v>
      </c>
      <c r="O204" s="24" t="s">
        <v>808</v>
      </c>
      <c r="P204" s="24" t="s">
        <v>2708</v>
      </c>
      <c r="Q204" s="24" t="s">
        <v>2709</v>
      </c>
      <c r="R204" s="24" t="s">
        <v>2710</v>
      </c>
      <c r="S204" s="24" t="s">
        <v>808</v>
      </c>
      <c r="T204" s="24" t="s">
        <v>2708</v>
      </c>
      <c r="U204" s="24" t="s">
        <v>2709</v>
      </c>
      <c r="V204" s="24" t="s">
        <v>2710</v>
      </c>
      <c r="W204" s="24" t="s">
        <v>808</v>
      </c>
      <c r="X204" s="24" t="s">
        <v>2708</v>
      </c>
      <c r="Y204" s="24" t="s">
        <v>2709</v>
      </c>
      <c r="Z204" s="24" t="s">
        <v>2710</v>
      </c>
      <c r="AA204" s="24" t="s">
        <v>808</v>
      </c>
    </row>
    <row r="205" spans="1:27" outlineLevel="1">
      <c r="B205" s="25" t="s">
        <v>1552</v>
      </c>
      <c r="C205" t="s">
        <v>885</v>
      </c>
      <c r="D205" s="637">
        <v>0</v>
      </c>
      <c r="E205" s="638">
        <v>1</v>
      </c>
      <c r="F205" s="638">
        <v>2</v>
      </c>
      <c r="G205" s="638">
        <v>3</v>
      </c>
    </row>
    <row r="206" spans="1:27" outlineLevel="1">
      <c r="A206">
        <v>0</v>
      </c>
      <c r="B206" t="s">
        <v>2700</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2702</v>
      </c>
      <c r="C207" s="639">
        <v>0.3</v>
      </c>
      <c r="D207" s="27">
        <f>$C207</f>
        <v>0.3</v>
      </c>
      <c r="E207" s="27">
        <f t="shared" ref="E207:G212" si="86">$C207</f>
        <v>0.3</v>
      </c>
      <c r="F207" s="27">
        <f t="shared" si="86"/>
        <v>0.3</v>
      </c>
      <c r="G207" s="27">
        <f t="shared" si="86"/>
        <v>0.3</v>
      </c>
    </row>
    <row r="208" spans="1:27" outlineLevel="1">
      <c r="A208">
        <v>2</v>
      </c>
      <c r="B208" t="s">
        <v>2703</v>
      </c>
      <c r="C208" s="639">
        <v>0.5</v>
      </c>
      <c r="D208" s="27">
        <f t="shared" ref="D208:D212" si="87">$C208</f>
        <v>0.5</v>
      </c>
      <c r="E208" s="27">
        <f t="shared" si="86"/>
        <v>0.5</v>
      </c>
      <c r="F208" s="27">
        <f t="shared" si="86"/>
        <v>0.5</v>
      </c>
      <c r="G208" s="27">
        <f t="shared" si="86"/>
        <v>0.5</v>
      </c>
    </row>
    <row r="209" spans="1:11" outlineLevel="1">
      <c r="A209">
        <v>3</v>
      </c>
      <c r="B209" t="s">
        <v>3002</v>
      </c>
      <c r="C209" s="639">
        <v>0.75</v>
      </c>
      <c r="D209" s="27">
        <f t="shared" si="87"/>
        <v>0.75</v>
      </c>
      <c r="E209" s="27">
        <f t="shared" si="86"/>
        <v>0.75</v>
      </c>
      <c r="F209" s="27">
        <f t="shared" si="86"/>
        <v>0.75</v>
      </c>
      <c r="G209" s="27">
        <f t="shared" si="86"/>
        <v>0.75</v>
      </c>
    </row>
    <row r="210" spans="1:11" outlineLevel="1">
      <c r="A210">
        <v>4</v>
      </c>
      <c r="B210" t="s">
        <v>2704</v>
      </c>
      <c r="C210" s="639">
        <v>0.9</v>
      </c>
      <c r="D210" s="27">
        <f t="shared" si="87"/>
        <v>0.9</v>
      </c>
      <c r="E210" s="27">
        <f t="shared" si="86"/>
        <v>0.9</v>
      </c>
      <c r="F210" s="27">
        <f t="shared" si="86"/>
        <v>0.9</v>
      </c>
      <c r="G210" s="27">
        <f t="shared" si="86"/>
        <v>0.9</v>
      </c>
    </row>
    <row r="211" spans="1:11" outlineLevel="1">
      <c r="A211">
        <v>5</v>
      </c>
      <c r="B211" t="s">
        <v>2705</v>
      </c>
      <c r="C211" s="639">
        <v>0.97</v>
      </c>
      <c r="D211" s="27">
        <f t="shared" si="87"/>
        <v>0.97</v>
      </c>
      <c r="E211" s="27">
        <f t="shared" si="86"/>
        <v>0.97</v>
      </c>
      <c r="F211" s="27">
        <f t="shared" si="86"/>
        <v>0.97</v>
      </c>
      <c r="G211" s="27">
        <f t="shared" si="86"/>
        <v>0.97</v>
      </c>
    </row>
    <row r="212" spans="1:11" outlineLevel="1">
      <c r="A212">
        <v>6</v>
      </c>
      <c r="B212" t="s">
        <v>2701</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2084</v>
      </c>
      <c r="H215" t="s">
        <v>1942</v>
      </c>
      <c r="J215" t="s">
        <v>1028</v>
      </c>
    </row>
    <row r="216" spans="1:11" ht="67.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2084</v>
      </c>
      <c r="P226" s="103"/>
      <c r="Q226" s="103"/>
      <c r="R226" s="103" t="s">
        <v>1942</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2831</v>
      </c>
      <c r="D228" s="701" t="s">
        <v>2831</v>
      </c>
      <c r="E228" s="701" t="s">
        <v>2831</v>
      </c>
      <c r="F228" s="187" t="s">
        <v>2831</v>
      </c>
      <c r="G228" s="187" t="s">
        <v>2831</v>
      </c>
      <c r="H228" s="187" t="s">
        <v>2831</v>
      </c>
      <c r="I228" s="187" t="s">
        <v>2831</v>
      </c>
      <c r="J228" s="187" t="s">
        <v>2831</v>
      </c>
      <c r="K228" s="187" t="s">
        <v>2831</v>
      </c>
      <c r="L228" s="187" t="s">
        <v>2831</v>
      </c>
      <c r="M228" s="187" t="s">
        <v>2831</v>
      </c>
      <c r="N228" s="187" t="s">
        <v>2831</v>
      </c>
      <c r="O228" s="187" t="s">
        <v>2831</v>
      </c>
      <c r="P228" s="187" t="s">
        <v>2831</v>
      </c>
      <c r="Q228" s="187" t="s">
        <v>2831</v>
      </c>
      <c r="R228" s="187" t="s">
        <v>2831</v>
      </c>
      <c r="S228" s="187" t="s">
        <v>2831</v>
      </c>
      <c r="T228" s="187" t="s">
        <v>2831</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1.5</v>
      </c>
      <c r="S229" s="97">
        <v>1.5</v>
      </c>
      <c r="T229" s="97">
        <v>1.5</v>
      </c>
      <c r="W229" t="s">
        <v>1959</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1</v>
      </c>
      <c r="S230" s="97">
        <v>1</v>
      </c>
      <c r="T230" s="97">
        <v>1</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2</v>
      </c>
      <c r="S231" s="97">
        <v>2</v>
      </c>
      <c r="T231" s="97">
        <v>2</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2084</v>
      </c>
      <c r="P235" s="103"/>
      <c r="Q235" s="368"/>
      <c r="R235" s="367" t="s">
        <v>1942</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1773</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 r="B305" t="s">
        <v>3098</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customHeight="1" outlineLevel="2">
      <c r="A307">
        <v>2</v>
      </c>
      <c r="B307" t="s">
        <v>2689</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customHeight="1" outlineLevel="2">
      <c r="A308">
        <v>3</v>
      </c>
      <c r="B308" t="s">
        <v>2199</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customHeight="1" outlineLevel="2">
      <c r="A309">
        <v>4</v>
      </c>
      <c r="B309" s="147" t="s">
        <v>2200</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customHeight="1" outlineLevel="2">
      <c r="A310">
        <v>4</v>
      </c>
      <c r="B310" s="147" t="s">
        <v>2201</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customHeight="1" outlineLevel="2">
      <c r="A311">
        <v>4</v>
      </c>
      <c r="B311" t="s">
        <v>2202</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customHeight="1" outlineLevel="2">
      <c r="A312">
        <v>4</v>
      </c>
      <c r="B312" t="s">
        <v>2203</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customHeight="1" outlineLevel="2">
      <c r="A313">
        <v>4</v>
      </c>
      <c r="B313" s="147" t="s">
        <v>2204</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customHeight="1" outlineLevel="2">
      <c r="A314">
        <v>4</v>
      </c>
      <c r="B314" t="s">
        <v>2205</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customHeight="1" outlineLevel="2">
      <c r="A315">
        <v>4</v>
      </c>
      <c r="B315" t="s">
        <v>2207</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customHeight="1" outlineLevel="2">
      <c r="A316">
        <v>4</v>
      </c>
      <c r="B316" t="s">
        <v>2206</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7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7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7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7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7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3066</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3066</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3066</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3066</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3066</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3066</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86.2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6.7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8"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2677</v>
      </c>
      <c r="AC417" s="27" t="s">
        <v>2677</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3069</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2678</v>
      </c>
    </row>
    <row r="790" spans="1:30" outlineLevel="1">
      <c r="B790" t="s">
        <v>2679</v>
      </c>
    </row>
    <row r="791" spans="1:30" outlineLevel="1">
      <c r="B791" t="s">
        <v>2680</v>
      </c>
    </row>
    <row r="792" spans="1:30" outlineLevel="1">
      <c r="B792" t="s">
        <v>2681</v>
      </c>
    </row>
    <row r="793" spans="1:30" ht="52.5" customHeight="1" outlineLevel="1">
      <c r="B793" s="596" t="s">
        <v>2682</v>
      </c>
    </row>
    <row r="795" spans="1:30">
      <c r="A795" s="484" t="s">
        <v>1252</v>
      </c>
    </row>
    <row r="796" spans="1:30"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2732</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2732</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2732</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2732</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2732</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14" t="s">
        <v>2999</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2239</v>
      </c>
    </row>
    <row r="917" spans="1:21" ht="51.75" customHeight="1" outlineLevel="1">
      <c r="E917" s="187" t="s">
        <v>2251</v>
      </c>
      <c r="F917" s="187" t="s">
        <v>2265</v>
      </c>
      <c r="G917" s="187" t="s">
        <v>2248</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2266</v>
      </c>
      <c r="U920">
        <f t="shared" ref="U920:U938" si="37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2280</v>
      </c>
      <c r="U921">
        <f t="shared" si="374"/>
        <v>3.6</v>
      </c>
    </row>
    <row r="922" spans="1:21" outlineLevel="1">
      <c r="D922" t="s">
        <v>2261</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2261</v>
      </c>
      <c r="U922">
        <f t="shared" si="37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2269</v>
      </c>
      <c r="U923">
        <f t="shared" si="37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2268</v>
      </c>
      <c r="U924">
        <f t="shared" si="374"/>
        <v>3.6</v>
      </c>
    </row>
    <row r="925" spans="1:21" outlineLevel="1">
      <c r="B925" t="s">
        <v>2254</v>
      </c>
      <c r="C925" s="576" t="s">
        <v>2263</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2270</v>
      </c>
      <c r="U925">
        <f t="shared" si="37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2272</v>
      </c>
      <c r="U926">
        <f t="shared" si="37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2273</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2271</v>
      </c>
      <c r="U928">
        <f t="shared" si="37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2246</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2254</v>
      </c>
      <c r="C935" s="576" t="s">
        <v>2263</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2602</v>
      </c>
    </row>
    <row r="1411" spans="1:25" ht="66.75" customHeight="1" outlineLevel="1">
      <c r="B1411" t="s">
        <v>1351</v>
      </c>
      <c r="C1411" s="187" t="s">
        <v>2599</v>
      </c>
      <c r="D1411" s="187" t="s">
        <v>2601</v>
      </c>
      <c r="E1411" s="187" t="s">
        <v>2604</v>
      </c>
      <c r="F1411" s="187" t="s">
        <v>2605</v>
      </c>
      <c r="G1411" s="187" t="s">
        <v>2609</v>
      </c>
      <c r="H1411" s="187" t="s">
        <v>2611</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2898</v>
      </c>
    </row>
    <row r="1418" spans="1:25" outlineLevel="1">
      <c r="D1418" s="103" t="s">
        <v>2265</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2265</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2939</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75" outlineLevel="1">
      <c r="D1421" s="461" t="s">
        <v>461</v>
      </c>
      <c r="E1421" s="461" t="s">
        <v>2901</v>
      </c>
      <c r="F1421" s="461" t="s">
        <v>2902</v>
      </c>
      <c r="G1421" s="461" t="s">
        <v>2903</v>
      </c>
      <c r="H1421" s="461" t="s">
        <v>2904</v>
      </c>
      <c r="I1421" s="461" t="s">
        <v>2905</v>
      </c>
      <c r="J1421" s="461" t="s">
        <v>1913</v>
      </c>
      <c r="K1421" s="461" t="s">
        <v>1994</v>
      </c>
      <c r="L1421" s="461" t="s">
        <v>2906</v>
      </c>
      <c r="M1421" s="461" t="s">
        <v>2907</v>
      </c>
      <c r="N1421" s="461" t="s">
        <v>2938</v>
      </c>
      <c r="O1421" s="461" t="s">
        <v>2908</v>
      </c>
      <c r="P1421" s="461" t="s">
        <v>2942</v>
      </c>
      <c r="Q1421" s="461" t="s">
        <v>2940</v>
      </c>
      <c r="R1421" s="461" t="s">
        <v>2941</v>
      </c>
      <c r="S1421" s="461" t="s">
        <v>2909</v>
      </c>
      <c r="T1421" s="461" t="s">
        <v>2910</v>
      </c>
      <c r="U1421" s="461" t="s">
        <v>2911</v>
      </c>
      <c r="V1421" s="461" t="s">
        <v>1847</v>
      </c>
      <c r="W1421" s="461" t="s">
        <v>2032</v>
      </c>
      <c r="X1421" s="461" t="s">
        <v>2912</v>
      </c>
      <c r="Y1421" s="461" t="s">
        <v>361</v>
      </c>
    </row>
    <row r="1422" spans="1:25" outlineLevel="1">
      <c r="C1422" s="110" t="s">
        <v>3009</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2899</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2900</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2955</v>
      </c>
    </row>
    <row r="1428" spans="1:25" outlineLevel="1">
      <c r="B1428" s="783" t="s">
        <v>2956</v>
      </c>
      <c r="C1428" s="783"/>
      <c r="D1428" s="783" t="s">
        <v>2957</v>
      </c>
      <c r="E1428" s="783"/>
      <c r="F1428" s="783" t="s">
        <v>2958</v>
      </c>
      <c r="G1428" s="783"/>
      <c r="H1428" s="783" t="s">
        <v>595</v>
      </c>
      <c r="I1428" s="783"/>
    </row>
    <row r="1429" spans="1:25" outlineLevel="1">
      <c r="B1429" s="27"/>
      <c r="C1429" s="27"/>
      <c r="D1429" s="27" t="s">
        <v>2960</v>
      </c>
      <c r="E1429" s="27" t="s">
        <v>2967</v>
      </c>
      <c r="F1429" s="27" t="s">
        <v>2960</v>
      </c>
      <c r="G1429" s="27" t="s">
        <v>2967</v>
      </c>
      <c r="H1429" s="27" t="s">
        <v>2960</v>
      </c>
      <c r="I1429" s="27" t="s">
        <v>2967</v>
      </c>
    </row>
    <row r="1430" spans="1:25" outlineLevel="1">
      <c r="B1430" s="784"/>
      <c r="C1430" s="784"/>
      <c r="D1430" s="784">
        <v>1</v>
      </c>
      <c r="E1430" s="784">
        <v>2</v>
      </c>
      <c r="F1430" s="784">
        <v>3</v>
      </c>
      <c r="G1430" s="784">
        <v>4</v>
      </c>
      <c r="H1430" s="784">
        <v>5</v>
      </c>
      <c r="I1430" s="784">
        <v>6</v>
      </c>
    </row>
    <row r="1431" spans="1:25" outlineLevel="1">
      <c r="B1431" s="783" t="s">
        <v>2961</v>
      </c>
      <c r="C1431" s="431">
        <v>1</v>
      </c>
      <c r="D1431" s="791">
        <v>999999</v>
      </c>
      <c r="E1431" s="797" t="s">
        <v>30</v>
      </c>
      <c r="F1431" s="791">
        <v>0</v>
      </c>
      <c r="G1431" s="798" t="s">
        <v>30</v>
      </c>
      <c r="H1431" s="791">
        <v>0</v>
      </c>
      <c r="I1431" s="431" t="s">
        <v>30</v>
      </c>
    </row>
    <row r="1432" spans="1:25" outlineLevel="1">
      <c r="B1432" s="27" t="s">
        <v>2962</v>
      </c>
      <c r="C1432" s="110">
        <v>2</v>
      </c>
      <c r="D1432" s="792">
        <v>0</v>
      </c>
      <c r="E1432" s="111" t="s">
        <v>30</v>
      </c>
      <c r="F1432" s="792">
        <v>999999</v>
      </c>
      <c r="G1432" s="111" t="s">
        <v>30</v>
      </c>
      <c r="H1432" s="792">
        <v>0</v>
      </c>
      <c r="I1432" s="110" t="s">
        <v>30</v>
      </c>
    </row>
    <row r="1433" spans="1:25" outlineLevel="1">
      <c r="B1433" s="27" t="s">
        <v>2963</v>
      </c>
      <c r="C1433" s="110">
        <v>3</v>
      </c>
      <c r="D1433" s="792">
        <v>0</v>
      </c>
      <c r="E1433" s="111" t="s">
        <v>30</v>
      </c>
      <c r="F1433" s="792">
        <v>0</v>
      </c>
      <c r="G1433" s="111" t="s">
        <v>30</v>
      </c>
      <c r="H1433" s="792">
        <v>999999</v>
      </c>
      <c r="I1433" s="110" t="s">
        <v>30</v>
      </c>
    </row>
    <row r="1434" spans="1:25" outlineLevel="1">
      <c r="B1434" s="27" t="s">
        <v>2964</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2965</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2964</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2850</v>
      </c>
    </row>
    <row r="1445" spans="1:54" outlineLevel="2"/>
    <row r="1446" spans="1:54" outlineLevel="2">
      <c r="C1446" s="89"/>
      <c r="D1446" s="89"/>
      <c r="E1446" s="724"/>
      <c r="F1446" s="724" t="s">
        <v>2869</v>
      </c>
      <c r="G1446" s="724"/>
      <c r="H1446" s="724"/>
      <c r="I1446" s="724"/>
      <c r="J1446" s="724"/>
      <c r="K1446" s="724"/>
      <c r="L1446" s="724"/>
      <c r="M1446" s="724"/>
      <c r="N1446" s="725"/>
      <c r="O1446" s="725"/>
      <c r="P1446" s="724" t="s">
        <v>2870</v>
      </c>
      <c r="Q1446" s="724"/>
      <c r="R1446" s="724"/>
      <c r="S1446" s="724"/>
      <c r="T1446" s="724"/>
      <c r="U1446" s="724"/>
      <c r="V1446" s="724"/>
      <c r="W1446" s="724"/>
      <c r="X1446" s="725"/>
      <c r="Y1446" s="725"/>
      <c r="Z1446" s="724" t="s">
        <v>2871</v>
      </c>
      <c r="AA1446" s="724"/>
      <c r="AB1446" s="724"/>
      <c r="AC1446" s="724"/>
      <c r="AD1446" s="724"/>
      <c r="AE1446" s="724"/>
      <c r="AF1446" s="724"/>
      <c r="AG1446" s="724"/>
      <c r="AH1446" s="725"/>
      <c r="AI1446" s="725"/>
      <c r="AJ1446" s="724" t="s">
        <v>2872</v>
      </c>
      <c r="AK1446" s="724"/>
      <c r="AL1446" s="724"/>
      <c r="AM1446" s="724"/>
      <c r="AN1446" s="724"/>
      <c r="AO1446" s="724"/>
      <c r="AP1446" s="724"/>
      <c r="AQ1446" s="724"/>
      <c r="AR1446" s="725"/>
      <c r="AS1446" s="725"/>
      <c r="AT1446" s="724" t="s">
        <v>2873</v>
      </c>
      <c r="AU1446" s="724"/>
      <c r="AV1446" s="724"/>
      <c r="AW1446" s="724"/>
      <c r="AX1446" s="724"/>
      <c r="AY1446" s="724"/>
      <c r="AZ1446" s="724"/>
      <c r="BA1446" s="724"/>
      <c r="BB1446" s="724"/>
    </row>
    <row r="1447" spans="1:54" outlineLevel="2">
      <c r="E1447" s="103"/>
      <c r="F1447" s="103" t="s">
        <v>2874</v>
      </c>
      <c r="G1447" s="103"/>
      <c r="H1447" s="103"/>
      <c r="I1447" s="40"/>
      <c r="J1447" s="40"/>
      <c r="K1447" s="103" t="s">
        <v>2875</v>
      </c>
      <c r="L1447" s="103"/>
      <c r="M1447" s="103"/>
      <c r="N1447" s="40"/>
      <c r="O1447" s="40"/>
      <c r="P1447" s="103" t="s">
        <v>2874</v>
      </c>
      <c r="Q1447" s="103"/>
      <c r="R1447" s="103"/>
      <c r="S1447" s="40"/>
      <c r="T1447" s="40"/>
      <c r="U1447" s="103" t="s">
        <v>2875</v>
      </c>
      <c r="V1447" s="103"/>
      <c r="W1447" s="103"/>
      <c r="X1447" s="40"/>
      <c r="Y1447" s="40"/>
      <c r="Z1447" s="103" t="s">
        <v>2874</v>
      </c>
      <c r="AA1447" s="103"/>
      <c r="AB1447" s="103"/>
      <c r="AC1447" s="40"/>
      <c r="AD1447" s="40"/>
      <c r="AE1447" s="103" t="s">
        <v>2875</v>
      </c>
      <c r="AF1447" s="103"/>
      <c r="AG1447" s="103"/>
      <c r="AH1447" s="40"/>
      <c r="AI1447" s="40"/>
      <c r="AJ1447" s="103" t="s">
        <v>2874</v>
      </c>
      <c r="AK1447" s="103"/>
      <c r="AL1447" s="103"/>
      <c r="AM1447" s="40"/>
      <c r="AN1447" s="40"/>
      <c r="AO1447" s="103" t="s">
        <v>2875</v>
      </c>
      <c r="AP1447" s="103"/>
      <c r="AQ1447" s="103"/>
      <c r="AR1447" s="40"/>
      <c r="AS1447" s="40"/>
      <c r="AT1447" s="103" t="s">
        <v>2874</v>
      </c>
      <c r="AU1447" s="103"/>
      <c r="AV1447" s="103"/>
      <c r="AW1447" s="40"/>
      <c r="AX1447" s="40"/>
      <c r="AY1447" s="103" t="s">
        <v>2875</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2851</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2852</v>
      </c>
      <c r="C1450" t="s">
        <v>2853</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2854</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2855</v>
      </c>
      <c r="D1452" t="s">
        <v>2242</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2856</v>
      </c>
      <c r="D1453" t="s">
        <v>2242</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2857</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2858</v>
      </c>
      <c r="D1455" t="s">
        <v>2242</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2859</v>
      </c>
      <c r="D1456" t="s">
        <v>2242</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2860</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2861</v>
      </c>
      <c r="C1458" t="s">
        <v>2853</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2854</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2855</v>
      </c>
      <c r="D1460" t="s">
        <v>2242</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2856</v>
      </c>
      <c r="D1461" t="s">
        <v>2242</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2857</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2858</v>
      </c>
      <c r="D1463" t="s">
        <v>2242</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2859</v>
      </c>
      <c r="D1464" t="s">
        <v>2242</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2860</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2862</v>
      </c>
      <c r="C1466" t="s">
        <v>2853</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2854</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2855</v>
      </c>
      <c r="D1468" t="s">
        <v>2242</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2856</v>
      </c>
      <c r="D1469" t="s">
        <v>2242</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2857</v>
      </c>
      <c r="D1470" t="s">
        <v>2242</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2858</v>
      </c>
      <c r="D1471" t="s">
        <v>2242</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2859</v>
      </c>
      <c r="D1472" t="s">
        <v>2242</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2860</v>
      </c>
      <c r="D1473" s="92" t="s">
        <v>2242</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2881</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2852</v>
      </c>
      <c r="C1475" t="s">
        <v>2853</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2854</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2855</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2856</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2857</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2858</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2859</v>
      </c>
      <c r="D1481" t="s">
        <v>2243</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2860</v>
      </c>
      <c r="D1482" t="s">
        <v>2243</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2861</v>
      </c>
      <c r="C1483" t="s">
        <v>2853</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2854</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2855</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2856</v>
      </c>
      <c r="D1486" t="s">
        <v>2242</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2857</v>
      </c>
      <c r="D1487" t="s">
        <v>2242</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2858</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2859</v>
      </c>
      <c r="D1489" t="s">
        <v>2242</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2860</v>
      </c>
      <c r="D1490" t="s">
        <v>2242</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2862</v>
      </c>
      <c r="C1491" t="s">
        <v>2853</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2854</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2855</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2856</v>
      </c>
      <c r="D1494" t="s">
        <v>2242</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2857</v>
      </c>
      <c r="D1495" t="s">
        <v>2242</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2858</v>
      </c>
      <c r="D1496" t="s">
        <v>2242</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2859</v>
      </c>
      <c r="D1497" t="s">
        <v>2242</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2860</v>
      </c>
      <c r="D1498" s="92" t="s">
        <v>2242</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2863</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2852</v>
      </c>
      <c r="C1500" t="s">
        <v>2853</v>
      </c>
      <c r="D1500" t="s">
        <v>2864</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2854</v>
      </c>
      <c r="D1501" t="s">
        <v>2864</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2855</v>
      </c>
      <c r="D1502" t="s">
        <v>2864</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2856</v>
      </c>
      <c r="D1503" t="s">
        <v>2864</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2857</v>
      </c>
      <c r="D1504" t="s">
        <v>2864</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2858</v>
      </c>
      <c r="D1505" t="s">
        <v>2864</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2859</v>
      </c>
      <c r="D1506" t="s">
        <v>2864</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2860</v>
      </c>
      <c r="D1507" t="s">
        <v>2864</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2861</v>
      </c>
      <c r="C1508" t="s">
        <v>2853</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2854</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2855</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2856</v>
      </c>
      <c r="D1511" t="s">
        <v>2242</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2857</v>
      </c>
      <c r="D1512" t="s">
        <v>2242</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2858</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2859</v>
      </c>
      <c r="D1514" t="s">
        <v>2242</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2860</v>
      </c>
      <c r="D1515" t="s">
        <v>2242</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2862</v>
      </c>
      <c r="C1516" t="s">
        <v>2853</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2854</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2855</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2856</v>
      </c>
      <c r="D1519" t="s">
        <v>2242</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2857</v>
      </c>
      <c r="D1520" t="s">
        <v>2242</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2858</v>
      </c>
      <c r="D1521" t="s">
        <v>2242</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2859</v>
      </c>
      <c r="D1522" t="s">
        <v>2242</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2860</v>
      </c>
      <c r="D1523" s="92" t="s">
        <v>2242</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2865</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2852</v>
      </c>
      <c r="C1525" t="s">
        <v>2853</v>
      </c>
      <c r="D1525" t="s">
        <v>2866</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2854</v>
      </c>
      <c r="D1526" t="s">
        <v>2866</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2855</v>
      </c>
      <c r="D1527" t="s">
        <v>2866</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2856</v>
      </c>
      <c r="D1528" t="s">
        <v>2866</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2857</v>
      </c>
      <c r="D1529" t="s">
        <v>2866</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2858</v>
      </c>
      <c r="D1530" t="s">
        <v>2866</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2859</v>
      </c>
      <c r="D1531" t="s">
        <v>2866</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2860</v>
      </c>
      <c r="D1532" t="s">
        <v>2866</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2861</v>
      </c>
      <c r="C1533" t="s">
        <v>2853</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2854</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2855</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2856</v>
      </c>
      <c r="D1536" t="s">
        <v>2242</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2857</v>
      </c>
      <c r="D1537" t="s">
        <v>2242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2858</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2859</v>
      </c>
      <c r="D1539" t="s">
        <v>2242</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2860</v>
      </c>
      <c r="D1540" t="s">
        <v>2242</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2862</v>
      </c>
      <c r="C1541" t="s">
        <v>2853</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2854</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2855</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2856</v>
      </c>
      <c r="D1544" t="s">
        <v>2242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2857</v>
      </c>
      <c r="D1545" t="s">
        <v>2242</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2858</v>
      </c>
      <c r="D1546" t="s">
        <v>2242</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2859</v>
      </c>
      <c r="D1547" t="s">
        <v>2242</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2860</v>
      </c>
      <c r="D1548" s="92" t="s">
        <v>2242</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2882</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2852</v>
      </c>
      <c r="C1550" t="s">
        <v>2853</v>
      </c>
      <c r="D1550" t="s">
        <v>2867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2854</v>
      </c>
      <c r="D1551" t="s">
        <v>2867</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2855</v>
      </c>
      <c r="D1552" t="s">
        <v>2867</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2856</v>
      </c>
      <c r="D1553" t="s">
        <v>2867</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2857</v>
      </c>
      <c r="D1554" t="s">
        <v>2867</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2858</v>
      </c>
      <c r="D1555" t="s">
        <v>2867</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2859</v>
      </c>
      <c r="D1556" t="s">
        <v>2867</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2860</v>
      </c>
      <c r="D1557" t="s">
        <v>2867</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2861</v>
      </c>
      <c r="C1558" t="s">
        <v>2853</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2854</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2855</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2856</v>
      </c>
      <c r="D1561" t="s">
        <v>2242</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2857</v>
      </c>
      <c r="D1562" t="s">
        <v>2242</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2858</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2859</v>
      </c>
      <c r="D1564" t="s">
        <v>2242</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2860</v>
      </c>
      <c r="D1565" t="s">
        <v>2242</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2862</v>
      </c>
      <c r="C1566" t="s">
        <v>2853</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2854</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2855</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2856</v>
      </c>
      <c r="D1569" t="s">
        <v>2242</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2857</v>
      </c>
      <c r="D1570" t="s">
        <v>2242</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2858</v>
      </c>
      <c r="D1571" t="s">
        <v>2242</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2859</v>
      </c>
      <c r="D1572" t="s">
        <v>2242</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2860</v>
      </c>
      <c r="D1573" s="92" t="s">
        <v>2242</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2868</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2852</v>
      </c>
      <c r="C1575" t="s">
        <v>2853</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2854</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2855</v>
      </c>
      <c r="D1577" t="s">
        <v>2242</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2856</v>
      </c>
      <c r="D1578" t="s">
        <v>2242</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2857</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2858</v>
      </c>
      <c r="D1580" t="s">
        <v>2242</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2859</v>
      </c>
      <c r="D1581" t="s">
        <v>2242</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2860</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2861</v>
      </c>
      <c r="C1583" t="s">
        <v>2853</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2854</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2855</v>
      </c>
      <c r="D1585" t="s">
        <v>2242</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2856</v>
      </c>
      <c r="D1586" t="s">
        <v>2242</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2857</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2858</v>
      </c>
      <c r="D1588" t="s">
        <v>2242</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2859</v>
      </c>
      <c r="D1589" t="s">
        <v>2242</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2860</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2862</v>
      </c>
      <c r="C1591" t="s">
        <v>2853</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2854</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2855</v>
      </c>
      <c r="D1593" t="s">
        <v>2242</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2856</v>
      </c>
      <c r="D1594" t="s">
        <v>2242</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2857</v>
      </c>
      <c r="D1595" t="s">
        <v>2242</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2858</v>
      </c>
      <c r="D1596" t="s">
        <v>2242</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2859</v>
      </c>
      <c r="D1597" t="s">
        <v>2242</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2860</v>
      </c>
      <c r="D1598" s="92" t="s">
        <v>2242</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2880</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2852</v>
      </c>
      <c r="C1600" t="s">
        <v>2853</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2854</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2855</v>
      </c>
      <c r="D1602" t="s">
        <v>2242</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2856</v>
      </c>
      <c r="D1603" t="s">
        <v>2242</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2857</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2858</v>
      </c>
      <c r="D1605" t="s">
        <v>2242</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2859</v>
      </c>
      <c r="D1606" t="s">
        <v>2242</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2860</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2861</v>
      </c>
      <c r="C1608" t="s">
        <v>2853</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2854</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2855</v>
      </c>
      <c r="D1610" t="s">
        <v>2242</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2856</v>
      </c>
      <c r="D1611" t="s">
        <v>2242</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2857</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2858</v>
      </c>
      <c r="D1613" t="s">
        <v>2242</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2859</v>
      </c>
      <c r="D1614" t="s">
        <v>2242</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2860</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2862</v>
      </c>
      <c r="C1616" t="s">
        <v>2853</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2854</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2855</v>
      </c>
      <c r="D1618" t="s">
        <v>2242</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2856</v>
      </c>
      <c r="D1619" t="s">
        <v>2242</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2857</v>
      </c>
      <c r="D1620" t="s">
        <v>2242</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2858</v>
      </c>
      <c r="D1621" t="s">
        <v>2242</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2859</v>
      </c>
      <c r="D1622" t="s">
        <v>2242</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2860</v>
      </c>
      <c r="D1623" s="92" t="s">
        <v>2242</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101" workbookViewId="0">
      <selection activeCell="A122" sqref="A122"/>
    </sheetView>
    <sheetView topLeftCell="A74" workbookViewId="1">
      <selection activeCell="C88" sqref="C8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6" spans="1:60" outlineLevel="1"/>
    <row r="87" spans="1:60" outlineLevel="1">
      <c r="B87" t="s">
        <v>3194</v>
      </c>
      <c r="E87" t="s">
        <v>880</v>
      </c>
      <c r="F87" t="s">
        <v>1651</v>
      </c>
      <c r="G87" t="s">
        <v>1652</v>
      </c>
      <c r="H87" t="s">
        <v>2084</v>
      </c>
    </row>
    <row r="88" spans="1:60" outlineLevel="1">
      <c r="B88" s="25" t="s">
        <v>3196</v>
      </c>
      <c r="C88" s="223">
        <f>INDEX(E88:H88,1,d.Region)</f>
        <v>0</v>
      </c>
      <c r="E88" s="617">
        <v>1</v>
      </c>
      <c r="F88" s="617">
        <v>0</v>
      </c>
      <c r="G88" s="617">
        <v>0</v>
      </c>
      <c r="H88" s="617">
        <v>0</v>
      </c>
      <c r="I88" t="s">
        <v>3195</v>
      </c>
    </row>
    <row r="90" spans="1:60">
      <c r="A90" s="718" t="s">
        <v>2808</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2809</v>
      </c>
      <c r="C93">
        <v>0</v>
      </c>
      <c r="D93" s="720" t="s">
        <v>30</v>
      </c>
      <c r="E93" s="720" t="s">
        <v>30</v>
      </c>
      <c r="F93" s="720" t="s">
        <v>30</v>
      </c>
      <c r="G93" s="720" t="s">
        <v>30</v>
      </c>
      <c r="H93" s="720" t="s">
        <v>30</v>
      </c>
    </row>
    <row r="94" spans="1:60" outlineLevel="1">
      <c r="B94" s="719" t="s">
        <v>2810</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2811</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2812</v>
      </c>
      <c r="C100">
        <v>7</v>
      </c>
      <c r="D100" s="721">
        <v>0</v>
      </c>
      <c r="E100" s="721">
        <v>0</v>
      </c>
      <c r="F100" s="721">
        <v>0</v>
      </c>
      <c r="G100" s="721">
        <v>0</v>
      </c>
      <c r="H100" s="721">
        <v>0</v>
      </c>
    </row>
    <row r="101" spans="1:32" outlineLevel="1"/>
    <row r="103" spans="1:32">
      <c r="A103" s="14" t="s">
        <v>952</v>
      </c>
      <c r="L103" t="s">
        <v>2779</v>
      </c>
    </row>
    <row r="104" spans="1:32" ht="124.5" customHeight="1" outlineLevel="1">
      <c r="B104" s="18" t="s">
        <v>401</v>
      </c>
      <c r="C104" s="187" t="s">
        <v>2778</v>
      </c>
      <c r="D104" s="23" t="s">
        <v>272</v>
      </c>
      <c r="E104" s="23" t="s">
        <v>2767</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2774</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2776</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2777</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2775</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2754</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2768</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2753</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2769</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2755</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2758</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2757</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2770</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2756</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2780</v>
      </c>
      <c r="N123" s="125"/>
      <c r="O123" s="125"/>
      <c r="P123" s="49"/>
    </row>
    <row r="124" spans="1:40" ht="17.25"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2788</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2995</v>
      </c>
    </row>
    <row r="127" spans="1:40">
      <c r="A127" s="571" t="s">
        <v>3160</v>
      </c>
    </row>
    <row r="128" spans="1:40" outlineLevel="1">
      <c r="A128" s="571"/>
      <c r="B128" s="700" t="s">
        <v>2789</v>
      </c>
      <c r="C128" s="704">
        <v>0.14799999999999999</v>
      </c>
      <c r="D128" s="27"/>
    </row>
    <row r="129" spans="1:33" outlineLevel="1">
      <c r="A129" s="571"/>
      <c r="B129" s="700" t="s">
        <v>2790</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83.25" outlineLevel="1">
      <c r="B133" t="s">
        <v>2781</v>
      </c>
      <c r="C133" s="701"/>
      <c r="D133" s="187" t="s">
        <v>2804</v>
      </c>
      <c r="E133" s="187" t="s">
        <v>2805</v>
      </c>
      <c r="F133" s="187" t="s">
        <v>2806</v>
      </c>
      <c r="G133" s="187" t="s">
        <v>808</v>
      </c>
      <c r="H133" s="187" t="s">
        <v>2313</v>
      </c>
      <c r="I133" s="187" t="s">
        <v>2804</v>
      </c>
      <c r="J133" s="187" t="s">
        <v>2805</v>
      </c>
      <c r="K133" s="187" t="s">
        <v>2806</v>
      </c>
      <c r="L133" s="187" t="s">
        <v>808</v>
      </c>
      <c r="M133" s="187" t="s">
        <v>2313</v>
      </c>
      <c r="N133" s="187" t="s">
        <v>2804</v>
      </c>
      <c r="O133" s="187" t="s">
        <v>2805</v>
      </c>
      <c r="P133" s="187" t="s">
        <v>2806</v>
      </c>
      <c r="Q133" s="187" t="s">
        <v>808</v>
      </c>
      <c r="R133" s="187" t="s">
        <v>2313</v>
      </c>
      <c r="S133" s="187" t="s">
        <v>2804</v>
      </c>
      <c r="T133" s="187" t="s">
        <v>2805</v>
      </c>
      <c r="U133" s="187" t="s">
        <v>2806</v>
      </c>
      <c r="V133" s="187" t="s">
        <v>808</v>
      </c>
      <c r="W133" s="187" t="s">
        <v>2313</v>
      </c>
      <c r="X133" s="187" t="s">
        <v>2804</v>
      </c>
      <c r="Y133" s="187" t="s">
        <v>2805</v>
      </c>
      <c r="Z133" s="187" t="s">
        <v>2806</v>
      </c>
      <c r="AA133" s="187" t="s">
        <v>808</v>
      </c>
      <c r="AB133" s="187" t="s">
        <v>2313</v>
      </c>
      <c r="AC133" s="187" t="s">
        <v>2804</v>
      </c>
      <c r="AD133" s="187" t="s">
        <v>2805</v>
      </c>
      <c r="AE133" s="187" t="s">
        <v>2806</v>
      </c>
      <c r="AF133" s="187" t="s">
        <v>808</v>
      </c>
      <c r="AG133" s="187" t="s">
        <v>2313</v>
      </c>
    </row>
    <row r="134" spans="1:33" outlineLevel="1">
      <c r="B134" s="89" t="s">
        <v>2783</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2784</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2785</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2786</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8.2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94.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7.25">
      <c r="A166" s="195" t="s">
        <v>2312</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6"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53.25" outlineLevel="1">
      <c r="A189" s="147"/>
      <c r="B189" s="147"/>
      <c r="C189" s="148" t="s">
        <v>805</v>
      </c>
      <c r="D189" s="148" t="s">
        <v>1137</v>
      </c>
      <c r="E189" s="147"/>
    </row>
    <row r="190" spans="1:5" ht="36"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2699</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7.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7.7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3098</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2689</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2199</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2200</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2201</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2202</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2203</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2204</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2205</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2207</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2206</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3066</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3066</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3066</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3066</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3066</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3066</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6.2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8"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2678</v>
      </c>
      <c r="BF789" t="s">
        <v>887</v>
      </c>
      <c r="BH789" t="s">
        <v>1579</v>
      </c>
      <c r="BM789" t="s">
        <v>887</v>
      </c>
      <c r="BO789" t="s">
        <v>1579</v>
      </c>
      <c r="BV789" t="s">
        <v>1579</v>
      </c>
      <c r="CC789" t="s">
        <v>1579</v>
      </c>
      <c r="CJ789" t="s">
        <v>1579</v>
      </c>
    </row>
    <row r="790" spans="1:92" outlineLevel="1">
      <c r="B790" t="s">
        <v>2679</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2680</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2681</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6.75" outlineLevel="1">
      <c r="B793" s="596" t="s">
        <v>2682</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6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2732</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2733</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2732</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2733</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2732</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2733</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2732</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2732</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2266</v>
      </c>
      <c r="U920">
        <f t="shared" ref="U920:U938" si="214">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2280</v>
      </c>
      <c r="U921">
        <f t="shared" si="214"/>
        <v>3.6</v>
      </c>
    </row>
    <row r="922" spans="1:21" outlineLevel="1">
      <c r="D922" t="s">
        <v>2261</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2261</v>
      </c>
      <c r="U922">
        <f t="shared" si="214"/>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2269</v>
      </c>
      <c r="U923">
        <f t="shared" si="214"/>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2268</v>
      </c>
      <c r="U924">
        <f t="shared" si="214"/>
        <v>3.6</v>
      </c>
    </row>
    <row r="925" spans="1:21" outlineLevel="1">
      <c r="B925" t="s">
        <v>2254</v>
      </c>
      <c r="C925" s="576" t="s">
        <v>2263</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2270</v>
      </c>
      <c r="U925">
        <f t="shared" si="214"/>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2272</v>
      </c>
      <c r="U926">
        <f t="shared" si="214"/>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2273</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2271</v>
      </c>
      <c r="U928">
        <f t="shared" si="214"/>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2246</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2254</v>
      </c>
      <c r="C935" s="576" t="s">
        <v>2263</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2602</v>
      </c>
    </row>
    <row r="1411" spans="1:24" ht="66.75" customHeight="1" outlineLevel="1">
      <c r="B1411" t="s">
        <v>1351</v>
      </c>
      <c r="C1411" s="187" t="s">
        <v>2599</v>
      </c>
      <c r="D1411" s="187" t="s">
        <v>2601</v>
      </c>
      <c r="E1411" s="187" t="s">
        <v>2604</v>
      </c>
      <c r="F1411" s="187" t="s">
        <v>2605</v>
      </c>
      <c r="G1411" s="187" t="s">
        <v>2609</v>
      </c>
      <c r="H1411" s="187" t="s">
        <v>2611</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2898</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2939</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2942</v>
      </c>
      <c r="P1421" t="s">
        <v>2940</v>
      </c>
      <c r="Q1421" t="s">
        <v>2941</v>
      </c>
      <c r="W1421" t="s">
        <v>2032</v>
      </c>
    </row>
    <row r="1422" spans="1:24" outlineLevel="1"/>
    <row r="1423" spans="1:24" outlineLevel="1"/>
    <row r="1424" spans="1:24" outlineLevel="1"/>
    <row r="1425" spans="1:9" outlineLevel="1"/>
    <row r="1427" spans="1:9">
      <c r="A1427" s="164" t="s">
        <v>2955</v>
      </c>
    </row>
    <row r="1428" spans="1:9" outlineLevel="1">
      <c r="B1428" s="785" t="s">
        <v>2956</v>
      </c>
      <c r="C1428" s="785"/>
      <c r="D1428" s="785" t="s">
        <v>2957</v>
      </c>
      <c r="E1428" s="785"/>
      <c r="F1428" s="785" t="s">
        <v>2958</v>
      </c>
      <c r="G1428" s="785"/>
      <c r="H1428" s="785" t="s">
        <v>595</v>
      </c>
      <c r="I1428" s="785"/>
    </row>
    <row r="1429" spans="1:9" outlineLevel="1">
      <c r="B1429" s="196"/>
      <c r="C1429" s="196"/>
      <c r="D1429" s="196" t="s">
        <v>2960</v>
      </c>
      <c r="E1429" s="196" t="s">
        <v>2959</v>
      </c>
      <c r="F1429" s="196" t="s">
        <v>2960</v>
      </c>
      <c r="G1429" s="196" t="s">
        <v>2959</v>
      </c>
      <c r="H1429" s="196" t="s">
        <v>2960</v>
      </c>
      <c r="I1429" s="196" t="s">
        <v>2959</v>
      </c>
    </row>
    <row r="1430" spans="1:9" outlineLevel="1">
      <c r="B1430" s="786"/>
      <c r="C1430" s="786"/>
      <c r="D1430" s="786">
        <v>1</v>
      </c>
      <c r="E1430" s="786">
        <v>2</v>
      </c>
      <c r="F1430" s="786">
        <v>3</v>
      </c>
      <c r="G1430" s="786">
        <v>4</v>
      </c>
      <c r="H1430" s="786">
        <v>5</v>
      </c>
      <c r="I1430" s="786">
        <v>6</v>
      </c>
    </row>
    <row r="1431" spans="1:9" outlineLevel="1">
      <c r="B1431" s="785" t="s">
        <v>2961</v>
      </c>
      <c r="C1431" s="787">
        <v>1</v>
      </c>
      <c r="D1431" s="785" t="b">
        <v>1</v>
      </c>
      <c r="E1431" s="785"/>
      <c r="F1431" s="785" t="b">
        <v>0</v>
      </c>
      <c r="G1431" s="785"/>
      <c r="H1431" s="785" t="b">
        <v>0</v>
      </c>
      <c r="I1431" s="785"/>
    </row>
    <row r="1432" spans="1:9" outlineLevel="1">
      <c r="B1432" s="196" t="s">
        <v>2962</v>
      </c>
      <c r="C1432" s="552">
        <v>2</v>
      </c>
      <c r="D1432" s="196" t="b">
        <v>0</v>
      </c>
      <c r="E1432" s="196"/>
      <c r="F1432" s="196" t="b">
        <v>1</v>
      </c>
      <c r="G1432" s="196"/>
      <c r="H1432" s="196" t="b">
        <v>0</v>
      </c>
      <c r="I1432" s="196"/>
    </row>
    <row r="1433" spans="1:9" outlineLevel="1">
      <c r="B1433" s="196" t="s">
        <v>2963</v>
      </c>
      <c r="C1433" s="552">
        <v>3</v>
      </c>
      <c r="D1433" s="196" t="b">
        <v>0</v>
      </c>
      <c r="E1433" s="196"/>
      <c r="F1433" s="196" t="b">
        <v>0</v>
      </c>
      <c r="G1433" s="196"/>
      <c r="H1433" s="196" t="b">
        <v>1</v>
      </c>
      <c r="I1433" s="196"/>
    </row>
    <row r="1434" spans="1:9" outlineLevel="1">
      <c r="B1434" s="196" t="s">
        <v>2964</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2965</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2964</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2850</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328" workbookViewId="0">
      <selection activeCell="Q122" sqref="Q122:AN122"/>
    </sheetView>
    <sheetView topLeftCell="A66" workbookViewId="1">
      <selection activeCell="H87" sqref="H87"/>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BA84" t="s">
        <v>1535</v>
      </c>
    </row>
    <row r="85" spans="1:60" outlineLevel="1">
      <c r="B85" s="25" t="s">
        <v>1278</v>
      </c>
      <c r="C85" s="223">
        <f>INDEX(E85:G85,1,d.Region)</f>
        <v>0</v>
      </c>
      <c r="D85" s="223"/>
      <c r="E85" s="223"/>
      <c r="F85" s="223"/>
      <c r="G85" s="223"/>
      <c r="H85" s="223"/>
    </row>
    <row r="86" spans="1:60" outlineLevel="1"/>
    <row r="87" spans="1:60" outlineLevel="1">
      <c r="B87" t="s">
        <v>3194</v>
      </c>
      <c r="E87" t="s">
        <v>880</v>
      </c>
      <c r="F87" t="s">
        <v>1651</v>
      </c>
      <c r="G87" t="s">
        <v>1652</v>
      </c>
      <c r="H87" t="s">
        <v>2084</v>
      </c>
    </row>
    <row r="88" spans="1:60" outlineLevel="1">
      <c r="B88" s="25" t="s">
        <v>3196</v>
      </c>
      <c r="C88" s="223">
        <f>INDEX(E88:G88,1,d.Region)</f>
        <v>0</v>
      </c>
      <c r="E88" s="223">
        <v>1</v>
      </c>
      <c r="F88" s="223">
        <v>0</v>
      </c>
      <c r="G88" s="223">
        <v>0</v>
      </c>
      <c r="H88" s="223">
        <v>0</v>
      </c>
      <c r="I88" t="s">
        <v>3195</v>
      </c>
    </row>
    <row r="90" spans="1:60">
      <c r="A90" s="718" t="s">
        <v>2808</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2809</v>
      </c>
      <c r="C93">
        <v>0</v>
      </c>
      <c r="D93" s="720" t="s">
        <v>30</v>
      </c>
      <c r="E93" s="720" t="s">
        <v>30</v>
      </c>
      <c r="F93" s="720" t="s">
        <v>30</v>
      </c>
      <c r="G93" s="720" t="s">
        <v>30</v>
      </c>
      <c r="H93" s="720" t="s">
        <v>30</v>
      </c>
    </row>
    <row r="94" spans="1:60" outlineLevel="1">
      <c r="B94" s="719" t="s">
        <v>2810</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2811</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2812</v>
      </c>
      <c r="C100">
        <v>7</v>
      </c>
      <c r="D100" s="721">
        <v>0</v>
      </c>
      <c r="E100" s="721">
        <v>0</v>
      </c>
      <c r="F100" s="721">
        <v>0</v>
      </c>
      <c r="G100" s="721">
        <v>0</v>
      </c>
      <c r="H100" s="721">
        <v>0</v>
      </c>
    </row>
    <row r="101" spans="1:32" outlineLevel="1"/>
    <row r="103" spans="1:32">
      <c r="A103" s="14" t="s">
        <v>952</v>
      </c>
      <c r="L103" t="s">
        <v>2779</v>
      </c>
    </row>
    <row r="104" spans="1:32" ht="124.5" customHeight="1" outlineLevel="1">
      <c r="B104" s="18" t="s">
        <v>401</v>
      </c>
      <c r="C104" s="187" t="s">
        <v>2778</v>
      </c>
      <c r="D104" s="23" t="s">
        <v>272</v>
      </c>
      <c r="E104" s="23" t="s">
        <v>2767</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2774</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2776</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2777</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2775</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2754</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2768</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2753</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2769</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2755</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2758</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2757</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2770</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2756</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2780</v>
      </c>
      <c r="N123" s="125"/>
      <c r="O123" s="125"/>
      <c r="P123" s="49"/>
    </row>
    <row r="124" spans="1:40" ht="17.25"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2084</v>
      </c>
      <c r="AH124" s="122"/>
      <c r="AI124" s="122"/>
      <c r="AJ124" s="122"/>
      <c r="AK124" s="122" t="s">
        <v>1942</v>
      </c>
      <c r="AL124" s="122"/>
      <c r="AM124" s="122"/>
      <c r="AN124" s="122"/>
    </row>
    <row r="125" spans="1:40" outlineLevel="1">
      <c r="A125" s="571" t="s">
        <v>2788</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2995</v>
      </c>
    </row>
    <row r="127" spans="1:40">
      <c r="A127" s="571" t="s">
        <v>3160</v>
      </c>
    </row>
    <row r="128" spans="1:40" outlineLevel="1">
      <c r="A128" s="571"/>
      <c r="B128" s="700" t="s">
        <v>2789</v>
      </c>
      <c r="C128" s="704">
        <v>0.14799999999999999</v>
      </c>
      <c r="D128" s="27"/>
    </row>
    <row r="129" spans="1:33" outlineLevel="1">
      <c r="A129" s="571"/>
      <c r="B129" s="700" t="s">
        <v>2790</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83.25" outlineLevel="1">
      <c r="B133" t="s">
        <v>2781</v>
      </c>
      <c r="C133" s="701"/>
      <c r="D133" s="187" t="s">
        <v>2804</v>
      </c>
      <c r="E133" s="187" t="s">
        <v>2805</v>
      </c>
      <c r="F133" s="187" t="s">
        <v>2806</v>
      </c>
      <c r="G133" s="187" t="s">
        <v>808</v>
      </c>
      <c r="H133" s="187" t="s">
        <v>2313</v>
      </c>
      <c r="I133" s="187" t="s">
        <v>2804</v>
      </c>
      <c r="J133" s="187" t="s">
        <v>2805</v>
      </c>
      <c r="K133" s="187" t="s">
        <v>2806</v>
      </c>
      <c r="L133" s="187" t="s">
        <v>808</v>
      </c>
      <c r="M133" s="187" t="s">
        <v>2313</v>
      </c>
      <c r="N133" s="187" t="s">
        <v>2804</v>
      </c>
      <c r="O133" s="187" t="s">
        <v>2805</v>
      </c>
      <c r="P133" s="187" t="s">
        <v>2806</v>
      </c>
      <c r="Q133" s="187" t="s">
        <v>808</v>
      </c>
      <c r="R133" s="187" t="s">
        <v>2313</v>
      </c>
      <c r="S133" s="187" t="s">
        <v>2804</v>
      </c>
      <c r="T133" s="187" t="s">
        <v>2805</v>
      </c>
      <c r="U133" s="187" t="s">
        <v>2806</v>
      </c>
      <c r="V133" s="187" t="s">
        <v>808</v>
      </c>
      <c r="W133" s="187" t="s">
        <v>2313</v>
      </c>
      <c r="X133" s="187" t="s">
        <v>2804</v>
      </c>
      <c r="Y133" s="187" t="s">
        <v>2805</v>
      </c>
      <c r="Z133" s="187" t="s">
        <v>2806</v>
      </c>
      <c r="AA133" s="187" t="s">
        <v>808</v>
      </c>
      <c r="AB133" s="187" t="s">
        <v>2313</v>
      </c>
      <c r="AC133" s="187" t="s">
        <v>2804</v>
      </c>
      <c r="AD133" s="187" t="s">
        <v>2805</v>
      </c>
      <c r="AE133" s="187" t="s">
        <v>2806</v>
      </c>
      <c r="AF133" s="187" t="s">
        <v>808</v>
      </c>
      <c r="AG133" s="187" t="s">
        <v>2313</v>
      </c>
    </row>
    <row r="134" spans="1:33" outlineLevel="1">
      <c r="B134" s="89" t="s">
        <v>2783</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2784</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2785</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2786</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8.2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94.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7.25">
      <c r="A166" s="195" t="s">
        <v>2312</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6"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53.25" outlineLevel="1">
      <c r="A189" s="147"/>
      <c r="B189" s="147"/>
      <c r="C189" s="148" t="s">
        <v>805</v>
      </c>
      <c r="D189" s="148" t="s">
        <v>1137</v>
      </c>
      <c r="E189" s="147"/>
    </row>
    <row r="190" spans="1:5" ht="36"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2699</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7.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7.7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3098</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2199</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2199</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2200</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2201</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2202</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2203</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2204</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2205</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2207</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2206</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3066</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3066</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3066</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3066</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3066</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3066</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6.7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8"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2678</v>
      </c>
      <c r="BF789" t="s">
        <v>887</v>
      </c>
      <c r="BH789" t="s">
        <v>1579</v>
      </c>
      <c r="BO789" t="s">
        <v>1579</v>
      </c>
      <c r="BV789" t="s">
        <v>1579</v>
      </c>
      <c r="CC789" t="s">
        <v>1579</v>
      </c>
      <c r="CJ789" t="s">
        <v>1579</v>
      </c>
    </row>
    <row r="790" spans="1:92" outlineLevel="2">
      <c r="B790" t="s">
        <v>2679</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2680</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2681</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6.75" outlineLevel="2">
      <c r="B793" s="596" t="s">
        <v>2682</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6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2732</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2733</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2732</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2733</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2732</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2733</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2732</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2732</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2266</v>
      </c>
      <c r="U920">
        <f t="shared" ref="U920:U938" si="265">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2280</v>
      </c>
      <c r="U921">
        <f t="shared" si="265"/>
        <v>3.6</v>
      </c>
    </row>
    <row r="922" spans="1:21" outlineLevel="1">
      <c r="D922" t="s">
        <v>2261</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2261</v>
      </c>
      <c r="U922">
        <f t="shared" si="265"/>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2269</v>
      </c>
      <c r="U923">
        <f t="shared" si="265"/>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2268</v>
      </c>
      <c r="U924">
        <f t="shared" si="265"/>
        <v>3.6</v>
      </c>
    </row>
    <row r="925" spans="1:21" outlineLevel="1">
      <c r="B925" t="s">
        <v>2254</v>
      </c>
      <c r="C925" s="576" t="s">
        <v>2263</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2270</v>
      </c>
      <c r="U925">
        <f t="shared" si="265"/>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2272</v>
      </c>
      <c r="U926">
        <f t="shared" si="265"/>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2273</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2271</v>
      </c>
      <c r="U928">
        <f t="shared" si="265"/>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2246</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2254</v>
      </c>
      <c r="C935" s="576" t="s">
        <v>2263</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2602</v>
      </c>
    </row>
    <row r="1411" spans="1:24" ht="66.75" customHeight="1" outlineLevel="1">
      <c r="B1411" t="s">
        <v>1351</v>
      </c>
      <c r="C1411" s="187" t="s">
        <v>2599</v>
      </c>
      <c r="D1411" s="187" t="s">
        <v>2601</v>
      </c>
      <c r="E1411" s="187" t="s">
        <v>2604</v>
      </c>
      <c r="F1411" s="187" t="s">
        <v>2605</v>
      </c>
      <c r="G1411" s="187" t="s">
        <v>2609</v>
      </c>
      <c r="H1411" s="187" t="s">
        <v>2611</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2898</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2939</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2942</v>
      </c>
      <c r="P1421" t="s">
        <v>2940</v>
      </c>
      <c r="Q1421" t="s">
        <v>2941</v>
      </c>
      <c r="W1421" t="s">
        <v>2032</v>
      </c>
    </row>
    <row r="1422" spans="1:24" outlineLevel="1"/>
    <row r="1423" spans="1:24" outlineLevel="1"/>
    <row r="1424" spans="1:24" outlineLevel="1"/>
    <row r="1425" spans="1:9" outlineLevel="1"/>
    <row r="1427" spans="1:9">
      <c r="A1427" s="164" t="s">
        <v>2955</v>
      </c>
    </row>
    <row r="1428" spans="1:9" outlineLevel="1">
      <c r="B1428" s="785" t="s">
        <v>2956</v>
      </c>
      <c r="C1428" s="785"/>
      <c r="D1428" s="785" t="s">
        <v>2957</v>
      </c>
      <c r="E1428" s="785"/>
      <c r="F1428" s="785" t="s">
        <v>2958</v>
      </c>
      <c r="G1428" s="785"/>
      <c r="H1428" s="785" t="s">
        <v>595</v>
      </c>
      <c r="I1428" s="785"/>
    </row>
    <row r="1429" spans="1:9" outlineLevel="1">
      <c r="B1429" s="196"/>
      <c r="C1429" s="196"/>
      <c r="D1429" s="196" t="s">
        <v>2960</v>
      </c>
      <c r="E1429" s="196" t="s">
        <v>2959</v>
      </c>
      <c r="F1429" s="196" t="s">
        <v>2960</v>
      </c>
      <c r="G1429" s="196" t="s">
        <v>2959</v>
      </c>
      <c r="H1429" s="196" t="s">
        <v>2960</v>
      </c>
      <c r="I1429" s="196" t="s">
        <v>2959</v>
      </c>
    </row>
    <row r="1430" spans="1:9" outlineLevel="1">
      <c r="B1430" s="786"/>
      <c r="C1430" s="786"/>
      <c r="D1430" s="786">
        <v>1</v>
      </c>
      <c r="E1430" s="786">
        <v>2</v>
      </c>
      <c r="F1430" s="786">
        <v>3</v>
      </c>
      <c r="G1430" s="786">
        <v>4</v>
      </c>
      <c r="H1430" s="786">
        <v>5</v>
      </c>
      <c r="I1430" s="786">
        <v>6</v>
      </c>
    </row>
    <row r="1431" spans="1:9" outlineLevel="1">
      <c r="B1431" s="785" t="s">
        <v>2961</v>
      </c>
      <c r="C1431" s="787">
        <v>1</v>
      </c>
      <c r="D1431" s="785" t="b">
        <v>1</v>
      </c>
      <c r="E1431" s="785"/>
      <c r="F1431" s="785" t="b">
        <v>0</v>
      </c>
      <c r="G1431" s="785"/>
      <c r="H1431" s="785" t="b">
        <v>0</v>
      </c>
      <c r="I1431" s="785"/>
    </row>
    <row r="1432" spans="1:9" outlineLevel="1">
      <c r="B1432" s="196" t="s">
        <v>2962</v>
      </c>
      <c r="C1432" s="552">
        <v>2</v>
      </c>
      <c r="D1432" s="196" t="b">
        <v>0</v>
      </c>
      <c r="E1432" s="196"/>
      <c r="F1432" s="196" t="b">
        <v>1</v>
      </c>
      <c r="G1432" s="196"/>
      <c r="H1432" s="196" t="b">
        <v>0</v>
      </c>
      <c r="I1432" s="196"/>
    </row>
    <row r="1433" spans="1:9" outlineLevel="1">
      <c r="B1433" s="196" t="s">
        <v>2963</v>
      </c>
      <c r="C1433" s="552">
        <v>3</v>
      </c>
      <c r="D1433" s="196" t="b">
        <v>0</v>
      </c>
      <c r="E1433" s="196"/>
      <c r="F1433" s="196" t="b">
        <v>0</v>
      </c>
      <c r="G1433" s="196"/>
      <c r="H1433" s="196" t="b">
        <v>1</v>
      </c>
      <c r="I1433" s="196"/>
    </row>
    <row r="1434" spans="1:9" outlineLevel="1">
      <c r="B1434" s="196" t="s">
        <v>2964</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2965</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2964</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2850</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G316" workbookViewId="0">
      <selection activeCell="Q122" sqref="Q122:AN122"/>
    </sheetView>
    <sheetView topLeftCell="A74" workbookViewId="1">
      <selection activeCell="H87" sqref="H87"/>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BA84" t="s">
        <v>1535</v>
      </c>
    </row>
    <row r="85" spans="1:60" outlineLevel="1">
      <c r="B85" s="25" t="s">
        <v>1278</v>
      </c>
      <c r="C85" s="223">
        <f>INDEX(E85:G85,1,d.Region)</f>
        <v>0</v>
      </c>
      <c r="D85" s="223"/>
      <c r="E85" s="223"/>
      <c r="F85" s="223"/>
      <c r="G85" s="223"/>
      <c r="H85" s="223"/>
    </row>
    <row r="86" spans="1:60" outlineLevel="1"/>
    <row r="87" spans="1:60" outlineLevel="1">
      <c r="B87" t="s">
        <v>3194</v>
      </c>
      <c r="E87" t="s">
        <v>880</v>
      </c>
      <c r="F87" t="s">
        <v>1651</v>
      </c>
      <c r="G87" t="s">
        <v>1652</v>
      </c>
      <c r="H87" t="s">
        <v>2084</v>
      </c>
    </row>
    <row r="88" spans="1:60" outlineLevel="1">
      <c r="B88" s="25" t="s">
        <v>3196</v>
      </c>
      <c r="C88" s="223">
        <f>INDEX(E88:G88,1,d.Region)</f>
        <v>0</v>
      </c>
      <c r="E88" s="223">
        <v>1</v>
      </c>
      <c r="F88" s="223">
        <v>0</v>
      </c>
      <c r="G88" s="223">
        <v>0</v>
      </c>
      <c r="H88" s="223">
        <v>0</v>
      </c>
      <c r="I88" t="s">
        <v>3195</v>
      </c>
    </row>
    <row r="90" spans="1:60">
      <c r="A90" s="718" t="s">
        <v>2808</v>
      </c>
    </row>
    <row r="91" spans="1:60" outlineLevel="1">
      <c r="D91" s="103" t="s">
        <v>1351</v>
      </c>
      <c r="E91" s="103"/>
      <c r="F91" s="103"/>
      <c r="G91" s="103"/>
      <c r="H91" s="103"/>
    </row>
    <row r="92" spans="1:60" outlineLevel="1">
      <c r="D92" t="s">
        <v>880</v>
      </c>
      <c r="E92" t="s">
        <v>1651</v>
      </c>
      <c r="F92" t="s">
        <v>1652</v>
      </c>
      <c r="G92" t="s">
        <v>2084</v>
      </c>
      <c r="H92" t="s">
        <v>1942</v>
      </c>
    </row>
    <row r="93" spans="1:60" outlineLevel="1">
      <c r="B93" s="719" t="s">
        <v>2809</v>
      </c>
      <c r="C93">
        <v>0</v>
      </c>
      <c r="D93" s="720" t="s">
        <v>30</v>
      </c>
      <c r="E93" s="720" t="s">
        <v>30</v>
      </c>
      <c r="F93" s="720" t="s">
        <v>30</v>
      </c>
      <c r="G93" s="720" t="s">
        <v>30</v>
      </c>
      <c r="H93" s="720" t="s">
        <v>30</v>
      </c>
    </row>
    <row r="94" spans="1:60" outlineLevel="1">
      <c r="B94" s="719" t="s">
        <v>2810</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2811</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2812</v>
      </c>
      <c r="C100">
        <v>7</v>
      </c>
      <c r="D100" s="721">
        <v>0</v>
      </c>
      <c r="E100" s="721">
        <v>0</v>
      </c>
      <c r="F100" s="721">
        <v>0</v>
      </c>
      <c r="G100" s="721">
        <v>0</v>
      </c>
      <c r="H100" s="721">
        <v>0</v>
      </c>
    </row>
    <row r="101" spans="1:32" outlineLevel="1"/>
    <row r="103" spans="1:32">
      <c r="A103" s="14" t="s">
        <v>952</v>
      </c>
      <c r="L103" t="s">
        <v>2779</v>
      </c>
    </row>
    <row r="104" spans="1:32" ht="124.5" customHeight="1" outlineLevel="1">
      <c r="B104" s="18" t="s">
        <v>401</v>
      </c>
      <c r="C104" s="187" t="s">
        <v>2778</v>
      </c>
      <c r="D104" s="23" t="s">
        <v>272</v>
      </c>
      <c r="E104" s="23" t="s">
        <v>2767</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2774</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2196</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2776</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2777</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2775</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2754</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2768</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2753</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2769</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2755</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2758</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2757</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2770</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2756</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2780</v>
      </c>
      <c r="N123" s="125"/>
      <c r="O123" s="125"/>
      <c r="P123" s="49"/>
    </row>
    <row r="124" spans="1:40" ht="17.25" outlineLevel="1">
      <c r="Q124" s="103" t="s">
        <v>911</v>
      </c>
      <c r="R124" s="103"/>
      <c r="S124" s="103"/>
      <c r="T124" s="103"/>
      <c r="U124" s="122" t="s">
        <v>880</v>
      </c>
      <c r="V124" s="122"/>
      <c r="W124" s="122"/>
      <c r="X124" s="122"/>
      <c r="Y124" s="122" t="s">
        <v>1651</v>
      </c>
      <c r="Z124" s="122"/>
      <c r="AA124" s="122"/>
      <c r="AB124" s="122"/>
      <c r="AC124" s="122" t="s">
        <v>2432</v>
      </c>
      <c r="AD124" s="122"/>
      <c r="AE124" s="122"/>
      <c r="AF124" s="122"/>
      <c r="AG124" s="122" t="s">
        <v>2084</v>
      </c>
      <c r="AH124" s="122"/>
      <c r="AI124" s="122"/>
      <c r="AJ124" s="122"/>
      <c r="AK124" s="122" t="s">
        <v>1942</v>
      </c>
      <c r="AL124" s="122"/>
      <c r="AM124" s="122"/>
      <c r="AN124" s="122"/>
    </row>
    <row r="125" spans="1:40" outlineLevel="1">
      <c r="A125" s="571" t="s">
        <v>2788</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2995</v>
      </c>
    </row>
    <row r="127" spans="1:40">
      <c r="A127" s="571" t="s">
        <v>3160</v>
      </c>
    </row>
    <row r="128" spans="1:40" outlineLevel="1">
      <c r="A128" s="571"/>
      <c r="B128" s="700" t="s">
        <v>2789</v>
      </c>
      <c r="C128" s="704">
        <v>0.14799999999999999</v>
      </c>
      <c r="D128" s="27"/>
    </row>
    <row r="129" spans="1:33" outlineLevel="1">
      <c r="A129" s="571"/>
      <c r="B129" s="700" t="s">
        <v>2790</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2084</v>
      </c>
      <c r="Y132" s="103"/>
      <c r="Z132" s="103"/>
      <c r="AA132" s="103"/>
      <c r="AB132" s="103"/>
      <c r="AC132" s="103" t="s">
        <v>1942</v>
      </c>
      <c r="AD132" s="103"/>
      <c r="AE132" s="103"/>
      <c r="AF132" s="103"/>
      <c r="AG132" s="103"/>
    </row>
    <row r="133" spans="1:33" ht="83.25" outlineLevel="1">
      <c r="B133" t="s">
        <v>2781</v>
      </c>
      <c r="C133" s="701"/>
      <c r="D133" s="187" t="s">
        <v>2804</v>
      </c>
      <c r="E133" s="187" t="s">
        <v>2805</v>
      </c>
      <c r="F133" s="187" t="s">
        <v>2806</v>
      </c>
      <c r="G133" s="187" t="s">
        <v>808</v>
      </c>
      <c r="H133" s="187" t="s">
        <v>2313</v>
      </c>
      <c r="I133" s="187" t="s">
        <v>2804</v>
      </c>
      <c r="J133" s="187" t="s">
        <v>2805</v>
      </c>
      <c r="K133" s="187" t="s">
        <v>2806</v>
      </c>
      <c r="L133" s="187" t="s">
        <v>808</v>
      </c>
      <c r="M133" s="187" t="s">
        <v>2313</v>
      </c>
      <c r="N133" s="187" t="s">
        <v>2804</v>
      </c>
      <c r="O133" s="187" t="s">
        <v>2805</v>
      </c>
      <c r="P133" s="187" t="s">
        <v>2806</v>
      </c>
      <c r="Q133" s="187" t="s">
        <v>808</v>
      </c>
      <c r="R133" s="187" t="s">
        <v>2313</v>
      </c>
      <c r="S133" s="187" t="s">
        <v>2804</v>
      </c>
      <c r="T133" s="187" t="s">
        <v>2805</v>
      </c>
      <c r="U133" s="187" t="s">
        <v>2806</v>
      </c>
      <c r="V133" s="187" t="s">
        <v>808</v>
      </c>
      <c r="W133" s="187" t="s">
        <v>2313</v>
      </c>
      <c r="X133" s="187" t="s">
        <v>2804</v>
      </c>
      <c r="Y133" s="187" t="s">
        <v>2805</v>
      </c>
      <c r="Z133" s="187" t="s">
        <v>2806</v>
      </c>
      <c r="AA133" s="187" t="s">
        <v>808</v>
      </c>
      <c r="AB133" s="187" t="s">
        <v>2313</v>
      </c>
      <c r="AC133" s="187" t="s">
        <v>2804</v>
      </c>
      <c r="AD133" s="187" t="s">
        <v>2805</v>
      </c>
      <c r="AE133" s="187" t="s">
        <v>2806</v>
      </c>
      <c r="AF133" s="187" t="s">
        <v>808</v>
      </c>
      <c r="AG133" s="187" t="s">
        <v>2313</v>
      </c>
    </row>
    <row r="134" spans="1:33" outlineLevel="1">
      <c r="B134" s="89" t="s">
        <v>2783</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2784</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2785</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2786</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8.2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94.5"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7.25">
      <c r="A166" s="195" t="s">
        <v>2312</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36"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2314</v>
      </c>
    </row>
    <row r="189" spans="1:5" ht="53.25" outlineLevel="1">
      <c r="A189" s="147"/>
      <c r="B189" s="147"/>
      <c r="C189" s="148" t="s">
        <v>805</v>
      </c>
      <c r="D189" s="148" t="s">
        <v>1137</v>
      </c>
      <c r="E189" s="147"/>
    </row>
    <row r="190" spans="1:5" ht="36"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2699</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2084</v>
      </c>
      <c r="H215" s="147" t="s">
        <v>1942</v>
      </c>
      <c r="I215" s="147"/>
      <c r="J215" s="147" t="s">
        <v>1028</v>
      </c>
      <c r="K215" s="147"/>
      <c r="L215" s="147"/>
      <c r="M215" s="147"/>
      <c r="N215" s="147"/>
    </row>
    <row r="216" spans="1:14" ht="67.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2084</v>
      </c>
      <c r="P226" s="152"/>
      <c r="Q226" s="152"/>
      <c r="R226" s="152" t="s">
        <v>1942</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7.75"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1959</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2084</v>
      </c>
      <c r="P235" s="152"/>
      <c r="Q235" s="152"/>
      <c r="R235" s="152" t="s">
        <v>1942</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2215</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7.25"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2434</v>
      </c>
      <c r="AW256" s="122"/>
      <c r="AX256" s="122"/>
      <c r="AY256" s="122"/>
      <c r="AZ256" s="122"/>
      <c r="BA256" s="122"/>
      <c r="BB256" s="122"/>
      <c r="BC256" s="122"/>
      <c r="BD256" s="122"/>
      <c r="BE256" s="122"/>
      <c r="BF256" s="122"/>
      <c r="BG256" s="122"/>
      <c r="BH256" s="122"/>
      <c r="BI256" s="122"/>
      <c r="BJ256" s="122"/>
      <c r="BK256" s="121" t="s">
        <v>2435</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3098</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2199</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2199</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2200</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2201</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2202</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2203</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2204</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2205</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2207</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2206</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2084</v>
      </c>
      <c r="BP329" s="103"/>
      <c r="BQ329" s="103"/>
      <c r="BR329" s="103"/>
      <c r="BS329" s="103"/>
      <c r="BT329" s="103"/>
      <c r="BU329" s="103"/>
      <c r="BV329" s="103"/>
      <c r="BW329" s="103"/>
      <c r="BX329" s="103"/>
      <c r="BY329" s="103"/>
      <c r="BZ329" s="103"/>
      <c r="CA329" s="103"/>
      <c r="CB329" s="103"/>
      <c r="CC329" s="103"/>
      <c r="CD329" s="395"/>
      <c r="CE329" s="383" t="s">
        <v>1942</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2732</v>
      </c>
      <c r="D330" s="103"/>
      <c r="E330" s="103"/>
      <c r="F330" s="103"/>
      <c r="G330" s="103" t="s">
        <v>2733</v>
      </c>
      <c r="H330" s="103"/>
      <c r="I330" s="103"/>
      <c r="J330" s="103"/>
      <c r="K330" s="103" t="s">
        <v>2734</v>
      </c>
      <c r="L330" s="103"/>
      <c r="M330" s="103"/>
      <c r="N330" s="103"/>
      <c r="O330" s="103" t="s">
        <v>808</v>
      </c>
      <c r="P330" s="103"/>
      <c r="Q330" s="103"/>
      <c r="R330" s="103"/>
      <c r="S330" s="383" t="s">
        <v>2732</v>
      </c>
      <c r="T330" s="103"/>
      <c r="U330" s="103"/>
      <c r="V330" s="103"/>
      <c r="W330" s="103" t="s">
        <v>2733</v>
      </c>
      <c r="X330" s="103"/>
      <c r="Y330" s="103"/>
      <c r="Z330" s="103"/>
      <c r="AA330" s="103" t="s">
        <v>2734</v>
      </c>
      <c r="AB330" s="103"/>
      <c r="AC330" s="103"/>
      <c r="AD330" s="103"/>
      <c r="AE330" s="103" t="s">
        <v>808</v>
      </c>
      <c r="AF330" s="103"/>
      <c r="AG330" s="103"/>
      <c r="AH330" s="395"/>
      <c r="AI330" s="383" t="s">
        <v>2732</v>
      </c>
      <c r="AJ330" s="103"/>
      <c r="AK330" s="103"/>
      <c r="AL330" s="103"/>
      <c r="AM330" s="103" t="s">
        <v>2733</v>
      </c>
      <c r="AN330" s="103"/>
      <c r="AO330" s="103"/>
      <c r="AP330" s="103"/>
      <c r="AQ330" s="103" t="s">
        <v>2734</v>
      </c>
      <c r="AR330" s="103"/>
      <c r="AS330" s="103"/>
      <c r="AT330" s="103"/>
      <c r="AU330" s="103" t="s">
        <v>808</v>
      </c>
      <c r="AV330" s="103"/>
      <c r="AW330" s="103"/>
      <c r="AX330" s="395"/>
      <c r="AY330" s="383" t="s">
        <v>2732</v>
      </c>
      <c r="AZ330" s="103"/>
      <c r="BA330" s="103"/>
      <c r="BB330" s="103"/>
      <c r="BC330" s="103" t="s">
        <v>2733</v>
      </c>
      <c r="BD330" s="103"/>
      <c r="BE330" s="103"/>
      <c r="BF330" s="103"/>
      <c r="BG330" s="103" t="s">
        <v>2734</v>
      </c>
      <c r="BH330" s="103"/>
      <c r="BI330" s="103"/>
      <c r="BJ330" s="103"/>
      <c r="BK330" s="103" t="s">
        <v>808</v>
      </c>
      <c r="BL330" s="103"/>
      <c r="BM330" s="103"/>
      <c r="BN330" s="395"/>
      <c r="BO330" s="383" t="s">
        <v>2732</v>
      </c>
      <c r="BP330" s="103"/>
      <c r="BQ330" s="103"/>
      <c r="BR330" s="103"/>
      <c r="BS330" s="103" t="s">
        <v>2733</v>
      </c>
      <c r="BT330" s="103"/>
      <c r="BU330" s="103"/>
      <c r="BV330" s="103"/>
      <c r="BW330" s="103" t="s">
        <v>2734</v>
      </c>
      <c r="BX330" s="103"/>
      <c r="BY330" s="103"/>
      <c r="BZ330" s="103"/>
      <c r="CA330" s="103" t="s">
        <v>808</v>
      </c>
      <c r="CB330" s="103"/>
      <c r="CC330" s="103"/>
      <c r="CD330" s="395"/>
      <c r="CE330" s="383" t="s">
        <v>2732</v>
      </c>
      <c r="CF330" s="103"/>
      <c r="CG330" s="103"/>
      <c r="CH330" s="103"/>
      <c r="CI330" s="103" t="s">
        <v>2733</v>
      </c>
      <c r="CJ330" s="103"/>
      <c r="CK330" s="103"/>
      <c r="CL330" s="103"/>
      <c r="CM330" s="103" t="s">
        <v>2734</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7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2084</v>
      </c>
      <c r="BP383" s="103"/>
      <c r="BQ383" s="103"/>
      <c r="BR383" s="103"/>
      <c r="BS383" s="103"/>
      <c r="BT383" s="103"/>
      <c r="BU383" s="103"/>
      <c r="BV383" s="103"/>
      <c r="BW383" s="103"/>
      <c r="BX383" s="103"/>
      <c r="BY383" s="103"/>
      <c r="BZ383" s="103"/>
      <c r="CA383" s="103"/>
      <c r="CB383" s="103"/>
      <c r="CC383" s="103"/>
      <c r="CD383" s="395"/>
      <c r="CE383" s="383" t="s">
        <v>1942</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2732</v>
      </c>
      <c r="D384" s="103"/>
      <c r="E384" s="103"/>
      <c r="F384" s="103"/>
      <c r="G384" s="103" t="s">
        <v>2733</v>
      </c>
      <c r="H384" s="103"/>
      <c r="I384" s="103"/>
      <c r="J384" s="103"/>
      <c r="K384" s="103" t="s">
        <v>2734</v>
      </c>
      <c r="L384" s="103"/>
      <c r="M384" s="103"/>
      <c r="N384" s="103"/>
      <c r="O384" s="103" t="s">
        <v>808</v>
      </c>
      <c r="P384" s="103"/>
      <c r="Q384" s="103"/>
      <c r="R384" s="103"/>
      <c r="S384" s="383" t="s">
        <v>2732</v>
      </c>
      <c r="T384" s="103"/>
      <c r="U384" s="103"/>
      <c r="V384" s="103"/>
      <c r="W384" s="103" t="s">
        <v>2733</v>
      </c>
      <c r="X384" s="103"/>
      <c r="Y384" s="103"/>
      <c r="Z384" s="103"/>
      <c r="AA384" s="103" t="s">
        <v>2734</v>
      </c>
      <c r="AB384" s="103"/>
      <c r="AC384" s="103"/>
      <c r="AD384" s="103"/>
      <c r="AE384" s="103" t="s">
        <v>808</v>
      </c>
      <c r="AF384" s="103"/>
      <c r="AG384" s="103"/>
      <c r="AH384" s="395"/>
      <c r="AI384" s="383" t="s">
        <v>2732</v>
      </c>
      <c r="AJ384" s="103"/>
      <c r="AK384" s="103"/>
      <c r="AL384" s="103"/>
      <c r="AM384" s="103" t="s">
        <v>2733</v>
      </c>
      <c r="AN384" s="103"/>
      <c r="AO384" s="103"/>
      <c r="AP384" s="103"/>
      <c r="AQ384" s="103" t="s">
        <v>2734</v>
      </c>
      <c r="AR384" s="103"/>
      <c r="AS384" s="103"/>
      <c r="AT384" s="103"/>
      <c r="AU384" s="103" t="s">
        <v>808</v>
      </c>
      <c r="AV384" s="103"/>
      <c r="AW384" s="103"/>
      <c r="AX384" s="395"/>
      <c r="AY384" s="383" t="s">
        <v>2732</v>
      </c>
      <c r="AZ384" s="103"/>
      <c r="BA384" s="103"/>
      <c r="BB384" s="103"/>
      <c r="BC384" s="103" t="s">
        <v>2733</v>
      </c>
      <c r="BD384" s="103"/>
      <c r="BE384" s="103"/>
      <c r="BF384" s="103"/>
      <c r="BG384" s="103" t="s">
        <v>2734</v>
      </c>
      <c r="BH384" s="103"/>
      <c r="BI384" s="103"/>
      <c r="BJ384" s="103"/>
      <c r="BK384" s="103" t="s">
        <v>808</v>
      </c>
      <c r="BL384" s="103"/>
      <c r="BM384" s="103"/>
      <c r="BN384" s="395"/>
      <c r="BO384" s="383" t="s">
        <v>2732</v>
      </c>
      <c r="BP384" s="103"/>
      <c r="BQ384" s="103"/>
      <c r="BR384" s="103"/>
      <c r="BS384" s="103" t="s">
        <v>2733</v>
      </c>
      <c r="BT384" s="103"/>
      <c r="BU384" s="103"/>
      <c r="BV384" s="103"/>
      <c r="BW384" s="103" t="s">
        <v>2734</v>
      </c>
      <c r="BX384" s="103"/>
      <c r="BY384" s="103"/>
      <c r="BZ384" s="103"/>
      <c r="CA384" s="103" t="s">
        <v>808</v>
      </c>
      <c r="CB384" s="103"/>
      <c r="CC384" s="103"/>
      <c r="CD384" s="395"/>
      <c r="CE384" s="383" t="s">
        <v>2732</v>
      </c>
      <c r="CF384" s="103"/>
      <c r="CG384" s="103"/>
      <c r="CH384" s="103"/>
      <c r="CI384" s="103" t="s">
        <v>2733</v>
      </c>
      <c r="CJ384" s="103"/>
      <c r="CK384" s="103"/>
      <c r="CL384" s="103"/>
      <c r="CM384" s="103" t="s">
        <v>2734</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3066</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3066</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3066</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3066</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3066</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3066</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6.7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8"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2678</v>
      </c>
      <c r="BF789" t="s">
        <v>887</v>
      </c>
      <c r="BH789" t="s">
        <v>1579</v>
      </c>
      <c r="BO789" t="s">
        <v>1579</v>
      </c>
      <c r="BV789" t="s">
        <v>1579</v>
      </c>
      <c r="CC789" t="s">
        <v>1579</v>
      </c>
      <c r="CJ789" t="s">
        <v>1579</v>
      </c>
    </row>
    <row r="790" spans="1:92" outlineLevel="2">
      <c r="B790" t="s">
        <v>2679</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2680</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2681</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6.75" outlineLevel="2">
      <c r="B793" s="596" t="s">
        <v>2682</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7.25"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36.75" outlineLevel="1">
      <c r="Y807" s="355" t="s">
        <v>1276</v>
      </c>
      <c r="Z807" s="356"/>
      <c r="AA807" s="356"/>
      <c r="AB807" s="356"/>
      <c r="AC807" s="356"/>
      <c r="AD807" s="356"/>
    </row>
    <row r="809" spans="1:30">
      <c r="A809" s="164" t="s">
        <v>1350</v>
      </c>
    </row>
    <row r="810" spans="1:30" ht="45.75"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2732</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2733</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2732</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2733</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2732</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2733</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2732</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2732</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80.25"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1867</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1828</v>
      </c>
      <c r="D888" s="110" t="s">
        <v>1835</v>
      </c>
      <c r="E888" s="110" t="s">
        <v>1829</v>
      </c>
      <c r="F888" s="552" t="s">
        <v>1831</v>
      </c>
      <c r="G888" s="552" t="s">
        <v>1832</v>
      </c>
      <c r="H888" s="552" t="s">
        <v>1830</v>
      </c>
      <c r="I888" s="110" t="s">
        <v>1915</v>
      </c>
      <c r="J888" s="110" t="s">
        <v>1994</v>
      </c>
      <c r="K888" s="110" t="s">
        <v>1834</v>
      </c>
      <c r="L888" s="110" t="s">
        <v>1833</v>
      </c>
      <c r="M888" s="110" t="s">
        <v>1836</v>
      </c>
      <c r="N888" s="110" t="s">
        <v>1837</v>
      </c>
      <c r="O888" s="110" t="s">
        <v>1838</v>
      </c>
      <c r="P888" s="110" t="s">
        <v>1839</v>
      </c>
      <c r="Q888" s="110" t="s">
        <v>1840</v>
      </c>
      <c r="R888" s="110" t="s">
        <v>1841</v>
      </c>
      <c r="S888" s="110" t="s">
        <v>1842</v>
      </c>
      <c r="T888" s="110" t="s">
        <v>2032</v>
      </c>
    </row>
    <row r="889" spans="1:32" outlineLevel="1">
      <c r="C889" s="110"/>
      <c r="D889" s="110" t="s">
        <v>9</v>
      </c>
      <c r="E889" s="110"/>
      <c r="F889" s="274" t="s">
        <v>2039</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1770</v>
      </c>
      <c r="F890" s="187" t="s">
        <v>2040</v>
      </c>
      <c r="G890" s="187" t="s">
        <v>2041</v>
      </c>
      <c r="H890" s="187"/>
      <c r="I890" s="187" t="s">
        <v>1888</v>
      </c>
      <c r="J890" s="187"/>
      <c r="K890" s="187"/>
      <c r="M890" s="187" t="s">
        <v>1713</v>
      </c>
      <c r="N890" s="187" t="s">
        <v>1714</v>
      </c>
      <c r="O890" s="187" t="s">
        <v>356</v>
      </c>
      <c r="P890" s="187" t="s">
        <v>189</v>
      </c>
      <c r="Q890" s="187" t="s">
        <v>25</v>
      </c>
      <c r="R890" s="187" t="s">
        <v>26</v>
      </c>
      <c r="S890" s="187" t="s">
        <v>1847</v>
      </c>
      <c r="T890" s="187" t="s">
        <v>2032</v>
      </c>
      <c r="U890" s="187" t="s">
        <v>1713</v>
      </c>
      <c r="V890" s="187" t="s">
        <v>1714</v>
      </c>
      <c r="W890" s="187" t="s">
        <v>1715</v>
      </c>
      <c r="X890" s="187" t="s">
        <v>1716</v>
      </c>
      <c r="Y890" s="187" t="s">
        <v>1717</v>
      </c>
      <c r="Z890" s="187" t="s">
        <v>1846</v>
      </c>
      <c r="AA890" s="187" t="s">
        <v>1767</v>
      </c>
      <c r="AB890" s="187" t="s">
        <v>1768</v>
      </c>
      <c r="AC890" s="187" t="s">
        <v>1769</v>
      </c>
      <c r="AD890" s="187" t="s">
        <v>1770</v>
      </c>
      <c r="AE890" s="187" t="s">
        <v>1771</v>
      </c>
      <c r="AF890" s="187" t="s">
        <v>1772</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2239</v>
      </c>
    </row>
    <row r="917" spans="1:21" ht="51.75" customHeight="1" outlineLevel="1">
      <c r="E917" s="187" t="s">
        <v>2251</v>
      </c>
      <c r="F917" s="187" t="s">
        <v>2265</v>
      </c>
      <c r="G917" s="187" t="s">
        <v>1713</v>
      </c>
      <c r="H917" s="187" t="s">
        <v>2259</v>
      </c>
      <c r="I917" s="187" t="s">
        <v>2260</v>
      </c>
      <c r="J917" s="187" t="s">
        <v>2240</v>
      </c>
      <c r="K917" s="355" t="s">
        <v>1840</v>
      </c>
      <c r="L917" s="103"/>
      <c r="M917" s="187" t="s">
        <v>1841</v>
      </c>
      <c r="N917" s="187" t="s">
        <v>2276</v>
      </c>
      <c r="O917" s="187" t="s">
        <v>2241</v>
      </c>
      <c r="P917" s="187" t="s">
        <v>2256</v>
      </c>
      <c r="Q917" s="187" t="s">
        <v>2255</v>
      </c>
      <c r="R917" s="187" t="s">
        <v>2262</v>
      </c>
      <c r="S917" s="187" t="s">
        <v>34</v>
      </c>
      <c r="U917" s="187" t="s">
        <v>2257</v>
      </c>
    </row>
    <row r="918" spans="1:21" outlineLevel="1">
      <c r="E918" s="18"/>
      <c r="G918" s="18" t="s">
        <v>2242</v>
      </c>
      <c r="H918" s="18" t="s">
        <v>2242</v>
      </c>
      <c r="J918" s="18" t="s">
        <v>2243</v>
      </c>
      <c r="K918" s="18" t="s">
        <v>2243</v>
      </c>
      <c r="L918" s="18" t="s">
        <v>2242</v>
      </c>
      <c r="M918" s="18" t="s">
        <v>2244</v>
      </c>
      <c r="N918" s="18" t="s">
        <v>2242</v>
      </c>
      <c r="O918" s="18" t="s">
        <v>2245</v>
      </c>
      <c r="P918" s="18" t="s">
        <v>2242</v>
      </c>
      <c r="Q918" s="18" t="s">
        <v>2242</v>
      </c>
    </row>
    <row r="919" spans="1:21" outlineLevel="1">
      <c r="A919" t="s">
        <v>1131</v>
      </c>
      <c r="B919" t="s">
        <v>2252</v>
      </c>
      <c r="C919" s="110"/>
      <c r="D919" s="110" t="s">
        <v>2274</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2267</v>
      </c>
      <c r="U919" s="11">
        <v>3.6</v>
      </c>
    </row>
    <row r="920" spans="1:21" outlineLevel="1">
      <c r="D920" s="110" t="s">
        <v>2246</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2266</v>
      </c>
      <c r="U920">
        <f t="shared" ref="U920:U938" si="286">U919</f>
        <v>3.6</v>
      </c>
    </row>
    <row r="921" spans="1:21" outlineLevel="1">
      <c r="C921" s="110"/>
      <c r="D921" s="110" t="s">
        <v>2247</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2280</v>
      </c>
      <c r="U921">
        <f t="shared" si="286"/>
        <v>3.6</v>
      </c>
    </row>
    <row r="922" spans="1:21" outlineLevel="1">
      <c r="D922" t="s">
        <v>2261</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2261</v>
      </c>
      <c r="U922">
        <f t="shared" si="286"/>
        <v>3.6</v>
      </c>
    </row>
    <row r="923" spans="1:21" outlineLevel="1">
      <c r="B923" t="s">
        <v>2253</v>
      </c>
      <c r="C923" s="110"/>
      <c r="D923" s="110" t="s">
        <v>2248</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2269</v>
      </c>
      <c r="U923">
        <f t="shared" si="286"/>
        <v>3.6</v>
      </c>
    </row>
    <row r="924" spans="1:21" outlineLevel="1">
      <c r="C924" s="110"/>
      <c r="D924" s="110" t="s">
        <v>2249</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2268</v>
      </c>
      <c r="U924">
        <f t="shared" si="286"/>
        <v>3.6</v>
      </c>
    </row>
    <row r="925" spans="1:21" outlineLevel="1">
      <c r="B925" t="s">
        <v>2254</v>
      </c>
      <c r="C925" s="576" t="s">
        <v>2263</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2270</v>
      </c>
      <c r="U925">
        <f t="shared" si="286"/>
        <v>3.6</v>
      </c>
    </row>
    <row r="926" spans="1:21" outlineLevel="1">
      <c r="C926" s="576" t="s">
        <v>2264</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2272</v>
      </c>
      <c r="U926">
        <f t="shared" si="286"/>
        <v>3.6</v>
      </c>
    </row>
    <row r="927" spans="1:21" outlineLevel="1">
      <c r="C927" s="576" t="s">
        <v>2264</v>
      </c>
      <c r="D927" s="110" t="s">
        <v>2250</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2273</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2271</v>
      </c>
      <c r="U928">
        <f t="shared" si="286"/>
        <v>3.6</v>
      </c>
    </row>
    <row r="929" spans="1:26" outlineLevel="1">
      <c r="A929" t="s">
        <v>808</v>
      </c>
      <c r="B929" t="s">
        <v>2252</v>
      </c>
      <c r="C929" s="110"/>
      <c r="D929" s="110" t="s">
        <v>2274</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2246</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2247</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2253</v>
      </c>
      <c r="C933" s="110"/>
      <c r="D933" s="110" t="s">
        <v>2248</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2249</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2254</v>
      </c>
      <c r="C935" s="576" t="s">
        <v>2263</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2264</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2264</v>
      </c>
      <c r="D937" s="110" t="s">
        <v>2250</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2323</v>
      </c>
    </row>
    <row r="941" spans="1:26" ht="65.25" outlineLevel="1">
      <c r="C941" s="187" t="s">
        <v>2326</v>
      </c>
      <c r="D941" s="187" t="s">
        <v>2415</v>
      </c>
      <c r="E941" s="187" t="s">
        <v>2327</v>
      </c>
      <c r="F941" s="187" t="s">
        <v>2414</v>
      </c>
      <c r="G941" s="187" t="s">
        <v>2328</v>
      </c>
      <c r="H941" s="187" t="s">
        <v>2329</v>
      </c>
      <c r="I941" s="187" t="s">
        <v>2346</v>
      </c>
      <c r="J941" s="187" t="s">
        <v>2330</v>
      </c>
      <c r="K941" s="187" t="s">
        <v>2331</v>
      </c>
      <c r="L941" s="187" t="s">
        <v>2376</v>
      </c>
      <c r="M941" s="187" t="s">
        <v>2332</v>
      </c>
      <c r="N941" s="187" t="s">
        <v>2333</v>
      </c>
      <c r="O941" s="187" t="s">
        <v>2334</v>
      </c>
      <c r="P941" s="187" t="s">
        <v>2335</v>
      </c>
      <c r="Q941" s="187" t="s">
        <v>2336</v>
      </c>
      <c r="R941" s="187" t="s">
        <v>2416</v>
      </c>
      <c r="S941" s="187" t="s">
        <v>2376</v>
      </c>
      <c r="T941" s="187" t="s">
        <v>2584</v>
      </c>
      <c r="U941" t="s">
        <v>2311</v>
      </c>
      <c r="V941" t="s">
        <v>2406</v>
      </c>
      <c r="Y941" s="187" t="s">
        <v>2336</v>
      </c>
      <c r="Z941" s="187" t="s">
        <v>2416</v>
      </c>
    </row>
    <row r="942" spans="1:26" outlineLevel="1">
      <c r="A942" t="s">
        <v>2324</v>
      </c>
      <c r="B942" t="s">
        <v>2325</v>
      </c>
      <c r="C942" s="110" t="s">
        <v>633</v>
      </c>
      <c r="D942" s="110" t="s">
        <v>2417</v>
      </c>
      <c r="E942" s="110" t="s">
        <v>634</v>
      </c>
      <c r="F942" s="110" t="s">
        <v>2418</v>
      </c>
      <c r="G942" s="110" t="s">
        <v>2337</v>
      </c>
      <c r="H942" s="110" t="s">
        <v>2338</v>
      </c>
      <c r="I942" s="110" t="s">
        <v>2339</v>
      </c>
      <c r="J942" s="110" t="s">
        <v>2340</v>
      </c>
      <c r="K942" s="110" t="s">
        <v>2341</v>
      </c>
      <c r="L942" s="110" t="s">
        <v>2342</v>
      </c>
      <c r="M942" s="110" t="s">
        <v>2342</v>
      </c>
      <c r="N942" s="110" t="s">
        <v>2343</v>
      </c>
      <c r="O942" s="110" t="s">
        <v>2344</v>
      </c>
      <c r="P942" s="110" t="s">
        <v>2345</v>
      </c>
      <c r="Q942" s="110" t="s">
        <v>2041</v>
      </c>
      <c r="R942" s="110" t="s">
        <v>2419</v>
      </c>
      <c r="S942" s="110" t="s">
        <v>2342</v>
      </c>
      <c r="T942" s="110" t="s">
        <v>2583</v>
      </c>
    </row>
    <row r="943" spans="1:26" outlineLevel="1">
      <c r="A943" t="s">
        <v>2382</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2407</v>
      </c>
    </row>
    <row r="944" spans="1:26" outlineLevel="2">
      <c r="A944">
        <v>2</v>
      </c>
      <c r="B944" t="s">
        <v>2347</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2348</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2349</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2350</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2351</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2352</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2353</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2354</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2355</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2356</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2357</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2358</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2359</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2360</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2361</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2362</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2363</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2364</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2365</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2366</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2367</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2368</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2369</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2370</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2371</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2372</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2373</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2374</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2375</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2383</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2408</v>
      </c>
    </row>
    <row r="974" spans="1:22" outlineLevel="2">
      <c r="A974">
        <v>32</v>
      </c>
      <c r="B974" t="s">
        <v>2347</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2348</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2349</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2350</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2351</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2352</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2353</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2354</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2355</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2356</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2357</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2358</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2359</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2360</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2361</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2362</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2363</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2364</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2365</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2366</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2367</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2368</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2369</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2370</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2371</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2372</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2373</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2374</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2375</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2397</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2409</v>
      </c>
    </row>
    <row r="1004" spans="1:22" outlineLevel="2">
      <c r="A1004">
        <v>62</v>
      </c>
      <c r="B1004" t="s">
        <v>2438</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2439</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2440</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2441</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2442</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2443</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2444</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2445</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2446</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2447</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2448</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2449</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2450</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2451</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2452</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2453</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2454</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2455</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2456</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2457</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2458</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2459</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2460</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2461</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2462</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2463</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2464</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2465</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2466</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2467</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2468</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2469</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2470</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2471</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2472</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2473</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2474</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2475</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2476</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2477</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2478</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2479</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2480</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2481</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2482</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2483</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2484</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2485</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2486</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2487</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2488</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2489</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2490</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2491</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2492</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2493</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2494</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2495</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2496</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2497</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2498</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2499</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2500</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2501</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2502</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2503</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2504</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2505</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2506</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2507</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2508</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2509</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2510</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2511</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2512</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2513</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2514</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2515</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2516</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2517</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2518</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2519</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2520</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2521</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2522</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2523</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2524</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2525</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2526</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2527</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2528</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2529</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2530</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2531</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2532</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2533</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2534</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2535</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2536</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2537</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2538</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2539</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2540</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2541</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2542</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2543</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2544</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2545</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2546</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2547</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2548</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2549</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2550</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2551</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2552</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2553</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2554</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2555</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2556</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2557</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2558</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2559</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2560</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2561</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2562</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2563</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2564</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2565</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2566</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2567</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2568</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2569</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2570</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2571</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2396</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2410</v>
      </c>
      <c r="Y1138" s="334">
        <v>0.68086780351134002</v>
      </c>
      <c r="Z1138" s="334">
        <v>1.265490555131688E-2</v>
      </c>
    </row>
    <row r="1139" spans="1:26" outlineLevel="2">
      <c r="A1139">
        <v>197</v>
      </c>
      <c r="B1139" t="s">
        <v>2438</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2439</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2440</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2441</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2442</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2443</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2444</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2445</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2446</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2447</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2448</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2449</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2450</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2451</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2452</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2453</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2454</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2455</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2456</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2457</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2458</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2459</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2460</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2461</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2462</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2463</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2464</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2465</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2466</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2467</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2468</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2469</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2470</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2471</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2472</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2473</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2474</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2475</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2476</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2477</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2478</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2479</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2480</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2481</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2482</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2483</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2484</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2485</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2486</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2487</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2488</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2489</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2490</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2491</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2492</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2493</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2494</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2495</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2496</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2497</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2498</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2499</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2500</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2501</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2502</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2503</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2504</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2505</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2506</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2507</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2508</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2509</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2510</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2511</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2512</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2513</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2514</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2515</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2516</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2517</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2518</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2519</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2520</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2521</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2522</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2523</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2524</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2525</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2526</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2527</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2528</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2529</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2530</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2531</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2532</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2533</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2534</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2535</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2536</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2537</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2538</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2539</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2540</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2541</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2542</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2543</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2544</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2545</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2546</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2547</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2548</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2549</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2550</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2551</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2552</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2553</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2554</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2555</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2556</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2557</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2558</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2559</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2560</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2561</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2562</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2563</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2564</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2565</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2566</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2567</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2568</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2569</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2570</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2571</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2395</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2411</v>
      </c>
    </row>
    <row r="1274" spans="1:26" outlineLevel="2">
      <c r="A1274">
        <v>332</v>
      </c>
      <c r="B1274" t="s">
        <v>2438</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2439</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2440</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2441</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2442</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2443</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2444</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2445</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2446</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2447</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2448</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2449</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2450</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2451</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2452</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2453</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2454</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2455</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2456</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2457</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2458</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2459</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2460</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2461</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2462</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2463</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2464</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2465</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2466</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2467</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2468</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2469</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2470</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2471</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2472</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2473</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2474</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2475</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2476</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2477</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2478</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2479</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2480</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2481</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2482</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2483</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2484</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2485</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2486</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2487</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2488</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2489</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2490</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2491</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2492</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2493</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2494</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2495</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2496</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2497</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2498</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2499</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2500</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2501</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2502</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2503</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2504</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2505</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2506</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2507</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2508</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2509</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2510</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2511</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2512</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2513</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2514</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2515</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2516</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2517</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2518</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2519</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2520</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2521</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2522</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2523</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2524</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2525</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2526</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2527</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2528</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2529</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2530</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2531</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2532</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2533</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2534</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2535</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2536</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2537</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2538</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2539</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2540</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2541</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2542</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2543</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2544</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2545</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2546</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2547</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2548</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2549</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2550</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2551</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2552</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2553</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2554</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2555</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2556</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2557</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2558</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2559</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2560</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2561</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2562</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2563</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2564</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2565</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2566</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2567</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2568</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2569</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2570</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2571</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2602</v>
      </c>
    </row>
    <row r="1411" spans="1:24" ht="66.75" customHeight="1" outlineLevel="1">
      <c r="B1411" t="s">
        <v>1351</v>
      </c>
      <c r="C1411" s="187" t="s">
        <v>2599</v>
      </c>
      <c r="D1411" s="187" t="s">
        <v>2601</v>
      </c>
      <c r="E1411" s="187" t="s">
        <v>2604</v>
      </c>
      <c r="F1411" s="187" t="s">
        <v>2605</v>
      </c>
      <c r="G1411" s="187" t="s">
        <v>2609</v>
      </c>
      <c r="H1411" s="187" t="s">
        <v>2611</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2898</v>
      </c>
    </row>
    <row r="1418" spans="1:24" outlineLevel="1"/>
    <row r="1419" spans="1:24" outlineLevel="1">
      <c r="B1419" s="25" t="s">
        <v>2265</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2939</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2942</v>
      </c>
      <c r="P1421" t="s">
        <v>2940</v>
      </c>
      <c r="Q1421" t="s">
        <v>2941</v>
      </c>
      <c r="W1421" t="s">
        <v>2032</v>
      </c>
    </row>
    <row r="1422" spans="1:24" outlineLevel="1"/>
    <row r="1423" spans="1:24" outlineLevel="1"/>
    <row r="1424" spans="1:24" outlineLevel="1"/>
    <row r="1425" spans="1:9" outlineLevel="1"/>
    <row r="1427" spans="1:9">
      <c r="A1427" s="164" t="s">
        <v>2955</v>
      </c>
    </row>
    <row r="1428" spans="1:9" outlineLevel="1">
      <c r="B1428" s="785" t="s">
        <v>2956</v>
      </c>
      <c r="C1428" s="785"/>
      <c r="D1428" s="785" t="s">
        <v>2957</v>
      </c>
      <c r="E1428" s="785"/>
      <c r="F1428" s="785" t="s">
        <v>2958</v>
      </c>
      <c r="G1428" s="785"/>
      <c r="H1428" s="785" t="s">
        <v>595</v>
      </c>
      <c r="I1428" s="785"/>
    </row>
    <row r="1429" spans="1:9" outlineLevel="1">
      <c r="B1429" s="196"/>
      <c r="C1429" s="196"/>
      <c r="D1429" s="196" t="s">
        <v>2960</v>
      </c>
      <c r="E1429" s="196" t="s">
        <v>2959</v>
      </c>
      <c r="F1429" s="196" t="s">
        <v>2960</v>
      </c>
      <c r="G1429" s="196" t="s">
        <v>2959</v>
      </c>
      <c r="H1429" s="196" t="s">
        <v>2960</v>
      </c>
      <c r="I1429" s="196" t="s">
        <v>2959</v>
      </c>
    </row>
    <row r="1430" spans="1:9" outlineLevel="1">
      <c r="B1430" s="786"/>
      <c r="C1430" s="786"/>
      <c r="D1430" s="786">
        <v>1</v>
      </c>
      <c r="E1430" s="786">
        <v>2</v>
      </c>
      <c r="F1430" s="786">
        <v>3</v>
      </c>
      <c r="G1430" s="786">
        <v>4</v>
      </c>
      <c r="H1430" s="786">
        <v>5</v>
      </c>
      <c r="I1430" s="786">
        <v>6</v>
      </c>
    </row>
    <row r="1431" spans="1:9" outlineLevel="1">
      <c r="B1431" s="785" t="s">
        <v>2961</v>
      </c>
      <c r="C1431" s="787">
        <v>1</v>
      </c>
      <c r="D1431" s="785" t="b">
        <v>1</v>
      </c>
      <c r="E1431" s="785"/>
      <c r="F1431" s="785" t="b">
        <v>0</v>
      </c>
      <c r="G1431" s="785"/>
      <c r="H1431" s="785" t="b">
        <v>0</v>
      </c>
      <c r="I1431" s="785"/>
    </row>
    <row r="1432" spans="1:9" outlineLevel="1">
      <c r="B1432" s="196" t="s">
        <v>2962</v>
      </c>
      <c r="C1432" s="552">
        <v>2</v>
      </c>
      <c r="D1432" s="196" t="b">
        <v>0</v>
      </c>
      <c r="E1432" s="196"/>
      <c r="F1432" s="196" t="b">
        <v>1</v>
      </c>
      <c r="G1432" s="196"/>
      <c r="H1432" s="196" t="b">
        <v>0</v>
      </c>
      <c r="I1432" s="196"/>
    </row>
    <row r="1433" spans="1:9" outlineLevel="1">
      <c r="B1433" s="196" t="s">
        <v>2963</v>
      </c>
      <c r="C1433" s="552">
        <v>3</v>
      </c>
      <c r="D1433" s="196" t="b">
        <v>0</v>
      </c>
      <c r="E1433" s="196"/>
      <c r="F1433" s="196" t="b">
        <v>0</v>
      </c>
      <c r="G1433" s="196"/>
      <c r="H1433" s="196" t="b">
        <v>1</v>
      </c>
      <c r="I1433" s="196"/>
    </row>
    <row r="1434" spans="1:9" outlineLevel="1">
      <c r="B1434" s="196" t="s">
        <v>2964</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2965</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2964</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2850</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5"/>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3" activePane="bottomRight" state="frozen"/>
      <selection activeCell="AY302" sqref="AY302"/>
      <selection pane="topRight" activeCell="AY302" sqref="AY302"/>
      <selection pane="bottomLeft" activeCell="AY302" sqref="AY302"/>
      <selection pane="bottomRight" activeCell="M67" sqref="M67"/>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3182</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3153</v>
      </c>
      <c r="B13" s="11" t="b">
        <v>1</v>
      </c>
      <c r="C13" s="11" t="b">
        <v>1</v>
      </c>
      <c r="D13" s="11" t="b">
        <v>1</v>
      </c>
      <c r="E13" s="11" t="b">
        <v>1</v>
      </c>
      <c r="F13" s="11" t="b">
        <v>1</v>
      </c>
      <c r="G13" s="11" t="b">
        <v>0</v>
      </c>
      <c r="H13" s="11" t="b">
        <v>0</v>
      </c>
      <c r="I13" s="11" t="b">
        <v>1</v>
      </c>
      <c r="J13" s="11" t="b">
        <v>0</v>
      </c>
      <c r="K13" s="11" t="b">
        <v>0</v>
      </c>
      <c r="L13" s="11" t="b">
        <v>0</v>
      </c>
      <c r="M13" s="15" t="s">
        <v>3154</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1861</v>
      </c>
      <c r="B20" s="11" t="b">
        <v>1</v>
      </c>
      <c r="C20" s="11" t="b">
        <v>1</v>
      </c>
      <c r="D20" s="11" t="b">
        <v>1</v>
      </c>
      <c r="E20" s="11" t="b">
        <v>1</v>
      </c>
      <c r="F20" s="564" t="b">
        <v>1</v>
      </c>
      <c r="G20" s="11" t="b">
        <v>0</v>
      </c>
      <c r="H20" s="11" t="b">
        <v>0</v>
      </c>
      <c r="I20" s="11" t="b">
        <v>1</v>
      </c>
      <c r="J20" s="11" t="b">
        <v>1</v>
      </c>
      <c r="K20" s="11" t="b">
        <v>1</v>
      </c>
      <c r="L20" s="11" t="b">
        <v>0</v>
      </c>
      <c r="M20" s="16" t="s">
        <v>2842</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2844</v>
      </c>
      <c r="B22" s="11" t="b">
        <v>1</v>
      </c>
      <c r="C22" s="11" t="b">
        <v>1</v>
      </c>
      <c r="D22" s="11" t="b">
        <v>1</v>
      </c>
      <c r="E22" s="11" t="b">
        <v>1</v>
      </c>
      <c r="F22" s="11" t="b">
        <v>0</v>
      </c>
      <c r="G22" s="11" t="b">
        <v>0</v>
      </c>
      <c r="H22" s="11" t="b">
        <v>0</v>
      </c>
      <c r="I22" s="11" t="b">
        <v>1</v>
      </c>
      <c r="J22" s="11" t="b">
        <v>0</v>
      </c>
      <c r="K22" s="11" t="b">
        <v>1</v>
      </c>
      <c r="L22" s="11" t="b">
        <v>0</v>
      </c>
      <c r="M22" s="16" t="s">
        <v>2845</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1749</v>
      </c>
      <c r="B40" s="11" t="b">
        <v>1</v>
      </c>
      <c r="C40" s="11" t="b">
        <v>1</v>
      </c>
      <c r="D40" s="11" t="b">
        <v>1</v>
      </c>
      <c r="E40" s="11" t="b">
        <v>0</v>
      </c>
      <c r="F40" s="11" t="b">
        <v>1</v>
      </c>
      <c r="G40" s="11" t="b">
        <v>0</v>
      </c>
      <c r="H40" s="11" t="b">
        <v>0</v>
      </c>
      <c r="I40" s="11" t="b">
        <v>0</v>
      </c>
      <c r="J40" s="11" t="b">
        <v>0</v>
      </c>
      <c r="K40" s="11" t="b">
        <v>0</v>
      </c>
      <c r="L40" s="11" t="b">
        <v>0</v>
      </c>
      <c r="M40" s="16" t="s">
        <v>1931</v>
      </c>
    </row>
    <row r="41" spans="1:13">
      <c r="A41" s="13" t="s">
        <v>1752</v>
      </c>
      <c r="B41" s="11" t="b">
        <v>1</v>
      </c>
      <c r="C41" s="11" t="b">
        <v>1</v>
      </c>
      <c r="D41" s="11" t="b">
        <v>0</v>
      </c>
      <c r="E41" s="11" t="b">
        <v>0</v>
      </c>
      <c r="F41" s="11" t="b">
        <v>0</v>
      </c>
      <c r="G41" s="11" t="b">
        <v>1</v>
      </c>
      <c r="H41" s="11" t="b">
        <v>0</v>
      </c>
      <c r="I41" s="11" t="b">
        <v>0</v>
      </c>
      <c r="J41" s="11" t="b">
        <v>0</v>
      </c>
      <c r="K41" s="11" t="b">
        <v>0</v>
      </c>
      <c r="L41" s="11" t="b">
        <v>0</v>
      </c>
      <c r="M41" s="192" t="s">
        <v>1758</v>
      </c>
    </row>
    <row r="42" spans="1:13">
      <c r="A42" s="13" t="s">
        <v>2046</v>
      </c>
      <c r="B42" s="11" t="b">
        <v>1</v>
      </c>
      <c r="C42" s="11" t="b">
        <v>1</v>
      </c>
      <c r="D42" s="11" t="b">
        <v>0</v>
      </c>
      <c r="E42" s="11" t="b">
        <v>0</v>
      </c>
      <c r="F42" s="11" t="b">
        <v>0</v>
      </c>
      <c r="G42" s="11" t="b">
        <v>0</v>
      </c>
      <c r="H42" s="11" t="b">
        <v>0</v>
      </c>
      <c r="I42" s="11" t="b">
        <v>0</v>
      </c>
      <c r="J42" s="11" t="b">
        <v>0</v>
      </c>
      <c r="K42" s="11" t="b">
        <v>0</v>
      </c>
      <c r="L42" s="11" t="b">
        <v>0</v>
      </c>
      <c r="M42" s="192" t="s">
        <v>2047</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1803</v>
      </c>
    </row>
    <row r="44" spans="1:13">
      <c r="A44" s="13" t="s">
        <v>1805</v>
      </c>
      <c r="B44" s="11" t="b">
        <v>1</v>
      </c>
      <c r="C44" s="11" t="b">
        <v>1</v>
      </c>
      <c r="D44" s="11" t="b">
        <v>0</v>
      </c>
      <c r="E44" s="11" t="b">
        <v>0</v>
      </c>
      <c r="F44" s="11" t="b">
        <v>0</v>
      </c>
      <c r="G44" s="11" t="b">
        <v>0</v>
      </c>
      <c r="H44" s="11" t="b">
        <v>0</v>
      </c>
      <c r="I44" s="11" t="b">
        <v>0</v>
      </c>
      <c r="J44" s="11" t="b">
        <v>0</v>
      </c>
      <c r="K44" s="11" t="b">
        <v>0</v>
      </c>
      <c r="L44" s="11" t="b">
        <v>0</v>
      </c>
      <c r="M44" s="192" t="s">
        <v>1807</v>
      </c>
    </row>
    <row r="45" spans="1:13">
      <c r="A45" s="13" t="s">
        <v>1809</v>
      </c>
      <c r="B45" s="11" t="b">
        <v>1</v>
      </c>
      <c r="C45" s="11" t="b">
        <v>1</v>
      </c>
      <c r="D45" s="11" t="b">
        <v>1</v>
      </c>
      <c r="E45" s="11" t="b">
        <v>0</v>
      </c>
      <c r="F45" s="11" t="b">
        <v>0</v>
      </c>
      <c r="G45" s="11" t="b">
        <v>0</v>
      </c>
      <c r="H45" s="11" t="b">
        <v>0</v>
      </c>
      <c r="I45" s="11" t="b">
        <v>0</v>
      </c>
      <c r="J45" s="11" t="b">
        <v>0</v>
      </c>
      <c r="K45" s="11" t="b">
        <v>0</v>
      </c>
      <c r="L45" s="11" t="b">
        <v>0</v>
      </c>
      <c r="M45" s="16" t="s">
        <v>1810</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1817</v>
      </c>
      <c r="B47" s="11" t="b">
        <v>1</v>
      </c>
      <c r="C47" s="11" t="b">
        <v>1</v>
      </c>
      <c r="D47" s="11" t="b">
        <v>1</v>
      </c>
      <c r="E47" s="11" t="b">
        <v>0</v>
      </c>
      <c r="F47" s="11" t="b">
        <v>0</v>
      </c>
      <c r="G47" s="11" t="b">
        <v>0</v>
      </c>
      <c r="H47" s="11" t="b">
        <v>0</v>
      </c>
      <c r="I47" s="11" t="b">
        <v>0</v>
      </c>
      <c r="J47" s="11" t="b">
        <v>0</v>
      </c>
      <c r="K47" s="11" t="b">
        <v>0</v>
      </c>
      <c r="L47" s="11" t="b">
        <v>0</v>
      </c>
      <c r="M47" s="16" t="s">
        <v>1818</v>
      </c>
    </row>
    <row r="48" spans="1:13">
      <c r="A48" s="13" t="s">
        <v>1819</v>
      </c>
      <c r="B48" s="11" t="b">
        <v>1</v>
      </c>
      <c r="C48" s="11" t="b">
        <v>1</v>
      </c>
      <c r="D48" s="11" t="b">
        <v>0</v>
      </c>
      <c r="E48" s="11" t="b">
        <v>0</v>
      </c>
      <c r="F48" s="11" t="b">
        <v>0</v>
      </c>
      <c r="G48" s="11" t="b">
        <v>0</v>
      </c>
      <c r="H48" s="11" t="b">
        <v>0</v>
      </c>
      <c r="I48" s="11" t="b">
        <v>0</v>
      </c>
      <c r="J48" s="11" t="b">
        <v>0</v>
      </c>
      <c r="K48" s="11" t="b">
        <v>0</v>
      </c>
      <c r="L48" s="11" t="b">
        <v>0</v>
      </c>
      <c r="M48" s="192" t="s">
        <v>1820</v>
      </c>
    </row>
    <row r="49" spans="1:13">
      <c r="A49" s="13" t="s">
        <v>1821</v>
      </c>
      <c r="B49" s="11" t="b">
        <v>1</v>
      </c>
      <c r="C49" s="11" t="b">
        <v>1</v>
      </c>
      <c r="D49" s="11" t="b">
        <v>1</v>
      </c>
      <c r="E49" s="11" t="b">
        <v>0</v>
      </c>
      <c r="F49" s="11" t="b">
        <v>0</v>
      </c>
      <c r="G49" s="11" t="b">
        <v>0</v>
      </c>
      <c r="H49" s="11" t="b">
        <v>0</v>
      </c>
      <c r="I49" s="11" t="b">
        <v>0</v>
      </c>
      <c r="J49" s="11" t="b">
        <v>0</v>
      </c>
      <c r="K49" s="11" t="b">
        <v>0</v>
      </c>
      <c r="L49" s="11" t="b">
        <v>0</v>
      </c>
      <c r="M49" s="16" t="s">
        <v>1822</v>
      </c>
    </row>
    <row r="50" spans="1:13">
      <c r="A50" s="13" t="s">
        <v>1823</v>
      </c>
      <c r="B50" s="11" t="b">
        <v>1</v>
      </c>
      <c r="C50" s="11" t="b">
        <v>1</v>
      </c>
      <c r="D50" s="11" t="b">
        <v>0</v>
      </c>
      <c r="E50" s="11" t="b">
        <v>0</v>
      </c>
      <c r="F50" s="11" t="b">
        <v>0</v>
      </c>
      <c r="G50" s="11" t="b">
        <v>0</v>
      </c>
      <c r="H50" s="11" t="b">
        <v>0</v>
      </c>
      <c r="I50" s="11" t="b">
        <v>0</v>
      </c>
      <c r="J50" s="11" t="b">
        <v>0</v>
      </c>
      <c r="K50" s="11" t="b">
        <v>0</v>
      </c>
      <c r="L50" s="11" t="b">
        <v>0</v>
      </c>
      <c r="M50" s="192" t="s">
        <v>1824</v>
      </c>
    </row>
    <row r="51" spans="1:13">
      <c r="A51" s="66" t="s">
        <v>1946</v>
      </c>
      <c r="B51" s="11" t="b">
        <v>1</v>
      </c>
      <c r="C51" s="11" t="b">
        <v>1</v>
      </c>
      <c r="D51" s="11" t="b">
        <v>1</v>
      </c>
      <c r="E51" s="11" t="b">
        <v>0</v>
      </c>
      <c r="F51" s="11" t="b">
        <v>0</v>
      </c>
      <c r="G51" s="11" t="b">
        <v>0</v>
      </c>
      <c r="H51" s="11" t="b">
        <v>0</v>
      </c>
      <c r="I51" s="11" t="b">
        <v>0</v>
      </c>
      <c r="J51" s="11" t="b">
        <v>0</v>
      </c>
      <c r="K51" s="11" t="b">
        <v>0</v>
      </c>
      <c r="L51" s="11" t="b">
        <v>0</v>
      </c>
      <c r="M51" s="192" t="s">
        <v>1945</v>
      </c>
    </row>
    <row r="52" spans="1:13">
      <c r="A52" s="13" t="s">
        <v>1947</v>
      </c>
      <c r="B52" s="11" t="b">
        <v>1</v>
      </c>
      <c r="C52" s="11" t="b">
        <v>1</v>
      </c>
      <c r="D52" s="11" t="b">
        <v>0</v>
      </c>
      <c r="E52" s="11" t="b">
        <v>0</v>
      </c>
      <c r="F52" s="11" t="b">
        <v>0</v>
      </c>
      <c r="G52" s="11" t="b">
        <v>0</v>
      </c>
      <c r="H52" s="11" t="b">
        <v>0</v>
      </c>
      <c r="I52" s="11" t="b">
        <v>0</v>
      </c>
      <c r="J52" s="11" t="b">
        <v>0</v>
      </c>
      <c r="K52" s="11" t="b">
        <v>0</v>
      </c>
      <c r="L52" s="11" t="b">
        <v>0</v>
      </c>
      <c r="M52" s="192" t="s">
        <v>1948</v>
      </c>
    </row>
    <row r="53" spans="1:13">
      <c r="A53" s="13" t="s">
        <v>1750</v>
      </c>
      <c r="B53" s="47" t="b">
        <v>1</v>
      </c>
      <c r="C53" s="47" t="b">
        <v>1</v>
      </c>
      <c r="D53" s="47" t="b">
        <v>1</v>
      </c>
      <c r="E53" s="47" t="b">
        <v>0</v>
      </c>
      <c r="F53" s="47" t="b">
        <v>1</v>
      </c>
      <c r="G53" s="11" t="b">
        <v>0</v>
      </c>
      <c r="H53" s="47" t="b">
        <v>0</v>
      </c>
      <c r="I53" s="47" t="b">
        <v>0</v>
      </c>
      <c r="J53" s="47" t="b">
        <v>0</v>
      </c>
      <c r="K53" s="47" t="b">
        <v>0</v>
      </c>
      <c r="L53" s="47" t="b">
        <v>0</v>
      </c>
      <c r="M53" s="16" t="s">
        <v>1937</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1804</v>
      </c>
    </row>
    <row r="55" spans="1:13">
      <c r="A55" s="64" t="s">
        <v>1921</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1922</v>
      </c>
      <c r="B56" s="67" t="b">
        <f t="shared" ref="B56:J72"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1986</v>
      </c>
    </row>
    <row r="57" spans="1:13">
      <c r="A57" s="66" t="s">
        <v>1923</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1924</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1925</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1987</v>
      </c>
    </row>
    <row r="60" spans="1:13">
      <c r="A60" s="66" t="s">
        <v>1970</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1972</v>
      </c>
    </row>
    <row r="61" spans="1:13">
      <c r="A61" s="66" t="s">
        <v>1971</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1973</v>
      </c>
    </row>
    <row r="62" spans="1:13">
      <c r="A62" s="66" t="s">
        <v>1980</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1983</v>
      </c>
    </row>
    <row r="63" spans="1:13">
      <c r="A63" s="66" t="s">
        <v>1981</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1984</v>
      </c>
    </row>
    <row r="64" spans="1:13">
      <c r="A64" s="66" t="s">
        <v>1982</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1985</v>
      </c>
    </row>
    <row r="65" spans="1:13">
      <c r="A65" s="66" t="s">
        <v>1926</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1756</v>
      </c>
    </row>
    <row r="66" spans="1:13">
      <c r="A66" s="66" t="s">
        <v>1990</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1992</v>
      </c>
    </row>
    <row r="67" spans="1:13">
      <c r="A67" s="66" t="s">
        <v>1927</v>
      </c>
      <c r="B67" s="67" t="b">
        <f t="shared" ref="B67:J70"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3187</v>
      </c>
    </row>
    <row r="68" spans="1:13">
      <c r="A68" s="66" t="s">
        <v>1991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1993</v>
      </c>
    </row>
    <row r="69" spans="1:13">
      <c r="A69" s="66" t="s">
        <v>3183</v>
      </c>
      <c r="B69" s="67" t="b">
        <f t="shared" si="4"/>
        <v>0</v>
      </c>
      <c r="C69" s="67" t="b">
        <f t="shared" si="4"/>
        <v>1</v>
      </c>
      <c r="D69" s="67" t="b">
        <f t="shared" si="4"/>
        <v>1</v>
      </c>
      <c r="E69" s="67" t="b">
        <f t="shared" si="4"/>
        <v>0</v>
      </c>
      <c r="F69" s="67" t="b">
        <f t="shared" si="4"/>
        <v>0</v>
      </c>
      <c r="G69" s="67" t="b">
        <f t="shared" si="4"/>
        <v>0</v>
      </c>
      <c r="H69" s="67" t="b">
        <f t="shared" si="4"/>
        <v>0</v>
      </c>
      <c r="I69" s="67" t="b">
        <f t="shared" si="4"/>
        <v>0</v>
      </c>
      <c r="J69" s="67" t="b">
        <f t="shared" si="4"/>
        <v>0</v>
      </c>
      <c r="K69" s="480" t="b">
        <v>1</v>
      </c>
      <c r="L69" s="72" t="b">
        <v>0</v>
      </c>
      <c r="M69" s="20" t="s">
        <v>3185</v>
      </c>
    </row>
    <row r="70" spans="1:13">
      <c r="A70" s="66" t="s">
        <v>3184</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3186</v>
      </c>
    </row>
    <row r="71" spans="1:13">
      <c r="A71" s="66" t="s">
        <v>1928</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1640</v>
      </c>
    </row>
    <row r="72" spans="1:13">
      <c r="A72" s="66" t="s">
        <v>1929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1641</v>
      </c>
    </row>
    <row r="73" spans="1:13">
      <c r="A73" s="69" t="s">
        <v>1930</v>
      </c>
      <c r="B73" s="70" t="b">
        <f>B$55</f>
        <v>0</v>
      </c>
      <c r="C73" s="70" t="b">
        <f>C$55</f>
        <v>1</v>
      </c>
      <c r="D73" s="70" t="b">
        <v>0</v>
      </c>
      <c r="E73" s="70" t="b">
        <f t="shared" ref="E73:J73" si="5">E$55</f>
        <v>0</v>
      </c>
      <c r="F73" s="70" t="b">
        <f t="shared" si="5"/>
        <v>0</v>
      </c>
      <c r="G73" s="70" t="b">
        <f t="shared" si="5"/>
        <v>0</v>
      </c>
      <c r="H73" s="70" t="b">
        <f t="shared" si="5"/>
        <v>0</v>
      </c>
      <c r="I73" s="70" t="b">
        <f t="shared" si="5"/>
        <v>0</v>
      </c>
      <c r="J73" s="70" t="b">
        <f t="shared" si="5"/>
        <v>0</v>
      </c>
      <c r="K73" s="481" t="b">
        <v>0</v>
      </c>
      <c r="L73" s="73" t="b">
        <v>0</v>
      </c>
      <c r="M73" s="20" t="s">
        <v>1988</v>
      </c>
    </row>
    <row r="74" spans="1:13">
      <c r="A74" s="66" t="s">
        <v>1751</v>
      </c>
      <c r="B74" s="61" t="b">
        <v>1</v>
      </c>
      <c r="C74" s="61" t="b">
        <v>1</v>
      </c>
      <c r="D74" s="61" t="b">
        <v>1</v>
      </c>
      <c r="E74" s="61" t="b">
        <v>0</v>
      </c>
      <c r="F74" s="565" t="b">
        <v>1</v>
      </c>
      <c r="G74" s="61" t="b">
        <v>0</v>
      </c>
      <c r="H74" s="61" t="b">
        <v>0</v>
      </c>
      <c r="I74" s="61" t="b">
        <v>1</v>
      </c>
      <c r="J74" s="61" t="b">
        <v>0</v>
      </c>
      <c r="K74" s="61" t="b">
        <v>0</v>
      </c>
      <c r="L74" s="487" t="b">
        <v>0</v>
      </c>
      <c r="M74" s="16" t="s">
        <v>1757</v>
      </c>
    </row>
    <row r="75" spans="1:13">
      <c r="A75" s="13" t="s">
        <v>42</v>
      </c>
      <c r="B75" s="61" t="b">
        <v>1</v>
      </c>
      <c r="C75" s="61" t="b">
        <v>1</v>
      </c>
      <c r="D75" s="61" t="b">
        <v>1</v>
      </c>
      <c r="E75" s="61" t="b">
        <v>1</v>
      </c>
      <c r="F75" s="565" t="b">
        <v>1</v>
      </c>
      <c r="G75" s="11" t="b">
        <v>1</v>
      </c>
      <c r="H75" s="61" t="b">
        <v>0</v>
      </c>
      <c r="I75" s="61" t="b">
        <v>1</v>
      </c>
      <c r="J75" s="61" t="b">
        <v>0</v>
      </c>
      <c r="K75" s="61" t="b">
        <v>0</v>
      </c>
      <c r="L75" s="61" t="b">
        <v>0</v>
      </c>
      <c r="M75" s="16" t="s">
        <v>427</v>
      </c>
    </row>
    <row r="76" spans="1:13">
      <c r="A76" s="13" t="s">
        <v>43</v>
      </c>
      <c r="B76" s="11" t="b">
        <v>1</v>
      </c>
      <c r="C76" s="11" t="b">
        <v>1</v>
      </c>
      <c r="D76" s="11" t="b">
        <v>1</v>
      </c>
      <c r="E76" s="11" t="b">
        <v>1</v>
      </c>
      <c r="F76" s="11" t="b">
        <v>1</v>
      </c>
      <c r="G76" s="11" t="b">
        <v>1</v>
      </c>
      <c r="H76" s="11" t="b">
        <v>0</v>
      </c>
      <c r="I76" s="11" t="b">
        <v>1</v>
      </c>
      <c r="J76" s="11" t="b">
        <v>0</v>
      </c>
      <c r="K76" s="11" t="b">
        <v>0</v>
      </c>
      <c r="L76" s="11" t="b">
        <v>0</v>
      </c>
      <c r="M76" s="16" t="s">
        <v>428</v>
      </c>
    </row>
    <row r="77" spans="1:13">
      <c r="A77" s="13" t="s">
        <v>65</v>
      </c>
      <c r="B77" s="11" t="b">
        <v>1</v>
      </c>
      <c r="C77" s="11" t="b">
        <v>1</v>
      </c>
      <c r="D77" s="11" t="b">
        <v>1</v>
      </c>
      <c r="E77" s="11" t="b">
        <v>1</v>
      </c>
      <c r="F77" s="564" t="b">
        <v>1</v>
      </c>
      <c r="G77" s="11" t="b">
        <v>1</v>
      </c>
      <c r="H77" s="11" t="b">
        <v>0</v>
      </c>
      <c r="I77" s="11" t="b">
        <v>1</v>
      </c>
      <c r="J77" s="11" t="b">
        <v>0</v>
      </c>
      <c r="K77" s="11" t="b">
        <v>0</v>
      </c>
      <c r="L77" s="11" t="b">
        <v>0</v>
      </c>
      <c r="M77" s="16" t="s">
        <v>66</v>
      </c>
    </row>
    <row r="78" spans="1:13">
      <c r="A78" s="13" t="s">
        <v>44</v>
      </c>
      <c r="B78" s="11" t="b">
        <v>1</v>
      </c>
      <c r="C78" s="11" t="b">
        <v>1</v>
      </c>
      <c r="D78" s="11" t="b">
        <v>1</v>
      </c>
      <c r="E78" s="11" t="b">
        <v>1</v>
      </c>
      <c r="F78" s="11" t="b">
        <v>1</v>
      </c>
      <c r="G78" s="11" t="b">
        <v>1</v>
      </c>
      <c r="H78" s="11" t="b">
        <v>0</v>
      </c>
      <c r="I78" s="11" t="b">
        <v>1</v>
      </c>
      <c r="J78" s="11" t="b">
        <v>0</v>
      </c>
      <c r="K78" s="11" t="b">
        <v>0</v>
      </c>
      <c r="L78" s="11" t="b">
        <v>0</v>
      </c>
      <c r="M78" s="16" t="s">
        <v>418</v>
      </c>
    </row>
    <row r="79" spans="1:13">
      <c r="A79" s="13" t="s">
        <v>37</v>
      </c>
      <c r="B79" s="11" t="b">
        <v>1</v>
      </c>
      <c r="C79" s="11" t="b">
        <v>1</v>
      </c>
      <c r="D79" s="11" t="b">
        <v>1</v>
      </c>
      <c r="E79" s="11" t="b">
        <v>0</v>
      </c>
      <c r="F79" s="11" t="b">
        <v>1</v>
      </c>
      <c r="G79" s="11" t="b">
        <v>0</v>
      </c>
      <c r="H79" s="11" t="b">
        <v>0</v>
      </c>
      <c r="I79" s="11" t="b">
        <v>1</v>
      </c>
      <c r="J79" s="11" t="b">
        <v>0</v>
      </c>
      <c r="K79" s="11" t="b">
        <v>0</v>
      </c>
      <c r="L79" s="11" t="b">
        <v>0</v>
      </c>
      <c r="M79" s="16" t="s">
        <v>419</v>
      </c>
    </row>
    <row r="80" spans="1:13">
      <c r="A80" s="13" t="s">
        <v>45</v>
      </c>
      <c r="B80" s="11" t="b">
        <v>1</v>
      </c>
      <c r="C80" s="11" t="b">
        <v>1</v>
      </c>
      <c r="D80" s="11" t="b">
        <v>1</v>
      </c>
      <c r="E80" s="11" t="b">
        <v>0</v>
      </c>
      <c r="F80" s="11" t="b">
        <v>0</v>
      </c>
      <c r="G80" s="11" t="b">
        <v>0</v>
      </c>
      <c r="H80" s="11" t="b">
        <v>0</v>
      </c>
      <c r="I80" s="11" t="b">
        <v>0</v>
      </c>
      <c r="J80" s="11" t="b">
        <v>0</v>
      </c>
      <c r="K80" s="11" t="b">
        <v>0</v>
      </c>
      <c r="L80" s="11" t="b">
        <v>0</v>
      </c>
      <c r="M80" s="16" t="s">
        <v>420</v>
      </c>
    </row>
    <row r="81" spans="1:13">
      <c r="A81" s="13" t="s">
        <v>46</v>
      </c>
      <c r="B81" s="11" t="b">
        <v>1</v>
      </c>
      <c r="C81" s="11" t="b">
        <v>1</v>
      </c>
      <c r="D81" s="11" t="b">
        <v>1</v>
      </c>
      <c r="E81" s="11" t="b">
        <v>1</v>
      </c>
      <c r="F81" s="11" t="b">
        <v>1</v>
      </c>
      <c r="G81" s="11" t="b">
        <v>1</v>
      </c>
      <c r="H81" s="11" t="b">
        <v>1</v>
      </c>
      <c r="I81" s="11" t="b">
        <v>1</v>
      </c>
      <c r="J81" s="11" t="b">
        <v>0</v>
      </c>
      <c r="K81" s="11" t="b">
        <v>0</v>
      </c>
      <c r="L81" s="11" t="b">
        <v>0</v>
      </c>
      <c r="M81" s="16" t="s">
        <v>421</v>
      </c>
    </row>
    <row r="82" spans="1:13">
      <c r="A82" s="13" t="s">
        <v>47</v>
      </c>
      <c r="B82" s="11" t="b">
        <v>1</v>
      </c>
      <c r="C82" s="11" t="b">
        <v>1</v>
      </c>
      <c r="D82" s="11" t="b">
        <v>1</v>
      </c>
      <c r="E82" s="11" t="b">
        <v>1</v>
      </c>
      <c r="F82" s="11" t="b">
        <v>1</v>
      </c>
      <c r="G82" s="11" t="b">
        <v>1</v>
      </c>
      <c r="H82" s="11" t="b">
        <v>0</v>
      </c>
      <c r="I82" s="11" t="b">
        <v>1</v>
      </c>
      <c r="J82" s="11" t="b">
        <v>0</v>
      </c>
      <c r="K82" s="11" t="b">
        <v>0</v>
      </c>
      <c r="L82" s="11" t="b">
        <v>0</v>
      </c>
      <c r="M82" s="16" t="s">
        <v>422</v>
      </c>
    </row>
    <row r="83" spans="1:13">
      <c r="A83" s="13" t="s">
        <v>282</v>
      </c>
      <c r="B83" s="11" t="b">
        <v>1</v>
      </c>
      <c r="C83" s="11" t="b">
        <v>1</v>
      </c>
      <c r="D83" s="11" t="b">
        <v>1</v>
      </c>
      <c r="E83" s="11" t="b">
        <v>0</v>
      </c>
      <c r="F83" s="11" t="b">
        <v>1</v>
      </c>
      <c r="G83" s="11" t="b">
        <v>0</v>
      </c>
      <c r="H83" s="11" t="b">
        <v>0</v>
      </c>
      <c r="I83" s="11" t="b">
        <v>1</v>
      </c>
      <c r="J83" s="11" t="b">
        <v>0</v>
      </c>
      <c r="K83" s="11" t="b">
        <v>0</v>
      </c>
      <c r="L83" s="11" t="b">
        <v>0</v>
      </c>
      <c r="M83" s="16" t="s">
        <v>423</v>
      </c>
    </row>
    <row r="84" spans="1:13">
      <c r="A84" s="13" t="s">
        <v>283</v>
      </c>
      <c r="B84" s="11" t="b">
        <v>1</v>
      </c>
      <c r="C84" s="11" t="b">
        <v>1</v>
      </c>
      <c r="D84" s="11" t="b">
        <v>1</v>
      </c>
      <c r="E84" s="11" t="b">
        <v>0</v>
      </c>
      <c r="F84" s="11" t="b">
        <v>0</v>
      </c>
      <c r="G84" s="11" t="b">
        <v>0</v>
      </c>
      <c r="H84" s="11" t="b">
        <v>0</v>
      </c>
      <c r="I84" s="11" t="b">
        <v>0</v>
      </c>
      <c r="J84" s="11" t="b">
        <v>0</v>
      </c>
      <c r="K84" s="11" t="b">
        <v>0</v>
      </c>
      <c r="L84" s="11" t="b">
        <v>0</v>
      </c>
      <c r="M84" s="16" t="s">
        <v>424</v>
      </c>
    </row>
    <row r="85" spans="1:13">
      <c r="A85" s="13" t="s">
        <v>48</v>
      </c>
      <c r="B85" s="47" t="b">
        <v>1</v>
      </c>
      <c r="C85" s="47" t="b">
        <v>1</v>
      </c>
      <c r="D85" s="47" t="b">
        <v>1</v>
      </c>
      <c r="E85" s="47" t="b">
        <v>1</v>
      </c>
      <c r="F85" s="563" t="b">
        <v>1</v>
      </c>
      <c r="G85" s="47" t="b">
        <v>1</v>
      </c>
      <c r="H85" s="47" t="b">
        <v>0</v>
      </c>
      <c r="I85" s="47" t="b">
        <v>0</v>
      </c>
      <c r="J85" s="47" t="b">
        <v>0</v>
      </c>
      <c r="K85" s="47" t="b">
        <v>0</v>
      </c>
      <c r="L85" s="47" t="b">
        <v>0</v>
      </c>
      <c r="M85" s="16" t="s">
        <v>425</v>
      </c>
    </row>
    <row r="86" spans="1:13">
      <c r="A86" s="64" t="s">
        <v>1933</v>
      </c>
      <c r="B86" s="21" t="b">
        <v>0</v>
      </c>
      <c r="C86" s="21" t="b">
        <v>1</v>
      </c>
      <c r="D86" s="21" t="b">
        <v>1</v>
      </c>
      <c r="E86" s="21" t="b">
        <v>0</v>
      </c>
      <c r="F86" s="21" t="b">
        <v>0</v>
      </c>
      <c r="G86" s="21" t="b">
        <v>0</v>
      </c>
      <c r="H86" s="21" t="b">
        <v>0</v>
      </c>
      <c r="I86" s="21" t="b">
        <v>0</v>
      </c>
      <c r="J86" s="21" t="b">
        <v>0</v>
      </c>
      <c r="K86" s="479" t="b">
        <v>0</v>
      </c>
      <c r="L86" s="65" t="b">
        <v>0</v>
      </c>
      <c r="M86" s="16" t="s">
        <v>436</v>
      </c>
    </row>
    <row r="87" spans="1:13">
      <c r="A87" s="66" t="s">
        <v>1934</v>
      </c>
      <c r="B87" s="67" t="b">
        <f t="shared" ref="B87:E89" si="6">B$86</f>
        <v>0</v>
      </c>
      <c r="C87" s="67" t="b">
        <f t="shared" si="6"/>
        <v>1</v>
      </c>
      <c r="D87" s="67" t="b">
        <f t="shared" si="6"/>
        <v>1</v>
      </c>
      <c r="E87" s="67" t="b">
        <f t="shared" si="6"/>
        <v>0</v>
      </c>
      <c r="F87" s="11" t="b">
        <v>0</v>
      </c>
      <c r="G87" s="11" t="b">
        <v>0</v>
      </c>
      <c r="H87" s="11" t="b">
        <v>0</v>
      </c>
      <c r="I87" s="11" t="b">
        <v>0</v>
      </c>
      <c r="J87" s="11" t="b">
        <v>0</v>
      </c>
      <c r="K87" s="11" t="b">
        <v>0</v>
      </c>
      <c r="L87" s="68" t="b">
        <v>0</v>
      </c>
      <c r="M87" s="16" t="s">
        <v>437</v>
      </c>
    </row>
    <row r="88" spans="1:13">
      <c r="A88" s="66" t="s">
        <v>1935</v>
      </c>
      <c r="B88" s="67" t="b">
        <f t="shared" si="6"/>
        <v>0</v>
      </c>
      <c r="C88" s="67" t="b">
        <f t="shared" si="6"/>
        <v>1</v>
      </c>
      <c r="D88" s="67" t="b">
        <f t="shared" si="6"/>
        <v>1</v>
      </c>
      <c r="E88" s="67" t="b">
        <f t="shared" si="6"/>
        <v>0</v>
      </c>
      <c r="F88" s="11" t="b">
        <v>0</v>
      </c>
      <c r="G88" s="11" t="b">
        <v>0</v>
      </c>
      <c r="H88" s="11" t="b">
        <v>0</v>
      </c>
      <c r="I88" s="11" t="b">
        <v>0</v>
      </c>
      <c r="J88" s="11" t="b">
        <v>0</v>
      </c>
      <c r="K88" s="11" t="b">
        <v>0</v>
      </c>
      <c r="L88" s="68" t="b">
        <v>0</v>
      </c>
      <c r="M88" s="20" t="s">
        <v>439</v>
      </c>
    </row>
    <row r="89" spans="1:13">
      <c r="A89" s="69" t="s">
        <v>1936</v>
      </c>
      <c r="B89" s="70" t="b">
        <f t="shared" si="6"/>
        <v>0</v>
      </c>
      <c r="C89" s="70" t="b">
        <f t="shared" si="6"/>
        <v>1</v>
      </c>
      <c r="D89" s="70" t="b">
        <f t="shared" si="6"/>
        <v>1</v>
      </c>
      <c r="E89" s="70" t="b">
        <f t="shared" si="6"/>
        <v>0</v>
      </c>
      <c r="F89" s="185" t="b">
        <v>0</v>
      </c>
      <c r="G89" s="185" t="b">
        <v>0</v>
      </c>
      <c r="H89" s="185" t="b">
        <v>0</v>
      </c>
      <c r="I89" s="185" t="b">
        <v>0</v>
      </c>
      <c r="J89" s="185" t="b">
        <v>0</v>
      </c>
      <c r="K89" s="482" t="b">
        <v>0</v>
      </c>
      <c r="L89" s="71" t="b">
        <v>0</v>
      </c>
      <c r="M89" s="20" t="s">
        <v>438</v>
      </c>
    </row>
    <row r="90" spans="1:13">
      <c r="A90" s="13" t="s">
        <v>49</v>
      </c>
      <c r="B90" s="61" t="b">
        <v>1</v>
      </c>
      <c r="C90" s="61" t="b">
        <v>1</v>
      </c>
      <c r="D90" s="61" t="b">
        <v>1</v>
      </c>
      <c r="E90" s="61" t="b">
        <v>1</v>
      </c>
      <c r="F90" s="61" t="b">
        <v>1</v>
      </c>
      <c r="G90" s="61" t="b">
        <v>0</v>
      </c>
      <c r="H90" s="61" t="b">
        <v>0</v>
      </c>
      <c r="I90" s="61" t="b">
        <v>1</v>
      </c>
      <c r="J90" s="61" t="b">
        <v>0</v>
      </c>
      <c r="K90" s="61" t="b">
        <v>0</v>
      </c>
      <c r="L90" s="61" t="b">
        <v>0</v>
      </c>
      <c r="M90" s="16" t="s">
        <v>2665</v>
      </c>
    </row>
    <row r="91" spans="1:13">
      <c r="A91" s="13" t="s">
        <v>1010</v>
      </c>
      <c r="B91" s="11" t="b">
        <v>1</v>
      </c>
      <c r="C91" s="11" t="b">
        <v>1</v>
      </c>
      <c r="D91" s="11" t="b">
        <v>1</v>
      </c>
      <c r="E91" s="11" t="b">
        <v>0</v>
      </c>
      <c r="F91" s="11" t="b">
        <v>1</v>
      </c>
      <c r="G91" s="11" t="b">
        <v>0</v>
      </c>
      <c r="H91" s="11" t="b">
        <v>0</v>
      </c>
      <c r="I91" s="11" t="b">
        <v>1</v>
      </c>
      <c r="J91" s="11" t="b">
        <v>0</v>
      </c>
      <c r="K91" s="11" t="b">
        <v>0</v>
      </c>
      <c r="L91" s="11" t="b">
        <v>0</v>
      </c>
      <c r="M91" s="16" t="s">
        <v>1011</v>
      </c>
    </row>
    <row r="92" spans="1:13">
      <c r="A92" s="13" t="s">
        <v>50</v>
      </c>
      <c r="B92" s="11" t="b">
        <v>1</v>
      </c>
      <c r="C92" s="11" t="b">
        <v>1</v>
      </c>
      <c r="D92" s="11" t="b">
        <v>1</v>
      </c>
      <c r="E92" s="11" t="b">
        <v>0</v>
      </c>
      <c r="F92" s="11" t="b">
        <v>0</v>
      </c>
      <c r="G92" s="11" t="b">
        <v>0</v>
      </c>
      <c r="H92" s="11" t="b">
        <v>0</v>
      </c>
      <c r="I92" s="11" t="b">
        <v>1</v>
      </c>
      <c r="J92" s="11" t="b">
        <v>0</v>
      </c>
      <c r="K92" s="11" t="b">
        <v>0</v>
      </c>
      <c r="L92" s="11" t="b">
        <v>0</v>
      </c>
      <c r="M92" s="16" t="s">
        <v>410</v>
      </c>
    </row>
    <row r="93" spans="1:13">
      <c r="A93" s="13" t="s">
        <v>441</v>
      </c>
      <c r="B93" s="11" t="b">
        <v>1</v>
      </c>
      <c r="C93" s="11" t="b">
        <v>1</v>
      </c>
      <c r="D93" s="11" t="b">
        <v>1</v>
      </c>
      <c r="E93" s="11" t="b">
        <v>1</v>
      </c>
      <c r="F93" s="11" t="b">
        <v>0</v>
      </c>
      <c r="G93" s="11" t="b">
        <v>0</v>
      </c>
      <c r="H93" s="11" t="b">
        <v>0</v>
      </c>
      <c r="I93" s="11" t="b">
        <v>0</v>
      </c>
      <c r="J93" s="11" t="b">
        <v>0</v>
      </c>
      <c r="K93" s="11" t="b">
        <v>0</v>
      </c>
      <c r="L93" s="11" t="b">
        <v>0</v>
      </c>
      <c r="M93" s="16" t="s">
        <v>440</v>
      </c>
    </row>
    <row r="94" spans="1:13">
      <c r="A94" s="13" t="s">
        <v>737</v>
      </c>
      <c r="B94" s="11" t="b">
        <v>1</v>
      </c>
      <c r="C94" s="11" t="b">
        <v>1</v>
      </c>
      <c r="D94" s="11" t="b">
        <v>1</v>
      </c>
      <c r="E94" s="11" t="b">
        <v>0</v>
      </c>
      <c r="F94" s="11" t="b">
        <v>1</v>
      </c>
      <c r="G94" s="11" t="b">
        <v>0</v>
      </c>
      <c r="H94" s="11" t="b">
        <v>0</v>
      </c>
      <c r="I94" s="11" t="b">
        <v>0</v>
      </c>
      <c r="J94" s="11" t="b">
        <v>0</v>
      </c>
      <c r="K94" s="11" t="b">
        <v>0</v>
      </c>
      <c r="L94" s="11" t="b">
        <v>0</v>
      </c>
      <c r="M94" s="16" t="s">
        <v>1146</v>
      </c>
    </row>
    <row r="95" spans="1:13">
      <c r="A95" s="13" t="s">
        <v>442</v>
      </c>
      <c r="B95" s="11" t="b">
        <v>1</v>
      </c>
      <c r="C95" s="11" t="b">
        <v>1</v>
      </c>
      <c r="D95" s="11" t="b">
        <v>1</v>
      </c>
      <c r="E95" s="11" t="b">
        <v>0</v>
      </c>
      <c r="F95" s="11" t="b">
        <v>0</v>
      </c>
      <c r="G95" s="11" t="b">
        <v>0</v>
      </c>
      <c r="H95" s="11" t="b">
        <v>0</v>
      </c>
      <c r="I95" s="11" t="b">
        <v>0</v>
      </c>
      <c r="J95" s="11" t="b">
        <v>0</v>
      </c>
      <c r="K95" s="11" t="b">
        <v>0</v>
      </c>
      <c r="L95" s="11" t="b">
        <v>0</v>
      </c>
      <c r="M95" s="16" t="s">
        <v>443</v>
      </c>
    </row>
    <row r="96" spans="1:13">
      <c r="A96" s="13" t="s">
        <v>617</v>
      </c>
      <c r="B96" s="11" t="b">
        <v>1</v>
      </c>
      <c r="C96" s="11" t="b">
        <v>1</v>
      </c>
      <c r="D96" s="11" t="b">
        <v>1</v>
      </c>
      <c r="E96" s="11" t="b">
        <v>0</v>
      </c>
      <c r="F96" s="11" t="b">
        <v>0</v>
      </c>
      <c r="G96" s="11" t="b">
        <v>0</v>
      </c>
      <c r="H96" s="11" t="b">
        <v>0</v>
      </c>
      <c r="I96" s="11" t="b">
        <v>0</v>
      </c>
      <c r="J96" s="11" t="b">
        <v>0</v>
      </c>
      <c r="K96" s="11" t="b">
        <v>0</v>
      </c>
      <c r="L96" s="11" t="b">
        <v>0</v>
      </c>
      <c r="M96" s="16" t="s">
        <v>621</v>
      </c>
    </row>
    <row r="97" spans="1:13">
      <c r="A97" s="13" t="s">
        <v>53</v>
      </c>
      <c r="B97" s="11" t="b">
        <v>1</v>
      </c>
      <c r="C97" s="11" t="b">
        <v>1</v>
      </c>
      <c r="D97" s="11" t="b">
        <v>1</v>
      </c>
      <c r="E97" s="11" t="b">
        <v>0</v>
      </c>
      <c r="F97" s="11" t="b">
        <v>1</v>
      </c>
      <c r="G97" s="11" t="b">
        <v>0</v>
      </c>
      <c r="H97" s="11" t="b">
        <v>0</v>
      </c>
      <c r="I97" s="11" t="b">
        <v>0</v>
      </c>
      <c r="J97" s="11" t="b">
        <v>0</v>
      </c>
      <c r="K97" s="11" t="b">
        <v>0</v>
      </c>
      <c r="L97" s="11" t="b">
        <v>0</v>
      </c>
      <c r="M97" s="16" t="s">
        <v>411</v>
      </c>
    </row>
    <row r="98" spans="1:13">
      <c r="A98" s="13" t="s">
        <v>51</v>
      </c>
      <c r="B98" s="11" t="b">
        <v>1</v>
      </c>
      <c r="C98" s="11" t="b">
        <v>1</v>
      </c>
      <c r="D98" s="11" t="b">
        <v>1</v>
      </c>
      <c r="E98" s="11" t="b">
        <v>0</v>
      </c>
      <c r="F98" s="11" t="b">
        <v>0</v>
      </c>
      <c r="G98" s="11" t="b">
        <v>0</v>
      </c>
      <c r="H98" s="11" t="b">
        <v>0</v>
      </c>
      <c r="I98" s="11" t="b">
        <v>1</v>
      </c>
      <c r="J98" s="11" t="b">
        <v>0</v>
      </c>
      <c r="K98" s="11" t="b">
        <v>0</v>
      </c>
      <c r="L98" s="11" t="b">
        <v>0</v>
      </c>
      <c r="M98" s="16" t="s">
        <v>412</v>
      </c>
    </row>
    <row r="99" spans="1:13">
      <c r="A99" s="13" t="s">
        <v>445</v>
      </c>
      <c r="B99" s="11" t="b">
        <v>1</v>
      </c>
      <c r="C99" s="11" t="b">
        <v>1</v>
      </c>
      <c r="D99" s="11" t="b">
        <v>1</v>
      </c>
      <c r="E99" s="11" t="b">
        <v>1</v>
      </c>
      <c r="F99" s="11" t="b">
        <v>0</v>
      </c>
      <c r="G99" s="11" t="b">
        <v>0</v>
      </c>
      <c r="H99" s="11" t="b">
        <v>0</v>
      </c>
      <c r="I99" s="11" t="b">
        <v>0</v>
      </c>
      <c r="J99" s="11" t="b">
        <v>0</v>
      </c>
      <c r="K99" s="11" t="b">
        <v>0</v>
      </c>
      <c r="L99" s="11" t="b">
        <v>0</v>
      </c>
      <c r="M99" s="16" t="s">
        <v>440</v>
      </c>
    </row>
    <row r="100" spans="1:13">
      <c r="A100" s="13" t="s">
        <v>446</v>
      </c>
      <c r="B100" s="11" t="b">
        <v>1</v>
      </c>
      <c r="C100" s="11" t="b">
        <v>1</v>
      </c>
      <c r="D100" s="11" t="b">
        <v>1</v>
      </c>
      <c r="E100" s="11" t="b">
        <v>0</v>
      </c>
      <c r="F100" s="11" t="b">
        <v>0</v>
      </c>
      <c r="G100" s="11" t="b">
        <v>0</v>
      </c>
      <c r="H100" s="11" t="b">
        <v>0</v>
      </c>
      <c r="I100" s="11" t="b">
        <v>0</v>
      </c>
      <c r="J100" s="11" t="b">
        <v>0</v>
      </c>
      <c r="K100" s="11" t="b">
        <v>0</v>
      </c>
      <c r="L100" s="11" t="b">
        <v>0</v>
      </c>
      <c r="M100" s="16" t="s">
        <v>444</v>
      </c>
    </row>
    <row r="101" spans="1:13">
      <c r="A101" s="13" t="s">
        <v>618</v>
      </c>
      <c r="B101" s="11" t="b">
        <v>1</v>
      </c>
      <c r="C101" s="11" t="b">
        <v>1</v>
      </c>
      <c r="D101" s="11" t="b">
        <v>1</v>
      </c>
      <c r="E101" s="11" t="b">
        <v>0</v>
      </c>
      <c r="F101" s="11" t="b">
        <v>0</v>
      </c>
      <c r="G101" s="11" t="b">
        <v>0</v>
      </c>
      <c r="H101" s="11" t="b">
        <v>0</v>
      </c>
      <c r="I101" s="11" t="b">
        <v>0</v>
      </c>
      <c r="J101" s="11" t="b">
        <v>0</v>
      </c>
      <c r="K101" s="11" t="b">
        <v>0</v>
      </c>
      <c r="L101" s="11" t="b">
        <v>0</v>
      </c>
      <c r="M101" s="16" t="s">
        <v>620</v>
      </c>
    </row>
    <row r="102" spans="1:13">
      <c r="A102" s="13" t="s">
        <v>54</v>
      </c>
      <c r="B102" s="11" t="b">
        <v>1</v>
      </c>
      <c r="C102" s="11" t="b">
        <v>1</v>
      </c>
      <c r="D102" s="11" t="b">
        <v>1</v>
      </c>
      <c r="E102" s="11" t="b">
        <v>0</v>
      </c>
      <c r="F102" s="11" t="b">
        <v>1</v>
      </c>
      <c r="G102" s="11" t="b">
        <v>0</v>
      </c>
      <c r="H102" s="11" t="b">
        <v>0</v>
      </c>
      <c r="I102" s="11" t="b">
        <v>0</v>
      </c>
      <c r="J102" s="11" t="b">
        <v>0</v>
      </c>
      <c r="K102" s="11" t="b">
        <v>0</v>
      </c>
      <c r="L102" s="11" t="b">
        <v>0</v>
      </c>
      <c r="M102" s="16" t="s">
        <v>413</v>
      </c>
    </row>
    <row r="103" spans="1:13">
      <c r="A103" s="13" t="s">
        <v>52</v>
      </c>
      <c r="B103" s="11" t="b">
        <v>1</v>
      </c>
      <c r="C103" s="11" t="b">
        <v>1</v>
      </c>
      <c r="D103" s="11" t="b">
        <v>1</v>
      </c>
      <c r="E103" s="11" t="b">
        <v>0</v>
      </c>
      <c r="F103" s="11" t="b">
        <v>0</v>
      </c>
      <c r="G103" s="11" t="b">
        <v>0</v>
      </c>
      <c r="H103" s="11" t="b">
        <v>0</v>
      </c>
      <c r="I103" s="11" t="b">
        <v>1</v>
      </c>
      <c r="J103" s="11" t="b">
        <v>0</v>
      </c>
      <c r="K103" s="11" t="b">
        <v>0</v>
      </c>
      <c r="L103" s="11" t="b">
        <v>0</v>
      </c>
      <c r="M103" s="16" t="s">
        <v>414</v>
      </c>
    </row>
    <row r="104" spans="1:13">
      <c r="A104" s="13" t="s">
        <v>55</v>
      </c>
      <c r="B104" s="11" t="b">
        <v>1</v>
      </c>
      <c r="C104" s="11" t="b">
        <v>1</v>
      </c>
      <c r="D104" s="11" t="b">
        <v>1</v>
      </c>
      <c r="E104" s="11" t="b">
        <v>0</v>
      </c>
      <c r="F104" s="11" t="b">
        <v>0</v>
      </c>
      <c r="G104" s="11" t="b">
        <v>0</v>
      </c>
      <c r="H104" s="11" t="b">
        <v>0</v>
      </c>
      <c r="I104" s="11" t="b">
        <v>0</v>
      </c>
      <c r="J104" s="11" t="b">
        <v>0</v>
      </c>
      <c r="K104" s="11" t="b">
        <v>0</v>
      </c>
      <c r="L104" s="11" t="b">
        <v>0</v>
      </c>
      <c r="M104" s="16" t="s">
        <v>415</v>
      </c>
    </row>
    <row r="105" spans="1:13">
      <c r="A105" s="13" t="s">
        <v>56</v>
      </c>
      <c r="B105" s="11" t="b">
        <v>1</v>
      </c>
      <c r="C105" s="11" t="b">
        <v>1</v>
      </c>
      <c r="D105" s="11" t="b">
        <v>1</v>
      </c>
      <c r="E105" s="11" t="b">
        <v>0</v>
      </c>
      <c r="F105" s="11" t="b">
        <v>0</v>
      </c>
      <c r="G105" s="11" t="b">
        <v>0</v>
      </c>
      <c r="H105" s="11" t="b">
        <v>0</v>
      </c>
      <c r="I105" s="11" t="b">
        <v>0</v>
      </c>
      <c r="J105" s="11" t="b">
        <v>0</v>
      </c>
      <c r="K105" s="11" t="b">
        <v>0</v>
      </c>
      <c r="L105" s="11" t="b">
        <v>0</v>
      </c>
      <c r="M105" s="16" t="s">
        <v>416</v>
      </c>
    </row>
    <row r="106" spans="1:13">
      <c r="A106" s="13" t="s">
        <v>57</v>
      </c>
      <c r="B106" s="11" t="b">
        <v>1</v>
      </c>
      <c r="C106" s="11" t="b">
        <v>1</v>
      </c>
      <c r="D106" s="11" t="b">
        <v>1</v>
      </c>
      <c r="E106" s="11" t="b">
        <v>1</v>
      </c>
      <c r="F106" s="11" t="b">
        <v>1</v>
      </c>
      <c r="G106" s="11" t="b">
        <v>0</v>
      </c>
      <c r="H106" s="11" t="b">
        <v>0</v>
      </c>
      <c r="I106" s="11" t="b">
        <v>0</v>
      </c>
      <c r="J106" s="11" t="b">
        <v>0</v>
      </c>
      <c r="K106" s="11" t="b">
        <v>0</v>
      </c>
      <c r="L106" s="11" t="b">
        <v>0</v>
      </c>
      <c r="M106" s="16" t="s">
        <v>1453</v>
      </c>
    </row>
    <row r="107" spans="1:13">
      <c r="A107" s="13" t="s">
        <v>2847</v>
      </c>
      <c r="B107" s="11" t="b">
        <v>1</v>
      </c>
      <c r="C107" s="11" t="b">
        <v>1</v>
      </c>
      <c r="D107" s="11" t="b">
        <v>1</v>
      </c>
      <c r="E107" s="11" t="b">
        <v>1</v>
      </c>
      <c r="F107" s="11" t="b">
        <v>1</v>
      </c>
      <c r="G107" s="11" t="b">
        <v>0</v>
      </c>
      <c r="H107" s="11" t="b">
        <v>0</v>
      </c>
      <c r="I107" s="11" t="b">
        <v>0</v>
      </c>
      <c r="J107" s="11" t="b">
        <v>0</v>
      </c>
      <c r="K107" s="11" t="b">
        <v>0</v>
      </c>
      <c r="L107" s="11" t="b">
        <v>0</v>
      </c>
      <c r="M107" s="16" t="s">
        <v>2848</v>
      </c>
    </row>
    <row r="108" spans="1:13">
      <c r="A108" s="13" t="s">
        <v>58</v>
      </c>
      <c r="B108" s="11" t="b">
        <v>1</v>
      </c>
      <c r="C108" s="11" t="b">
        <v>1</v>
      </c>
      <c r="D108" s="11" t="b">
        <v>1</v>
      </c>
      <c r="E108" s="11" t="b">
        <v>0</v>
      </c>
      <c r="F108" s="11" t="b">
        <v>0</v>
      </c>
      <c r="G108" s="11" t="b">
        <v>0</v>
      </c>
      <c r="H108" s="11" t="b">
        <v>0</v>
      </c>
      <c r="I108" s="11" t="b">
        <v>0</v>
      </c>
      <c r="J108" s="11" t="b">
        <v>0</v>
      </c>
      <c r="K108" s="11" t="b">
        <v>0</v>
      </c>
      <c r="L108" s="11" t="b">
        <v>0</v>
      </c>
      <c r="M108" s="16" t="s">
        <v>417</v>
      </c>
    </row>
    <row r="109" spans="1:13">
      <c r="A109" s="13" t="s">
        <v>1454</v>
      </c>
      <c r="B109" s="11" t="b">
        <v>1</v>
      </c>
      <c r="C109" s="11" t="b">
        <v>1</v>
      </c>
      <c r="D109" s="11" t="b">
        <v>1</v>
      </c>
      <c r="E109" s="11" t="b">
        <v>0</v>
      </c>
      <c r="F109" s="11" t="b">
        <v>0</v>
      </c>
      <c r="G109" s="11" t="b">
        <v>0</v>
      </c>
      <c r="H109" s="11" t="b">
        <v>0</v>
      </c>
      <c r="I109" s="11" t="b">
        <v>0</v>
      </c>
      <c r="J109" s="11" t="b">
        <v>0</v>
      </c>
      <c r="K109" s="11" t="b">
        <v>0</v>
      </c>
      <c r="L109" s="11" t="b">
        <v>0</v>
      </c>
      <c r="M109" s="16" t="s">
        <v>1455</v>
      </c>
    </row>
    <row r="110" spans="1:13">
      <c r="A110" s="13" t="s">
        <v>1897</v>
      </c>
      <c r="B110" s="11" t="b">
        <v>1</v>
      </c>
      <c r="C110" s="11" t="b">
        <v>0</v>
      </c>
      <c r="D110" s="11" t="b">
        <v>0</v>
      </c>
      <c r="E110" s="11" t="b">
        <v>0</v>
      </c>
      <c r="F110" s="11" t="b">
        <v>0</v>
      </c>
      <c r="G110" s="11" t="b">
        <v>0</v>
      </c>
      <c r="H110" s="11" t="b">
        <v>0</v>
      </c>
      <c r="I110" s="11" t="b">
        <v>0</v>
      </c>
      <c r="J110" s="11" t="b">
        <v>0</v>
      </c>
      <c r="K110" s="11" t="b">
        <v>0</v>
      </c>
      <c r="L110" s="11" t="b">
        <v>1</v>
      </c>
      <c r="M110" s="16" t="s">
        <v>1898</v>
      </c>
    </row>
    <row r="111" spans="1:13">
      <c r="A111" s="13" t="s">
        <v>2090</v>
      </c>
      <c r="B111" s="11" t="b">
        <v>1</v>
      </c>
      <c r="C111" s="11" t="b">
        <v>0</v>
      </c>
      <c r="D111" s="11" t="b">
        <v>0</v>
      </c>
      <c r="E111" s="11" t="b">
        <v>0</v>
      </c>
      <c r="F111" s="11" t="b">
        <v>1</v>
      </c>
      <c r="G111" s="11" t="b">
        <v>0</v>
      </c>
      <c r="H111" s="11" t="b">
        <v>0</v>
      </c>
      <c r="I111" s="11" t="b">
        <v>0</v>
      </c>
      <c r="J111" s="11" t="b">
        <v>1</v>
      </c>
      <c r="K111" s="11" t="b">
        <v>0</v>
      </c>
      <c r="L111" s="11" t="b">
        <v>1</v>
      </c>
      <c r="M111" s="16" t="s">
        <v>2092</v>
      </c>
    </row>
    <row r="112" spans="1:13">
      <c r="A112" s="13" t="s">
        <v>2288</v>
      </c>
      <c r="B112" s="11" t="b">
        <v>1</v>
      </c>
      <c r="C112" s="11" t="b">
        <v>0</v>
      </c>
      <c r="D112" s="11" t="b">
        <v>0</v>
      </c>
      <c r="E112" s="11" t="b">
        <v>0</v>
      </c>
      <c r="F112" s="11" t="b">
        <v>0</v>
      </c>
      <c r="G112" s="11" t="b">
        <v>0</v>
      </c>
      <c r="H112" s="11" t="b">
        <v>0</v>
      </c>
      <c r="I112" s="11" t="b">
        <v>0</v>
      </c>
      <c r="J112" s="11" t="b">
        <v>0</v>
      </c>
      <c r="K112" s="11" t="b">
        <v>0</v>
      </c>
      <c r="L112" s="11" t="b">
        <v>1</v>
      </c>
      <c r="M112" s="16" t="s">
        <v>2291</v>
      </c>
    </row>
    <row r="113" spans="1:13">
      <c r="A113" s="13" t="s">
        <v>2289</v>
      </c>
      <c r="B113" s="11" t="b">
        <v>1</v>
      </c>
      <c r="C113" s="11" t="b">
        <v>0</v>
      </c>
      <c r="D113" s="11" t="b">
        <v>0</v>
      </c>
      <c r="E113" s="11" t="b">
        <v>0</v>
      </c>
      <c r="F113" s="11" t="b">
        <v>0</v>
      </c>
      <c r="G113" s="11" t="b">
        <v>0</v>
      </c>
      <c r="H113" s="11" t="b">
        <v>0</v>
      </c>
      <c r="I113" s="11" t="b">
        <v>0</v>
      </c>
      <c r="J113" s="11" t="b">
        <v>0</v>
      </c>
      <c r="K113" s="11" t="b">
        <v>0</v>
      </c>
      <c r="L113" s="11" t="b">
        <v>1</v>
      </c>
      <c r="M113" s="16" t="s">
        <v>2292</v>
      </c>
    </row>
    <row r="114" spans="1:13">
      <c r="A114" s="13" t="s">
        <v>2290</v>
      </c>
      <c r="B114" s="11" t="b">
        <v>1</v>
      </c>
      <c r="C114" s="11" t="b">
        <v>0</v>
      </c>
      <c r="D114" s="11" t="b">
        <v>0</v>
      </c>
      <c r="E114" s="11" t="b">
        <v>0</v>
      </c>
      <c r="F114" s="11" t="b">
        <v>0</v>
      </c>
      <c r="G114" s="11" t="b">
        <v>0</v>
      </c>
      <c r="H114" s="11" t="b">
        <v>0</v>
      </c>
      <c r="I114" s="11" t="b">
        <v>0</v>
      </c>
      <c r="J114" s="11" t="b">
        <v>0</v>
      </c>
      <c r="K114" s="11" t="b">
        <v>0</v>
      </c>
      <c r="L114" s="11" t="b">
        <v>1</v>
      </c>
      <c r="M114" s="16" t="s">
        <v>2293</v>
      </c>
    </row>
    <row r="115" spans="1:13">
      <c r="A115" s="13" t="s">
        <v>2091</v>
      </c>
      <c r="B115" s="11" t="b">
        <v>1</v>
      </c>
      <c r="C115" s="11" t="b">
        <v>0</v>
      </c>
      <c r="D115" s="11" t="b">
        <v>0</v>
      </c>
      <c r="E115" s="11" t="b">
        <v>0</v>
      </c>
      <c r="F115" s="11" t="b">
        <v>0</v>
      </c>
      <c r="G115" s="11" t="b">
        <v>0</v>
      </c>
      <c r="H115" s="11" t="b">
        <v>0</v>
      </c>
      <c r="I115" s="11" t="b">
        <v>0</v>
      </c>
      <c r="J115" s="11" t="b">
        <v>0</v>
      </c>
      <c r="K115" s="11" t="b">
        <v>0</v>
      </c>
      <c r="L115" s="11" t="b">
        <v>1</v>
      </c>
      <c r="M115" s="16" t="s">
        <v>2093</v>
      </c>
    </row>
  </sheetData>
  <autoFilter ref="A2:M115" xr:uid="{7A02DDC9-E0E8-48BF-8BE6-D6DD57F6C67D}"/>
  <conditionalFormatting sqref="B3:L115">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6"/>
  <sheetViews>
    <sheetView topLeftCell="G1" workbookViewId="0">
      <pane ySplit="3" topLeftCell="A58" activePane="bottomLeft" state="frozen"/>
      <selection pane="bottomLeft" activeCell="I69" sqref="I69"/>
    </sheetView>
    <sheetView workbookViewId="1">
      <pane xSplit="8" ySplit="4" topLeftCell="I54" activePane="bottomRight" state="frozen"/>
      <selection activeCell="AY302" sqref="AY302"/>
      <selection pane="topRight" activeCell="AY302" sqref="AY302"/>
      <selection pane="bottomLeft" activeCell="AY302" sqref="AY302"/>
      <selection pane="bottomRight" activeCell="I70" sqref="I70"/>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IF($C8="","blank",MATCH($C8,$I$5:$I$288,0))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2607</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2636</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3082</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2914</v>
      </c>
      <c r="AC53" s="506" t="s">
        <v>2915</v>
      </c>
      <c r="AD53" s="506" t="s">
        <v>2916</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2894</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2928</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2891</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2892</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2895</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3088</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3170</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3038</v>
      </c>
      <c r="O82" s="27" t="s">
        <v>3039</v>
      </c>
      <c r="P82" s="27" t="s">
        <v>3040</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442"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442"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3111</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2585</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2791</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442"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2626</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2945</v>
      </c>
      <c r="L221" s="37" t="s">
        <v>3023</v>
      </c>
      <c r="M221" s="37" t="s">
        <v>3024</v>
      </c>
      <c r="N221" s="37" t="s">
        <v>3025</v>
      </c>
      <c r="O221" s="37" t="s">
        <v>3026</v>
      </c>
      <c r="P221" s="37" t="s">
        <v>3027</v>
      </c>
      <c r="Q221" s="27" t="s">
        <v>3028</v>
      </c>
      <c r="R221" s="27" t="s">
        <v>3019</v>
      </c>
      <c r="S221" s="27" t="s">
        <v>3020</v>
      </c>
      <c r="T221" s="27" t="s">
        <v>2984</v>
      </c>
      <c r="U221" s="27" t="s">
        <v>3031</v>
      </c>
      <c r="V221" s="27" t="s">
        <v>2980</v>
      </c>
      <c r="W221" s="27" t="s">
        <v>2981</v>
      </c>
      <c r="X221" s="27" t="s">
        <v>2982</v>
      </c>
      <c r="Y221" s="27" t="s">
        <v>2888</v>
      </c>
      <c r="Z221" s="27" t="s">
        <v>2924</v>
      </c>
      <c r="AA221" s="27" t="s">
        <v>2766</v>
      </c>
      <c r="AB221" s="27" t="s">
        <v>3034</v>
      </c>
      <c r="AC221" s="27" t="s">
        <v>2987</v>
      </c>
      <c r="AD221" s="27" t="s">
        <v>2988</v>
      </c>
      <c r="AE221" s="27" t="s">
        <v>2989</v>
      </c>
      <c r="AF221" s="27" t="s">
        <v>2990</v>
      </c>
      <c r="AG221" s="27" t="s">
        <v>2991</v>
      </c>
      <c r="AH221" s="27" t="s">
        <v>2992</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2849</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3112</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3113</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442"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2594</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2595</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2596</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442"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1216</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1198</v>
      </c>
      <c r="J268" s="110"/>
      <c r="K268" s="287" t="s">
        <v>6</v>
      </c>
      <c r="L268" s="287" t="s">
        <v>7</v>
      </c>
      <c r="M268" s="287" t="s">
        <v>8</v>
      </c>
      <c r="N268" s="287" t="s">
        <v>159</v>
      </c>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2284</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2285</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0</v>
      </c>
      <c r="I271" s="111" t="s">
        <v>2017</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9</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10</v>
      </c>
      <c r="I273" s="111" t="s">
        <v>2220</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t="s">
        <v>1503</v>
      </c>
      <c r="H274" s="18" t="s">
        <v>0</v>
      </c>
      <c r="I274" s="111" t="s">
        <v>1347</v>
      </c>
      <c r="J274" s="112" t="s">
        <v>253</v>
      </c>
      <c r="K274" s="287"/>
      <c r="L274" s="287"/>
      <c r="M274" s="287"/>
      <c r="N274" s="28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1443</v>
      </c>
      <c r="J275" s="112" t="s">
        <v>253</v>
      </c>
      <c r="K275" s="287" t="s">
        <v>1360</v>
      </c>
      <c r="L275" s="287" t="s">
        <v>1444</v>
      </c>
      <c r="M275" s="287" t="s">
        <v>1445</v>
      </c>
      <c r="N275" s="287" t="s">
        <v>1446</v>
      </c>
      <c r="O275" s="27" t="s">
        <v>1447</v>
      </c>
      <c r="P275" s="27" t="s">
        <v>1448</v>
      </c>
      <c r="Q275" s="27" t="s">
        <v>1449</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1534</v>
      </c>
      <c r="J276" s="112" t="s">
        <v>253</v>
      </c>
      <c r="K276" s="287" t="s">
        <v>6</v>
      </c>
      <c r="L276" s="287" t="s">
        <v>7</v>
      </c>
      <c r="M276" s="287" t="s">
        <v>8</v>
      </c>
      <c r="N276" s="287" t="s">
        <v>159</v>
      </c>
      <c r="O276" s="27" t="s">
        <v>174</v>
      </c>
      <c r="P276" s="27" t="s">
        <v>232</v>
      </c>
      <c r="Q276" s="27" t="s">
        <v>234</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744</v>
      </c>
      <c r="J277" s="112" t="s">
        <v>253</v>
      </c>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1206</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1501</v>
      </c>
      <c r="H279" s="18" t="s">
        <v>0</v>
      </c>
      <c r="I279" s="111" t="s">
        <v>1323</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1498</v>
      </c>
      <c r="H280" s="18" t="s">
        <v>10</v>
      </c>
      <c r="I280" s="111" t="s">
        <v>1318</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1502</v>
      </c>
      <c r="H281" s="18" t="s">
        <v>10</v>
      </c>
      <c r="I281" s="111" t="s">
        <v>1479</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1397</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1499</v>
      </c>
      <c r="H283" s="18" t="s">
        <v>10</v>
      </c>
      <c r="I283" s="111" t="s">
        <v>1321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1500</v>
      </c>
      <c r="H284" s="18" t="s">
        <v>10</v>
      </c>
      <c r="I284" s="111" t="s">
        <v>1322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442" t="s">
        <v>1755</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1801</v>
      </c>
      <c r="J286" s="110"/>
      <c r="K286" s="286" t="s">
        <v>2656</v>
      </c>
      <c r="L286" s="27" t="s">
        <v>2657</v>
      </c>
      <c r="M286" s="27" t="s">
        <v>2658</v>
      </c>
      <c r="N286" s="27" t="s">
        <v>2659</v>
      </c>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0</v>
      </c>
      <c r="I287" s="111" t="s">
        <v>461</v>
      </c>
      <c r="J287" s="112"/>
      <c r="K287" s="287"/>
      <c r="L287" s="27"/>
      <c r="M287" s="27"/>
      <c r="N287" s="27"/>
      <c r="O287" s="27"/>
      <c r="P287" s="27"/>
      <c r="Q287" s="27"/>
      <c r="R287" s="27"/>
      <c r="S287" s="27"/>
      <c r="T287" s="27"/>
      <c r="U287" s="27"/>
      <c r="V287" s="27"/>
      <c r="W287" s="27"/>
      <c r="X287" s="27"/>
      <c r="Y287" s="27"/>
      <c r="Z287" s="27"/>
      <c r="AA287" s="27"/>
    </row>
    <row r="288" spans="1:27" collapsed="1">
      <c r="A288" s="18"/>
      <c r="B288" s="18"/>
      <c r="C288" s="111"/>
      <c r="D288" s="111"/>
      <c r="E288" s="188"/>
      <c r="F288" s="188"/>
      <c r="G288" s="455"/>
      <c r="H288" s="109" t="s">
        <v>16</v>
      </c>
      <c r="I288" s="507" t="s">
        <v>180</v>
      </c>
      <c r="J288" s="85" t="s">
        <v>180</v>
      </c>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c r="H334">
        <v>1</v>
      </c>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sheetData>
  <autoFilter ref="A3:AA867" xr:uid="{C886271F-DDC4-42AD-ABEE-7C9C7FC23386}"/>
  <conditionalFormatting sqref="H3:H288">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8">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1775</v>
      </c>
      <c r="C2" s="568" t="s">
        <v>2227</v>
      </c>
    </row>
    <row r="3" spans="1:3" ht="45">
      <c r="A3" s="478"/>
      <c r="B3" s="470" t="s">
        <v>2144</v>
      </c>
      <c r="C3" s="570" t="s">
        <v>2228</v>
      </c>
    </row>
    <row r="4" spans="1:3" ht="45">
      <c r="A4" s="478">
        <v>45297.289203703702</v>
      </c>
      <c r="B4" s="470" t="s">
        <v>2145</v>
      </c>
      <c r="C4" s="569"/>
    </row>
    <row r="5" spans="1:3" ht="45">
      <c r="A5" s="478">
        <v>45645.592524652799</v>
      </c>
      <c r="B5" s="470" t="s">
        <v>2146</v>
      </c>
      <c r="C5" s="569"/>
    </row>
    <row r="6" spans="1:3" ht="150">
      <c r="A6" s="478">
        <v>45663.457717013902</v>
      </c>
      <c r="B6" s="470" t="s">
        <v>2295</v>
      </c>
      <c r="C6" s="569"/>
    </row>
    <row r="7" spans="1:3">
      <c r="A7" s="478"/>
      <c r="B7" s="470" t="s">
        <v>2226</v>
      </c>
      <c r="C7" s="569"/>
    </row>
    <row r="8" spans="1:3" ht="30">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2026-06-03T12:40:30Z</dcterms:modified>
</cp:coreProperties>
</file>