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3F0E015-EF0D-4099-813C-CFA2AE113065}" xr6:coauthVersionLast="47" xr6:coauthVersionMax="47" xr10:uidLastSave="{00000000-0000-0000-0000-000000000000}"/>
  <bookViews>
    <workbookView xWindow="28680" yWindow="-9915"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Experiment!$A$4:$VB$74</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Experiment!$A$5:$VB$73</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F68" i="1" l="1"/>
  <c r="QE68" i="1"/>
  <c r="QD68" i="1"/>
  <c r="QC68" i="1"/>
  <c r="QB68" i="1"/>
  <c r="QA68" i="1"/>
  <c r="PZ68" i="1"/>
  <c r="PY68" i="1"/>
  <c r="PX68" i="1"/>
  <c r="PW68" i="1"/>
  <c r="PV68" i="1"/>
  <c r="PU68" i="1"/>
  <c r="PT68" i="1"/>
  <c r="PS68" i="1"/>
  <c r="PR68" i="1"/>
  <c r="PQ68" i="1"/>
  <c r="PP68" i="1"/>
  <c r="PO68" i="1"/>
  <c r="PN68" i="1"/>
  <c r="PM68" i="1"/>
  <c r="PL68" i="1"/>
  <c r="PK68" i="1"/>
  <c r="PJ68" i="1"/>
  <c r="PI68" i="1"/>
  <c r="PH68" i="1"/>
  <c r="PG68" i="1"/>
  <c r="NZ68" i="1"/>
  <c r="NA68" i="1"/>
  <c r="MZ68" i="1"/>
  <c r="MY68" i="1"/>
  <c r="MS68" i="1"/>
  <c r="MR68" i="1"/>
  <c r="MQ68" i="1"/>
  <c r="MP68" i="1"/>
  <c r="MO68" i="1"/>
  <c r="MN68" i="1"/>
  <c r="MM68" i="1"/>
  <c r="ME68" i="1"/>
  <c r="MD68" i="1"/>
  <c r="MC68" i="1"/>
  <c r="MB68" i="1"/>
  <c r="LN68" i="1"/>
  <c r="KW68" i="1"/>
  <c r="KV68" i="1"/>
  <c r="KU68" i="1"/>
  <c r="KT68" i="1"/>
  <c r="KS68" i="1"/>
  <c r="JJ68" i="1"/>
  <c r="JI68" i="1"/>
  <c r="JG68" i="1"/>
  <c r="JE68" i="1"/>
  <c r="JC68" i="1"/>
  <c r="JB68" i="1"/>
  <c r="IZ68" i="1"/>
  <c r="CW68" i="1"/>
  <c r="CV68" i="1"/>
  <c r="CT68" i="1"/>
  <c r="CS68" i="1"/>
  <c r="CM68" i="1"/>
  <c r="BY68" i="1"/>
  <c r="BJ68" i="1"/>
  <c r="BI68" i="1"/>
  <c r="BH68" i="1"/>
  <c r="BG68" i="1"/>
  <c r="BF68" i="1"/>
  <c r="BE68" i="1"/>
  <c r="AP68" i="1"/>
  <c r="AO68" i="1"/>
  <c r="AN68" i="1"/>
  <c r="AM68" i="1"/>
  <c r="AL68" i="1"/>
  <c r="M68" i="1"/>
  <c r="K68" i="1"/>
  <c r="G68" i="1"/>
  <c r="A68" i="1"/>
  <c r="QF67" i="1"/>
  <c r="QE67" i="1"/>
  <c r="QD67" i="1"/>
  <c r="QC67" i="1"/>
  <c r="QB67" i="1"/>
  <c r="QA67" i="1"/>
  <c r="PZ67" i="1"/>
  <c r="PY67" i="1"/>
  <c r="PX67" i="1"/>
  <c r="PW67" i="1"/>
  <c r="PV67" i="1"/>
  <c r="PU67" i="1"/>
  <c r="PT67" i="1"/>
  <c r="PS67" i="1"/>
  <c r="PR67" i="1"/>
  <c r="PQ67" i="1"/>
  <c r="PP67" i="1"/>
  <c r="PO67" i="1"/>
  <c r="PN67" i="1"/>
  <c r="PM67" i="1"/>
  <c r="PL67" i="1"/>
  <c r="PK67" i="1"/>
  <c r="PJ67" i="1"/>
  <c r="PI67" i="1"/>
  <c r="PH67" i="1"/>
  <c r="PG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K67" i="1"/>
  <c r="G67" i="1"/>
  <c r="A67" i="1"/>
  <c r="QF66" i="1"/>
  <c r="QE66" i="1"/>
  <c r="QD66" i="1"/>
  <c r="QC66" i="1"/>
  <c r="QB66" i="1"/>
  <c r="QA66" i="1"/>
  <c r="PZ66" i="1"/>
  <c r="PY66" i="1"/>
  <c r="PX66" i="1"/>
  <c r="PW66" i="1"/>
  <c r="PV66" i="1"/>
  <c r="PU66" i="1"/>
  <c r="PT66" i="1"/>
  <c r="PS66" i="1"/>
  <c r="PR66" i="1"/>
  <c r="PQ66" i="1"/>
  <c r="PP66" i="1"/>
  <c r="PO66" i="1"/>
  <c r="PN66" i="1"/>
  <c r="PM66" i="1"/>
  <c r="PL66" i="1"/>
  <c r="PK66" i="1"/>
  <c r="PJ66" i="1"/>
  <c r="PI66" i="1"/>
  <c r="PH66" i="1"/>
  <c r="PG66" i="1"/>
  <c r="NX66" i="1"/>
  <c r="NA66" i="1"/>
  <c r="MZ66" i="1"/>
  <c r="MY66" i="1"/>
  <c r="MS66" i="1"/>
  <c r="MR66" i="1"/>
  <c r="MQ66" i="1"/>
  <c r="MP66" i="1"/>
  <c r="MO66" i="1"/>
  <c r="MN66" i="1"/>
  <c r="MM66" i="1"/>
  <c r="ME66" i="1"/>
  <c r="MD66" i="1"/>
  <c r="MC66" i="1"/>
  <c r="MB66" i="1"/>
  <c r="KW66" i="1"/>
  <c r="KV66" i="1"/>
  <c r="KU66" i="1"/>
  <c r="KT66" i="1"/>
  <c r="KS66" i="1"/>
  <c r="KI66" i="1"/>
  <c r="JJ66" i="1"/>
  <c r="JI66" i="1"/>
  <c r="JG66" i="1"/>
  <c r="JE66" i="1"/>
  <c r="JC66" i="1"/>
  <c r="JB66" i="1"/>
  <c r="IZ66" i="1"/>
  <c r="CT66" i="1"/>
  <c r="CS66" i="1"/>
  <c r="BY66" i="1"/>
  <c r="BJ66" i="1"/>
  <c r="BI66" i="1"/>
  <c r="BH66" i="1"/>
  <c r="BG66" i="1"/>
  <c r="BF66" i="1"/>
  <c r="BE66" i="1"/>
  <c r="AP66" i="1"/>
  <c r="AO66" i="1"/>
  <c r="AN66" i="1"/>
  <c r="AM66" i="1"/>
  <c r="LA66" i="1" s="1"/>
  <c r="AL66" i="1"/>
  <c r="LC66" i="1" s="1"/>
  <c r="M66" i="1"/>
  <c r="K66" i="1"/>
  <c r="G66" i="1"/>
  <c r="A66" i="1"/>
  <c r="QF65" i="1"/>
  <c r="QE65" i="1"/>
  <c r="QD65" i="1"/>
  <c r="QC65" i="1"/>
  <c r="QB65" i="1"/>
  <c r="QA65" i="1"/>
  <c r="PZ65" i="1"/>
  <c r="PY65" i="1"/>
  <c r="PX65" i="1"/>
  <c r="PW65" i="1"/>
  <c r="PV65" i="1"/>
  <c r="PU65" i="1"/>
  <c r="PT65" i="1"/>
  <c r="PS65" i="1"/>
  <c r="PR65" i="1"/>
  <c r="PQ65" i="1"/>
  <c r="PP65" i="1"/>
  <c r="PO65" i="1"/>
  <c r="PN65" i="1"/>
  <c r="PM65" i="1"/>
  <c r="PL65" i="1"/>
  <c r="PK65" i="1"/>
  <c r="PJ65" i="1"/>
  <c r="PI65" i="1"/>
  <c r="PH65" i="1"/>
  <c r="PG65" i="1"/>
  <c r="NZ65" i="1"/>
  <c r="NA65" i="1"/>
  <c r="MZ65" i="1"/>
  <c r="MY65" i="1"/>
  <c r="MS65" i="1"/>
  <c r="MR65" i="1"/>
  <c r="MQ65" i="1"/>
  <c r="MP65" i="1"/>
  <c r="MO65" i="1"/>
  <c r="MN65" i="1"/>
  <c r="MM65" i="1"/>
  <c r="ME65" i="1"/>
  <c r="MD65" i="1"/>
  <c r="MC65" i="1"/>
  <c r="MB65" i="1"/>
  <c r="LN65" i="1"/>
  <c r="KW65" i="1"/>
  <c r="KV65" i="1"/>
  <c r="KU65" i="1"/>
  <c r="KT65" i="1"/>
  <c r="KS65" i="1"/>
  <c r="JJ65" i="1"/>
  <c r="JI65" i="1"/>
  <c r="JG65" i="1"/>
  <c r="JE65" i="1"/>
  <c r="JC65" i="1"/>
  <c r="JB65" i="1"/>
  <c r="IZ65" i="1"/>
  <c r="CU65" i="1"/>
  <c r="CR65" i="1"/>
  <c r="BJ65" i="1"/>
  <c r="BI65" i="1"/>
  <c r="BH65" i="1"/>
  <c r="BG65" i="1"/>
  <c r="BF65" i="1"/>
  <c r="BE65" i="1"/>
  <c r="AP65" i="1"/>
  <c r="AO65" i="1"/>
  <c r="AN65" i="1"/>
  <c r="AM65" i="1"/>
  <c r="M65" i="1"/>
  <c r="K65" i="1"/>
  <c r="G65" i="1"/>
  <c r="A65" i="1"/>
  <c r="QF64" i="1"/>
  <c r="QE64" i="1"/>
  <c r="QD64" i="1"/>
  <c r="QC64" i="1"/>
  <c r="QB64" i="1"/>
  <c r="QA64" i="1"/>
  <c r="PZ64" i="1"/>
  <c r="PY64" i="1"/>
  <c r="PX64" i="1"/>
  <c r="PW64" i="1"/>
  <c r="PV64" i="1"/>
  <c r="PU64" i="1"/>
  <c r="PT64" i="1"/>
  <c r="PS64" i="1"/>
  <c r="PR64" i="1"/>
  <c r="PQ64" i="1"/>
  <c r="PP64" i="1"/>
  <c r="PO64" i="1"/>
  <c r="PN64" i="1"/>
  <c r="PM64" i="1"/>
  <c r="PL64" i="1"/>
  <c r="PK64" i="1"/>
  <c r="PJ64" i="1"/>
  <c r="PI64" i="1"/>
  <c r="PH64" i="1"/>
  <c r="PG64" i="1"/>
  <c r="NX64" i="1"/>
  <c r="NW64" i="1"/>
  <c r="NA64" i="1"/>
  <c r="MZ64" i="1"/>
  <c r="MY64" i="1"/>
  <c r="MS64" i="1"/>
  <c r="MR64" i="1"/>
  <c r="MQ64" i="1"/>
  <c r="MP64" i="1"/>
  <c r="MO64" i="1"/>
  <c r="MN64" i="1"/>
  <c r="MM64" i="1"/>
  <c r="ME64" i="1"/>
  <c r="MD64" i="1"/>
  <c r="MC64" i="1"/>
  <c r="MB64" i="1"/>
  <c r="LD64" i="1"/>
  <c r="KZ64" i="1"/>
  <c r="KW64" i="1"/>
  <c r="KV64" i="1"/>
  <c r="KU64" i="1"/>
  <c r="KT64" i="1"/>
  <c r="KS64" i="1"/>
  <c r="JJ64" i="1"/>
  <c r="JI64" i="1"/>
  <c r="JG64" i="1"/>
  <c r="JE64" i="1"/>
  <c r="JC64" i="1"/>
  <c r="JB64" i="1"/>
  <c r="IZ64" i="1"/>
  <c r="CV64" i="1"/>
  <c r="CU64" i="1"/>
  <c r="CT64" i="1"/>
  <c r="CS64" i="1"/>
  <c r="CM64" i="1"/>
  <c r="BY64" i="1"/>
  <c r="BJ64" i="1"/>
  <c r="BI64" i="1"/>
  <c r="BH64" i="1"/>
  <c r="BG64" i="1"/>
  <c r="BF64" i="1"/>
  <c r="BE64" i="1"/>
  <c r="AP64" i="1"/>
  <c r="AO64" i="1"/>
  <c r="AN64" i="1"/>
  <c r="AM64" i="1"/>
  <c r="AL64" i="1"/>
  <c r="M64" i="1"/>
  <c r="K64" i="1"/>
  <c r="G64" i="1"/>
  <c r="A64" i="1"/>
  <c r="QF63" i="1"/>
  <c r="QE63" i="1"/>
  <c r="QD63" i="1"/>
  <c r="QC63" i="1"/>
  <c r="QB63" i="1"/>
  <c r="QA63" i="1"/>
  <c r="PZ63" i="1"/>
  <c r="PY63" i="1"/>
  <c r="PX63" i="1"/>
  <c r="PW63" i="1"/>
  <c r="PV63" i="1"/>
  <c r="PU63" i="1"/>
  <c r="PT63" i="1"/>
  <c r="PS63" i="1"/>
  <c r="PR63" i="1"/>
  <c r="PQ63" i="1"/>
  <c r="PP63" i="1"/>
  <c r="PO63" i="1"/>
  <c r="PN63" i="1"/>
  <c r="PM63" i="1"/>
  <c r="PL63" i="1"/>
  <c r="PK63" i="1"/>
  <c r="PJ63" i="1"/>
  <c r="PI63" i="1"/>
  <c r="PH63" i="1"/>
  <c r="PG63" i="1"/>
  <c r="OA63" i="1"/>
  <c r="NX63" i="1"/>
  <c r="NW63" i="1"/>
  <c r="NA63" i="1"/>
  <c r="MZ63" i="1"/>
  <c r="MY63" i="1"/>
  <c r="MS63" i="1"/>
  <c r="MR63" i="1"/>
  <c r="MQ63" i="1"/>
  <c r="MP63" i="1"/>
  <c r="MO63" i="1"/>
  <c r="MN63" i="1"/>
  <c r="MM63" i="1"/>
  <c r="ME63" i="1"/>
  <c r="MD63" i="1"/>
  <c r="MC63" i="1"/>
  <c r="MB63" i="1"/>
  <c r="LA63" i="1"/>
  <c r="KZ63" i="1"/>
  <c r="KY63" i="1"/>
  <c r="KX63" i="1"/>
  <c r="KW63" i="1"/>
  <c r="KV63" i="1"/>
  <c r="KU63" i="1"/>
  <c r="KT63" i="1"/>
  <c r="KS63" i="1"/>
  <c r="KI63" i="1"/>
  <c r="JJ63" i="1"/>
  <c r="JI63" i="1"/>
  <c r="JG63" i="1"/>
  <c r="JE63" i="1"/>
  <c r="JC63" i="1"/>
  <c r="JB63" i="1"/>
  <c r="IZ63" i="1"/>
  <c r="CW63" i="1"/>
  <c r="CV63" i="1"/>
  <c r="CU63" i="1"/>
  <c r="CT63" i="1"/>
  <c r="CM63" i="1"/>
  <c r="BY63" i="1"/>
  <c r="BJ63" i="1"/>
  <c r="BI63" i="1"/>
  <c r="BH63" i="1"/>
  <c r="BG63" i="1"/>
  <c r="BF63" i="1"/>
  <c r="BE63" i="1"/>
  <c r="AP63" i="1"/>
  <c r="AO63" i="1"/>
  <c r="AN63" i="1"/>
  <c r="AM63" i="1"/>
  <c r="AL63" i="1"/>
  <c r="LD63" i="1" s="1"/>
  <c r="M63" i="1"/>
  <c r="K63" i="1"/>
  <c r="G63" i="1"/>
  <c r="A63" i="1"/>
  <c r="QF62" i="1"/>
  <c r="QE62" i="1"/>
  <c r="QD62" i="1"/>
  <c r="QC62" i="1"/>
  <c r="QB62" i="1"/>
  <c r="QA62" i="1"/>
  <c r="PZ62" i="1"/>
  <c r="PY62" i="1"/>
  <c r="PX62" i="1"/>
  <c r="PW62" i="1"/>
  <c r="PV62" i="1"/>
  <c r="PU62" i="1"/>
  <c r="PT62" i="1"/>
  <c r="PS62" i="1"/>
  <c r="PR62" i="1"/>
  <c r="PQ62" i="1"/>
  <c r="PP62" i="1"/>
  <c r="PO62" i="1"/>
  <c r="PN62" i="1"/>
  <c r="PM62" i="1"/>
  <c r="PL62" i="1"/>
  <c r="PK62" i="1"/>
  <c r="PJ62" i="1"/>
  <c r="PI62" i="1"/>
  <c r="PH62" i="1"/>
  <c r="PG62" i="1"/>
  <c r="MS62" i="1"/>
  <c r="MR62" i="1"/>
  <c r="MQ62" i="1"/>
  <c r="MP62" i="1"/>
  <c r="MO62" i="1"/>
  <c r="MN62" i="1"/>
  <c r="MM62" i="1"/>
  <c r="ME62" i="1"/>
  <c r="MD62" i="1"/>
  <c r="MC62" i="1"/>
  <c r="MB62" i="1"/>
  <c r="LN62" i="1"/>
  <c r="KW62" i="1"/>
  <c r="KV62" i="1"/>
  <c r="KU62" i="1"/>
  <c r="KT62" i="1"/>
  <c r="KS62" i="1"/>
  <c r="JJ62" i="1"/>
  <c r="JI62" i="1"/>
  <c r="JG62" i="1"/>
  <c r="JE62" i="1"/>
  <c r="JC62" i="1"/>
  <c r="JB62" i="1"/>
  <c r="IZ62" i="1"/>
  <c r="BJ62" i="1"/>
  <c r="BI62" i="1"/>
  <c r="BH62" i="1"/>
  <c r="BG62" i="1"/>
  <c r="BF62" i="1"/>
  <c r="BE62" i="1"/>
  <c r="AO62" i="1"/>
  <c r="AN62" i="1"/>
  <c r="AM62" i="1"/>
  <c r="M62" i="1"/>
  <c r="AL62" i="1" s="1"/>
  <c r="K62" i="1"/>
  <c r="BY62" i="1" s="1"/>
  <c r="G62" i="1"/>
  <c r="A62"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MS61" i="1"/>
  <c r="MR61" i="1"/>
  <c r="MQ61" i="1"/>
  <c r="MP61" i="1"/>
  <c r="MO61" i="1"/>
  <c r="MN61" i="1"/>
  <c r="MM61" i="1"/>
  <c r="ME61" i="1"/>
  <c r="MD61" i="1"/>
  <c r="MC61" i="1"/>
  <c r="MB61" i="1"/>
  <c r="KW61" i="1"/>
  <c r="KV61" i="1"/>
  <c r="KU61" i="1"/>
  <c r="KT61" i="1"/>
  <c r="KS61" i="1"/>
  <c r="JJ61" i="1"/>
  <c r="JI61" i="1"/>
  <c r="JG61" i="1"/>
  <c r="JE61" i="1"/>
  <c r="JC61" i="1"/>
  <c r="JB61" i="1"/>
  <c r="IZ61" i="1"/>
  <c r="BY61" i="1"/>
  <c r="BJ61" i="1"/>
  <c r="BI61" i="1"/>
  <c r="BH61" i="1"/>
  <c r="BG61" i="1"/>
  <c r="BF61" i="1"/>
  <c r="BE61" i="1"/>
  <c r="AO61" i="1"/>
  <c r="AN61" i="1"/>
  <c r="AM61" i="1"/>
  <c r="M61" i="1"/>
  <c r="AL61" i="1" s="1"/>
  <c r="K61" i="1"/>
  <c r="G61" i="1"/>
  <c r="A61" i="1"/>
  <c r="QF60" i="1"/>
  <c r="QE60" i="1"/>
  <c r="QD60" i="1"/>
  <c r="QC60" i="1"/>
  <c r="QB60" i="1"/>
  <c r="QA60" i="1"/>
  <c r="PZ60" i="1"/>
  <c r="PY60" i="1"/>
  <c r="PX60" i="1"/>
  <c r="PW60" i="1"/>
  <c r="PV60" i="1"/>
  <c r="PU60" i="1"/>
  <c r="PT60" i="1"/>
  <c r="PS60" i="1"/>
  <c r="PR60" i="1"/>
  <c r="PQ60" i="1"/>
  <c r="PP60" i="1"/>
  <c r="PO60" i="1"/>
  <c r="PN60" i="1"/>
  <c r="PM60" i="1"/>
  <c r="PL60" i="1"/>
  <c r="PK60" i="1"/>
  <c r="PJ60" i="1"/>
  <c r="PI60" i="1"/>
  <c r="PH60" i="1"/>
  <c r="PG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K60" i="1"/>
  <c r="G60" i="1"/>
  <c r="A60" i="1"/>
  <c r="QF59" i="1"/>
  <c r="QE59" i="1"/>
  <c r="QD59" i="1"/>
  <c r="QC59" i="1"/>
  <c r="QB59" i="1"/>
  <c r="QA59" i="1"/>
  <c r="PZ59" i="1"/>
  <c r="PY59" i="1"/>
  <c r="PX59" i="1"/>
  <c r="PW59" i="1"/>
  <c r="PV59" i="1"/>
  <c r="PU59" i="1"/>
  <c r="PT59" i="1"/>
  <c r="PS59" i="1"/>
  <c r="PR59" i="1"/>
  <c r="PQ59" i="1"/>
  <c r="PP59" i="1"/>
  <c r="PO59" i="1"/>
  <c r="PN59" i="1"/>
  <c r="PM59" i="1"/>
  <c r="PL59" i="1"/>
  <c r="PK59" i="1"/>
  <c r="PJ59" i="1"/>
  <c r="PI59" i="1"/>
  <c r="PH59" i="1"/>
  <c r="PG59" i="1"/>
  <c r="MS59" i="1"/>
  <c r="MR59" i="1"/>
  <c r="MQ59" i="1"/>
  <c r="MP59" i="1"/>
  <c r="MO59" i="1"/>
  <c r="MN59" i="1"/>
  <c r="MM59" i="1"/>
  <c r="ME59" i="1"/>
  <c r="MD59" i="1"/>
  <c r="MC59" i="1"/>
  <c r="MB59" i="1"/>
  <c r="LN59" i="1"/>
  <c r="KW59" i="1"/>
  <c r="KV59" i="1"/>
  <c r="KU59" i="1"/>
  <c r="KT59" i="1"/>
  <c r="KS59" i="1"/>
  <c r="KH59" i="1"/>
  <c r="JJ59" i="1"/>
  <c r="JI59" i="1"/>
  <c r="JG59" i="1"/>
  <c r="JE59" i="1"/>
  <c r="JC59" i="1"/>
  <c r="JB59" i="1"/>
  <c r="IZ59" i="1"/>
  <c r="BJ59" i="1"/>
  <c r="BI59" i="1"/>
  <c r="BH59" i="1"/>
  <c r="BG59" i="1"/>
  <c r="BF59" i="1"/>
  <c r="BE59" i="1"/>
  <c r="AO59" i="1"/>
  <c r="AN59" i="1"/>
  <c r="AM59" i="1"/>
  <c r="KF59" i="1" s="1"/>
  <c r="M59" i="1"/>
  <c r="AL59" i="1" s="1"/>
  <c r="K59" i="1"/>
  <c r="G59" i="1"/>
  <c r="A59" i="1"/>
  <c r="QF58" i="1"/>
  <c r="QE58" i="1"/>
  <c r="QD58" i="1"/>
  <c r="QC58" i="1"/>
  <c r="QB58" i="1"/>
  <c r="QA58" i="1"/>
  <c r="PZ58" i="1"/>
  <c r="PY58" i="1"/>
  <c r="PX58" i="1"/>
  <c r="PW58" i="1"/>
  <c r="PV58" i="1"/>
  <c r="PU58" i="1"/>
  <c r="PT58" i="1"/>
  <c r="PS58" i="1"/>
  <c r="PR58" i="1"/>
  <c r="PQ58" i="1"/>
  <c r="PP58" i="1"/>
  <c r="PO58" i="1"/>
  <c r="PN58" i="1"/>
  <c r="PM58" i="1"/>
  <c r="PL58" i="1"/>
  <c r="PK58" i="1"/>
  <c r="PJ58" i="1"/>
  <c r="PI58" i="1"/>
  <c r="PH58" i="1"/>
  <c r="PG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K58" i="1"/>
  <c r="BY58" i="1" s="1"/>
  <c r="G58" i="1"/>
  <c r="A58" i="1"/>
  <c r="QF57" i="1"/>
  <c r="QE57" i="1"/>
  <c r="QD57" i="1"/>
  <c r="QC57" i="1"/>
  <c r="QB57" i="1"/>
  <c r="QA57" i="1"/>
  <c r="PZ57" i="1"/>
  <c r="PY57" i="1"/>
  <c r="PX57" i="1"/>
  <c r="PW57" i="1"/>
  <c r="PV57" i="1"/>
  <c r="PU57" i="1"/>
  <c r="PT57" i="1"/>
  <c r="PS57" i="1"/>
  <c r="PR57" i="1"/>
  <c r="PQ57" i="1"/>
  <c r="PP57" i="1"/>
  <c r="PO57" i="1"/>
  <c r="PN57" i="1"/>
  <c r="PM57" i="1"/>
  <c r="PL57" i="1"/>
  <c r="PK57" i="1"/>
  <c r="PJ57" i="1"/>
  <c r="PI57" i="1"/>
  <c r="PH57" i="1"/>
  <c r="PG57" i="1"/>
  <c r="MS57" i="1"/>
  <c r="MR57" i="1"/>
  <c r="MQ57" i="1"/>
  <c r="MP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P57" i="1" s="1"/>
  <c r="K57" i="1"/>
  <c r="BY57" i="1" s="1"/>
  <c r="G57" i="1"/>
  <c r="A57" i="1"/>
  <c r="LN56" i="1"/>
  <c r="H55" i="1"/>
  <c r="LN5" i="1"/>
  <c r="LN73" i="1" s="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MS55" i="1"/>
  <c r="MR55" i="1"/>
  <c r="MQ55" i="1"/>
  <c r="MP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AL55" i="1" s="1"/>
  <c r="K55" i="1"/>
  <c r="BY55" i="1" s="1"/>
  <c r="G55" i="1"/>
  <c r="A55"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NW57" i="1" l="1"/>
  <c r="CR57" i="1"/>
  <c r="LC63" i="1"/>
  <c r="JF63" i="1"/>
  <c r="LB63" i="1"/>
  <c r="KG63" i="1"/>
  <c r="LC64" i="1"/>
  <c r="JF64" i="1"/>
  <c r="LB64" i="1"/>
  <c r="LA64" i="1"/>
  <c r="KH64" i="1"/>
  <c r="KX64" i="1"/>
  <c r="KY64" i="1"/>
  <c r="KI64" i="1"/>
  <c r="KF64" i="1"/>
  <c r="KG64" i="1"/>
  <c r="BY65" i="1"/>
  <c r="AP61" i="1"/>
  <c r="KF63" i="1"/>
  <c r="LD59" i="1"/>
  <c r="KH63" i="1"/>
  <c r="NZ63" i="1"/>
  <c r="CR63" i="1"/>
  <c r="NY63" i="1"/>
  <c r="OB63" i="1"/>
  <c r="CS63" i="1"/>
  <c r="NW65" i="1"/>
  <c r="CV65" i="1"/>
  <c r="OB65" i="1"/>
  <c r="CT65" i="1"/>
  <c r="OA65" i="1"/>
  <c r="CS65" i="1"/>
  <c r="NX65" i="1"/>
  <c r="CW65" i="1"/>
  <c r="NY65" i="1"/>
  <c r="NY66" i="1"/>
  <c r="NW66" i="1"/>
  <c r="CR66" i="1"/>
  <c r="OB66" i="1"/>
  <c r="OA66" i="1"/>
  <c r="CW66" i="1"/>
  <c r="NZ66" i="1"/>
  <c r="CU66" i="1"/>
  <c r="KY68" i="1"/>
  <c r="KX68" i="1"/>
  <c r="KH68" i="1"/>
  <c r="KG68" i="1"/>
  <c r="LD68" i="1"/>
  <c r="OB64" i="1"/>
  <c r="NZ64" i="1"/>
  <c r="CR64" i="1"/>
  <c r="NY64" i="1"/>
  <c r="CW64" i="1"/>
  <c r="OA64" i="1"/>
  <c r="CV66" i="1"/>
  <c r="BY67" i="1"/>
  <c r="CM67" i="1"/>
  <c r="AL67" i="1"/>
  <c r="AP67" i="1"/>
  <c r="CM65" i="1"/>
  <c r="AL65" i="1"/>
  <c r="KX67" i="1"/>
  <c r="KG67" i="1"/>
  <c r="LD67" i="1"/>
  <c r="LA67" i="1"/>
  <c r="LC67" i="1"/>
  <c r="KF67" i="1"/>
  <c r="KI67" i="1"/>
  <c r="KH67" i="1"/>
  <c r="JF67" i="1"/>
  <c r="LD65" i="1"/>
  <c r="CM66" i="1"/>
  <c r="KH65" i="1"/>
  <c r="LB66" i="1"/>
  <c r="KZ66" i="1"/>
  <c r="KH66" i="1"/>
  <c r="KY66" i="1"/>
  <c r="KG66" i="1"/>
  <c r="JF66" i="1"/>
  <c r="KX66" i="1"/>
  <c r="KF66" i="1"/>
  <c r="LD66" i="1"/>
  <c r="LC68" i="1"/>
  <c r="JF68" i="1"/>
  <c r="LB68" i="1"/>
  <c r="LA68" i="1"/>
  <c r="CU68" i="1"/>
  <c r="KF68" i="1"/>
  <c r="KZ68" i="1"/>
  <c r="NY68" i="1"/>
  <c r="CR68" i="1"/>
  <c r="NX68" i="1"/>
  <c r="NW68" i="1"/>
  <c r="KI68" i="1"/>
  <c r="OA68" i="1"/>
  <c r="OB68" i="1"/>
  <c r="AP60" i="1"/>
  <c r="OA61" i="1"/>
  <c r="CW61" i="1"/>
  <c r="LD61" i="1"/>
  <c r="LC61" i="1"/>
  <c r="JF61" i="1"/>
  <c r="LB61" i="1"/>
  <c r="KZ61" i="1"/>
  <c r="KI61" i="1"/>
  <c r="KY61" i="1"/>
  <c r="KH61" i="1"/>
  <c r="LA61" i="1"/>
  <c r="KX61" i="1"/>
  <c r="KG61" i="1"/>
  <c r="KF61" i="1"/>
  <c r="AL60" i="1"/>
  <c r="JF60" i="1" s="1"/>
  <c r="BY60" i="1"/>
  <c r="LC62" i="1"/>
  <c r="JF62" i="1"/>
  <c r="LB62" i="1"/>
  <c r="LA62" i="1"/>
  <c r="KZ62" i="1"/>
  <c r="KI62" i="1"/>
  <c r="KY62" i="1"/>
  <c r="KH62" i="1"/>
  <c r="KX62" i="1"/>
  <c r="KG62" i="1"/>
  <c r="KF62" i="1"/>
  <c r="LD62" i="1"/>
  <c r="AP62" i="1"/>
  <c r="H56" i="1"/>
  <c r="H57" i="1" s="1"/>
  <c r="AL58" i="1"/>
  <c r="LC58" i="1" s="1"/>
  <c r="NY57" i="1"/>
  <c r="NX57" i="1"/>
  <c r="CS57" i="1"/>
  <c r="CT57" i="1"/>
  <c r="OA57" i="1"/>
  <c r="AP58" i="1"/>
  <c r="NZ57" i="1"/>
  <c r="LN22" i="1"/>
  <c r="LN25" i="1" s="1"/>
  <c r="CU57" i="1"/>
  <c r="OB57" i="1"/>
  <c r="CV57" i="1"/>
  <c r="AL57" i="1"/>
  <c r="LB57" i="1" s="1"/>
  <c r="CW57" i="1"/>
  <c r="KH57" i="1"/>
  <c r="BY59" i="1"/>
  <c r="KY58" i="1"/>
  <c r="LA59" i="1"/>
  <c r="KY59" i="1"/>
  <c r="KX59" i="1"/>
  <c r="LC59" i="1"/>
  <c r="JF59" i="1"/>
  <c r="KZ59" i="1"/>
  <c r="KI59" i="1"/>
  <c r="KG59" i="1"/>
  <c r="LB59" i="1"/>
  <c r="AP59" i="1"/>
  <c r="MZ55" i="1"/>
  <c r="LB55" i="1"/>
  <c r="LA55" i="1"/>
  <c r="CM50" i="1"/>
  <c r="KG54" i="1"/>
  <c r="KX54" i="1"/>
  <c r="JF55" i="1"/>
  <c r="LC55" i="1"/>
  <c r="LD55" i="1"/>
  <c r="KF55" i="1"/>
  <c r="KG55" i="1"/>
  <c r="KX55" i="1"/>
  <c r="KH55" i="1"/>
  <c r="KY55" i="1"/>
  <c r="KF54" i="1"/>
  <c r="AP55" i="1"/>
  <c r="KI55" i="1"/>
  <c r="KZ55" i="1"/>
  <c r="AL56" i="1"/>
  <c r="KZ56" i="1" s="1"/>
  <c r="BY56" i="1"/>
  <c r="AP56" i="1"/>
  <c r="CM54" i="1"/>
  <c r="KH54" i="1"/>
  <c r="KY54" i="1"/>
  <c r="AP54" i="1"/>
  <c r="KI54" i="1"/>
  <c r="KZ54" i="1"/>
  <c r="LA54" i="1"/>
  <c r="AL50" i="1"/>
  <c r="JF50" i="1" s="1"/>
  <c r="LB54" i="1"/>
  <c r="KH50" i="1"/>
  <c r="JF54" i="1"/>
  <c r="LC54" i="1"/>
  <c r="LD54" i="1"/>
  <c r="BY54" i="1"/>
  <c r="AP50" i="1"/>
  <c r="KI50" i="1"/>
  <c r="LA50" i="1"/>
  <c r="LB50" i="1"/>
  <c r="BY50" i="1"/>
  <c r="KX58" i="1" l="1"/>
  <c r="OB61" i="1"/>
  <c r="CT61" i="1"/>
  <c r="CS61" i="1"/>
  <c r="KZ57" i="1"/>
  <c r="CR61" i="1"/>
  <c r="KG57" i="1"/>
  <c r="NY61" i="1"/>
  <c r="LD58" i="1"/>
  <c r="JF58" i="1"/>
  <c r="NZ61" i="1"/>
  <c r="KX60" i="1"/>
  <c r="KI65" i="1"/>
  <c r="LB65" i="1"/>
  <c r="KG65" i="1"/>
  <c r="LA65" i="1"/>
  <c r="LC65" i="1"/>
  <c r="KZ65" i="1"/>
  <c r="JF65" i="1"/>
  <c r="KX65" i="1"/>
  <c r="LA57" i="1"/>
  <c r="KI58" i="1"/>
  <c r="KF65" i="1"/>
  <c r="NX67" i="1"/>
  <c r="OB67" i="1"/>
  <c r="NY67" i="1"/>
  <c r="CW67" i="1"/>
  <c r="CV67" i="1"/>
  <c r="OA67" i="1"/>
  <c r="CU67" i="1"/>
  <c r="NZ67" i="1"/>
  <c r="CT67" i="1"/>
  <c r="NW67" i="1"/>
  <c r="CS67" i="1"/>
  <c r="CR67" i="1"/>
  <c r="NX61" i="1"/>
  <c r="CU61" i="1"/>
  <c r="CV61" i="1"/>
  <c r="NW61" i="1"/>
  <c r="KY65" i="1"/>
  <c r="LB67" i="1"/>
  <c r="KZ67" i="1"/>
  <c r="KY67" i="1"/>
  <c r="KF60" i="1"/>
  <c r="KG60" i="1"/>
  <c r="KY60" i="1"/>
  <c r="KZ60" i="1"/>
  <c r="KI60" i="1"/>
  <c r="LB60" i="1"/>
  <c r="KH60" i="1"/>
  <c r="LC60" i="1"/>
  <c r="LA60" i="1"/>
  <c r="LD60" i="1"/>
  <c r="OA60" i="1"/>
  <c r="NZ60" i="1"/>
  <c r="CT60" i="1"/>
  <c r="CS60" i="1"/>
  <c r="CV60" i="1"/>
  <c r="CR60" i="1"/>
  <c r="OB60" i="1"/>
  <c r="NY60" i="1"/>
  <c r="NW60" i="1"/>
  <c r="CU60" i="1"/>
  <c r="NX60" i="1"/>
  <c r="CW60" i="1"/>
  <c r="NY62" i="1"/>
  <c r="CR62" i="1"/>
  <c r="NX62" i="1"/>
  <c r="NW62" i="1"/>
  <c r="CW62" i="1"/>
  <c r="CV62" i="1"/>
  <c r="OB62" i="1"/>
  <c r="CU62" i="1"/>
  <c r="CT62" i="1"/>
  <c r="CS62" i="1"/>
  <c r="OA62" i="1"/>
  <c r="NZ62" i="1"/>
  <c r="H58" i="1"/>
  <c r="LD56" i="1"/>
  <c r="KY50" i="1"/>
  <c r="KG50" i="1"/>
  <c r="KI56" i="1"/>
  <c r="NY59" i="1"/>
  <c r="CR59" i="1"/>
  <c r="CW59" i="1"/>
  <c r="NZ59" i="1"/>
  <c r="CV59" i="1"/>
  <c r="CS59" i="1"/>
  <c r="OB59" i="1"/>
  <c r="OA59" i="1"/>
  <c r="CT59" i="1"/>
  <c r="CU59" i="1"/>
  <c r="NX59" i="1"/>
  <c r="NW59" i="1"/>
  <c r="KY57" i="1"/>
  <c r="KF57" i="1"/>
  <c r="JF57" i="1"/>
  <c r="LD57" i="1"/>
  <c r="KG58" i="1"/>
  <c r="LB58" i="1"/>
  <c r="LA58" i="1"/>
  <c r="KZ58" i="1"/>
  <c r="KH58" i="1"/>
  <c r="KF58" i="1"/>
  <c r="KI57" i="1"/>
  <c r="KX57" i="1"/>
  <c r="LC57" i="1"/>
  <c r="OA58" i="1"/>
  <c r="NW58" i="1"/>
  <c r="CR58" i="1"/>
  <c r="NY58" i="1"/>
  <c r="CS58" i="1"/>
  <c r="NX58" i="1"/>
  <c r="CT58" i="1"/>
  <c r="OB58" i="1"/>
  <c r="NZ58" i="1"/>
  <c r="CU58" i="1"/>
  <c r="CW58" i="1"/>
  <c r="CV58" i="1"/>
  <c r="CM55" i="1"/>
  <c r="KH56" i="1"/>
  <c r="NY56" i="1"/>
  <c r="NW56" i="1"/>
  <c r="CW56" i="1"/>
  <c r="CV56" i="1"/>
  <c r="OB56" i="1"/>
  <c r="CT56" i="1"/>
  <c r="OA56" i="1"/>
  <c r="CS56" i="1"/>
  <c r="CR56" i="1"/>
  <c r="NZ56" i="1"/>
  <c r="NX56" i="1"/>
  <c r="CU56" i="1"/>
  <c r="LA56" i="1"/>
  <c r="KX56" i="1"/>
  <c r="KG56" i="1"/>
  <c r="JF56" i="1"/>
  <c r="LC56" i="1"/>
  <c r="NY55" i="1"/>
  <c r="OA55" i="1"/>
  <c r="NZ55" i="1"/>
  <c r="NX55" i="1"/>
  <c r="CW55" i="1"/>
  <c r="NW55" i="1"/>
  <c r="CV55" i="1"/>
  <c r="CU55" i="1"/>
  <c r="CT55" i="1"/>
  <c r="CS55" i="1"/>
  <c r="CR55" i="1"/>
  <c r="OB55" i="1"/>
  <c r="KY56" i="1"/>
  <c r="LB56" i="1"/>
  <c r="KF50" i="1"/>
  <c r="KF56"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H59" i="1" l="1"/>
  <c r="MZ56" i="1"/>
  <c r="CM56" i="1"/>
  <c r="MZ57" i="1"/>
  <c r="CM57" i="1"/>
  <c r="NJ5" i="1"/>
  <c r="NJ73" i="1" s="1"/>
  <c r="NK23" i="1"/>
  <c r="NK5" i="1"/>
  <c r="NK73" i="1" s="1"/>
  <c r="H60" i="1" l="1"/>
  <c r="MZ58" i="1"/>
  <c r="CM58" i="1"/>
  <c r="NJ22" i="1"/>
  <c r="NJ25" i="1" s="1"/>
  <c r="NK22" i="1"/>
  <c r="NK25" i="1" s="1"/>
  <c r="MM38" i="1"/>
  <c r="MN38" i="1"/>
  <c r="MO38" i="1"/>
  <c r="MP38" i="1"/>
  <c r="MQ38" i="1"/>
  <c r="MR38" i="1"/>
  <c r="LE38" i="1" a="1"/>
  <c r="LE38" i="1" s="1"/>
  <c r="NL5" i="1"/>
  <c r="NL73" i="1" s="1"/>
  <c r="NI5" i="1"/>
  <c r="NI73" i="1" s="1"/>
  <c r="NH5" i="1"/>
  <c r="NH73" i="1" s="1"/>
  <c r="NG5" i="1"/>
  <c r="NG73" i="1" s="1"/>
  <c r="NF5" i="1"/>
  <c r="NF22" i="1" s="1"/>
  <c r="NF25" i="1" s="1"/>
  <c r="NE5" i="1"/>
  <c r="NE73" i="1" s="1"/>
  <c r="CJ38" i="1"/>
  <c r="CM59" i="1" l="1"/>
  <c r="MZ59" i="1"/>
  <c r="H61" i="1"/>
  <c r="MY60" i="1"/>
  <c r="NA60" i="1"/>
  <c r="NH22" i="1"/>
  <c r="NH25" i="1" s="1"/>
  <c r="NI22" i="1"/>
  <c r="NI25" i="1" s="1"/>
  <c r="NE22" i="1"/>
  <c r="NE25" i="1" s="1"/>
  <c r="NG22" i="1"/>
  <c r="NG25" i="1" s="1"/>
  <c r="NL22" i="1"/>
  <c r="NL25" i="1" s="1"/>
  <c r="NF73"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MZ60" i="1" l="1"/>
  <c r="CM60" i="1"/>
  <c r="H62" i="1"/>
  <c r="H63" i="1" s="1"/>
  <c r="MY61" i="1"/>
  <c r="NA61" i="1"/>
  <c r="CM46" i="1"/>
  <c r="AP46" i="1"/>
  <c r="AL46" i="1"/>
  <c r="KZ46" i="1" s="1"/>
  <c r="BY46" i="1"/>
  <c r="H64" i="1" l="1"/>
  <c r="MZ61" i="1"/>
  <c r="CM61" i="1"/>
  <c r="MY62" i="1"/>
  <c r="NA62" i="1"/>
  <c r="KG46" i="1"/>
  <c r="KF46" i="1"/>
  <c r="LD46" i="1"/>
  <c r="LA46" i="1"/>
  <c r="KI46" i="1"/>
  <c r="KH46" i="1"/>
  <c r="KY46" i="1"/>
  <c r="LC46" i="1"/>
  <c r="KX46" i="1"/>
  <c r="JF46" i="1"/>
  <c r="OB46" i="1"/>
  <c r="OA46" i="1"/>
  <c r="CT46" i="1"/>
  <c r="NZ46" i="1"/>
  <c r="CS46" i="1"/>
  <c r="NY46" i="1"/>
  <c r="CR46" i="1"/>
  <c r="NX46" i="1"/>
  <c r="CV46" i="1"/>
  <c r="NW46" i="1"/>
  <c r="CW46" i="1"/>
  <c r="CU46" i="1"/>
  <c r="LB46" i="1"/>
  <c r="H65" i="1" l="1"/>
  <c r="MZ62" i="1"/>
  <c r="CM62" i="1"/>
  <c r="M23" i="1"/>
  <c r="K23" i="1"/>
  <c r="L39" i="1"/>
  <c r="L40" i="1" s="1"/>
  <c r="L41" i="1" s="1"/>
  <c r="L42" i="1" s="1"/>
  <c r="BJ38" i="1"/>
  <c r="BI38" i="1"/>
  <c r="BH38" i="1"/>
  <c r="BG38" i="1"/>
  <c r="BF38" i="1"/>
  <c r="BE38" i="1"/>
  <c r="BJ32" i="1"/>
  <c r="BI32" i="1"/>
  <c r="BH32" i="1"/>
  <c r="BG32" i="1"/>
  <c r="BF32" i="1"/>
  <c r="BE32" i="1"/>
  <c r="H66" i="1" l="1"/>
  <c r="KL5" i="1"/>
  <c r="KL73" i="1" s="1"/>
  <c r="KJ5" i="1"/>
  <c r="KJ73"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73" i="1" s="1"/>
  <c r="JE38" i="1"/>
  <c r="JF5" i="1"/>
  <c r="JF73" i="1" s="1"/>
  <c r="DC5" i="1"/>
  <c r="DC73"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73" i="1" s="1"/>
  <c r="AY5" i="1"/>
  <c r="AY73" i="1" s="1"/>
  <c r="N753" i="4"/>
  <c r="H753" i="4"/>
  <c r="N752" i="4"/>
  <c r="H752" i="4"/>
  <c r="N751" i="4"/>
  <c r="H751" i="4"/>
  <c r="N777" i="4"/>
  <c r="H777" i="4"/>
  <c r="N776" i="4"/>
  <c r="I776" i="4"/>
  <c r="H776" i="4"/>
  <c r="N775" i="4"/>
  <c r="H775" i="4"/>
  <c r="N765" i="4"/>
  <c r="H765" i="4"/>
  <c r="N764" i="4"/>
  <c r="I764" i="4"/>
  <c r="H764" i="4"/>
  <c r="N763" i="4"/>
  <c r="H763" i="4"/>
  <c r="KH5" i="1"/>
  <c r="KH73" i="1" s="1"/>
  <c r="KG5" i="1"/>
  <c r="KG73" i="1" s="1"/>
  <c r="KI5" i="1"/>
  <c r="KI73" i="1" s="1"/>
  <c r="KF5" i="1"/>
  <c r="KF73" i="1" s="1"/>
  <c r="EF68" i="1" l="1"/>
  <c r="EF66" i="1"/>
  <c r="EF64" i="1"/>
  <c r="EF67" i="1"/>
  <c r="EF63" i="1"/>
  <c r="EF65" i="1"/>
  <c r="EF61" i="1"/>
  <c r="EF62" i="1"/>
  <c r="EF60" i="1"/>
  <c r="EG68" i="1"/>
  <c r="EG64" i="1"/>
  <c r="EG67" i="1"/>
  <c r="EG66" i="1"/>
  <c r="EG63" i="1"/>
  <c r="EG65" i="1"/>
  <c r="EG61" i="1"/>
  <c r="EG60" i="1"/>
  <c r="EG62" i="1"/>
  <c r="H67" i="1"/>
  <c r="MY57" i="1"/>
  <c r="MY58" i="1"/>
  <c r="MY59" i="1"/>
  <c r="EF57" i="1"/>
  <c r="EF58" i="1"/>
  <c r="EF59" i="1"/>
  <c r="EG59" i="1"/>
  <c r="EG58" i="1"/>
  <c r="EG57" i="1"/>
  <c r="MY56" i="1"/>
  <c r="MY55" i="1"/>
  <c r="EF54" i="1"/>
  <c r="EF56" i="1"/>
  <c r="EF55" i="1"/>
  <c r="EG54" i="1"/>
  <c r="EG56" i="1"/>
  <c r="EG55"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68" i="1" l="1"/>
  <c r="NA57" i="1"/>
  <c r="NA58" i="1"/>
  <c r="NA59" i="1"/>
  <c r="NA54" i="1"/>
  <c r="NA55" i="1"/>
  <c r="NA56" i="1"/>
  <c r="V46" i="1"/>
  <c r="NA46" i="1" s="1"/>
  <c r="V50" i="1"/>
  <c r="NA50" i="1" s="1"/>
  <c r="N31" i="1"/>
  <c r="V32" i="1"/>
  <c r="SP21" i="1" l="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73" i="1" s="1"/>
  <c r="TX5" i="1"/>
  <c r="TW5" i="1"/>
  <c r="TW73" i="1" s="1"/>
  <c r="TV5" i="1"/>
  <c r="TV73" i="1" s="1"/>
  <c r="TU5" i="1"/>
  <c r="TU73" i="1" s="1"/>
  <c r="RP5" i="1"/>
  <c r="RP73" i="1" s="1"/>
  <c r="RO5" i="1"/>
  <c r="RO73" i="1" s="1"/>
  <c r="RN5" i="1"/>
  <c r="RN73" i="1" s="1"/>
  <c r="RM5" i="1"/>
  <c r="RM73" i="1" s="1"/>
  <c r="RL5" i="1"/>
  <c r="RL73" i="1" s="1"/>
  <c r="RK5" i="1"/>
  <c r="RK73" i="1" s="1"/>
  <c r="PF5" i="1"/>
  <c r="PE5" i="1"/>
  <c r="PE73" i="1" s="1"/>
  <c r="PD5" i="1"/>
  <c r="PD73" i="1" s="1"/>
  <c r="PC5" i="1"/>
  <c r="PC73" i="1" s="1"/>
  <c r="PB5" i="1"/>
  <c r="PB73" i="1" s="1"/>
  <c r="OH21" i="1"/>
  <c r="OG21" i="1"/>
  <c r="OF21" i="1"/>
  <c r="OE21" i="1"/>
  <c r="OD21" i="1"/>
  <c r="OH15" i="1"/>
  <c r="QR15" i="1" s="1"/>
  <c r="TB15" i="1" s="1"/>
  <c r="OG15" i="1"/>
  <c r="QQ15" i="1" s="1"/>
  <c r="TA15" i="1" s="1"/>
  <c r="OF15" i="1"/>
  <c r="OE15" i="1"/>
  <c r="OD15" i="1"/>
  <c r="OC21" i="1"/>
  <c r="OC15" i="1"/>
  <c r="OB5" i="1"/>
  <c r="OB73"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73" i="1" s="1"/>
  <c r="QO5" i="1"/>
  <c r="QO73" i="1" s="1"/>
  <c r="QN5" i="1"/>
  <c r="QN73" i="1" s="1"/>
  <c r="QM5" i="1"/>
  <c r="QM73" i="1" s="1"/>
  <c r="QL5" i="1"/>
  <c r="QL73" i="1" s="1"/>
  <c r="QK5" i="1"/>
  <c r="QK73" i="1" s="1"/>
  <c r="PA5" i="1"/>
  <c r="OZ5" i="1"/>
  <c r="OZ73" i="1" s="1"/>
  <c r="OY5" i="1"/>
  <c r="OX5" i="1"/>
  <c r="OW5" i="1"/>
  <c r="NZ5" i="1"/>
  <c r="NZ73" i="1" s="1"/>
  <c r="OG66" i="1" l="1"/>
  <c r="OG63" i="1"/>
  <c r="OG64" i="1"/>
  <c r="OG65" i="1"/>
  <c r="OG68" i="1"/>
  <c r="OG67" i="1"/>
  <c r="RU67" i="1"/>
  <c r="RU68" i="1"/>
  <c r="RU66" i="1"/>
  <c r="RU65" i="1"/>
  <c r="RU64" i="1"/>
  <c r="RU62" i="1"/>
  <c r="RU63" i="1"/>
  <c r="RU60" i="1"/>
  <c r="RU61" i="1"/>
  <c r="SC68" i="1"/>
  <c r="SC67" i="1"/>
  <c r="SC65" i="1"/>
  <c r="SC66" i="1"/>
  <c r="SC62" i="1"/>
  <c r="SC60" i="1"/>
  <c r="SC63" i="1"/>
  <c r="SC64" i="1"/>
  <c r="SC61" i="1"/>
  <c r="SK68" i="1"/>
  <c r="SK67" i="1"/>
  <c r="SK66" i="1"/>
  <c r="SK65" i="1"/>
  <c r="SK64" i="1"/>
  <c r="SK61" i="1"/>
  <c r="SK63" i="1"/>
  <c r="SK60" i="1"/>
  <c r="SK62" i="1"/>
  <c r="RS67" i="1"/>
  <c r="RS68" i="1"/>
  <c r="RS66" i="1"/>
  <c r="RS62" i="1"/>
  <c r="RS60" i="1"/>
  <c r="RS65" i="1"/>
  <c r="RS64" i="1"/>
  <c r="RS61" i="1"/>
  <c r="RS63" i="1"/>
  <c r="SI67" i="1"/>
  <c r="SI68" i="1"/>
  <c r="SI66" i="1"/>
  <c r="SI64" i="1"/>
  <c r="SI62" i="1"/>
  <c r="SI60" i="1"/>
  <c r="SI63" i="1"/>
  <c r="SI65" i="1"/>
  <c r="SI61" i="1"/>
  <c r="OC65" i="1"/>
  <c r="OC64" i="1"/>
  <c r="OC63" i="1"/>
  <c r="OC66" i="1"/>
  <c r="OC68" i="1"/>
  <c r="OC67" i="1"/>
  <c r="RV67" i="1"/>
  <c r="RV68" i="1"/>
  <c r="RV66" i="1"/>
  <c r="RV64" i="1"/>
  <c r="RV65" i="1"/>
  <c r="RV61" i="1"/>
  <c r="RV63" i="1"/>
  <c r="RV60" i="1"/>
  <c r="RV62" i="1"/>
  <c r="SD67" i="1"/>
  <c r="SD68" i="1"/>
  <c r="SD65" i="1"/>
  <c r="SD66" i="1"/>
  <c r="SD61" i="1"/>
  <c r="SD60" i="1"/>
  <c r="SD62" i="1"/>
  <c r="SD64" i="1"/>
  <c r="SD63" i="1"/>
  <c r="QI67" i="1"/>
  <c r="QI68" i="1"/>
  <c r="QI65" i="1"/>
  <c r="QI64" i="1"/>
  <c r="QI63" i="1"/>
  <c r="QI66" i="1"/>
  <c r="QI61" i="1"/>
  <c r="QI62" i="1"/>
  <c r="QI60" i="1"/>
  <c r="RW67" i="1"/>
  <c r="RW68" i="1"/>
  <c r="RW65" i="1"/>
  <c r="RW66" i="1"/>
  <c r="RW64" i="1"/>
  <c r="RW61" i="1"/>
  <c r="RW63" i="1"/>
  <c r="RW62" i="1"/>
  <c r="RW60" i="1"/>
  <c r="SE67" i="1"/>
  <c r="SE68" i="1"/>
  <c r="SE65" i="1"/>
  <c r="SE66" i="1"/>
  <c r="SE61" i="1"/>
  <c r="SE62" i="1"/>
  <c r="SE64" i="1"/>
  <c r="SE63" i="1"/>
  <c r="SE60" i="1"/>
  <c r="SM67" i="1"/>
  <c r="SM68" i="1"/>
  <c r="SM65" i="1"/>
  <c r="SM64" i="1"/>
  <c r="SM66" i="1"/>
  <c r="SM61" i="1"/>
  <c r="SM60" i="1"/>
  <c r="SM62" i="1"/>
  <c r="SM63" i="1"/>
  <c r="OE63" i="1"/>
  <c r="OE65" i="1"/>
  <c r="OE66" i="1"/>
  <c r="OE68" i="1"/>
  <c r="OE64" i="1"/>
  <c r="OE67" i="1"/>
  <c r="SA68" i="1"/>
  <c r="SA67" i="1"/>
  <c r="SA64" i="1"/>
  <c r="SA65" i="1"/>
  <c r="SA62" i="1"/>
  <c r="SA60" i="1"/>
  <c r="SA61" i="1"/>
  <c r="SA66" i="1"/>
  <c r="SA63" i="1"/>
  <c r="SB68" i="1"/>
  <c r="SB67" i="1"/>
  <c r="SB64" i="1"/>
  <c r="SB65" i="1"/>
  <c r="SB66" i="1"/>
  <c r="SB60" i="1"/>
  <c r="SB62" i="1"/>
  <c r="SB63" i="1"/>
  <c r="SB61" i="1"/>
  <c r="SJ68" i="1"/>
  <c r="SJ67" i="1"/>
  <c r="SJ64" i="1"/>
  <c r="SJ66" i="1"/>
  <c r="SJ63" i="1"/>
  <c r="SJ65" i="1"/>
  <c r="SJ61" i="1"/>
  <c r="SJ60" i="1"/>
  <c r="SJ62" i="1"/>
  <c r="OH68" i="1"/>
  <c r="OH65" i="1"/>
  <c r="OH63" i="1"/>
  <c r="OH64" i="1"/>
  <c r="OH66" i="1"/>
  <c r="OH67" i="1"/>
  <c r="QH67" i="1"/>
  <c r="QH68" i="1"/>
  <c r="QH66" i="1"/>
  <c r="QH64" i="1"/>
  <c r="QH65" i="1"/>
  <c r="QH63" i="1"/>
  <c r="QH61" i="1"/>
  <c r="QH60" i="1"/>
  <c r="QH62" i="1"/>
  <c r="SL67" i="1"/>
  <c r="SL68" i="1"/>
  <c r="SL65" i="1"/>
  <c r="SL64" i="1"/>
  <c r="SL66" i="1"/>
  <c r="SL61" i="1"/>
  <c r="SL60" i="1"/>
  <c r="SL62" i="1"/>
  <c r="SL63" i="1"/>
  <c r="QJ67" i="1"/>
  <c r="QJ68" i="1"/>
  <c r="QJ65" i="1"/>
  <c r="QJ66" i="1"/>
  <c r="QJ63" i="1"/>
  <c r="QJ64" i="1"/>
  <c r="QJ61" i="1"/>
  <c r="QJ60" i="1"/>
  <c r="QJ62" i="1"/>
  <c r="RX67" i="1"/>
  <c r="RX68" i="1"/>
  <c r="RX66" i="1"/>
  <c r="RX65" i="1"/>
  <c r="RX64" i="1"/>
  <c r="RX62" i="1"/>
  <c r="RX63" i="1"/>
  <c r="RX60" i="1"/>
  <c r="RX61" i="1"/>
  <c r="SF67" i="1"/>
  <c r="SF68" i="1"/>
  <c r="SF66" i="1"/>
  <c r="SF65" i="1"/>
  <c r="SF64" i="1"/>
  <c r="SF63" i="1"/>
  <c r="SF60" i="1"/>
  <c r="SF62" i="1"/>
  <c r="SF61" i="1"/>
  <c r="SN67" i="1"/>
  <c r="SN68" i="1"/>
  <c r="SN65" i="1"/>
  <c r="SN66" i="1"/>
  <c r="SN64" i="1"/>
  <c r="SN60" i="1"/>
  <c r="SN62" i="1"/>
  <c r="SN61" i="1"/>
  <c r="SN63" i="1"/>
  <c r="OF64" i="1"/>
  <c r="OF63" i="1"/>
  <c r="OF68" i="1"/>
  <c r="OF65" i="1"/>
  <c r="OF66" i="1"/>
  <c r="OF67" i="1"/>
  <c r="RT68" i="1"/>
  <c r="RT64" i="1"/>
  <c r="RT66" i="1"/>
  <c r="RT65" i="1"/>
  <c r="RT60" i="1"/>
  <c r="RT62" i="1"/>
  <c r="RT67" i="1"/>
  <c r="RT61" i="1"/>
  <c r="RT63" i="1"/>
  <c r="QK68" i="1"/>
  <c r="QK67" i="1"/>
  <c r="QK66" i="1"/>
  <c r="QK65" i="1"/>
  <c r="QK64" i="1"/>
  <c r="QK63" i="1"/>
  <c r="QK61" i="1"/>
  <c r="QK62" i="1"/>
  <c r="QK60" i="1"/>
  <c r="RQ68" i="1"/>
  <c r="RQ66" i="1"/>
  <c r="RQ67" i="1"/>
  <c r="RQ64" i="1"/>
  <c r="RQ65" i="1"/>
  <c r="RQ63" i="1"/>
  <c r="RQ61" i="1"/>
  <c r="RQ60" i="1"/>
  <c r="RQ62" i="1"/>
  <c r="RY68" i="1"/>
  <c r="RY66" i="1"/>
  <c r="RY64" i="1"/>
  <c r="RY67" i="1"/>
  <c r="RY65" i="1"/>
  <c r="RY63" i="1"/>
  <c r="RY61" i="1"/>
  <c r="RY62" i="1"/>
  <c r="RY60" i="1"/>
  <c r="SG68" i="1"/>
  <c r="SG67" i="1"/>
  <c r="SG66" i="1"/>
  <c r="SG65" i="1"/>
  <c r="SG64" i="1"/>
  <c r="SG63" i="1"/>
  <c r="SG62" i="1"/>
  <c r="SG61" i="1"/>
  <c r="SG60" i="1"/>
  <c r="SO68" i="1"/>
  <c r="SO67" i="1"/>
  <c r="SO66" i="1"/>
  <c r="SO64" i="1"/>
  <c r="SO65" i="1"/>
  <c r="SO62" i="1"/>
  <c r="SO61" i="1"/>
  <c r="SO60" i="1"/>
  <c r="SO63" i="1"/>
  <c r="OD68" i="1"/>
  <c r="OD63" i="1"/>
  <c r="OD65" i="1"/>
  <c r="OD64" i="1"/>
  <c r="OD66" i="1"/>
  <c r="OD67" i="1"/>
  <c r="QL68" i="1"/>
  <c r="QL67" i="1"/>
  <c r="QL64" i="1"/>
  <c r="QL66" i="1"/>
  <c r="QL65" i="1"/>
  <c r="QL63" i="1"/>
  <c r="QL61" i="1"/>
  <c r="QL62" i="1"/>
  <c r="QL60" i="1"/>
  <c r="RR68" i="1"/>
  <c r="RR67" i="1"/>
  <c r="RR64" i="1"/>
  <c r="RR66" i="1"/>
  <c r="RR63" i="1"/>
  <c r="RR62" i="1"/>
  <c r="RR60" i="1"/>
  <c r="RR65" i="1"/>
  <c r="RR61" i="1"/>
  <c r="RZ68" i="1"/>
  <c r="RZ66" i="1"/>
  <c r="RZ64" i="1"/>
  <c r="RZ67" i="1"/>
  <c r="RZ65" i="1"/>
  <c r="RZ63" i="1"/>
  <c r="RZ62" i="1"/>
  <c r="RZ60" i="1"/>
  <c r="RZ61" i="1"/>
  <c r="SH66" i="1"/>
  <c r="SH67" i="1"/>
  <c r="SH68" i="1"/>
  <c r="SH64" i="1"/>
  <c r="SH63" i="1"/>
  <c r="SH62" i="1"/>
  <c r="SH60" i="1"/>
  <c r="SH65" i="1"/>
  <c r="SH61" i="1"/>
  <c r="SP67" i="1"/>
  <c r="SP66" i="1"/>
  <c r="SP65" i="1"/>
  <c r="SP68" i="1"/>
  <c r="SP64" i="1"/>
  <c r="SP63" i="1"/>
  <c r="SP62" i="1"/>
  <c r="SP60" i="1"/>
  <c r="SP61" i="1"/>
  <c r="OD61" i="1"/>
  <c r="OD62" i="1"/>
  <c r="OD60" i="1"/>
  <c r="OG61" i="1"/>
  <c r="OG60" i="1"/>
  <c r="OG62" i="1"/>
  <c r="OF61" i="1"/>
  <c r="OF62" i="1"/>
  <c r="OF60" i="1"/>
  <c r="OH61" i="1"/>
  <c r="OH60" i="1"/>
  <c r="OH62" i="1"/>
  <c r="OE61" i="1"/>
  <c r="OE62" i="1"/>
  <c r="OE60" i="1"/>
  <c r="OC61" i="1"/>
  <c r="OC62" i="1"/>
  <c r="OC60" i="1"/>
  <c r="OE57" i="1"/>
  <c r="OE59" i="1"/>
  <c r="OE58" i="1"/>
  <c r="SA58" i="1"/>
  <c r="SA57" i="1"/>
  <c r="SA59" i="1"/>
  <c r="SI58" i="1"/>
  <c r="SI59" i="1"/>
  <c r="SI57" i="1"/>
  <c r="OC57" i="1"/>
  <c r="OC58" i="1"/>
  <c r="OC59" i="1"/>
  <c r="OF57" i="1"/>
  <c r="OF59" i="1"/>
  <c r="OF58" i="1"/>
  <c r="RT57" i="1"/>
  <c r="RT58" i="1"/>
  <c r="RT59" i="1"/>
  <c r="SB59" i="1"/>
  <c r="SB58" i="1"/>
  <c r="SB57" i="1"/>
  <c r="SJ59" i="1"/>
  <c r="SJ58" i="1"/>
  <c r="SJ57" i="1"/>
  <c r="OG57" i="1"/>
  <c r="OG58" i="1"/>
  <c r="OG59" i="1"/>
  <c r="RU59" i="1"/>
  <c r="RU58" i="1"/>
  <c r="RU57" i="1"/>
  <c r="SC59" i="1"/>
  <c r="SC58" i="1"/>
  <c r="SC57" i="1"/>
  <c r="SK59" i="1"/>
  <c r="SK58" i="1"/>
  <c r="SK57" i="1"/>
  <c r="OH57" i="1"/>
  <c r="OH58" i="1"/>
  <c r="OH59" i="1"/>
  <c r="QH59" i="1"/>
  <c r="QH58" i="1"/>
  <c r="QH57" i="1"/>
  <c r="RV59" i="1"/>
  <c r="RV58" i="1"/>
  <c r="RV57" i="1"/>
  <c r="SD59" i="1"/>
  <c r="SD57" i="1"/>
  <c r="SD58" i="1"/>
  <c r="SL59" i="1"/>
  <c r="SL57" i="1"/>
  <c r="SL58" i="1"/>
  <c r="OD57" i="1"/>
  <c r="OD59" i="1"/>
  <c r="OD58" i="1"/>
  <c r="SE59" i="1"/>
  <c r="SE58" i="1"/>
  <c r="SE57" i="1"/>
  <c r="SM59" i="1"/>
  <c r="SM57" i="1"/>
  <c r="SM58" i="1"/>
  <c r="QJ59" i="1"/>
  <c r="QJ58" i="1"/>
  <c r="QJ57" i="1"/>
  <c r="RX59" i="1"/>
  <c r="RX58" i="1"/>
  <c r="RX57" i="1"/>
  <c r="SF59" i="1"/>
  <c r="SF57" i="1"/>
  <c r="SF58" i="1"/>
  <c r="SN59" i="1"/>
  <c r="SN58" i="1"/>
  <c r="SN57" i="1"/>
  <c r="QL58" i="1"/>
  <c r="QL59" i="1"/>
  <c r="QL57" i="1"/>
  <c r="RR59" i="1"/>
  <c r="RR58" i="1"/>
  <c r="RR57" i="1"/>
  <c r="RZ58" i="1"/>
  <c r="RZ59" i="1"/>
  <c r="RZ57" i="1"/>
  <c r="SH58" i="1"/>
  <c r="SH59" i="1"/>
  <c r="SH57" i="1"/>
  <c r="SP59" i="1"/>
  <c r="SP58" i="1"/>
  <c r="SP57" i="1"/>
  <c r="RS58" i="1"/>
  <c r="RS59" i="1"/>
  <c r="RS57" i="1"/>
  <c r="QI59" i="1"/>
  <c r="QI58" i="1"/>
  <c r="QI57" i="1"/>
  <c r="RW59" i="1"/>
  <c r="RW58" i="1"/>
  <c r="RW57" i="1"/>
  <c r="QK59" i="1"/>
  <c r="QK57" i="1"/>
  <c r="QK58" i="1"/>
  <c r="RQ59" i="1"/>
  <c r="RQ57" i="1"/>
  <c r="RQ58" i="1"/>
  <c r="RY59" i="1"/>
  <c r="RY58" i="1"/>
  <c r="RY57" i="1"/>
  <c r="SG59" i="1"/>
  <c r="SG58" i="1"/>
  <c r="SG57" i="1"/>
  <c r="SO59" i="1"/>
  <c r="SO58" i="1"/>
  <c r="SO57" i="1"/>
  <c r="OE54" i="1"/>
  <c r="OE56" i="1"/>
  <c r="OE55" i="1"/>
  <c r="RS54" i="1"/>
  <c r="RS56" i="1"/>
  <c r="RS55" i="1"/>
  <c r="SA54" i="1"/>
  <c r="SA56" i="1"/>
  <c r="SA55" i="1"/>
  <c r="SI54" i="1"/>
  <c r="SI56" i="1"/>
  <c r="SI55" i="1"/>
  <c r="OC54" i="1"/>
  <c r="OC55" i="1"/>
  <c r="OC56" i="1"/>
  <c r="OF54" i="1"/>
  <c r="OF56" i="1"/>
  <c r="OF55" i="1"/>
  <c r="RT54" i="1"/>
  <c r="RT56" i="1"/>
  <c r="RT55" i="1"/>
  <c r="SB54" i="1"/>
  <c r="SB56" i="1"/>
  <c r="SB55" i="1"/>
  <c r="SJ54" i="1"/>
  <c r="SJ56" i="1"/>
  <c r="SJ55" i="1"/>
  <c r="OG54" i="1"/>
  <c r="OG55" i="1"/>
  <c r="OG56" i="1"/>
  <c r="RU54" i="1"/>
  <c r="RU56" i="1"/>
  <c r="RU55" i="1"/>
  <c r="SC54" i="1"/>
  <c r="SC56" i="1"/>
  <c r="SC55" i="1"/>
  <c r="SK54" i="1"/>
  <c r="SK56" i="1"/>
  <c r="SK55" i="1"/>
  <c r="QL54" i="1"/>
  <c r="QL55" i="1"/>
  <c r="QL56" i="1"/>
  <c r="RR54" i="1"/>
  <c r="RR56" i="1"/>
  <c r="RR55" i="1"/>
  <c r="SH54" i="1"/>
  <c r="SH56" i="1"/>
  <c r="SH55" i="1"/>
  <c r="SP54" i="1"/>
  <c r="SP55" i="1"/>
  <c r="SP56" i="1"/>
  <c r="OH54" i="1"/>
  <c r="OH55" i="1"/>
  <c r="OH56" i="1"/>
  <c r="QH56" i="1"/>
  <c r="QH55" i="1"/>
  <c r="RV54" i="1"/>
  <c r="RV56" i="1"/>
  <c r="RV55" i="1"/>
  <c r="SD54" i="1"/>
  <c r="SD56" i="1"/>
  <c r="SD55" i="1"/>
  <c r="SL54" i="1"/>
  <c r="SL56" i="1"/>
  <c r="SL55" i="1"/>
  <c r="QI56" i="1"/>
  <c r="QI55" i="1"/>
  <c r="RW54" i="1"/>
  <c r="RW56" i="1"/>
  <c r="RW55" i="1"/>
  <c r="SE54" i="1"/>
  <c r="SE56" i="1"/>
  <c r="SE55" i="1"/>
  <c r="SM54" i="1"/>
  <c r="SM56" i="1"/>
  <c r="SM55" i="1"/>
  <c r="OD54" i="1"/>
  <c r="OD55" i="1"/>
  <c r="OD56" i="1"/>
  <c r="RZ54" i="1"/>
  <c r="RZ56" i="1"/>
  <c r="RZ55" i="1"/>
  <c r="QJ56" i="1"/>
  <c r="QJ55" i="1"/>
  <c r="RX54" i="1"/>
  <c r="RX56" i="1"/>
  <c r="RX55" i="1"/>
  <c r="SF54" i="1"/>
  <c r="SF56" i="1"/>
  <c r="SF55" i="1"/>
  <c r="SN54" i="1"/>
  <c r="SN56" i="1"/>
  <c r="SN55" i="1"/>
  <c r="QK56" i="1"/>
  <c r="QK55" i="1"/>
  <c r="RQ54" i="1"/>
  <c r="RQ56" i="1"/>
  <c r="RQ55" i="1"/>
  <c r="RY54" i="1"/>
  <c r="RY56" i="1"/>
  <c r="RY55" i="1"/>
  <c r="SG54" i="1"/>
  <c r="SG56" i="1"/>
  <c r="SG55" i="1"/>
  <c r="SO54" i="1"/>
  <c r="SO56" i="1"/>
  <c r="SO55"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QN21" i="1"/>
  <c r="QN68" i="1" s="1"/>
  <c r="TA19" i="1"/>
  <c r="UI19" i="1"/>
  <c r="TD19" i="1"/>
  <c r="TF19" i="1"/>
  <c r="UL19" i="1"/>
  <c r="TU19" i="1"/>
  <c r="SX19" i="1"/>
  <c r="SY19" i="1"/>
  <c r="UF19" i="1"/>
  <c r="TB19" i="1"/>
  <c r="TG19" i="1"/>
  <c r="UM19" i="1"/>
  <c r="TW19" i="1"/>
  <c r="TZ19" i="1"/>
  <c r="SW19" i="1"/>
  <c r="UE19" i="1"/>
  <c r="UH19" i="1"/>
  <c r="TH19" i="1"/>
  <c r="UN19" i="1"/>
  <c r="UZ19" i="1"/>
  <c r="QO21" i="1"/>
  <c r="QO67" i="1" s="1"/>
  <c r="TI19" i="1"/>
  <c r="UO19" i="1"/>
  <c r="SU19" i="1"/>
  <c r="TC19" i="1"/>
  <c r="TJ19" i="1"/>
  <c r="UP19" i="1"/>
  <c r="TV19" i="1"/>
  <c r="ST19" i="1"/>
  <c r="QR21" i="1"/>
  <c r="QR67" i="1" s="1"/>
  <c r="TK19" i="1"/>
  <c r="UQ19" i="1"/>
  <c r="UK19" i="1"/>
  <c r="TL19" i="1"/>
  <c r="UR19" i="1"/>
  <c r="SV19" i="1"/>
  <c r="UC19" i="1"/>
  <c r="QQ21" i="1"/>
  <c r="QQ67" i="1" s="1"/>
  <c r="UG19" i="1"/>
  <c r="UJ19" i="1"/>
  <c r="TM19" i="1"/>
  <c r="US19" i="1"/>
  <c r="UD19" i="1"/>
  <c r="SZ19" i="1"/>
  <c r="TN19" i="1"/>
  <c r="UT19" i="1"/>
  <c r="TT19" i="1"/>
  <c r="UB19" i="1"/>
  <c r="QP21" i="1"/>
  <c r="QP64" i="1" s="1"/>
  <c r="TE19" i="1"/>
  <c r="TO19" i="1"/>
  <c r="UU19" i="1"/>
  <c r="TP19" i="1"/>
  <c r="UV19" i="1"/>
  <c r="SR19" i="1"/>
  <c r="TQ19" i="1"/>
  <c r="UW19" i="1"/>
  <c r="SS19" i="1"/>
  <c r="TR19" i="1"/>
  <c r="UX19" i="1"/>
  <c r="TY19" i="1"/>
  <c r="TS19" i="1"/>
  <c r="UY19" i="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N21" i="1"/>
  <c r="OL21" i="1"/>
  <c r="OM21" i="1"/>
  <c r="OB22" i="1"/>
  <c r="OB25" i="1" s="1"/>
  <c r="QM15" i="1"/>
  <c r="SW15" i="1" s="1"/>
  <c r="OI15" i="1"/>
  <c r="QM21" i="1"/>
  <c r="QM63" i="1" s="1"/>
  <c r="OI21" i="1"/>
  <c r="QN15" i="1"/>
  <c r="SX15" i="1" s="1"/>
  <c r="OJ15" i="1"/>
  <c r="QO15" i="1"/>
  <c r="SY15" i="1" s="1"/>
  <c r="OK15" i="1"/>
  <c r="QP15" i="1"/>
  <c r="SZ15" i="1" s="1"/>
  <c r="OL15" i="1"/>
  <c r="OK21" i="1"/>
  <c r="PF73" i="1"/>
  <c r="PF22" i="1"/>
  <c r="PF25" i="1" s="1"/>
  <c r="OM15" i="1"/>
  <c r="ON15" i="1"/>
  <c r="RK22" i="1"/>
  <c r="RK25" i="1" s="1"/>
  <c r="RL22" i="1"/>
  <c r="RL25" i="1" s="1"/>
  <c r="RM22" i="1"/>
  <c r="RM25" i="1" s="1"/>
  <c r="RN22" i="1"/>
  <c r="RN25" i="1" s="1"/>
  <c r="RO22" i="1"/>
  <c r="RO25" i="1" s="1"/>
  <c r="TX73" i="1"/>
  <c r="TX22" i="1"/>
  <c r="TX25" i="1" s="1"/>
  <c r="TZ73"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73" i="1"/>
  <c r="OW22" i="1"/>
  <c r="OW25" i="1" s="1"/>
  <c r="OX73" i="1"/>
  <c r="OX22" i="1"/>
  <c r="OX25" i="1" s="1"/>
  <c r="OY73" i="1"/>
  <c r="OY22" i="1"/>
  <c r="OY25" i="1" s="1"/>
  <c r="PA73" i="1"/>
  <c r="PA22" i="1"/>
  <c r="PA25" i="1" s="1"/>
  <c r="OZ22" i="1"/>
  <c r="OZ25" i="1" s="1"/>
  <c r="QK22" i="1"/>
  <c r="QK25" i="1" s="1"/>
  <c r="QL22" i="1"/>
  <c r="QL25" i="1" s="1"/>
  <c r="QM22" i="1"/>
  <c r="QM25" i="1" s="1"/>
  <c r="QN22" i="1"/>
  <c r="QN25" i="1" s="1"/>
  <c r="QO22" i="1"/>
  <c r="QO25" i="1" s="1"/>
  <c r="QP22" i="1"/>
  <c r="QP25" i="1" s="1"/>
  <c r="SU73" i="1"/>
  <c r="SU22" i="1"/>
  <c r="SU25" i="1" s="1"/>
  <c r="SV73" i="1"/>
  <c r="SV22" i="1"/>
  <c r="SV25" i="1" s="1"/>
  <c r="SW73" i="1"/>
  <c r="SW22" i="1"/>
  <c r="SW25" i="1" s="1"/>
  <c r="SX73" i="1"/>
  <c r="SX22" i="1"/>
  <c r="SX25" i="1" s="1"/>
  <c r="SY73" i="1"/>
  <c r="SY22" i="1"/>
  <c r="SY25" i="1" s="1"/>
  <c r="SZ73"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73" i="1" s="1"/>
  <c r="HY5" i="1"/>
  <c r="HY73" i="1" s="1"/>
  <c r="HX5" i="1"/>
  <c r="HX73" i="1" s="1"/>
  <c r="HW5" i="1"/>
  <c r="HW73" i="1" s="1"/>
  <c r="HV5" i="1"/>
  <c r="HV73" i="1" s="1"/>
  <c r="HU5" i="1"/>
  <c r="HU73" i="1" s="1"/>
  <c r="HT5" i="1"/>
  <c r="HT73" i="1" s="1"/>
  <c r="HS5" i="1"/>
  <c r="HS73" i="1" s="1"/>
  <c r="HR5" i="1"/>
  <c r="HR73" i="1" s="1"/>
  <c r="HQ5" i="1"/>
  <c r="HQ73" i="1" s="1"/>
  <c r="FQ5" i="1"/>
  <c r="FP5" i="1"/>
  <c r="FO5" i="1"/>
  <c r="FN5" i="1"/>
  <c r="FM5" i="1"/>
  <c r="FL5" i="1"/>
  <c r="FK5" i="1"/>
  <c r="FK73" i="1" s="1"/>
  <c r="FJ5" i="1"/>
  <c r="FJ73" i="1" s="1"/>
  <c r="FI5" i="1"/>
  <c r="FI73" i="1" s="1"/>
  <c r="FH5" i="1"/>
  <c r="FH73"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73" i="1"/>
  <c r="T22" i="1"/>
  <c r="G34" i="1"/>
  <c r="H39" i="1"/>
  <c r="H40" i="1" s="1"/>
  <c r="H41" i="1" s="1"/>
  <c r="H42" i="1" s="1"/>
  <c r="UZ5" i="1"/>
  <c r="UZ73" i="1" s="1"/>
  <c r="UY5" i="1"/>
  <c r="UY73" i="1" s="1"/>
  <c r="SP32" i="1"/>
  <c r="SP5" i="1"/>
  <c r="SP73" i="1" s="1"/>
  <c r="SO5" i="1"/>
  <c r="SO73" i="1" s="1"/>
  <c r="QF32" i="1"/>
  <c r="QF5" i="1"/>
  <c r="QF73" i="1" s="1"/>
  <c r="QE32" i="1"/>
  <c r="QE5" i="1"/>
  <c r="QE73" i="1" s="1"/>
  <c r="UX5" i="1"/>
  <c r="UX73" i="1" s="1"/>
  <c r="UW5" i="1"/>
  <c r="UW73" i="1" s="1"/>
  <c r="UV5" i="1"/>
  <c r="UV73" i="1" s="1"/>
  <c r="UU5" i="1"/>
  <c r="UU73" i="1" s="1"/>
  <c r="SN5" i="1"/>
  <c r="SN73" i="1" s="1"/>
  <c r="SM5" i="1"/>
  <c r="SM73" i="1" s="1"/>
  <c r="SL5" i="1"/>
  <c r="SL73" i="1" s="1"/>
  <c r="SK5" i="1"/>
  <c r="SK73" i="1" s="1"/>
  <c r="QD32" i="1"/>
  <c r="QC32" i="1"/>
  <c r="QB32" i="1"/>
  <c r="QA32" i="1"/>
  <c r="QD5" i="1"/>
  <c r="QD73" i="1" s="1"/>
  <c r="QC5" i="1"/>
  <c r="QC73" i="1" s="1"/>
  <c r="QB5" i="1"/>
  <c r="QB73" i="1" s="1"/>
  <c r="QA5" i="1"/>
  <c r="QA73" i="1" s="1"/>
  <c r="H33" i="1"/>
  <c r="UT5" i="1"/>
  <c r="UT22" i="1" s="1"/>
  <c r="UT25" i="1" s="1"/>
  <c r="US5" i="1"/>
  <c r="US22" i="1" s="1"/>
  <c r="US25" i="1" s="1"/>
  <c r="UR5" i="1"/>
  <c r="UR22" i="1" s="1"/>
  <c r="UR25" i="1" s="1"/>
  <c r="UQ5" i="1"/>
  <c r="UQ73" i="1" s="1"/>
  <c r="UP5" i="1"/>
  <c r="UP22" i="1" s="1"/>
  <c r="UP25" i="1" s="1"/>
  <c r="UO5" i="1"/>
  <c r="UO22" i="1" s="1"/>
  <c r="UO25" i="1" s="1"/>
  <c r="UN5" i="1"/>
  <c r="UN73" i="1" s="1"/>
  <c r="UM5" i="1"/>
  <c r="UM73" i="1" s="1"/>
  <c r="UL5" i="1"/>
  <c r="UL73" i="1" s="1"/>
  <c r="UK5" i="1"/>
  <c r="UJ5" i="1"/>
  <c r="UJ22" i="1" s="1"/>
  <c r="UJ25" i="1" s="1"/>
  <c r="UI5" i="1"/>
  <c r="UI22" i="1" s="1"/>
  <c r="UI25" i="1" s="1"/>
  <c r="UH5" i="1"/>
  <c r="UH73" i="1" s="1"/>
  <c r="UG5" i="1"/>
  <c r="UG22" i="1" s="1"/>
  <c r="UG25" i="1" s="1"/>
  <c r="UF5" i="1"/>
  <c r="UF22" i="1" s="1"/>
  <c r="UF25" i="1" s="1"/>
  <c r="UE5" i="1"/>
  <c r="UE73" i="1" s="1"/>
  <c r="UD5" i="1"/>
  <c r="UD73" i="1" s="1"/>
  <c r="UC5" i="1"/>
  <c r="UC73" i="1" s="1"/>
  <c r="UB5" i="1"/>
  <c r="UB22" i="1" s="1"/>
  <c r="UB25" i="1" s="1"/>
  <c r="UA5" i="1"/>
  <c r="UA22" i="1" s="1"/>
  <c r="UA25" i="1" s="1"/>
  <c r="TT5" i="1"/>
  <c r="TT22" i="1" s="1"/>
  <c r="TT25" i="1" s="1"/>
  <c r="TS5" i="1"/>
  <c r="TS73" i="1" s="1"/>
  <c r="TR5" i="1"/>
  <c r="TR22" i="1" s="1"/>
  <c r="TR25" i="1" s="1"/>
  <c r="TQ5" i="1"/>
  <c r="TQ22" i="1" s="1"/>
  <c r="TQ25" i="1" s="1"/>
  <c r="TP5" i="1"/>
  <c r="TP22" i="1" s="1"/>
  <c r="TO5" i="1"/>
  <c r="TN5" i="1"/>
  <c r="TN22" i="1" s="1"/>
  <c r="TN25" i="1" s="1"/>
  <c r="TM5" i="1"/>
  <c r="TM22" i="1" s="1"/>
  <c r="TM25" i="1" s="1"/>
  <c r="TL5" i="1"/>
  <c r="TK5" i="1"/>
  <c r="TK73" i="1" s="1"/>
  <c r="TJ5" i="1"/>
  <c r="TJ73" i="1" s="1"/>
  <c r="TI5" i="1"/>
  <c r="TI22" i="1" s="1"/>
  <c r="TI25" i="1" s="1"/>
  <c r="TH5" i="1"/>
  <c r="TH22" i="1" s="1"/>
  <c r="TH25" i="1" s="1"/>
  <c r="TG5" i="1"/>
  <c r="TG73" i="1" s="1"/>
  <c r="TF5" i="1"/>
  <c r="TF22" i="1" s="1"/>
  <c r="TF25" i="1" s="1"/>
  <c r="TE5" i="1"/>
  <c r="TE73" i="1" s="1"/>
  <c r="TD5" i="1"/>
  <c r="TD73" i="1" s="1"/>
  <c r="TC5" i="1"/>
  <c r="TC73" i="1" s="1"/>
  <c r="TB5" i="1"/>
  <c r="TB73" i="1" s="1"/>
  <c r="TA5" i="1"/>
  <c r="TA73" i="1" s="1"/>
  <c r="ST5" i="1"/>
  <c r="ST73" i="1" s="1"/>
  <c r="SS5" i="1"/>
  <c r="SS22" i="1" s="1"/>
  <c r="SS25" i="1" s="1"/>
  <c r="SR5" i="1"/>
  <c r="SR73" i="1" s="1"/>
  <c r="SQ5" i="1"/>
  <c r="SQ73" i="1" s="1"/>
  <c r="SJ5" i="1"/>
  <c r="SJ73" i="1" s="1"/>
  <c r="SI5" i="1"/>
  <c r="SI22" i="1" s="1"/>
  <c r="SI25" i="1" s="1"/>
  <c r="SH5" i="1"/>
  <c r="SH73" i="1" s="1"/>
  <c r="SG5" i="1"/>
  <c r="SG22" i="1" s="1"/>
  <c r="SG25" i="1" s="1"/>
  <c r="SF5" i="1"/>
  <c r="SF22" i="1" s="1"/>
  <c r="SF25" i="1" s="1"/>
  <c r="SE5" i="1"/>
  <c r="SE22" i="1" s="1"/>
  <c r="SE25" i="1" s="1"/>
  <c r="SD5" i="1"/>
  <c r="SD73" i="1" s="1"/>
  <c r="SC5" i="1"/>
  <c r="SC73" i="1" s="1"/>
  <c r="SB5" i="1"/>
  <c r="SB73" i="1" s="1"/>
  <c r="SA5" i="1"/>
  <c r="SA73" i="1" s="1"/>
  <c r="RZ5" i="1"/>
  <c r="RZ22" i="1" s="1"/>
  <c r="RZ25" i="1" s="1"/>
  <c r="RY5" i="1"/>
  <c r="RY73" i="1" s="1"/>
  <c r="RX5" i="1"/>
  <c r="RX73" i="1" s="1"/>
  <c r="RW5" i="1"/>
  <c r="RV5" i="1"/>
  <c r="RV73" i="1" s="1"/>
  <c r="RU5" i="1"/>
  <c r="RU73" i="1" s="1"/>
  <c r="RT5" i="1"/>
  <c r="RS5" i="1"/>
  <c r="RS73" i="1" s="1"/>
  <c r="RR5" i="1"/>
  <c r="RR73" i="1" s="1"/>
  <c r="RQ5" i="1"/>
  <c r="RQ22" i="1" s="1"/>
  <c r="RQ25" i="1" s="1"/>
  <c r="RJ5" i="1"/>
  <c r="RJ73" i="1" s="1"/>
  <c r="RI5" i="1"/>
  <c r="RI73" i="1" s="1"/>
  <c r="RH5" i="1"/>
  <c r="RH22" i="1" s="1"/>
  <c r="RH25" i="1" s="1"/>
  <c r="RG5" i="1"/>
  <c r="RG73" i="1" s="1"/>
  <c r="RF5" i="1"/>
  <c r="RF22" i="1" s="1"/>
  <c r="RF25" i="1" s="1"/>
  <c r="RE5" i="1"/>
  <c r="RE73" i="1" s="1"/>
  <c r="RD5" i="1"/>
  <c r="RD73" i="1" s="1"/>
  <c r="RC5" i="1"/>
  <c r="RC22" i="1" s="1"/>
  <c r="RC25" i="1" s="1"/>
  <c r="RB5" i="1"/>
  <c r="RB22" i="1" s="1"/>
  <c r="RB25" i="1" s="1"/>
  <c r="RA5" i="1"/>
  <c r="RA73" i="1" s="1"/>
  <c r="QZ5" i="1"/>
  <c r="QZ22" i="1" s="1"/>
  <c r="QZ25" i="1" s="1"/>
  <c r="QY5" i="1"/>
  <c r="QY73" i="1" s="1"/>
  <c r="QX5" i="1"/>
  <c r="QX73" i="1" s="1"/>
  <c r="QW5" i="1"/>
  <c r="QW73" i="1" s="1"/>
  <c r="QV5" i="1"/>
  <c r="QV73" i="1" s="1"/>
  <c r="QU5" i="1"/>
  <c r="QU73" i="1" s="1"/>
  <c r="QT5" i="1"/>
  <c r="QT73" i="1" s="1"/>
  <c r="QS5" i="1"/>
  <c r="QS73" i="1" s="1"/>
  <c r="QR5" i="1"/>
  <c r="QR73" i="1" s="1"/>
  <c r="QQ5" i="1"/>
  <c r="QQ73" i="1" s="1"/>
  <c r="QJ5" i="1"/>
  <c r="QJ22" i="1" s="1"/>
  <c r="QJ25" i="1" s="1"/>
  <c r="QI5" i="1"/>
  <c r="QI22" i="1" s="1"/>
  <c r="QI25" i="1" s="1"/>
  <c r="QH5" i="1"/>
  <c r="QH22" i="1" s="1"/>
  <c r="QH25" i="1" s="1"/>
  <c r="QG5" i="1"/>
  <c r="QG73" i="1" s="1"/>
  <c r="PZ5" i="1"/>
  <c r="PZ22" i="1" s="1"/>
  <c r="PY5" i="1"/>
  <c r="PX5" i="1"/>
  <c r="PX22" i="1" s="1"/>
  <c r="PX25" i="1" s="1"/>
  <c r="PW5" i="1"/>
  <c r="PW73" i="1" s="1"/>
  <c r="PV5" i="1"/>
  <c r="PV73" i="1" s="1"/>
  <c r="PU5" i="1"/>
  <c r="PU73" i="1" s="1"/>
  <c r="PT5" i="1"/>
  <c r="PT73" i="1" s="1"/>
  <c r="PS5" i="1"/>
  <c r="PS73" i="1" s="1"/>
  <c r="PR5" i="1"/>
  <c r="PR73" i="1" s="1"/>
  <c r="PQ5" i="1"/>
  <c r="PQ22" i="1" s="1"/>
  <c r="PQ25" i="1" s="1"/>
  <c r="PP5" i="1"/>
  <c r="PP73" i="1" s="1"/>
  <c r="PO5" i="1"/>
  <c r="PO73" i="1" s="1"/>
  <c r="PN5" i="1"/>
  <c r="PN22" i="1" s="1"/>
  <c r="PN25" i="1" s="1"/>
  <c r="PM5" i="1"/>
  <c r="PM22" i="1" s="1"/>
  <c r="PM25" i="1" s="1"/>
  <c r="PL5" i="1"/>
  <c r="PL73" i="1" s="1"/>
  <c r="PK5" i="1"/>
  <c r="PK73" i="1" s="1"/>
  <c r="PJ5" i="1"/>
  <c r="PJ73" i="1" s="1"/>
  <c r="PI5" i="1"/>
  <c r="PH5" i="1"/>
  <c r="PH22" i="1" s="1"/>
  <c r="PH25" i="1" s="1"/>
  <c r="PG5" i="1"/>
  <c r="PG22" i="1" s="1"/>
  <c r="PG25" i="1" s="1"/>
  <c r="OV5" i="1"/>
  <c r="OV22" i="1" s="1"/>
  <c r="OV25" i="1" s="1"/>
  <c r="OU5" i="1"/>
  <c r="OU73" i="1" s="1"/>
  <c r="OT5" i="1"/>
  <c r="OT73" i="1" s="1"/>
  <c r="OS5" i="1"/>
  <c r="OS73" i="1" s="1"/>
  <c r="OR5" i="1"/>
  <c r="OR73" i="1" s="1"/>
  <c r="OQ5" i="1"/>
  <c r="OQ73" i="1" s="1"/>
  <c r="OP5" i="1"/>
  <c r="OP73" i="1" s="1"/>
  <c r="OO5" i="1"/>
  <c r="OO22" i="1" s="1"/>
  <c r="OO25" i="1" s="1"/>
  <c r="ON5" i="1"/>
  <c r="ON73" i="1" s="1"/>
  <c r="OM5" i="1"/>
  <c r="OM22" i="1" s="1"/>
  <c r="OM25" i="1" s="1"/>
  <c r="OL5" i="1"/>
  <c r="OL73" i="1" s="1"/>
  <c r="OK5" i="1"/>
  <c r="OK73" i="1" s="1"/>
  <c r="OJ5" i="1"/>
  <c r="OJ22" i="1" s="1"/>
  <c r="OI5" i="1"/>
  <c r="OH5" i="1"/>
  <c r="OH73" i="1" s="1"/>
  <c r="OG5" i="1"/>
  <c r="OG73" i="1" s="1"/>
  <c r="OF5" i="1"/>
  <c r="OF22" i="1" s="1"/>
  <c r="OF25" i="1" s="1"/>
  <c r="OE5" i="1"/>
  <c r="OE73" i="1" s="1"/>
  <c r="OD5" i="1"/>
  <c r="OD22" i="1" s="1"/>
  <c r="OD25" i="1" s="1"/>
  <c r="OC5" i="1"/>
  <c r="OC73" i="1" s="1"/>
  <c r="OA5" i="1"/>
  <c r="OA73" i="1" s="1"/>
  <c r="NY5" i="1"/>
  <c r="NY73" i="1" s="1"/>
  <c r="NX5" i="1"/>
  <c r="NX73" i="1" s="1"/>
  <c r="NW5" i="1"/>
  <c r="NW73"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73" i="1" s="1"/>
  <c r="IX5" i="1"/>
  <c r="IX73" i="1" s="1"/>
  <c r="IW5" i="1"/>
  <c r="IW73" i="1" s="1"/>
  <c r="IU5" i="1"/>
  <c r="IU73" i="1" s="1"/>
  <c r="IT5" i="1"/>
  <c r="IT73" i="1" s="1"/>
  <c r="IR5" i="1"/>
  <c r="IR73" i="1" s="1"/>
  <c r="IP5" i="1"/>
  <c r="IP73" i="1" s="1"/>
  <c r="IO5" i="1"/>
  <c r="IO73" i="1" s="1"/>
  <c r="IM5" i="1"/>
  <c r="IM73" i="1" s="1"/>
  <c r="IK5" i="1"/>
  <c r="IK73" i="1" s="1"/>
  <c r="IJ5" i="1"/>
  <c r="IJ73" i="1" s="1"/>
  <c r="IH5" i="1"/>
  <c r="IH73" i="1" s="1"/>
  <c r="IF5" i="1"/>
  <c r="IF73" i="1" s="1"/>
  <c r="IE5" i="1"/>
  <c r="IE73" i="1" s="1"/>
  <c r="IC5" i="1"/>
  <c r="IC73" i="1" s="1"/>
  <c r="IA5" i="1"/>
  <c r="IA73" i="1" s="1"/>
  <c r="HP5" i="1"/>
  <c r="HP73" i="1" s="1"/>
  <c r="HO5" i="1"/>
  <c r="HO73" i="1" s="1"/>
  <c r="HN5" i="1"/>
  <c r="HN73" i="1" s="1"/>
  <c r="HM5" i="1"/>
  <c r="HM73" i="1" s="1"/>
  <c r="HL5" i="1"/>
  <c r="HL73" i="1" s="1"/>
  <c r="HK5" i="1"/>
  <c r="HK73" i="1" s="1"/>
  <c r="HJ5" i="1"/>
  <c r="HJ73" i="1" s="1"/>
  <c r="HI5" i="1"/>
  <c r="HI73" i="1" s="1"/>
  <c r="HH5" i="1"/>
  <c r="HH73" i="1" s="1"/>
  <c r="HG5" i="1"/>
  <c r="HG73" i="1" s="1"/>
  <c r="HF5" i="1"/>
  <c r="HF73" i="1" s="1"/>
  <c r="HE5" i="1"/>
  <c r="HE73" i="1" s="1"/>
  <c r="HD5" i="1"/>
  <c r="HD73" i="1" s="1"/>
  <c r="HC5" i="1"/>
  <c r="HC73" i="1" s="1"/>
  <c r="HB5" i="1"/>
  <c r="HB73" i="1" s="1"/>
  <c r="HA5" i="1"/>
  <c r="HA73" i="1" s="1"/>
  <c r="GZ5" i="1"/>
  <c r="GZ73" i="1" s="1"/>
  <c r="GY5" i="1"/>
  <c r="GY73" i="1" s="1"/>
  <c r="GX5" i="1"/>
  <c r="GX73" i="1" s="1"/>
  <c r="GW5" i="1"/>
  <c r="GW73" i="1" s="1"/>
  <c r="GV5" i="1"/>
  <c r="GV73" i="1" s="1"/>
  <c r="GT5" i="1"/>
  <c r="GT73" i="1" s="1"/>
  <c r="GR5" i="1"/>
  <c r="GR73" i="1" s="1"/>
  <c r="GQ5" i="1"/>
  <c r="GQ73"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73" i="1" s="1"/>
  <c r="EX5" i="1"/>
  <c r="FB5" i="1"/>
  <c r="FB73" i="1" s="1"/>
  <c r="FF5" i="1"/>
  <c r="FF73" i="1" s="1"/>
  <c r="EP5" i="1"/>
  <c r="EP22" i="1" s="1"/>
  <c r="EP25" i="1" s="1"/>
  <c r="EK5" i="1"/>
  <c r="EK73"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TL73" i="1"/>
  <c r="RT73" i="1"/>
  <c r="NV73" i="1"/>
  <c r="TL22" i="1"/>
  <c r="TL25" i="1" s="1"/>
  <c r="RT22" i="1"/>
  <c r="RT25" i="1" s="1"/>
  <c r="PV22" i="1"/>
  <c r="PV25" i="1" s="1"/>
  <c r="SC32" i="1"/>
  <c r="QG15" i="1"/>
  <c r="SQ15" i="1" s="1"/>
  <c r="QG21" i="1"/>
  <c r="SQ21" i="1" s="1"/>
  <c r="QG19" i="1"/>
  <c r="A202" i="5"/>
  <c r="A201" i="5"/>
  <c r="JG34" i="1"/>
  <c r="JG33" i="1"/>
  <c r="JG32" i="1"/>
  <c r="JG5" i="1"/>
  <c r="JG73" i="1" s="1"/>
  <c r="JJ34" i="1"/>
  <c r="JJ33" i="1"/>
  <c r="JJ32" i="1"/>
  <c r="AS37" i="1" a="1"/>
  <c r="AS37" i="1" s="1"/>
  <c r="KD5" i="1"/>
  <c r="KD73" i="1" s="1"/>
  <c r="KC5" i="1"/>
  <c r="KC73" i="1" s="1"/>
  <c r="KE5" i="1"/>
  <c r="KE73" i="1" s="1"/>
  <c r="KW38" i="1"/>
  <c r="KV38" i="1"/>
  <c r="KB5" i="1"/>
  <c r="KB73" i="1" s="1"/>
  <c r="KA5" i="1"/>
  <c r="KA73" i="1" s="1"/>
  <c r="JZ5" i="1"/>
  <c r="JZ73" i="1" s="1"/>
  <c r="JY5" i="1"/>
  <c r="JY73" i="1" s="1"/>
  <c r="JX5" i="1"/>
  <c r="JX73" i="1" s="1"/>
  <c r="JW5" i="1"/>
  <c r="JW73" i="1" s="1"/>
  <c r="JV5" i="1"/>
  <c r="JV73" i="1" s="1"/>
  <c r="JU5" i="1"/>
  <c r="JU73" i="1" s="1"/>
  <c r="JT5" i="1"/>
  <c r="JT73" i="1" s="1"/>
  <c r="JE5" i="1"/>
  <c r="JE73" i="1" s="1"/>
  <c r="K38" i="1"/>
  <c r="K32" i="1"/>
  <c r="JJ5" i="1"/>
  <c r="JJ73" i="1" s="1"/>
  <c r="A113" i="5"/>
  <c r="KN5" i="1"/>
  <c r="KN73" i="1" s="1"/>
  <c r="KO5" i="1"/>
  <c r="KO73" i="1" s="1"/>
  <c r="A122" i="5"/>
  <c r="KP5" i="1"/>
  <c r="KP73" i="1" s="1"/>
  <c r="C788" i="4"/>
  <c r="C786" i="4"/>
  <c r="C791" i="4"/>
  <c r="C790" i="4"/>
  <c r="C789" i="4"/>
  <c r="C787" i="4"/>
  <c r="M101" i="4"/>
  <c r="M100" i="4"/>
  <c r="M99" i="4"/>
  <c r="M98" i="4"/>
  <c r="M32" i="1"/>
  <c r="CM32" i="1" s="1"/>
  <c r="QQ64" i="1" l="1"/>
  <c r="QQ63" i="1"/>
  <c r="QQ68" i="1"/>
  <c r="QM64" i="1"/>
  <c r="QR63" i="1"/>
  <c r="QM65" i="1"/>
  <c r="QR65" i="1"/>
  <c r="QM67" i="1"/>
  <c r="QR66" i="1"/>
  <c r="QM68" i="1"/>
  <c r="ON64" i="1"/>
  <c r="ON63" i="1"/>
  <c r="ON65" i="1"/>
  <c r="ON68" i="1"/>
  <c r="ON66" i="1"/>
  <c r="ON67" i="1"/>
  <c r="UC68" i="1"/>
  <c r="UC66" i="1"/>
  <c r="UC67" i="1"/>
  <c r="UC64" i="1"/>
  <c r="UC63" i="1"/>
  <c r="UC65" i="1"/>
  <c r="UC61" i="1"/>
  <c r="UC62" i="1"/>
  <c r="UC60" i="1"/>
  <c r="ST67" i="1"/>
  <c r="ST68" i="1"/>
  <c r="ST66" i="1"/>
  <c r="ST63" i="1"/>
  <c r="ST65" i="1"/>
  <c r="ST64" i="1"/>
  <c r="ST61" i="1"/>
  <c r="ST60" i="1"/>
  <c r="ST62" i="1"/>
  <c r="UL68" i="1"/>
  <c r="UL66" i="1"/>
  <c r="UL64" i="1"/>
  <c r="UL65" i="1"/>
  <c r="UL67" i="1"/>
  <c r="UL61" i="1"/>
  <c r="UL63" i="1"/>
  <c r="UL62" i="1"/>
  <c r="UL60" i="1"/>
  <c r="QP63" i="1"/>
  <c r="QO63" i="1"/>
  <c r="OI64" i="1"/>
  <c r="OI63" i="1"/>
  <c r="OI66" i="1"/>
  <c r="OI68" i="1"/>
  <c r="OI65" i="1"/>
  <c r="OI67" i="1"/>
  <c r="OJ68" i="1"/>
  <c r="OJ63" i="1"/>
  <c r="OJ66" i="1"/>
  <c r="OJ65" i="1"/>
  <c r="OJ64" i="1"/>
  <c r="OJ67" i="1"/>
  <c r="UX67" i="1"/>
  <c r="UX68" i="1"/>
  <c r="UX65" i="1"/>
  <c r="UX66" i="1"/>
  <c r="UX64" i="1"/>
  <c r="UX62" i="1"/>
  <c r="UX60" i="1"/>
  <c r="UX61" i="1"/>
  <c r="UX63" i="1"/>
  <c r="UU67" i="1"/>
  <c r="UU68" i="1"/>
  <c r="UU66" i="1"/>
  <c r="UU65" i="1"/>
  <c r="UU64" i="1"/>
  <c r="UU62" i="1"/>
  <c r="UU63" i="1"/>
  <c r="UU61" i="1"/>
  <c r="UU60" i="1"/>
  <c r="SV67" i="1"/>
  <c r="SV68" i="1"/>
  <c r="SV66" i="1"/>
  <c r="SV65" i="1"/>
  <c r="SV64" i="1"/>
  <c r="SV63" i="1"/>
  <c r="SV61" i="1"/>
  <c r="SV60" i="1"/>
  <c r="SV62" i="1"/>
  <c r="UZ67" i="1"/>
  <c r="UZ68" i="1"/>
  <c r="UZ66" i="1"/>
  <c r="UZ65" i="1"/>
  <c r="UZ63" i="1"/>
  <c r="UZ64" i="1"/>
  <c r="UZ61" i="1"/>
  <c r="UZ62" i="1"/>
  <c r="UZ60" i="1"/>
  <c r="UM68" i="1"/>
  <c r="UM67" i="1"/>
  <c r="UM66" i="1"/>
  <c r="UM64" i="1"/>
  <c r="UM63" i="1"/>
  <c r="UM65" i="1"/>
  <c r="UM60" i="1"/>
  <c r="UM62" i="1"/>
  <c r="UM61" i="1"/>
  <c r="QP65" i="1"/>
  <c r="QO65" i="1"/>
  <c r="OK68" i="1"/>
  <c r="OK66" i="1"/>
  <c r="OK63" i="1"/>
  <c r="OK64" i="1"/>
  <c r="OK65" i="1"/>
  <c r="OK67" i="1"/>
  <c r="UD68" i="1"/>
  <c r="UD67" i="1"/>
  <c r="UD66" i="1"/>
  <c r="UD64" i="1"/>
  <c r="UD65" i="1"/>
  <c r="UD61" i="1"/>
  <c r="UD63" i="1"/>
  <c r="UD62" i="1"/>
  <c r="UD60" i="1"/>
  <c r="UR67" i="1"/>
  <c r="UR68" i="1"/>
  <c r="UR66" i="1"/>
  <c r="UR64" i="1"/>
  <c r="UR63" i="1"/>
  <c r="UR60" i="1"/>
  <c r="UR62" i="1"/>
  <c r="UR65" i="1"/>
  <c r="UR61" i="1"/>
  <c r="UP67" i="1"/>
  <c r="UP68" i="1"/>
  <c r="UP66" i="1"/>
  <c r="UP65" i="1"/>
  <c r="UP63" i="1"/>
  <c r="UP62" i="1"/>
  <c r="UP60" i="1"/>
  <c r="UP61" i="1"/>
  <c r="UP64" i="1"/>
  <c r="UN67" i="1"/>
  <c r="UN68" i="1"/>
  <c r="UN64" i="1"/>
  <c r="UN66" i="1"/>
  <c r="UN61" i="1"/>
  <c r="UN65" i="1"/>
  <c r="UN62" i="1"/>
  <c r="UN60" i="1"/>
  <c r="UN63" i="1"/>
  <c r="QR64" i="1"/>
  <c r="QM66" i="1"/>
  <c r="QQ66" i="1"/>
  <c r="QP66" i="1"/>
  <c r="QO64" i="1"/>
  <c r="QN63" i="1"/>
  <c r="QQ65" i="1"/>
  <c r="QP68" i="1"/>
  <c r="QO68" i="1"/>
  <c r="QN65" i="1"/>
  <c r="UW68" i="1"/>
  <c r="UW67" i="1"/>
  <c r="UW65" i="1"/>
  <c r="UW63" i="1"/>
  <c r="UW64" i="1"/>
  <c r="UW61" i="1"/>
  <c r="UW60" i="1"/>
  <c r="UW66" i="1"/>
  <c r="UW62" i="1"/>
  <c r="UK68" i="1"/>
  <c r="UK66" i="1"/>
  <c r="UK67" i="1"/>
  <c r="UK64" i="1"/>
  <c r="UK65" i="1"/>
  <c r="UK61" i="1"/>
  <c r="UK62" i="1"/>
  <c r="UK60" i="1"/>
  <c r="UK63" i="1"/>
  <c r="UH67" i="1"/>
  <c r="UH68" i="1"/>
  <c r="UH66" i="1"/>
  <c r="UH64" i="1"/>
  <c r="UH65" i="1"/>
  <c r="UH62" i="1"/>
  <c r="UH60" i="1"/>
  <c r="UH61" i="1"/>
  <c r="UH63" i="1"/>
  <c r="UF68" i="1"/>
  <c r="UF67" i="1"/>
  <c r="UF64" i="1"/>
  <c r="UF65" i="1"/>
  <c r="UF66" i="1"/>
  <c r="UF63" i="1"/>
  <c r="UF61" i="1"/>
  <c r="UF60" i="1"/>
  <c r="UF62" i="1"/>
  <c r="QP67" i="1"/>
  <c r="QO66" i="1"/>
  <c r="QN64" i="1"/>
  <c r="UB67" i="1"/>
  <c r="UB68" i="1"/>
  <c r="UB66" i="1"/>
  <c r="UB65" i="1"/>
  <c r="UB64" i="1"/>
  <c r="UB63" i="1"/>
  <c r="UB61" i="1"/>
  <c r="UB60" i="1"/>
  <c r="UB62" i="1"/>
  <c r="UJ67" i="1"/>
  <c r="UJ68" i="1"/>
  <c r="UJ66" i="1"/>
  <c r="UJ65" i="1"/>
  <c r="UJ64" i="1"/>
  <c r="UJ60" i="1"/>
  <c r="UJ62" i="1"/>
  <c r="UJ61" i="1"/>
  <c r="UJ63" i="1"/>
  <c r="UQ67" i="1"/>
  <c r="UQ68" i="1"/>
  <c r="UQ65" i="1"/>
  <c r="UQ63" i="1"/>
  <c r="UQ66" i="1"/>
  <c r="UQ62" i="1"/>
  <c r="UQ60" i="1"/>
  <c r="UQ64" i="1"/>
  <c r="UQ61" i="1"/>
  <c r="SU67" i="1"/>
  <c r="SU68" i="1"/>
  <c r="SU65" i="1"/>
  <c r="SU66" i="1"/>
  <c r="SU64" i="1"/>
  <c r="SU63" i="1"/>
  <c r="SU61" i="1"/>
  <c r="SU60" i="1"/>
  <c r="SU62" i="1"/>
  <c r="UE67" i="1"/>
  <c r="UE68" i="1"/>
  <c r="UE65" i="1"/>
  <c r="UE66" i="1"/>
  <c r="UE64" i="1"/>
  <c r="UE63" i="1"/>
  <c r="UE61" i="1"/>
  <c r="UE60" i="1"/>
  <c r="UE62" i="1"/>
  <c r="QR68" i="1"/>
  <c r="QN66" i="1"/>
  <c r="OM66" i="1"/>
  <c r="OM65" i="1"/>
  <c r="OM68" i="1"/>
  <c r="OM63" i="1"/>
  <c r="OM64" i="1"/>
  <c r="OM67" i="1"/>
  <c r="UY67" i="1"/>
  <c r="UY68" i="1"/>
  <c r="UY65" i="1"/>
  <c r="UY66" i="1"/>
  <c r="UY63" i="1"/>
  <c r="UY64" i="1"/>
  <c r="UY62" i="1"/>
  <c r="UY60" i="1"/>
  <c r="UY61" i="1"/>
  <c r="SR67" i="1"/>
  <c r="SR68" i="1"/>
  <c r="SR66" i="1"/>
  <c r="SR64" i="1"/>
  <c r="SR63" i="1"/>
  <c r="SR65" i="1"/>
  <c r="SR61" i="1"/>
  <c r="SR62" i="1"/>
  <c r="SR60" i="1"/>
  <c r="UG67" i="1"/>
  <c r="UG68" i="1"/>
  <c r="UG65" i="1"/>
  <c r="UG63" i="1"/>
  <c r="UG64" i="1"/>
  <c r="UG60" i="1"/>
  <c r="UG62" i="1"/>
  <c r="UG61" i="1"/>
  <c r="UG66" i="1"/>
  <c r="UO68" i="1"/>
  <c r="UO66" i="1"/>
  <c r="UO65" i="1"/>
  <c r="UO67" i="1"/>
  <c r="UO63" i="1"/>
  <c r="UO61" i="1"/>
  <c r="UO62" i="1"/>
  <c r="UO64" i="1"/>
  <c r="UO60" i="1"/>
  <c r="UA67" i="1"/>
  <c r="UA68" i="1"/>
  <c r="UA66" i="1"/>
  <c r="UA65" i="1"/>
  <c r="UA63" i="1"/>
  <c r="UA62" i="1"/>
  <c r="UA60" i="1"/>
  <c r="UA61" i="1"/>
  <c r="UA64" i="1"/>
  <c r="QN67" i="1"/>
  <c r="SS68" i="1"/>
  <c r="SS67" i="1"/>
  <c r="SS66" i="1"/>
  <c r="SS65" i="1"/>
  <c r="SS64" i="1"/>
  <c r="SS63" i="1"/>
  <c r="SS61" i="1"/>
  <c r="SS60" i="1"/>
  <c r="SS62" i="1"/>
  <c r="US68" i="1"/>
  <c r="US67" i="1"/>
  <c r="US66" i="1"/>
  <c r="US65" i="1"/>
  <c r="US64" i="1"/>
  <c r="US61" i="1"/>
  <c r="US63" i="1"/>
  <c r="US60" i="1"/>
  <c r="US62" i="1"/>
  <c r="UI67" i="1"/>
  <c r="UI68" i="1"/>
  <c r="UI65" i="1"/>
  <c r="UI66" i="1"/>
  <c r="UI63" i="1"/>
  <c r="UI62" i="1"/>
  <c r="UI60" i="1"/>
  <c r="UI61" i="1"/>
  <c r="UI64" i="1"/>
  <c r="QG68" i="1"/>
  <c r="QG67" i="1"/>
  <c r="QG66" i="1"/>
  <c r="QG65" i="1"/>
  <c r="QG64" i="1"/>
  <c r="QG63" i="1"/>
  <c r="QG61" i="1"/>
  <c r="QG62" i="1"/>
  <c r="QG60" i="1"/>
  <c r="OL64" i="1"/>
  <c r="OL65" i="1"/>
  <c r="OL66" i="1"/>
  <c r="OL63" i="1"/>
  <c r="OL68" i="1"/>
  <c r="OL67" i="1"/>
  <c r="UV68" i="1"/>
  <c r="UV67" i="1"/>
  <c r="UV64" i="1"/>
  <c r="UV66" i="1"/>
  <c r="UV63" i="1"/>
  <c r="UV65" i="1"/>
  <c r="UV62" i="1"/>
  <c r="UV61" i="1"/>
  <c r="UV60" i="1"/>
  <c r="UT68" i="1"/>
  <c r="UT66" i="1"/>
  <c r="UT64" i="1"/>
  <c r="UT67" i="1"/>
  <c r="UT65" i="1"/>
  <c r="UT61" i="1"/>
  <c r="UT63" i="1"/>
  <c r="UT60" i="1"/>
  <c r="UT62" i="1"/>
  <c r="OK61" i="1"/>
  <c r="OK62" i="1"/>
  <c r="OK60" i="1"/>
  <c r="SW21" i="1"/>
  <c r="SW57" i="1" s="1"/>
  <c r="QM61" i="1"/>
  <c r="QM62" i="1"/>
  <c r="QM60" i="1"/>
  <c r="SX21" i="1"/>
  <c r="SX55" i="1" s="1"/>
  <c r="QN61" i="1"/>
  <c r="QN60" i="1"/>
  <c r="QN62" i="1"/>
  <c r="OM61" i="1"/>
  <c r="OM62" i="1"/>
  <c r="OM60" i="1"/>
  <c r="OL61" i="1"/>
  <c r="OL60" i="1"/>
  <c r="OL62" i="1"/>
  <c r="TA21" i="1"/>
  <c r="TA59" i="1" s="1"/>
  <c r="QQ61" i="1"/>
  <c r="QQ60" i="1"/>
  <c r="QQ62" i="1"/>
  <c r="TB21" i="1"/>
  <c r="TB55" i="1" s="1"/>
  <c r="QR61" i="1"/>
  <c r="QR62" i="1"/>
  <c r="QR60" i="1"/>
  <c r="ON61" i="1"/>
  <c r="ON60" i="1"/>
  <c r="ON62" i="1"/>
  <c r="SY21" i="1"/>
  <c r="SY59" i="1" s="1"/>
  <c r="QO61" i="1"/>
  <c r="QO62" i="1"/>
  <c r="QO60" i="1"/>
  <c r="QR57" i="1"/>
  <c r="SZ21" i="1"/>
  <c r="SZ58" i="1" s="1"/>
  <c r="QP61" i="1"/>
  <c r="QP60" i="1"/>
  <c r="QP62" i="1"/>
  <c r="OI61" i="1"/>
  <c r="OI62" i="1"/>
  <c r="OI60" i="1"/>
  <c r="OJ61" i="1"/>
  <c r="OJ60" i="1"/>
  <c r="OJ62" i="1"/>
  <c r="OI57" i="1"/>
  <c r="OI59" i="1"/>
  <c r="OI58" i="1"/>
  <c r="OJ57" i="1"/>
  <c r="OJ59" i="1"/>
  <c r="OJ58" i="1"/>
  <c r="UX59" i="1"/>
  <c r="UX57" i="1"/>
  <c r="UX58" i="1"/>
  <c r="UU58" i="1"/>
  <c r="UU59" i="1"/>
  <c r="UU57" i="1"/>
  <c r="SV59" i="1"/>
  <c r="SV58" i="1"/>
  <c r="SV57" i="1"/>
  <c r="UZ59" i="1"/>
  <c r="UZ58" i="1"/>
  <c r="UZ57" i="1"/>
  <c r="UM58" i="1"/>
  <c r="UM57" i="1"/>
  <c r="UM59" i="1"/>
  <c r="UP59" i="1"/>
  <c r="UP58" i="1"/>
  <c r="UP57" i="1"/>
  <c r="SS59" i="1"/>
  <c r="SS58" i="1"/>
  <c r="SS57" i="1"/>
  <c r="US59" i="1"/>
  <c r="US58" i="1"/>
  <c r="US57" i="1"/>
  <c r="UI59" i="1"/>
  <c r="UI58" i="1"/>
  <c r="UI57" i="1"/>
  <c r="QR58" i="1"/>
  <c r="QP57" i="1"/>
  <c r="QM57" i="1"/>
  <c r="OK57" i="1"/>
  <c r="OK59" i="1"/>
  <c r="OK58" i="1"/>
  <c r="UR59" i="1"/>
  <c r="UR58" i="1"/>
  <c r="UR57" i="1"/>
  <c r="UN59" i="1"/>
  <c r="UN58" i="1"/>
  <c r="UN57" i="1"/>
  <c r="UW59" i="1"/>
  <c r="UW58" i="1"/>
  <c r="UW57" i="1"/>
  <c r="UK59" i="1"/>
  <c r="UK57" i="1"/>
  <c r="UK58" i="1"/>
  <c r="UH59" i="1"/>
  <c r="UH58" i="1"/>
  <c r="UH57" i="1"/>
  <c r="UF58" i="1"/>
  <c r="UF59" i="1"/>
  <c r="UF57" i="1"/>
  <c r="QQ57" i="1"/>
  <c r="QR59" i="1"/>
  <c r="QP58" i="1"/>
  <c r="QM59" i="1"/>
  <c r="UD59" i="1"/>
  <c r="UD58" i="1"/>
  <c r="UD57" i="1"/>
  <c r="UC22" i="1"/>
  <c r="UC25" i="1" s="1"/>
  <c r="UB59" i="1"/>
  <c r="UB58" i="1"/>
  <c r="UB57" i="1"/>
  <c r="UJ59" i="1"/>
  <c r="UJ58" i="1"/>
  <c r="UJ57" i="1"/>
  <c r="UQ59" i="1"/>
  <c r="UQ58" i="1"/>
  <c r="UQ57" i="1"/>
  <c r="SU59" i="1"/>
  <c r="SU58" i="1"/>
  <c r="SU57" i="1"/>
  <c r="UE58" i="1"/>
  <c r="UE59" i="1"/>
  <c r="UE57" i="1"/>
  <c r="QQ58" i="1"/>
  <c r="QP59" i="1"/>
  <c r="QM58" i="1"/>
  <c r="OM57" i="1"/>
  <c r="OM58" i="1"/>
  <c r="OM59" i="1"/>
  <c r="UY59" i="1"/>
  <c r="UY58" i="1"/>
  <c r="UY57" i="1"/>
  <c r="SR58" i="1"/>
  <c r="SR59" i="1"/>
  <c r="SR57" i="1"/>
  <c r="UG59" i="1"/>
  <c r="UG58" i="1"/>
  <c r="UG57" i="1"/>
  <c r="UO59" i="1"/>
  <c r="UO58" i="1"/>
  <c r="UO57" i="1"/>
  <c r="UA59" i="1"/>
  <c r="UA58" i="1"/>
  <c r="UA57" i="1"/>
  <c r="QQ59" i="1"/>
  <c r="QO58" i="1"/>
  <c r="QN57" i="1"/>
  <c r="QG59" i="1"/>
  <c r="QG58" i="1"/>
  <c r="QG57" i="1"/>
  <c r="OL57" i="1"/>
  <c r="OL58" i="1"/>
  <c r="OL59" i="1"/>
  <c r="UV59" i="1"/>
  <c r="UV58" i="1"/>
  <c r="UV57" i="1"/>
  <c r="UT59" i="1"/>
  <c r="UT58" i="1"/>
  <c r="UT57" i="1"/>
  <c r="QO57" i="1"/>
  <c r="QN59" i="1"/>
  <c r="ON57" i="1"/>
  <c r="ON58" i="1"/>
  <c r="ON59" i="1"/>
  <c r="UC59" i="1"/>
  <c r="UC57" i="1"/>
  <c r="UC58" i="1"/>
  <c r="ST59" i="1"/>
  <c r="ST58" i="1"/>
  <c r="ST57" i="1"/>
  <c r="UL59" i="1"/>
  <c r="UL57" i="1"/>
  <c r="UL58" i="1"/>
  <c r="QO59" i="1"/>
  <c r="QN58" i="1"/>
  <c r="UH54" i="1"/>
  <c r="UH56" i="1"/>
  <c r="UH55" i="1"/>
  <c r="UB54" i="1"/>
  <c r="UB56" i="1"/>
  <c r="UB55" i="1"/>
  <c r="UJ54" i="1"/>
  <c r="UJ56" i="1"/>
  <c r="UJ55" i="1"/>
  <c r="UQ54" i="1"/>
  <c r="UQ56" i="1"/>
  <c r="UQ55" i="1"/>
  <c r="SU54" i="1"/>
  <c r="SU56" i="1"/>
  <c r="SU55" i="1"/>
  <c r="UE54" i="1"/>
  <c r="UE56" i="1"/>
  <c r="UE55" i="1"/>
  <c r="UK54" i="1"/>
  <c r="UK56" i="1"/>
  <c r="UK55" i="1"/>
  <c r="QG56" i="1"/>
  <c r="QG55" i="1"/>
  <c r="OM54" i="1"/>
  <c r="OM56" i="1"/>
  <c r="OM55" i="1"/>
  <c r="UY54" i="1"/>
  <c r="UY56" i="1"/>
  <c r="UY55" i="1"/>
  <c r="SR54" i="1"/>
  <c r="SR56" i="1"/>
  <c r="SR55" i="1"/>
  <c r="UG54" i="1"/>
  <c r="UG56" i="1"/>
  <c r="UG55" i="1"/>
  <c r="UO54" i="1"/>
  <c r="UO56" i="1"/>
  <c r="UO55" i="1"/>
  <c r="UA54" i="1"/>
  <c r="UA56" i="1"/>
  <c r="UA55" i="1"/>
  <c r="QP55" i="1"/>
  <c r="UW54" i="1"/>
  <c r="UW56" i="1"/>
  <c r="UW55" i="1"/>
  <c r="UF54" i="1"/>
  <c r="UF56" i="1"/>
  <c r="UF55" i="1"/>
  <c r="OL54" i="1"/>
  <c r="OL55" i="1"/>
  <c r="OL56" i="1"/>
  <c r="UV54" i="1"/>
  <c r="UV56" i="1"/>
  <c r="UV55" i="1"/>
  <c r="UT54" i="1"/>
  <c r="UT56" i="1"/>
  <c r="UT55" i="1"/>
  <c r="QP56" i="1"/>
  <c r="QM55" i="1"/>
  <c r="ON54" i="1"/>
  <c r="ON55" i="1"/>
  <c r="ON56" i="1"/>
  <c r="UC54" i="1"/>
  <c r="UC56" i="1"/>
  <c r="UC55" i="1"/>
  <c r="ST54" i="1"/>
  <c r="ST56" i="1"/>
  <c r="ST55" i="1"/>
  <c r="UL54" i="1"/>
  <c r="UL56" i="1"/>
  <c r="UL55" i="1"/>
  <c r="QR55" i="1"/>
  <c r="QN55" i="1"/>
  <c r="QM56" i="1"/>
  <c r="OI54" i="1"/>
  <c r="OI55" i="1"/>
  <c r="OI56" i="1"/>
  <c r="OJ54" i="1"/>
  <c r="OJ56" i="1"/>
  <c r="OJ55" i="1"/>
  <c r="UX54" i="1"/>
  <c r="UX56" i="1"/>
  <c r="UX55" i="1"/>
  <c r="UU54" i="1"/>
  <c r="UU56" i="1"/>
  <c r="UU55" i="1"/>
  <c r="SZ55" i="1"/>
  <c r="SV54" i="1"/>
  <c r="SV56" i="1"/>
  <c r="SV55" i="1"/>
  <c r="UZ54" i="1"/>
  <c r="UZ56" i="1"/>
  <c r="UZ55" i="1"/>
  <c r="UM54" i="1"/>
  <c r="UM56" i="1"/>
  <c r="UM55" i="1"/>
  <c r="QR56" i="1"/>
  <c r="QQ55" i="1"/>
  <c r="QN56" i="1"/>
  <c r="OK54" i="1"/>
  <c r="OK55" i="1"/>
  <c r="OK56" i="1"/>
  <c r="UD54" i="1"/>
  <c r="UD56" i="1"/>
  <c r="UD55" i="1"/>
  <c r="UR54" i="1"/>
  <c r="UR56" i="1"/>
  <c r="UR55" i="1"/>
  <c r="UP54" i="1"/>
  <c r="UP56" i="1"/>
  <c r="UP55" i="1"/>
  <c r="UN54" i="1"/>
  <c r="UN56" i="1"/>
  <c r="UN55" i="1"/>
  <c r="QQ56" i="1"/>
  <c r="QO55" i="1"/>
  <c r="SS54" i="1"/>
  <c r="SS56" i="1"/>
  <c r="SS55" i="1"/>
  <c r="US54" i="1"/>
  <c r="US56" i="1"/>
  <c r="US55" i="1"/>
  <c r="UI54" i="1"/>
  <c r="UI56" i="1"/>
  <c r="UI55" i="1"/>
  <c r="QO56" i="1"/>
  <c r="QQ54" i="1"/>
  <c r="QN54" i="1"/>
  <c r="QR54" i="1"/>
  <c r="QG50" i="1"/>
  <c r="QG54" i="1"/>
  <c r="QO54" i="1"/>
  <c r="QM54" i="1"/>
  <c r="QP54" i="1"/>
  <c r="SS46" i="1"/>
  <c r="SS50" i="1"/>
  <c r="US46" i="1"/>
  <c r="US50" i="1"/>
  <c r="UI46" i="1"/>
  <c r="UI50" i="1"/>
  <c r="QP50" i="1"/>
  <c r="QN50" i="1"/>
  <c r="UW46" i="1"/>
  <c r="UW50" i="1"/>
  <c r="UK46" i="1"/>
  <c r="UK50" i="1"/>
  <c r="UH46" i="1"/>
  <c r="UH50" i="1"/>
  <c r="UF46" i="1"/>
  <c r="UF50" i="1"/>
  <c r="UB46" i="1"/>
  <c r="UB50" i="1"/>
  <c r="UJ46" i="1"/>
  <c r="UJ50" i="1"/>
  <c r="UQ46" i="1"/>
  <c r="UQ50" i="1"/>
  <c r="SU46" i="1"/>
  <c r="SU50" i="1"/>
  <c r="UE46" i="1"/>
  <c r="UE50" i="1"/>
  <c r="OM46" i="1"/>
  <c r="OM50" i="1"/>
  <c r="UY46" i="1"/>
  <c r="UY50" i="1"/>
  <c r="SR46" i="1"/>
  <c r="SR50" i="1"/>
  <c r="UG46" i="1"/>
  <c r="UG50" i="1"/>
  <c r="UO46" i="1"/>
  <c r="UO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V46" i="1"/>
  <c r="SV50" i="1"/>
  <c r="UZ46" i="1"/>
  <c r="UZ50" i="1"/>
  <c r="UM46" i="1"/>
  <c r="UM50" i="1"/>
  <c r="QQ50" i="1"/>
  <c r="QM50" i="1"/>
  <c r="OK46" i="1"/>
  <c r="OK50" i="1"/>
  <c r="UD46" i="1"/>
  <c r="UD50" i="1"/>
  <c r="UR46" i="1"/>
  <c r="UR50" i="1"/>
  <c r="UP46" i="1"/>
  <c r="UP50" i="1"/>
  <c r="UN46" i="1"/>
  <c r="UN50" i="1"/>
  <c r="QR22" i="1"/>
  <c r="QR25" i="1" s="1"/>
  <c r="TP73" i="1"/>
  <c r="QV22" i="1"/>
  <c r="QV25" i="1" s="1"/>
  <c r="PZ73" i="1"/>
  <c r="UD22" i="1"/>
  <c r="UD25" i="1" s="1"/>
  <c r="SG73" i="1"/>
  <c r="UE22" i="1"/>
  <c r="UE25" i="1" s="1"/>
  <c r="QU22" i="1"/>
  <c r="QU25" i="1" s="1"/>
  <c r="QO46" i="1"/>
  <c r="QN46" i="1"/>
  <c r="QP46" i="1"/>
  <c r="QG46" i="1"/>
  <c r="QQ46" i="1"/>
  <c r="QR46" i="1"/>
  <c r="QM46" i="1"/>
  <c r="UB73" i="1"/>
  <c r="OH22" i="1"/>
  <c r="OH25" i="1" s="1"/>
  <c r="OP22" i="1"/>
  <c r="OP25" i="1" s="1"/>
  <c r="RG22" i="1"/>
  <c r="RG25" i="1" s="1"/>
  <c r="OT22" i="1"/>
  <c r="OT25" i="1" s="1"/>
  <c r="TM73" i="1"/>
  <c r="OG22" i="1"/>
  <c r="OG25" i="1" s="1"/>
  <c r="RV22" i="1"/>
  <c r="RV25" i="1" s="1"/>
  <c r="OO73" i="1"/>
  <c r="TN73" i="1"/>
  <c r="PW22" i="1"/>
  <c r="PW25" i="1" s="1"/>
  <c r="QQ22" i="1"/>
  <c r="QQ25" i="1" s="1"/>
  <c r="UA73" i="1"/>
  <c r="OR22" i="1"/>
  <c r="OR25" i="1" s="1"/>
  <c r="UG73" i="1"/>
  <c r="RI22" i="1"/>
  <c r="RI25" i="1" s="1"/>
  <c r="SF73" i="1"/>
  <c r="QS22" i="1"/>
  <c r="QS25" i="1" s="1"/>
  <c r="RX22" i="1"/>
  <c r="RX25" i="1" s="1"/>
  <c r="OM73" i="1"/>
  <c r="SI73" i="1"/>
  <c r="OQ22" i="1"/>
  <c r="OQ25" i="1" s="1"/>
  <c r="QT22" i="1"/>
  <c r="QT25" i="1" s="1"/>
  <c r="OU22" i="1"/>
  <c r="OU25" i="1" s="1"/>
  <c r="TS22" i="1"/>
  <c r="TS25" i="1" s="1"/>
  <c r="OF73" i="1"/>
  <c r="OJ73" i="1"/>
  <c r="OS22" i="1"/>
  <c r="OS25" i="1" s="1"/>
  <c r="SE73" i="1"/>
  <c r="RU22" i="1"/>
  <c r="RU25" i="1" s="1"/>
  <c r="OV73" i="1"/>
  <c r="SA22" i="1"/>
  <c r="SA25" i="1" s="1"/>
  <c r="SD22" i="1"/>
  <c r="SD25" i="1" s="1"/>
  <c r="SB22" i="1"/>
  <c r="SB25" i="1" s="1"/>
  <c r="SH22" i="1"/>
  <c r="SH25" i="1" s="1"/>
  <c r="QW22" i="1"/>
  <c r="QW25" i="1" s="1"/>
  <c r="RA22" i="1"/>
  <c r="RA25" i="1" s="1"/>
  <c r="PI22" i="1"/>
  <c r="PI25" i="1" s="1"/>
  <c r="PI73" i="1"/>
  <c r="UK22" i="1"/>
  <c r="UK25" i="1" s="1"/>
  <c r="UK73" i="1"/>
  <c r="SS73" i="1"/>
  <c r="PQ73" i="1"/>
  <c r="US73" i="1"/>
  <c r="OK22" i="1"/>
  <c r="OK25" i="1" s="1"/>
  <c r="PX73" i="1"/>
  <c r="TJ22" i="1"/>
  <c r="TJ25" i="1" s="1"/>
  <c r="NY22" i="1"/>
  <c r="NY25" i="1" s="1"/>
  <c r="QW21" i="1"/>
  <c r="QV21" i="1"/>
  <c r="QX21" i="1"/>
  <c r="QT21" i="1"/>
  <c r="UI73" i="1"/>
  <c r="PG73" i="1"/>
  <c r="V33" i="1"/>
  <c r="X33" i="1"/>
  <c r="W33" i="1"/>
  <c r="UM22" i="1"/>
  <c r="UM25" i="1" s="1"/>
  <c r="UL22" i="1"/>
  <c r="UL25" i="1" s="1"/>
  <c r="RB73" i="1"/>
  <c r="PJ22" i="1"/>
  <c r="PJ25" i="1" s="1"/>
  <c r="PK22" i="1"/>
  <c r="PK25" i="1" s="1"/>
  <c r="ST22" i="1"/>
  <c r="ST25" i="1" s="1"/>
  <c r="PO22" i="1"/>
  <c r="PO25" i="1" s="1"/>
  <c r="TA22" i="1"/>
  <c r="TA25" i="1" s="1"/>
  <c r="TD22" i="1"/>
  <c r="TD25" i="1" s="1"/>
  <c r="TE22" i="1"/>
  <c r="TE25" i="1" s="1"/>
  <c r="TG22" i="1"/>
  <c r="TG25" i="1" s="1"/>
  <c r="UQ22" i="1"/>
  <c r="UQ25" i="1" s="1"/>
  <c r="RC73" i="1"/>
  <c r="PL22" i="1"/>
  <c r="PL25" i="1" s="1"/>
  <c r="UN22" i="1"/>
  <c r="UN25" i="1" s="1"/>
  <c r="TB22" i="1"/>
  <c r="TB25" i="1" s="1"/>
  <c r="TC22" i="1"/>
  <c r="TC25" i="1" s="1"/>
  <c r="RD22" i="1"/>
  <c r="RD25" i="1" s="1"/>
  <c r="OR21" i="1"/>
  <c r="OP21" i="1"/>
  <c r="RY22" i="1"/>
  <c r="RY25" i="1" s="1"/>
  <c r="QI73" i="1"/>
  <c r="OT21" i="1"/>
  <c r="SC22" i="1"/>
  <c r="SC25" i="1" s="1"/>
  <c r="OS21" i="1"/>
  <c r="QX15" i="1"/>
  <c r="TH15" i="1" s="1"/>
  <c r="OT15" i="1"/>
  <c r="QW15" i="1"/>
  <c r="TG15" i="1" s="1"/>
  <c r="OS15" i="1"/>
  <c r="RR22" i="1"/>
  <c r="RR25" i="1" s="1"/>
  <c r="QU21" i="1"/>
  <c r="OQ21" i="1"/>
  <c r="QV15" i="1"/>
  <c r="TF15" i="1" s="1"/>
  <c r="OR15" i="1"/>
  <c r="QU15" i="1"/>
  <c r="TE15" i="1" s="1"/>
  <c r="OQ15" i="1"/>
  <c r="PT22" i="1"/>
  <c r="PT25" i="1" s="1"/>
  <c r="QT15" i="1"/>
  <c r="TD15" i="1" s="1"/>
  <c r="OP15" i="1"/>
  <c r="QS21" i="1"/>
  <c r="OO21" i="1"/>
  <c r="QS15" i="1"/>
  <c r="TC15" i="1" s="1"/>
  <c r="OO15" i="1"/>
  <c r="SQ19" i="1"/>
  <c r="QZ73"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73" i="1"/>
  <c r="UO73" i="1"/>
  <c r="PH73" i="1"/>
  <c r="UP73" i="1"/>
  <c r="PM73" i="1"/>
  <c r="PN73" i="1"/>
  <c r="RF73" i="1"/>
  <c r="HY22" i="1"/>
  <c r="HY25" i="1" s="1"/>
  <c r="GT19" i="1"/>
  <c r="OI22" i="1"/>
  <c r="OI25" i="1" s="1"/>
  <c r="OI73" i="1"/>
  <c r="PY73" i="1"/>
  <c r="PY22" i="1"/>
  <c r="PY25" i="1" s="1"/>
  <c r="RW22" i="1"/>
  <c r="RW25" i="1" s="1"/>
  <c r="RW73" i="1"/>
  <c r="TO22" i="1"/>
  <c r="TO25" i="1" s="1"/>
  <c r="TO73" i="1"/>
  <c r="HU22" i="1"/>
  <c r="HU25" i="1" s="1"/>
  <c r="HV22" i="1"/>
  <c r="HV25" i="1" s="1"/>
  <c r="HW22" i="1"/>
  <c r="HW25" i="1" s="1"/>
  <c r="FL73" i="1"/>
  <c r="FL22" i="1"/>
  <c r="FL25" i="1" s="1"/>
  <c r="FM73" i="1"/>
  <c r="FM22" i="1"/>
  <c r="FM25" i="1" s="1"/>
  <c r="FN73" i="1"/>
  <c r="FN22" i="1"/>
  <c r="FN25" i="1" s="1"/>
  <c r="FO73" i="1"/>
  <c r="FO22" i="1"/>
  <c r="FO25" i="1" s="1"/>
  <c r="FP73" i="1"/>
  <c r="FP22" i="1"/>
  <c r="FP25" i="1" s="1"/>
  <c r="FQ73" i="1"/>
  <c r="FQ22" i="1"/>
  <c r="FQ25" i="1" s="1"/>
  <c r="FH22" i="1"/>
  <c r="FH25" i="1" s="1"/>
  <c r="FI22" i="1"/>
  <c r="FI25" i="1" s="1"/>
  <c r="FJ22" i="1"/>
  <c r="FJ25" i="1" s="1"/>
  <c r="FK22" i="1"/>
  <c r="FK25" i="1" s="1"/>
  <c r="HQ22" i="1"/>
  <c r="HQ25" i="1" s="1"/>
  <c r="HR22" i="1"/>
  <c r="HR25" i="1" s="1"/>
  <c r="HS22" i="1"/>
  <c r="HS25" i="1" s="1"/>
  <c r="HT22" i="1"/>
  <c r="HT25" i="1" s="1"/>
  <c r="QJ73" i="1"/>
  <c r="ON22" i="1"/>
  <c r="ON25" i="1" s="1"/>
  <c r="TT73" i="1"/>
  <c r="UH22" i="1"/>
  <c r="UH25" i="1" s="1"/>
  <c r="SJ22" i="1"/>
  <c r="SJ25" i="1" s="1"/>
  <c r="QX22" i="1"/>
  <c r="QX25" i="1" s="1"/>
  <c r="QY22" i="1"/>
  <c r="QY25" i="1" s="1"/>
  <c r="RE22" i="1"/>
  <c r="RE25" i="1" s="1"/>
  <c r="OD73" i="1"/>
  <c r="RJ22" i="1"/>
  <c r="RJ25" i="1" s="1"/>
  <c r="UT73" i="1"/>
  <c r="PR22" i="1"/>
  <c r="PR25" i="1" s="1"/>
  <c r="TH73" i="1"/>
  <c r="SD32" i="1"/>
  <c r="OA22" i="1"/>
  <c r="OA25" i="1" s="1"/>
  <c r="SE32" i="1"/>
  <c r="SF32" i="1"/>
  <c r="SO32" i="1"/>
  <c r="PP22" i="1"/>
  <c r="PP25" i="1" s="1"/>
  <c r="UR73" i="1"/>
  <c r="NX22" i="1"/>
  <c r="NX25" i="1" s="1"/>
  <c r="TF73" i="1"/>
  <c r="RH73" i="1"/>
  <c r="OL22" i="1"/>
  <c r="OL25" i="1" s="1"/>
  <c r="TI73" i="1"/>
  <c r="SL22" i="1"/>
  <c r="SL25" i="1" s="1"/>
  <c r="RQ73" i="1"/>
  <c r="QF22" i="1"/>
  <c r="QF25" i="1" s="1"/>
  <c r="QG23" i="1"/>
  <c r="SM22" i="1"/>
  <c r="SM25" i="1" s="1"/>
  <c r="QG38" i="1"/>
  <c r="TQ73" i="1"/>
  <c r="SN22" i="1"/>
  <c r="SN25" i="1" s="1"/>
  <c r="RU32" i="1"/>
  <c r="SL32" i="1"/>
  <c r="RV32" i="1"/>
  <c r="RW32" i="1"/>
  <c r="RX32" i="1"/>
  <c r="RY32" i="1"/>
  <c r="RZ32" i="1"/>
  <c r="SA32" i="1"/>
  <c r="SB32" i="1"/>
  <c r="TR73" i="1"/>
  <c r="RZ73" i="1"/>
  <c r="QH73" i="1"/>
  <c r="CJ40" i="1"/>
  <c r="UY22" i="1"/>
  <c r="UY25" i="1" s="1"/>
  <c r="GD16" i="1"/>
  <c r="GE16" i="1"/>
  <c r="GF16" i="1"/>
  <c r="IL16" i="1"/>
  <c r="IM16" i="1"/>
  <c r="IN16" i="1"/>
  <c r="IO16" i="1"/>
  <c r="H34" i="1"/>
  <c r="UZ22" i="1"/>
  <c r="UZ25" i="1" s="1"/>
  <c r="UF73"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73" i="1"/>
  <c r="EX22" i="1"/>
  <c r="EX25" i="1" s="1"/>
  <c r="EP73"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Z46" i="1" l="1"/>
  <c r="SW50" i="1"/>
  <c r="SW54" i="1"/>
  <c r="SX68" i="1"/>
  <c r="SW67" i="1"/>
  <c r="SW46" i="1"/>
  <c r="SW55" i="1"/>
  <c r="TB65" i="1"/>
  <c r="SZ65" i="1"/>
  <c r="SW64" i="1"/>
  <c r="TA67" i="1"/>
  <c r="SW65" i="1"/>
  <c r="QX63" i="1"/>
  <c r="QX67" i="1"/>
  <c r="QX68" i="1"/>
  <c r="QX66" i="1"/>
  <c r="QX65" i="1"/>
  <c r="QX64" i="1"/>
  <c r="SX66" i="1"/>
  <c r="TB66" i="1"/>
  <c r="TA64" i="1"/>
  <c r="QS64" i="1"/>
  <c r="QS63" i="1"/>
  <c r="QS68" i="1"/>
  <c r="QS66" i="1"/>
  <c r="QS67" i="1"/>
  <c r="QS65" i="1"/>
  <c r="OQ65" i="1"/>
  <c r="OQ63" i="1"/>
  <c r="OQ64" i="1"/>
  <c r="OQ68" i="1"/>
  <c r="OQ66" i="1"/>
  <c r="OQ67" i="1"/>
  <c r="QW68" i="1"/>
  <c r="QW66" i="1"/>
  <c r="QW67" i="1"/>
  <c r="QW65" i="1"/>
  <c r="QW64" i="1"/>
  <c r="QW63" i="1"/>
  <c r="SW63" i="1"/>
  <c r="TB68" i="1"/>
  <c r="SY63" i="1"/>
  <c r="TA66" i="1"/>
  <c r="SZ63" i="1"/>
  <c r="OO65" i="1"/>
  <c r="OO64" i="1"/>
  <c r="OO68" i="1"/>
  <c r="OO63" i="1"/>
  <c r="OO66" i="1"/>
  <c r="OO67" i="1"/>
  <c r="QU68" i="1"/>
  <c r="QU67" i="1"/>
  <c r="QU65" i="1"/>
  <c r="QU64" i="1"/>
  <c r="QU63" i="1"/>
  <c r="QU66" i="1"/>
  <c r="OT64" i="1"/>
  <c r="OT63" i="1"/>
  <c r="OT65" i="1"/>
  <c r="OT68" i="1"/>
  <c r="OT66" i="1"/>
  <c r="OT67" i="1"/>
  <c r="TB67" i="1"/>
  <c r="SY64" i="1"/>
  <c r="TA68" i="1"/>
  <c r="SZ64" i="1"/>
  <c r="SX63" i="1"/>
  <c r="SY65" i="1"/>
  <c r="SZ66" i="1"/>
  <c r="OS68" i="1"/>
  <c r="OS63" i="1"/>
  <c r="OS66" i="1"/>
  <c r="OS65" i="1"/>
  <c r="OS64" i="1"/>
  <c r="OS67" i="1"/>
  <c r="QV66" i="1"/>
  <c r="QV65" i="1"/>
  <c r="QV64" i="1"/>
  <c r="QV63" i="1"/>
  <c r="QV67" i="1"/>
  <c r="QV68" i="1"/>
  <c r="SX65" i="1"/>
  <c r="SW66" i="1"/>
  <c r="SY66" i="1"/>
  <c r="SZ67" i="1"/>
  <c r="SQ66" i="1"/>
  <c r="SQ68" i="1"/>
  <c r="SQ67" i="1"/>
  <c r="SQ63" i="1"/>
  <c r="SQ64" i="1"/>
  <c r="SQ65" i="1"/>
  <c r="SQ61" i="1"/>
  <c r="SQ60" i="1"/>
  <c r="SQ62" i="1"/>
  <c r="OP65" i="1"/>
  <c r="OP64" i="1"/>
  <c r="OP66" i="1"/>
  <c r="OP68" i="1"/>
  <c r="OP63" i="1"/>
  <c r="OP67" i="1"/>
  <c r="SX64" i="1"/>
  <c r="TB64" i="1"/>
  <c r="SY67" i="1"/>
  <c r="TA63" i="1"/>
  <c r="SZ68" i="1"/>
  <c r="OR68" i="1"/>
  <c r="OR63" i="1"/>
  <c r="OR65" i="1"/>
  <c r="OR66" i="1"/>
  <c r="OR64" i="1"/>
  <c r="OR67" i="1"/>
  <c r="QT67" i="1"/>
  <c r="QT68" i="1"/>
  <c r="QT65" i="1"/>
  <c r="QT64" i="1"/>
  <c r="QT63" i="1"/>
  <c r="QT66" i="1"/>
  <c r="SX67" i="1"/>
  <c r="SW68" i="1"/>
  <c r="TB63" i="1"/>
  <c r="SY68" i="1"/>
  <c r="TA65" i="1"/>
  <c r="TA50" i="1"/>
  <c r="TA55" i="1"/>
  <c r="TA58" i="1"/>
  <c r="TA54" i="1"/>
  <c r="TA56" i="1"/>
  <c r="TA57" i="1"/>
  <c r="TA46" i="1"/>
  <c r="SZ50" i="1"/>
  <c r="SZ54" i="1"/>
  <c r="SW56" i="1"/>
  <c r="SZ59" i="1"/>
  <c r="SZ56" i="1"/>
  <c r="SW58" i="1"/>
  <c r="SW59" i="1"/>
  <c r="TB57" i="1"/>
  <c r="TB58" i="1"/>
  <c r="SY57" i="1"/>
  <c r="TB56" i="1"/>
  <c r="SZ57" i="1"/>
  <c r="SY58" i="1"/>
  <c r="SY46" i="1"/>
  <c r="SY50" i="1"/>
  <c r="TB50" i="1"/>
  <c r="TB54" i="1"/>
  <c r="SY55" i="1"/>
  <c r="SY56" i="1"/>
  <c r="TB59" i="1"/>
  <c r="TB46" i="1"/>
  <c r="SX56" i="1"/>
  <c r="OP61" i="1"/>
  <c r="OP62" i="1"/>
  <c r="OP60" i="1"/>
  <c r="SX57" i="1"/>
  <c r="QX61" i="1"/>
  <c r="QX60" i="1"/>
  <c r="QX62" i="1"/>
  <c r="SY54" i="1"/>
  <c r="SX58" i="1"/>
  <c r="TB61" i="1"/>
  <c r="TB62" i="1"/>
  <c r="TB60" i="1"/>
  <c r="SX59" i="1"/>
  <c r="SY61" i="1"/>
  <c r="SY62" i="1"/>
  <c r="SY60" i="1"/>
  <c r="QV61" i="1"/>
  <c r="QV60" i="1"/>
  <c r="QV62" i="1"/>
  <c r="QW61" i="1"/>
  <c r="QW62" i="1"/>
  <c r="QW60" i="1"/>
  <c r="SX54" i="1"/>
  <c r="SW61" i="1"/>
  <c r="SW60" i="1"/>
  <c r="SW62" i="1"/>
  <c r="OO61" i="1"/>
  <c r="OO62" i="1"/>
  <c r="OO60" i="1"/>
  <c r="QS61" i="1"/>
  <c r="QS62" i="1"/>
  <c r="QS60" i="1"/>
  <c r="QU61" i="1"/>
  <c r="QU60" i="1"/>
  <c r="QU62" i="1"/>
  <c r="OT61" i="1"/>
  <c r="OT62" i="1"/>
  <c r="OT60" i="1"/>
  <c r="SX61" i="1"/>
  <c r="SX60" i="1"/>
  <c r="SX62" i="1"/>
  <c r="OR61" i="1"/>
  <c r="OR60" i="1"/>
  <c r="OR62" i="1"/>
  <c r="QT61" i="1"/>
  <c r="QT62" i="1"/>
  <c r="QT60" i="1"/>
  <c r="OS61" i="1"/>
  <c r="OS62" i="1"/>
  <c r="OS60" i="1"/>
  <c r="OQ61" i="1"/>
  <c r="OQ62" i="1"/>
  <c r="OQ60" i="1"/>
  <c r="SX46" i="1"/>
  <c r="SZ61" i="1"/>
  <c r="SZ60" i="1"/>
  <c r="SZ62" i="1"/>
  <c r="TA61" i="1"/>
  <c r="TA62" i="1"/>
  <c r="TA60" i="1"/>
  <c r="SX50" i="1"/>
  <c r="OO57" i="1"/>
  <c r="OO58" i="1"/>
  <c r="OO59" i="1"/>
  <c r="QV59" i="1"/>
  <c r="QV58" i="1"/>
  <c r="QV57" i="1"/>
  <c r="QU58" i="1"/>
  <c r="QU59" i="1"/>
  <c r="QU57" i="1"/>
  <c r="OT57" i="1"/>
  <c r="OT58" i="1"/>
  <c r="OT59" i="1"/>
  <c r="SQ58" i="1"/>
  <c r="SQ57" i="1"/>
  <c r="SQ59" i="1"/>
  <c r="OP57" i="1"/>
  <c r="OP58" i="1"/>
  <c r="OP59" i="1"/>
  <c r="OR57" i="1"/>
  <c r="OR59" i="1"/>
  <c r="OR58" i="1"/>
  <c r="QT59" i="1"/>
  <c r="QT58" i="1"/>
  <c r="QT57" i="1"/>
  <c r="OS57" i="1"/>
  <c r="OS58" i="1"/>
  <c r="OS59" i="1"/>
  <c r="QX57" i="1"/>
  <c r="QX59" i="1"/>
  <c r="QX58" i="1"/>
  <c r="QS57" i="1"/>
  <c r="QS59" i="1"/>
  <c r="QS58" i="1"/>
  <c r="OQ57" i="1"/>
  <c r="OQ59" i="1"/>
  <c r="OQ58" i="1"/>
  <c r="QW59" i="1"/>
  <c r="QW58" i="1"/>
  <c r="QW57" i="1"/>
  <c r="SQ54" i="1"/>
  <c r="SQ56" i="1"/>
  <c r="SQ55" i="1"/>
  <c r="OP54" i="1"/>
  <c r="OP56" i="1"/>
  <c r="OP55" i="1"/>
  <c r="OR54" i="1"/>
  <c r="OR56" i="1"/>
  <c r="OR55" i="1"/>
  <c r="QT54" i="1"/>
  <c r="QT56" i="1"/>
  <c r="QT55" i="1"/>
  <c r="QX54" i="1"/>
  <c r="QX55" i="1"/>
  <c r="QX56" i="1"/>
  <c r="OO54" i="1"/>
  <c r="OO55" i="1"/>
  <c r="OO56" i="1"/>
  <c r="OS54" i="1"/>
  <c r="OS55" i="1"/>
  <c r="OS56" i="1"/>
  <c r="QV54" i="1"/>
  <c r="QV56" i="1"/>
  <c r="QV55" i="1"/>
  <c r="QS54" i="1"/>
  <c r="QS56" i="1"/>
  <c r="QS55" i="1"/>
  <c r="OQ54" i="1"/>
  <c r="OQ55" i="1"/>
  <c r="OQ56" i="1"/>
  <c r="QW54" i="1"/>
  <c r="QW56" i="1"/>
  <c r="QW55" i="1"/>
  <c r="QU54" i="1"/>
  <c r="QU56" i="1"/>
  <c r="QU55" i="1"/>
  <c r="OT54" i="1"/>
  <c r="OT55" i="1"/>
  <c r="OT56"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E21" i="1"/>
  <c r="RD21" i="1"/>
  <c r="TD21" i="1"/>
  <c r="TF21" i="1"/>
  <c r="RC21" i="1"/>
  <c r="QZ21" i="1"/>
  <c r="TH21" i="1"/>
  <c r="TC21" i="1"/>
  <c r="OX21" i="1"/>
  <c r="X34" i="1"/>
  <c r="W34" i="1"/>
  <c r="MY34" i="1" s="1"/>
  <c r="V34" i="1"/>
  <c r="RB21" i="1"/>
  <c r="OV21" i="1"/>
  <c r="OY21" i="1"/>
  <c r="OZ21" i="1"/>
  <c r="QY21" i="1"/>
  <c r="OU21" i="1"/>
  <c r="QY15" i="1"/>
  <c r="TI15" i="1" s="1"/>
  <c r="OU15" i="1"/>
  <c r="RA15" i="1"/>
  <c r="TK15" i="1" s="1"/>
  <c r="OW15" i="1"/>
  <c r="RB15" i="1"/>
  <c r="TL15" i="1" s="1"/>
  <c r="OX15" i="1"/>
  <c r="QZ15" i="1"/>
  <c r="TJ15" i="1" s="1"/>
  <c r="OV15" i="1"/>
  <c r="RA21" i="1"/>
  <c r="OW21" i="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TH66" i="1" l="1"/>
  <c r="TH65" i="1"/>
  <c r="TH64" i="1"/>
  <c r="TH63" i="1"/>
  <c r="TH67" i="1"/>
  <c r="TH68" i="1"/>
  <c r="OV64" i="1"/>
  <c r="OV68" i="1"/>
  <c r="OV63" i="1"/>
  <c r="OV66" i="1"/>
  <c r="OV65" i="1"/>
  <c r="OV67" i="1"/>
  <c r="QZ68" i="1"/>
  <c r="QZ66" i="1"/>
  <c r="QZ64" i="1"/>
  <c r="QZ65" i="1"/>
  <c r="QZ63" i="1"/>
  <c r="QZ67" i="1"/>
  <c r="RB67" i="1"/>
  <c r="RB63" i="1"/>
  <c r="RB64" i="1"/>
  <c r="RB66" i="1"/>
  <c r="RB65" i="1"/>
  <c r="RB68" i="1"/>
  <c r="RC66" i="1"/>
  <c r="RC65" i="1"/>
  <c r="RC64" i="1"/>
  <c r="RC63" i="1"/>
  <c r="RC67" i="1"/>
  <c r="RC68" i="1"/>
  <c r="OW64" i="1"/>
  <c r="OW63" i="1"/>
  <c r="OW65" i="1"/>
  <c r="OW68" i="1"/>
  <c r="OW66" i="1"/>
  <c r="OW67" i="1"/>
  <c r="TF67" i="1"/>
  <c r="TF68" i="1"/>
  <c r="TF65" i="1"/>
  <c r="TF64" i="1"/>
  <c r="TF66" i="1"/>
  <c r="TF63" i="1"/>
  <c r="OY68" i="1"/>
  <c r="OY64" i="1"/>
  <c r="OY66" i="1"/>
  <c r="OY63" i="1"/>
  <c r="OY65" i="1"/>
  <c r="OY67" i="1"/>
  <c r="RA68" i="1"/>
  <c r="RA66" i="1"/>
  <c r="RA67" i="1"/>
  <c r="RA64" i="1"/>
  <c r="RA65" i="1"/>
  <c r="RA63" i="1"/>
  <c r="OU63" i="1"/>
  <c r="OU66" i="1"/>
  <c r="OU64" i="1"/>
  <c r="OU68" i="1"/>
  <c r="OU65" i="1"/>
  <c r="OU67" i="1"/>
  <c r="RD65" i="1"/>
  <c r="RD63" i="1"/>
  <c r="RD68" i="1"/>
  <c r="RD67" i="1"/>
  <c r="RD64" i="1"/>
  <c r="RD66" i="1"/>
  <c r="TD63" i="1"/>
  <c r="TD64" i="1"/>
  <c r="TD67" i="1"/>
  <c r="TD68" i="1"/>
  <c r="TD66" i="1"/>
  <c r="TD65" i="1"/>
  <c r="QY67" i="1"/>
  <c r="QY68" i="1"/>
  <c r="QY65" i="1"/>
  <c r="QY64" i="1"/>
  <c r="QY66" i="1"/>
  <c r="QY63" i="1"/>
  <c r="OX68" i="1"/>
  <c r="OX65" i="1"/>
  <c r="OX63" i="1"/>
  <c r="OX64" i="1"/>
  <c r="OX66" i="1"/>
  <c r="OX67" i="1"/>
  <c r="TE68" i="1"/>
  <c r="TE66" i="1"/>
  <c r="TE67" i="1"/>
  <c r="TE65" i="1"/>
  <c r="TE64" i="1"/>
  <c r="TE63" i="1"/>
  <c r="OZ66" i="1"/>
  <c r="OZ63" i="1"/>
  <c r="OZ65" i="1"/>
  <c r="OZ64" i="1"/>
  <c r="OZ68" i="1"/>
  <c r="OZ67" i="1"/>
  <c r="TC64" i="1"/>
  <c r="TC63" i="1"/>
  <c r="TC67" i="1"/>
  <c r="TC68" i="1"/>
  <c r="TC65" i="1"/>
  <c r="TC66" i="1"/>
  <c r="TG66" i="1"/>
  <c r="TG65" i="1"/>
  <c r="TG64" i="1"/>
  <c r="TG63" i="1"/>
  <c r="TG68" i="1"/>
  <c r="TG67" i="1"/>
  <c r="TC61" i="1"/>
  <c r="TC62" i="1"/>
  <c r="TC60" i="1"/>
  <c r="OU61" i="1"/>
  <c r="OU62" i="1"/>
  <c r="OU60" i="1"/>
  <c r="RD61" i="1"/>
  <c r="RD60" i="1"/>
  <c r="RD62" i="1"/>
  <c r="OY61" i="1"/>
  <c r="OY62" i="1"/>
  <c r="OY60" i="1"/>
  <c r="TH61" i="1"/>
  <c r="TH60" i="1"/>
  <c r="TH62" i="1"/>
  <c r="QY61" i="1"/>
  <c r="QY62" i="1"/>
  <c r="QY60" i="1"/>
  <c r="TE61" i="1"/>
  <c r="TE62" i="1"/>
  <c r="TE60" i="1"/>
  <c r="OV61" i="1"/>
  <c r="OV60" i="1"/>
  <c r="OV62" i="1"/>
  <c r="QZ61" i="1"/>
  <c r="QZ60" i="1"/>
  <c r="QZ62" i="1"/>
  <c r="OX61" i="1"/>
  <c r="OX60" i="1"/>
  <c r="OX62" i="1"/>
  <c r="TG61" i="1"/>
  <c r="TG62" i="1"/>
  <c r="TG60" i="1"/>
  <c r="RB61" i="1"/>
  <c r="RB62" i="1"/>
  <c r="RB60" i="1"/>
  <c r="RC61" i="1"/>
  <c r="RC60" i="1"/>
  <c r="RC62" i="1"/>
  <c r="OW61" i="1"/>
  <c r="OW62" i="1"/>
  <c r="OW60" i="1"/>
  <c r="TF61" i="1"/>
  <c r="TF62" i="1"/>
  <c r="TF60" i="1"/>
  <c r="OZ61" i="1"/>
  <c r="OZ60" i="1"/>
  <c r="OZ62" i="1"/>
  <c r="RA61" i="1"/>
  <c r="RA60" i="1"/>
  <c r="RA62" i="1"/>
  <c r="TD61" i="1"/>
  <c r="TD60" i="1"/>
  <c r="TD62" i="1"/>
  <c r="RB59" i="1"/>
  <c r="RB57" i="1"/>
  <c r="RB58" i="1"/>
  <c r="RC59" i="1"/>
  <c r="RC58" i="1"/>
  <c r="RC57" i="1"/>
  <c r="OY57" i="1"/>
  <c r="OY59" i="1"/>
  <c r="OY58" i="1"/>
  <c r="OW57" i="1"/>
  <c r="OW58" i="1"/>
  <c r="OW59" i="1"/>
  <c r="TF59" i="1"/>
  <c r="TF58" i="1"/>
  <c r="TF57" i="1"/>
  <c r="TH57" i="1"/>
  <c r="TH59" i="1"/>
  <c r="TH58" i="1"/>
  <c r="TD57" i="1"/>
  <c r="TD59" i="1"/>
  <c r="TD58" i="1"/>
  <c r="OV57" i="1"/>
  <c r="OV58" i="1"/>
  <c r="OV59" i="1"/>
  <c r="OU57" i="1"/>
  <c r="OU59" i="1"/>
  <c r="OU58" i="1"/>
  <c r="RD57" i="1"/>
  <c r="RD59" i="1"/>
  <c r="RD58" i="1"/>
  <c r="QY59" i="1"/>
  <c r="QY58" i="1"/>
  <c r="QY57" i="1"/>
  <c r="OX57" i="1"/>
  <c r="OX59" i="1"/>
  <c r="OX58" i="1"/>
  <c r="TE59" i="1"/>
  <c r="TE57" i="1"/>
  <c r="TE58" i="1"/>
  <c r="QZ58" i="1"/>
  <c r="QZ57" i="1"/>
  <c r="QZ59" i="1"/>
  <c r="RA57" i="1"/>
  <c r="RA58" i="1"/>
  <c r="RA59" i="1"/>
  <c r="OZ57" i="1"/>
  <c r="OZ59" i="1"/>
  <c r="OZ58" i="1"/>
  <c r="TC59" i="1"/>
  <c r="TC58" i="1"/>
  <c r="TC57" i="1"/>
  <c r="TG57" i="1"/>
  <c r="TG58" i="1"/>
  <c r="TG59" i="1"/>
  <c r="QZ54" i="1"/>
  <c r="QZ56" i="1"/>
  <c r="QZ55" i="1"/>
  <c r="RB54" i="1"/>
  <c r="RB56" i="1"/>
  <c r="RB55" i="1"/>
  <c r="RC54" i="1"/>
  <c r="RC55" i="1"/>
  <c r="RC56" i="1"/>
  <c r="OV54" i="1"/>
  <c r="OV56" i="1"/>
  <c r="OV55" i="1"/>
  <c r="TF54" i="1"/>
  <c r="TF56" i="1"/>
  <c r="TF55" i="1"/>
  <c r="TD54" i="1"/>
  <c r="TD56" i="1"/>
  <c r="TD55" i="1"/>
  <c r="OW54" i="1"/>
  <c r="OW55" i="1"/>
  <c r="OW56" i="1"/>
  <c r="OU54" i="1"/>
  <c r="OU55" i="1"/>
  <c r="OU56" i="1"/>
  <c r="RD54" i="1"/>
  <c r="RD55" i="1"/>
  <c r="RD56" i="1"/>
  <c r="RA54" i="1"/>
  <c r="RA55" i="1"/>
  <c r="RA56" i="1"/>
  <c r="QY54" i="1"/>
  <c r="QY56" i="1"/>
  <c r="QY55" i="1"/>
  <c r="OX56" i="1"/>
  <c r="OX55" i="1"/>
  <c r="TE54" i="1"/>
  <c r="TE56" i="1"/>
  <c r="TE55" i="1"/>
  <c r="OZ54" i="1"/>
  <c r="OZ56" i="1"/>
  <c r="OZ55" i="1"/>
  <c r="TC54" i="1"/>
  <c r="TC56" i="1"/>
  <c r="TC55" i="1"/>
  <c r="TG54" i="1"/>
  <c r="TG56" i="1"/>
  <c r="TG55" i="1"/>
  <c r="OY54" i="1"/>
  <c r="OY55" i="1"/>
  <c r="OY56" i="1"/>
  <c r="TH54" i="1"/>
  <c r="TH56" i="1"/>
  <c r="TH55"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OX46" i="1"/>
  <c r="RH21" i="1"/>
  <c r="TJ21" i="1"/>
  <c r="TM21" i="1"/>
  <c r="TI21" i="1"/>
  <c r="PF21" i="1"/>
  <c r="RI21" i="1"/>
  <c r="TL21" i="1"/>
  <c r="TN21" i="1"/>
  <c r="TK21" i="1"/>
  <c r="RF21" i="1"/>
  <c r="PB21" i="1"/>
  <c r="PE21" i="1"/>
  <c r="RJ21" i="1"/>
  <c r="PL15" i="1"/>
  <c r="RU15" i="1"/>
  <c r="UE15" i="1" s="1"/>
  <c r="RI15" i="1"/>
  <c r="TS15" i="1" s="1"/>
  <c r="PE15" i="1"/>
  <c r="RJ15" i="1"/>
  <c r="TT15" i="1" s="1"/>
  <c r="PF15" i="1"/>
  <c r="RG21" i="1"/>
  <c r="PC21" i="1"/>
  <c r="RF15" i="1"/>
  <c r="TP15" i="1" s="1"/>
  <c r="PB15" i="1"/>
  <c r="RE21" i="1"/>
  <c r="PA21" i="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B64" i="1" l="1"/>
  <c r="PB63" i="1"/>
  <c r="PB66" i="1"/>
  <c r="PB65" i="1"/>
  <c r="PB68" i="1"/>
  <c r="PB67" i="1"/>
  <c r="TL67" i="1"/>
  <c r="TL68" i="1"/>
  <c r="TL66" i="1"/>
  <c r="TL64" i="1"/>
  <c r="TL65" i="1"/>
  <c r="TL63" i="1"/>
  <c r="PC63" i="1"/>
  <c r="PC66" i="1"/>
  <c r="PC64" i="1"/>
  <c r="PC65" i="1"/>
  <c r="PC68" i="1"/>
  <c r="PC67" i="1"/>
  <c r="RJ66" i="1"/>
  <c r="RJ65" i="1"/>
  <c r="RJ63" i="1"/>
  <c r="RJ67" i="1"/>
  <c r="RJ68" i="1"/>
  <c r="RJ64" i="1"/>
  <c r="PF68" i="1"/>
  <c r="PF64" i="1"/>
  <c r="PF65" i="1"/>
  <c r="PF66" i="1"/>
  <c r="PF63" i="1"/>
  <c r="PF67" i="1"/>
  <c r="PE65" i="1"/>
  <c r="PE63" i="1"/>
  <c r="PE66" i="1"/>
  <c r="PE64" i="1"/>
  <c r="PE68" i="1"/>
  <c r="PE67" i="1"/>
  <c r="TM64" i="1"/>
  <c r="TM65" i="1"/>
  <c r="TM63" i="1"/>
  <c r="TM68" i="1"/>
  <c r="TM66" i="1"/>
  <c r="TM67" i="1"/>
  <c r="RF67" i="1"/>
  <c r="RF68" i="1"/>
  <c r="RF66" i="1"/>
  <c r="RF64" i="1"/>
  <c r="RF63" i="1"/>
  <c r="RF65" i="1"/>
  <c r="TJ66" i="1"/>
  <c r="TJ63" i="1"/>
  <c r="TJ64" i="1"/>
  <c r="TJ65" i="1"/>
  <c r="TJ67" i="1"/>
  <c r="TJ68" i="1"/>
  <c r="RG66" i="1"/>
  <c r="RG65" i="1"/>
  <c r="RG64" i="1"/>
  <c r="RG63" i="1"/>
  <c r="RG67" i="1"/>
  <c r="RG68" i="1"/>
  <c r="PA63" i="1"/>
  <c r="PA68" i="1"/>
  <c r="PA65" i="1"/>
  <c r="PA66" i="1"/>
  <c r="PA64" i="1"/>
  <c r="PA67" i="1"/>
  <c r="TK67" i="1"/>
  <c r="TK63" i="1"/>
  <c r="TK68" i="1"/>
  <c r="TK65" i="1"/>
  <c r="TK66" i="1"/>
  <c r="TK64" i="1"/>
  <c r="RH64" i="1"/>
  <c r="RH65" i="1"/>
  <c r="RH63" i="1"/>
  <c r="RH67" i="1"/>
  <c r="RH68" i="1"/>
  <c r="RH66" i="1"/>
  <c r="TI64" i="1"/>
  <c r="TI63" i="1"/>
  <c r="TI66" i="1"/>
  <c r="TI68" i="1"/>
  <c r="TI67" i="1"/>
  <c r="TI65" i="1"/>
  <c r="RE66" i="1"/>
  <c r="RE65" i="1"/>
  <c r="RE64" i="1"/>
  <c r="RE63" i="1"/>
  <c r="RE67" i="1"/>
  <c r="RE68" i="1"/>
  <c r="TN68" i="1"/>
  <c r="TN67" i="1"/>
  <c r="TN66" i="1"/>
  <c r="TN64" i="1"/>
  <c r="TN65" i="1"/>
  <c r="TN63" i="1"/>
  <c r="PD63" i="1"/>
  <c r="PD68" i="1"/>
  <c r="PD66" i="1"/>
  <c r="PD65" i="1"/>
  <c r="PD64" i="1"/>
  <c r="PD67" i="1"/>
  <c r="RI68" i="1"/>
  <c r="RI66" i="1"/>
  <c r="RI67" i="1"/>
  <c r="RI64" i="1"/>
  <c r="RI65" i="1"/>
  <c r="RI63" i="1"/>
  <c r="RH61" i="1"/>
  <c r="RH62" i="1"/>
  <c r="RH60" i="1"/>
  <c r="TL61" i="1"/>
  <c r="TL62" i="1"/>
  <c r="TL60" i="1"/>
  <c r="PD61" i="1"/>
  <c r="PD62" i="1"/>
  <c r="PD60" i="1"/>
  <c r="PA61" i="1"/>
  <c r="PA60" i="1"/>
  <c r="PA62" i="1"/>
  <c r="RE61" i="1"/>
  <c r="RE62" i="1"/>
  <c r="RE60" i="1"/>
  <c r="PC61" i="1"/>
  <c r="PC60" i="1"/>
  <c r="PC62" i="1"/>
  <c r="RJ61" i="1"/>
  <c r="RJ60" i="1"/>
  <c r="RJ62" i="1"/>
  <c r="PF61" i="1"/>
  <c r="PF60" i="1"/>
  <c r="PF62" i="1"/>
  <c r="RI61" i="1"/>
  <c r="RI60" i="1"/>
  <c r="RI62" i="1"/>
  <c r="RG61" i="1"/>
  <c r="RG60" i="1"/>
  <c r="RG62" i="1"/>
  <c r="PE61" i="1"/>
  <c r="PE60" i="1"/>
  <c r="PE62" i="1"/>
  <c r="TI61" i="1"/>
  <c r="TI60" i="1"/>
  <c r="TI62" i="1"/>
  <c r="TK61" i="1"/>
  <c r="TK62" i="1"/>
  <c r="TK60" i="1"/>
  <c r="TN61" i="1"/>
  <c r="TN60" i="1"/>
  <c r="TN62" i="1"/>
  <c r="PB61" i="1"/>
  <c r="PB62" i="1"/>
  <c r="PB60" i="1"/>
  <c r="TM61" i="1"/>
  <c r="TM62" i="1"/>
  <c r="TM60" i="1"/>
  <c r="RF61" i="1"/>
  <c r="RF60" i="1"/>
  <c r="RF62" i="1"/>
  <c r="TJ61" i="1"/>
  <c r="TJ60" i="1"/>
  <c r="TJ62" i="1"/>
  <c r="TL59" i="1"/>
  <c r="TL58" i="1"/>
  <c r="TL57" i="1"/>
  <c r="PD57" i="1"/>
  <c r="PD59" i="1"/>
  <c r="PD58" i="1"/>
  <c r="RI59" i="1"/>
  <c r="RI58" i="1"/>
  <c r="RI57" i="1"/>
  <c r="PC57" i="1"/>
  <c r="PC59" i="1"/>
  <c r="PC58" i="1"/>
  <c r="RJ59" i="1"/>
  <c r="RJ58" i="1"/>
  <c r="RJ57" i="1"/>
  <c r="RG59" i="1"/>
  <c r="RG58" i="1"/>
  <c r="RG57" i="1"/>
  <c r="PE57" i="1"/>
  <c r="PE58" i="1"/>
  <c r="PE59" i="1"/>
  <c r="TI57" i="1"/>
  <c r="TI59" i="1"/>
  <c r="TI58" i="1"/>
  <c r="PB57" i="1"/>
  <c r="PB59" i="1"/>
  <c r="PB58" i="1"/>
  <c r="TM59" i="1"/>
  <c r="TM57" i="1"/>
  <c r="TM58" i="1"/>
  <c r="RF59" i="1"/>
  <c r="RF58" i="1"/>
  <c r="RF57" i="1"/>
  <c r="TJ59" i="1"/>
  <c r="TJ57" i="1"/>
  <c r="TJ58" i="1"/>
  <c r="PF57" i="1"/>
  <c r="PF58" i="1"/>
  <c r="PF59" i="1"/>
  <c r="PA57" i="1"/>
  <c r="PA59" i="1"/>
  <c r="PA58" i="1"/>
  <c r="TK58" i="1"/>
  <c r="TK59" i="1"/>
  <c r="TK57" i="1"/>
  <c r="RH59" i="1"/>
  <c r="RH58" i="1"/>
  <c r="RH57" i="1"/>
  <c r="RE57" i="1"/>
  <c r="RE59" i="1"/>
  <c r="RE58" i="1"/>
  <c r="TN58" i="1"/>
  <c r="TN59" i="1"/>
  <c r="TN57" i="1"/>
  <c r="RG54" i="1"/>
  <c r="RG56" i="1"/>
  <c r="RG55" i="1"/>
  <c r="PE54" i="1"/>
  <c r="PE56" i="1"/>
  <c r="PE55" i="1"/>
  <c r="TI54" i="1"/>
  <c r="TI56" i="1"/>
  <c r="TI55" i="1"/>
  <c r="PF54" i="1"/>
  <c r="PF56" i="1"/>
  <c r="PF55" i="1"/>
  <c r="PB55" i="1"/>
  <c r="PB56" i="1"/>
  <c r="TM54" i="1"/>
  <c r="TM56" i="1"/>
  <c r="TM55" i="1"/>
  <c r="RF54" i="1"/>
  <c r="RF56" i="1"/>
  <c r="RF55" i="1"/>
  <c r="TJ54" i="1"/>
  <c r="TJ56" i="1"/>
  <c r="TJ55" i="1"/>
  <c r="RJ54" i="1"/>
  <c r="RJ55" i="1"/>
  <c r="RJ56" i="1"/>
  <c r="TK54" i="1"/>
  <c r="TK56" i="1"/>
  <c r="TK55" i="1"/>
  <c r="RH55" i="1"/>
  <c r="RH56" i="1"/>
  <c r="PC54" i="1"/>
  <c r="PC55" i="1"/>
  <c r="PC56" i="1"/>
  <c r="RE54" i="1"/>
  <c r="RE56" i="1"/>
  <c r="RE55" i="1"/>
  <c r="TN54" i="1"/>
  <c r="TN56" i="1"/>
  <c r="TN55" i="1"/>
  <c r="PA54" i="1"/>
  <c r="PA56" i="1"/>
  <c r="PA55" i="1"/>
  <c r="TL54" i="1"/>
  <c r="TL55" i="1"/>
  <c r="TL56" i="1"/>
  <c r="PD54" i="1"/>
  <c r="PD55" i="1"/>
  <c r="PD56" i="1"/>
  <c r="RI54" i="1"/>
  <c r="RI56" i="1"/>
  <c r="RI55"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L21" i="1"/>
  <c r="PB46" i="1"/>
  <c r="TR21" i="1"/>
  <c r="RH46" i="1"/>
  <c r="RP21" i="1"/>
  <c r="TS21" i="1"/>
  <c r="TP21" i="1"/>
  <c r="RK21" i="1"/>
  <c r="TO21" i="1"/>
  <c r="TQ21" i="1"/>
  <c r="TT21" i="1"/>
  <c r="RO21" i="1"/>
  <c r="RP15" i="1"/>
  <c r="RN15" i="1"/>
  <c r="RL15" i="1"/>
  <c r="RM21" i="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73" i="1" s="1"/>
  <c r="FG5" i="1"/>
  <c r="FG73" i="1" s="1"/>
  <c r="FE5" i="1"/>
  <c r="FE73" i="1" s="1"/>
  <c r="FD5" i="1"/>
  <c r="FD73" i="1" s="1"/>
  <c r="FC5" i="1"/>
  <c r="FC73" i="1" s="1"/>
  <c r="FA5" i="1"/>
  <c r="FA73" i="1" s="1"/>
  <c r="EZ5" i="1"/>
  <c r="EZ73" i="1" s="1"/>
  <c r="EY5" i="1"/>
  <c r="EY73" i="1" s="1"/>
  <c r="EW5" i="1"/>
  <c r="EW73" i="1" s="1"/>
  <c r="EV5" i="1"/>
  <c r="EV73" i="1" s="1"/>
  <c r="EU5" i="1"/>
  <c r="EU73" i="1" s="1"/>
  <c r="ET5" i="1"/>
  <c r="ET73" i="1" s="1"/>
  <c r="ER5" i="1"/>
  <c r="ER73" i="1" s="1"/>
  <c r="EQ5" i="1"/>
  <c r="EQ73" i="1" s="1"/>
  <c r="EO5" i="1"/>
  <c r="EO73" i="1" s="1"/>
  <c r="EN5" i="1"/>
  <c r="EN73" i="1" s="1"/>
  <c r="EM5" i="1"/>
  <c r="EM73" i="1" s="1"/>
  <c r="EI5" i="1"/>
  <c r="EI73" i="1" s="1"/>
  <c r="AH39" i="1"/>
  <c r="AH40" i="1" s="1"/>
  <c r="AH41" i="1" s="1"/>
  <c r="AH42" i="1" s="1"/>
  <c r="AK39" i="1"/>
  <c r="AK40" i="1" s="1"/>
  <c r="AK41" i="1" s="1"/>
  <c r="AK42" i="1" s="1"/>
  <c r="AJ39" i="1"/>
  <c r="AJ40" i="1" s="1"/>
  <c r="AJ41" i="1" s="1"/>
  <c r="AJ42" i="1" s="1"/>
  <c r="AI39" i="1"/>
  <c r="AI40" i="1" s="1"/>
  <c r="AI41" i="1" s="1"/>
  <c r="AI42" i="1" s="1"/>
  <c r="EH5" i="1"/>
  <c r="EH73"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73" i="1"/>
  <c r="F73" i="1"/>
  <c r="C73" i="1"/>
  <c r="B73" i="1"/>
  <c r="ED73" i="1"/>
  <c r="EC73" i="1"/>
  <c r="EB73" i="1"/>
  <c r="EA73" i="1"/>
  <c r="DZ73" i="1"/>
  <c r="DY73" i="1"/>
  <c r="DX73" i="1"/>
  <c r="DW73" i="1"/>
  <c r="DV73" i="1"/>
  <c r="DU73" i="1"/>
  <c r="DT73" i="1"/>
  <c r="DS73" i="1"/>
  <c r="ED22" i="1"/>
  <c r="EC22" i="1"/>
  <c r="EB22" i="1"/>
  <c r="EA22" i="1"/>
  <c r="DZ22" i="1"/>
  <c r="DY22" i="1"/>
  <c r="DX22" i="1"/>
  <c r="DW22" i="1"/>
  <c r="DV22" i="1"/>
  <c r="DU22" i="1"/>
  <c r="DT22" i="1"/>
  <c r="DS22" i="1"/>
  <c r="JD5" i="1"/>
  <c r="JD73"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73" i="1" s="1"/>
  <c r="LL5" i="1"/>
  <c r="LL73" i="1" s="1"/>
  <c r="LK5" i="1"/>
  <c r="LK73" i="1" s="1"/>
  <c r="LJ5" i="1"/>
  <c r="LJ73" i="1" s="1"/>
  <c r="LI5" i="1"/>
  <c r="LI73" i="1" s="1"/>
  <c r="LH5" i="1"/>
  <c r="LH73" i="1" s="1"/>
  <c r="LG5" i="1"/>
  <c r="LG73" i="1" s="1"/>
  <c r="MJ5" i="1"/>
  <c r="MJ73" i="1" s="1"/>
  <c r="MA5" i="1"/>
  <c r="MA73" i="1" s="1"/>
  <c r="AD65" i="4"/>
  <c r="AC65" i="4"/>
  <c r="W65" i="4"/>
  <c r="NT5" i="1"/>
  <c r="NS5" i="1"/>
  <c r="NR5" i="1"/>
  <c r="NQ5" i="1"/>
  <c r="NP5" i="1"/>
  <c r="NO5" i="1"/>
  <c r="NN5" i="1"/>
  <c r="LO38" i="1" a="1"/>
  <c r="LO38" i="1" s="1"/>
  <c r="LN38" i="1" s="1" a="1"/>
  <c r="LN38" i="1" s="1"/>
  <c r="LV5" i="1"/>
  <c r="LV73" i="1" s="1"/>
  <c r="LU5" i="1"/>
  <c r="LU73" i="1" s="1"/>
  <c r="LT5" i="1"/>
  <c r="LT73" i="1" s="1"/>
  <c r="LS5" i="1"/>
  <c r="LS73" i="1" s="1"/>
  <c r="LR5" i="1"/>
  <c r="LR73" i="1" s="1"/>
  <c r="LQ5" i="1"/>
  <c r="LQ73"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73" i="1" s="1"/>
  <c r="BG5" i="1"/>
  <c r="BF5" i="1"/>
  <c r="A23" i="1"/>
  <c r="A22" i="1"/>
  <c r="B23" i="1" s="1"/>
  <c r="LN23" i="1" s="1"/>
  <c r="KM5" i="1"/>
  <c r="KM73" i="1" s="1"/>
  <c r="TS63" i="1" l="1"/>
  <c r="TS66" i="1"/>
  <c r="TS64" i="1"/>
  <c r="TS67" i="1"/>
  <c r="TS68" i="1"/>
  <c r="TS65" i="1"/>
  <c r="TP65" i="1"/>
  <c r="TP66" i="1"/>
  <c r="TP68" i="1"/>
  <c r="TP64" i="1"/>
  <c r="TP63" i="1"/>
  <c r="TP67" i="1"/>
  <c r="RP64" i="1"/>
  <c r="RP67" i="1"/>
  <c r="RP68" i="1"/>
  <c r="RP66" i="1"/>
  <c r="RP65" i="1"/>
  <c r="RP63" i="1"/>
  <c r="RO63" i="1"/>
  <c r="RO64" i="1"/>
  <c r="RO67" i="1"/>
  <c r="RO68" i="1"/>
  <c r="RO66" i="1"/>
  <c r="RO65" i="1"/>
  <c r="EH68" i="1"/>
  <c r="EH66" i="1"/>
  <c r="EH63" i="1"/>
  <c r="EH64" i="1"/>
  <c r="EH67" i="1"/>
  <c r="EH61" i="1"/>
  <c r="EH65" i="1"/>
  <c r="EH62" i="1"/>
  <c r="EH60" i="1"/>
  <c r="TT67" i="1"/>
  <c r="TT68" i="1"/>
  <c r="TT65" i="1"/>
  <c r="TT64" i="1"/>
  <c r="TT63" i="1"/>
  <c r="TT66" i="1"/>
  <c r="TR66" i="1"/>
  <c r="TR65" i="1"/>
  <c r="TR63" i="1"/>
  <c r="TR64" i="1"/>
  <c r="TR67" i="1"/>
  <c r="TR68" i="1"/>
  <c r="B68" i="1"/>
  <c r="B67" i="1"/>
  <c r="B62" i="1"/>
  <c r="B66" i="1"/>
  <c r="B60" i="1"/>
  <c r="B61" i="1"/>
  <c r="B64" i="1"/>
  <c r="B65" i="1"/>
  <c r="B63" i="1"/>
  <c r="TQ65" i="1"/>
  <c r="TQ63" i="1"/>
  <c r="TQ64" i="1"/>
  <c r="TQ67" i="1"/>
  <c r="TQ68" i="1"/>
  <c r="TQ66" i="1"/>
  <c r="TO63" i="1"/>
  <c r="TO66" i="1"/>
  <c r="TO68" i="1"/>
  <c r="TO67" i="1"/>
  <c r="TO65" i="1"/>
  <c r="TO64" i="1"/>
  <c r="RL64" i="1"/>
  <c r="RL65" i="1"/>
  <c r="RL66" i="1"/>
  <c r="RL63" i="1"/>
  <c r="RL68" i="1"/>
  <c r="RL67" i="1"/>
  <c r="RM63" i="1"/>
  <c r="RM65" i="1"/>
  <c r="RM68" i="1"/>
  <c r="RM67" i="1"/>
  <c r="RM66" i="1"/>
  <c r="RM64" i="1"/>
  <c r="RK63" i="1"/>
  <c r="RK66" i="1"/>
  <c r="RK64" i="1"/>
  <c r="RK68" i="1"/>
  <c r="RK67" i="1"/>
  <c r="RK65" i="1"/>
  <c r="RN67" i="1"/>
  <c r="RN68" i="1"/>
  <c r="RN66" i="1"/>
  <c r="RN65" i="1"/>
  <c r="RN64" i="1"/>
  <c r="RN63" i="1"/>
  <c r="TT61" i="1"/>
  <c r="TT62" i="1"/>
  <c r="TT60" i="1"/>
  <c r="TR61" i="1"/>
  <c r="TR60" i="1"/>
  <c r="TR62" i="1"/>
  <c r="RM61" i="1"/>
  <c r="RM62" i="1"/>
  <c r="RM60" i="1"/>
  <c r="RK61" i="1"/>
  <c r="RK60" i="1"/>
  <c r="RK62" i="1"/>
  <c r="RN61" i="1"/>
  <c r="RN60" i="1"/>
  <c r="RN62" i="1"/>
  <c r="TP61" i="1"/>
  <c r="TP60" i="1"/>
  <c r="TP62" i="1"/>
  <c r="TS61" i="1"/>
  <c r="TS62" i="1"/>
  <c r="TS60" i="1"/>
  <c r="RL61" i="1"/>
  <c r="RL62" i="1"/>
  <c r="RL60" i="1"/>
  <c r="RP61" i="1"/>
  <c r="RP60" i="1"/>
  <c r="RP62" i="1"/>
  <c r="TQ61" i="1"/>
  <c r="TQ60" i="1"/>
  <c r="TQ62" i="1"/>
  <c r="TO61" i="1"/>
  <c r="TO62" i="1"/>
  <c r="TO60" i="1"/>
  <c r="RO61" i="1"/>
  <c r="RO60" i="1"/>
  <c r="RO62" i="1"/>
  <c r="TO59" i="1"/>
  <c r="TO58" i="1"/>
  <c r="TO57" i="1"/>
  <c r="RL59" i="1"/>
  <c r="RL57" i="1"/>
  <c r="RL58" i="1"/>
  <c r="TP58" i="1"/>
  <c r="TP59" i="1"/>
  <c r="TP57" i="1"/>
  <c r="RM59" i="1"/>
  <c r="RM58" i="1"/>
  <c r="RM57" i="1"/>
  <c r="TS59" i="1"/>
  <c r="TS58" i="1"/>
  <c r="TS57" i="1"/>
  <c r="RN59" i="1"/>
  <c r="RN57" i="1"/>
  <c r="RN58" i="1"/>
  <c r="RP58" i="1"/>
  <c r="RP59" i="1"/>
  <c r="RP57" i="1"/>
  <c r="RK58" i="1"/>
  <c r="RK59" i="1"/>
  <c r="RK57" i="1"/>
  <c r="RO59" i="1"/>
  <c r="RO58" i="1"/>
  <c r="RO57" i="1"/>
  <c r="EH59" i="1"/>
  <c r="EH57" i="1"/>
  <c r="EH58" i="1"/>
  <c r="TT58" i="1"/>
  <c r="TT57" i="1"/>
  <c r="TT59" i="1"/>
  <c r="TR58" i="1"/>
  <c r="TR59" i="1"/>
  <c r="TR57" i="1"/>
  <c r="B59" i="1"/>
  <c r="B58" i="1"/>
  <c r="B57" i="1"/>
  <c r="TQ58" i="1"/>
  <c r="TQ59" i="1"/>
  <c r="TQ57" i="1"/>
  <c r="TP54" i="1"/>
  <c r="TP56" i="1"/>
  <c r="TP55" i="1"/>
  <c r="TS54" i="1"/>
  <c r="TS56" i="1"/>
  <c r="TS55" i="1"/>
  <c r="RP56" i="1"/>
  <c r="RP55" i="1"/>
  <c r="RO54" i="1"/>
  <c r="RO55" i="1"/>
  <c r="RO56" i="1"/>
  <c r="EH54" i="1"/>
  <c r="EH55" i="1"/>
  <c r="EH56" i="1"/>
  <c r="TT54" i="1"/>
  <c r="TT55" i="1"/>
  <c r="TT56" i="1"/>
  <c r="TR54" i="1"/>
  <c r="TR56" i="1"/>
  <c r="TR55" i="1"/>
  <c r="B54" i="1"/>
  <c r="NH54" i="1" s="1"/>
  <c r="B56" i="1"/>
  <c r="B55" i="1"/>
  <c r="TQ54" i="1"/>
  <c r="TQ56" i="1"/>
  <c r="TQ55" i="1"/>
  <c r="TO54" i="1"/>
  <c r="TO56" i="1"/>
  <c r="TO55" i="1"/>
  <c r="RL54" i="1"/>
  <c r="RL56" i="1"/>
  <c r="RL55" i="1"/>
  <c r="RM54" i="1"/>
  <c r="RM56" i="1"/>
  <c r="RM55" i="1"/>
  <c r="RK54" i="1"/>
  <c r="RK56" i="1"/>
  <c r="RK55" i="1"/>
  <c r="RN54" i="1"/>
  <c r="RN56" i="1"/>
  <c r="RN55" i="1"/>
  <c r="LP54"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X21" i="1"/>
  <c r="TZ21" i="1"/>
  <c r="RP46" i="1"/>
  <c r="NR73" i="1"/>
  <c r="NR22" i="1"/>
  <c r="NR25" i="1" s="1"/>
  <c r="NS73" i="1"/>
  <c r="NS22" i="1"/>
  <c r="NS25" i="1" s="1"/>
  <c r="NT73" i="1"/>
  <c r="NT22" i="1"/>
  <c r="NT25" i="1" s="1"/>
  <c r="NQ73" i="1"/>
  <c r="NQ22" i="1"/>
  <c r="NQ25" i="1" s="1"/>
  <c r="NN73" i="1"/>
  <c r="NN22" i="1"/>
  <c r="NN25" i="1" s="1"/>
  <c r="NO73" i="1"/>
  <c r="NO22" i="1"/>
  <c r="NO25" i="1" s="1"/>
  <c r="NP73" i="1"/>
  <c r="NP22" i="1"/>
  <c r="NP25" i="1" s="1"/>
  <c r="I40" i="1"/>
  <c r="BJ39" i="1"/>
  <c r="BI39" i="1"/>
  <c r="BF39" i="1"/>
  <c r="BH39" i="1"/>
  <c r="BG39" i="1"/>
  <c r="BE39" i="1"/>
  <c r="KL23" i="1"/>
  <c r="NU27" i="1"/>
  <c r="NU26" i="1"/>
  <c r="NN27" i="1"/>
  <c r="NN26" i="1"/>
  <c r="NT27" i="1"/>
  <c r="NT26" i="1"/>
  <c r="JH23" i="1"/>
  <c r="KJ23" i="1"/>
  <c r="TU21" i="1"/>
  <c r="EI17" i="1"/>
  <c r="TY21" i="1"/>
  <c r="DC23" i="1"/>
  <c r="JF23" i="1"/>
  <c r="CQ38" i="1"/>
  <c r="CM38" i="1"/>
  <c r="AZ23" i="1"/>
  <c r="AY23" i="1"/>
  <c r="KH23" i="1"/>
  <c r="KG23" i="1"/>
  <c r="KI23" i="1"/>
  <c r="KF23" i="1"/>
  <c r="TW15" i="1"/>
  <c r="TY15" i="1"/>
  <c r="TW21" i="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73" i="1"/>
  <c r="FT22" i="1"/>
  <c r="FV73" i="1"/>
  <c r="FV22" i="1"/>
  <c r="FW73" i="1"/>
  <c r="FW22" i="1"/>
  <c r="FY73" i="1"/>
  <c r="FY22" i="1"/>
  <c r="GA73" i="1"/>
  <c r="GA22" i="1"/>
  <c r="GB73" i="1"/>
  <c r="GB22" i="1"/>
  <c r="GD73" i="1"/>
  <c r="GD22" i="1"/>
  <c r="GF73" i="1"/>
  <c r="GF22" i="1"/>
  <c r="GG73" i="1"/>
  <c r="GG22" i="1"/>
  <c r="GI73" i="1"/>
  <c r="GI22" i="1"/>
  <c r="GK73" i="1"/>
  <c r="GK22" i="1"/>
  <c r="GL73" i="1"/>
  <c r="GL22" i="1"/>
  <c r="GN73" i="1"/>
  <c r="GN22" i="1"/>
  <c r="GO73" i="1"/>
  <c r="GO22" i="1"/>
  <c r="GP73"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D23" i="1"/>
  <c r="KC23" i="1"/>
  <c r="JW23" i="1"/>
  <c r="KA23" i="1"/>
  <c r="JV23" i="1"/>
  <c r="KB23" i="1"/>
  <c r="JU23" i="1"/>
  <c r="JT23" i="1"/>
  <c r="JY23" i="1"/>
  <c r="JX23" i="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C23" i="1"/>
  <c r="DS23" i="1"/>
  <c r="DU23" i="1"/>
  <c r="DV23" i="1"/>
  <c r="DW23" i="1"/>
  <c r="DX23" i="1"/>
  <c r="JD22" i="1"/>
  <c r="JD25" i="1" s="1"/>
  <c r="LM22" i="1"/>
  <c r="LM25" i="1" s="1"/>
  <c r="MJ22" i="1"/>
  <c r="LG22" i="1"/>
  <c r="LG25" i="1" s="1"/>
  <c r="LH22" i="1"/>
  <c r="LH25" i="1" s="1"/>
  <c r="LI22" i="1"/>
  <c r="LI25" i="1" s="1"/>
  <c r="LJ22" i="1"/>
  <c r="LK22" i="1"/>
  <c r="LL22" i="1"/>
  <c r="MK73" i="1"/>
  <c r="MK22" i="1"/>
  <c r="MA23" i="1"/>
  <c r="MA25" i="1"/>
  <c r="LQ22" i="1"/>
  <c r="LQ25" i="1" s="1"/>
  <c r="LR22" i="1"/>
  <c r="LS22" i="1"/>
  <c r="LT22" i="1"/>
  <c r="LU22" i="1"/>
  <c r="LV22" i="1"/>
  <c r="BF73" i="1"/>
  <c r="BF22" i="1"/>
  <c r="BF25" i="1" s="1"/>
  <c r="BG73" i="1"/>
  <c r="BG22" i="1"/>
  <c r="BG25" i="1" s="1"/>
  <c r="BH22" i="1"/>
  <c r="BH25" i="1" s="1"/>
  <c r="KM22" i="1"/>
  <c r="KM25" i="1" s="1"/>
  <c r="TV67" i="1" l="1"/>
  <c r="TV68" i="1"/>
  <c r="TV64" i="1"/>
  <c r="TV66" i="1"/>
  <c r="TV65" i="1"/>
  <c r="TV63" i="1"/>
  <c r="DQ62" i="1"/>
  <c r="LS62" i="1"/>
  <c r="NH62" i="1"/>
  <c r="NI62" i="1"/>
  <c r="LR62" i="1"/>
  <c r="MK62" i="1"/>
  <c r="MU62" i="1"/>
  <c r="NF62" i="1"/>
  <c r="NL62" i="1"/>
  <c r="LQ62" i="1"/>
  <c r="MJ62" i="1"/>
  <c r="DF62" i="1"/>
  <c r="MX62" i="1"/>
  <c r="NE62" i="1"/>
  <c r="DL62" i="1"/>
  <c r="LP62" i="1"/>
  <c r="LU62" i="1"/>
  <c r="LV62" i="1"/>
  <c r="MW62" i="1"/>
  <c r="NC62" i="1"/>
  <c r="ND62" i="1"/>
  <c r="DP62" i="1"/>
  <c r="LT62" i="1"/>
  <c r="BK62" i="1"/>
  <c r="NK62" i="1"/>
  <c r="MV62" i="1"/>
  <c r="NG62" i="1"/>
  <c r="DD62" i="1"/>
  <c r="DE62" i="1"/>
  <c r="NF67" i="1"/>
  <c r="MW67" i="1"/>
  <c r="ND67" i="1"/>
  <c r="MU67" i="1"/>
  <c r="NH67" i="1"/>
  <c r="MV67" i="1"/>
  <c r="MK67" i="1"/>
  <c r="LU67" i="1"/>
  <c r="KO67" i="1"/>
  <c r="JY67" i="1"/>
  <c r="NE67" i="1"/>
  <c r="MA67" i="1"/>
  <c r="LS67" i="1"/>
  <c r="KE67" i="1"/>
  <c r="JW67" i="1"/>
  <c r="NL67" i="1"/>
  <c r="LP67" i="1"/>
  <c r="KJ67" i="1"/>
  <c r="KB67" i="1"/>
  <c r="JT67" i="1"/>
  <c r="DW67" i="1"/>
  <c r="DF67" i="1"/>
  <c r="BK67" i="1"/>
  <c r="JH67" i="1"/>
  <c r="DZ67" i="1"/>
  <c r="DP67" i="1"/>
  <c r="MX67" i="1"/>
  <c r="MJ67" i="1"/>
  <c r="KL67" i="1"/>
  <c r="JX67" i="1"/>
  <c r="JV67" i="1"/>
  <c r="ED67" i="1"/>
  <c r="DT67" i="1"/>
  <c r="NI67" i="1"/>
  <c r="LV67" i="1"/>
  <c r="JU67" i="1"/>
  <c r="EC67" i="1"/>
  <c r="DS67" i="1"/>
  <c r="NG67" i="1"/>
  <c r="LT67" i="1"/>
  <c r="EB67" i="1"/>
  <c r="DQ67" i="1"/>
  <c r="DE67" i="1"/>
  <c r="AZ67" i="1"/>
  <c r="NC67" i="1"/>
  <c r="LR67" i="1"/>
  <c r="KD67" i="1"/>
  <c r="EA67" i="1"/>
  <c r="DD67" i="1"/>
  <c r="KC67" i="1"/>
  <c r="DV67" i="1"/>
  <c r="KA67" i="1"/>
  <c r="DU67" i="1"/>
  <c r="LQ67" i="1"/>
  <c r="JZ67" i="1"/>
  <c r="DL67" i="1"/>
  <c r="DC67" i="1"/>
  <c r="KP67" i="1"/>
  <c r="KN67" i="1"/>
  <c r="AY67" i="1"/>
  <c r="DY67" i="1"/>
  <c r="IY67" i="1"/>
  <c r="DX67" i="1"/>
  <c r="NH63" i="1"/>
  <c r="LR63" i="1"/>
  <c r="KL63" i="1"/>
  <c r="KD63" i="1"/>
  <c r="JV63" i="1"/>
  <c r="DY63" i="1"/>
  <c r="DP63" i="1"/>
  <c r="NG63" i="1"/>
  <c r="MX63" i="1"/>
  <c r="LQ63" i="1"/>
  <c r="KC63" i="1"/>
  <c r="JU63" i="1"/>
  <c r="DX63" i="1"/>
  <c r="NE63" i="1"/>
  <c r="MU63" i="1"/>
  <c r="LP63" i="1"/>
  <c r="KN63" i="1"/>
  <c r="KB63" i="1"/>
  <c r="JH63" i="1"/>
  <c r="DZ63" i="1"/>
  <c r="DC63" i="1"/>
  <c r="MJ63" i="1"/>
  <c r="KJ63" i="1"/>
  <c r="JZ63" i="1"/>
  <c r="ND63" i="1"/>
  <c r="MK63" i="1"/>
  <c r="MA63" i="1"/>
  <c r="KA63" i="1"/>
  <c r="DW63" i="1"/>
  <c r="DL63" i="1"/>
  <c r="NC63" i="1"/>
  <c r="DV63" i="1"/>
  <c r="EA63" i="1"/>
  <c r="DF63" i="1"/>
  <c r="MV63" i="1"/>
  <c r="LU63" i="1"/>
  <c r="DT63" i="1"/>
  <c r="DD63" i="1"/>
  <c r="BK63" i="1"/>
  <c r="AZ63" i="1"/>
  <c r="NK63" i="1"/>
  <c r="NK64" i="1" s="1"/>
  <c r="DS63" i="1"/>
  <c r="AY63" i="1"/>
  <c r="LS63" i="1"/>
  <c r="JY63" i="1"/>
  <c r="IY63" i="1"/>
  <c r="KP63" i="1"/>
  <c r="JX63" i="1"/>
  <c r="KO63" i="1"/>
  <c r="JW63" i="1"/>
  <c r="EC63" i="1"/>
  <c r="EB63" i="1"/>
  <c r="MW63" i="1"/>
  <c r="LV63" i="1"/>
  <c r="DU63" i="1"/>
  <c r="DE63" i="1"/>
  <c r="NL63" i="1"/>
  <c r="LT63" i="1"/>
  <c r="KE63" i="1"/>
  <c r="DQ63" i="1"/>
  <c r="NF63" i="1"/>
  <c r="ED63" i="1"/>
  <c r="JT63" i="1"/>
  <c r="NI63" i="1"/>
  <c r="NG68" i="1"/>
  <c r="MX68" i="1"/>
  <c r="LQ68" i="1"/>
  <c r="KL68" i="1"/>
  <c r="KD68" i="1"/>
  <c r="JV68" i="1"/>
  <c r="DY68" i="1"/>
  <c r="DP68" i="1"/>
  <c r="NF68" i="1"/>
  <c r="MW68" i="1"/>
  <c r="LP68" i="1"/>
  <c r="KC68" i="1"/>
  <c r="JU68" i="1"/>
  <c r="DX68" i="1"/>
  <c r="NE68" i="1"/>
  <c r="MV68" i="1"/>
  <c r="KJ68" i="1"/>
  <c r="KB68" i="1"/>
  <c r="JT68" i="1"/>
  <c r="DW68" i="1"/>
  <c r="DF68" i="1"/>
  <c r="BK68" i="1"/>
  <c r="LT68" i="1"/>
  <c r="KN68" i="1"/>
  <c r="JZ68" i="1"/>
  <c r="EC68" i="1"/>
  <c r="DQ68" i="1"/>
  <c r="DC68" i="1"/>
  <c r="LS68" i="1"/>
  <c r="JY68" i="1"/>
  <c r="EB68" i="1"/>
  <c r="NL68" i="1"/>
  <c r="LR68" i="1"/>
  <c r="JX68" i="1"/>
  <c r="IY68" i="1"/>
  <c r="EA68" i="1"/>
  <c r="DL68" i="1"/>
  <c r="NH68" i="1"/>
  <c r="MJ68" i="1"/>
  <c r="DU68" i="1"/>
  <c r="JW68" i="1"/>
  <c r="AY68" i="1"/>
  <c r="NK68" i="1"/>
  <c r="MK68" i="1"/>
  <c r="LV68" i="1"/>
  <c r="KO68" i="1"/>
  <c r="ED68" i="1"/>
  <c r="DD68" i="1"/>
  <c r="NI68" i="1"/>
  <c r="LU68" i="1"/>
  <c r="DZ68" i="1"/>
  <c r="MA68" i="1"/>
  <c r="DV68" i="1"/>
  <c r="JH68" i="1"/>
  <c r="DT68" i="1"/>
  <c r="MU68" i="1"/>
  <c r="KP68" i="1"/>
  <c r="DS68" i="1"/>
  <c r="ND68" i="1"/>
  <c r="KA68" i="1"/>
  <c r="NC68" i="1"/>
  <c r="AZ68" i="1"/>
  <c r="DE68" i="1"/>
  <c r="KE68" i="1"/>
  <c r="NL65" i="1"/>
  <c r="NC65" i="1"/>
  <c r="MK65" i="1"/>
  <c r="LU65" i="1"/>
  <c r="KP65" i="1"/>
  <c r="JZ65" i="1"/>
  <c r="EC65" i="1"/>
  <c r="DU65" i="1"/>
  <c r="DL65" i="1"/>
  <c r="DD65" i="1"/>
  <c r="AZ65" i="1"/>
  <c r="NI65" i="1"/>
  <c r="MA65" i="1"/>
  <c r="LS65" i="1"/>
  <c r="KN65" i="1"/>
  <c r="JX65" i="1"/>
  <c r="JH65" i="1"/>
  <c r="IY65" i="1"/>
  <c r="EA65" i="1"/>
  <c r="DS65" i="1"/>
  <c r="NH65" i="1"/>
  <c r="LR65" i="1"/>
  <c r="KE65" i="1"/>
  <c r="JW65" i="1"/>
  <c r="DZ65" i="1"/>
  <c r="DQ65" i="1"/>
  <c r="NG65" i="1"/>
  <c r="MW65" i="1"/>
  <c r="LP65" i="1"/>
  <c r="KJ65" i="1"/>
  <c r="JV65" i="1"/>
  <c r="ED65" i="1"/>
  <c r="DC65" i="1"/>
  <c r="NF65" i="1"/>
  <c r="MV65" i="1"/>
  <c r="JU65" i="1"/>
  <c r="EB65" i="1"/>
  <c r="AY65" i="1"/>
  <c r="ND65" i="1"/>
  <c r="MJ65" i="1"/>
  <c r="KD65" i="1"/>
  <c r="DX65" i="1"/>
  <c r="DT65" i="1"/>
  <c r="MU65" i="1"/>
  <c r="LV65" i="1"/>
  <c r="KB65" i="1"/>
  <c r="MX65" i="1"/>
  <c r="KC65" i="1"/>
  <c r="DP65" i="1"/>
  <c r="JT65" i="1"/>
  <c r="DE65" i="1"/>
  <c r="NK65" i="1"/>
  <c r="KO65" i="1"/>
  <c r="DF65" i="1"/>
  <c r="DY65" i="1"/>
  <c r="DV65" i="1"/>
  <c r="LQ65" i="1"/>
  <c r="DW65" i="1"/>
  <c r="BK65" i="1"/>
  <c r="LT65" i="1"/>
  <c r="NE65" i="1"/>
  <c r="JY65" i="1"/>
  <c r="KA65" i="1"/>
  <c r="KL65" i="1"/>
  <c r="TY66" i="1"/>
  <c r="TY64" i="1"/>
  <c r="TY65" i="1"/>
  <c r="TY63" i="1"/>
  <c r="TY68" i="1"/>
  <c r="TY67" i="1"/>
  <c r="NH64" i="1"/>
  <c r="LR64" i="1"/>
  <c r="KL64" i="1"/>
  <c r="KD64" i="1"/>
  <c r="JV64" i="1"/>
  <c r="DY64" i="1"/>
  <c r="DP64" i="1"/>
  <c r="NG64" i="1"/>
  <c r="MX64" i="1"/>
  <c r="LQ64" i="1"/>
  <c r="KC64" i="1"/>
  <c r="JU64" i="1"/>
  <c r="DX64" i="1"/>
  <c r="ND64" i="1"/>
  <c r="MK64" i="1"/>
  <c r="MA64" i="1"/>
  <c r="KA64" i="1"/>
  <c r="DW64" i="1"/>
  <c r="DL64" i="1"/>
  <c r="NC64" i="1"/>
  <c r="MJ64" i="1"/>
  <c r="KJ64" i="1"/>
  <c r="JZ64" i="1"/>
  <c r="LV64" i="1"/>
  <c r="JX64" i="1"/>
  <c r="ED64" i="1"/>
  <c r="DT64" i="1"/>
  <c r="KO64" i="1"/>
  <c r="JW64" i="1"/>
  <c r="JH64" i="1"/>
  <c r="DQ64" i="1"/>
  <c r="DC64" i="1"/>
  <c r="KN64" i="1"/>
  <c r="JT64" i="1"/>
  <c r="EC64" i="1"/>
  <c r="NI64" i="1"/>
  <c r="MU64" i="1"/>
  <c r="LT64" i="1"/>
  <c r="DS64" i="1"/>
  <c r="AY64" i="1"/>
  <c r="NE64" i="1"/>
  <c r="LP64" i="1"/>
  <c r="EB64" i="1"/>
  <c r="NF64" i="1"/>
  <c r="LS64" i="1"/>
  <c r="IY64" i="1"/>
  <c r="KE64" i="1"/>
  <c r="DZ64" i="1"/>
  <c r="MW64" i="1"/>
  <c r="DV64" i="1"/>
  <c r="KB64" i="1"/>
  <c r="DF64" i="1"/>
  <c r="BK64" i="1"/>
  <c r="AZ64" i="1"/>
  <c r="LU64" i="1"/>
  <c r="EA64" i="1"/>
  <c r="DD64" i="1"/>
  <c r="JY64" i="1"/>
  <c r="DE64" i="1"/>
  <c r="MV64" i="1"/>
  <c r="KP64" i="1"/>
  <c r="DU64" i="1"/>
  <c r="NL64" i="1"/>
  <c r="EI68" i="1"/>
  <c r="EI63" i="1"/>
  <c r="EI66" i="1"/>
  <c r="EI67" i="1"/>
  <c r="EI65" i="1"/>
  <c r="EI64" i="1"/>
  <c r="LV54" i="1"/>
  <c r="LP61" i="1"/>
  <c r="DE61" i="1"/>
  <c r="DD61" i="1"/>
  <c r="DL61" i="1"/>
  <c r="BK61" i="1"/>
  <c r="NC61" i="1"/>
  <c r="DF61" i="1"/>
  <c r="NL61" i="1"/>
  <c r="DQ61" i="1"/>
  <c r="NF61" i="1"/>
  <c r="MJ61" i="1"/>
  <c r="NE61" i="1"/>
  <c r="MK61" i="1"/>
  <c r="NH61" i="1"/>
  <c r="LV61" i="1"/>
  <c r="MX61" i="1"/>
  <c r="LT61" i="1"/>
  <c r="LQ61" i="1"/>
  <c r="LU61" i="1"/>
  <c r="NI61" i="1"/>
  <c r="MV61" i="1"/>
  <c r="MW61" i="1"/>
  <c r="LS61" i="1"/>
  <c r="ND61" i="1"/>
  <c r="LR61" i="1"/>
  <c r="MU61" i="1"/>
  <c r="NG61" i="1"/>
  <c r="DP61" i="1"/>
  <c r="TU68" i="1"/>
  <c r="TU67" i="1"/>
  <c r="TU66" i="1"/>
  <c r="TU64" i="1"/>
  <c r="TU65" i="1"/>
  <c r="TU63" i="1"/>
  <c r="TZ67" i="1"/>
  <c r="TZ68" i="1"/>
  <c r="TZ66" i="1"/>
  <c r="TZ65" i="1"/>
  <c r="TZ63" i="1"/>
  <c r="TZ64" i="1"/>
  <c r="MW60" i="1"/>
  <c r="DD60" i="1"/>
  <c r="DL60" i="1"/>
  <c r="LU60" i="1"/>
  <c r="LT60" i="1"/>
  <c r="NK60" i="1"/>
  <c r="NK61" i="1" s="1"/>
  <c r="NL60" i="1"/>
  <c r="MX60" i="1"/>
  <c r="LV60" i="1"/>
  <c r="LS60" i="1"/>
  <c r="LP60" i="1"/>
  <c r="MV60" i="1"/>
  <c r="DF60" i="1"/>
  <c r="LR60" i="1"/>
  <c r="NF60" i="1"/>
  <c r="NC60" i="1"/>
  <c r="DP60" i="1"/>
  <c r="DE60" i="1"/>
  <c r="NI60" i="1"/>
  <c r="LQ60" i="1"/>
  <c r="BK60" i="1"/>
  <c r="NH60" i="1"/>
  <c r="MU60" i="1"/>
  <c r="NG60" i="1"/>
  <c r="MJ60" i="1"/>
  <c r="MK60" i="1"/>
  <c r="ND60" i="1"/>
  <c r="NE60" i="1"/>
  <c r="DQ60" i="1"/>
  <c r="TW68" i="1"/>
  <c r="TW66" i="1"/>
  <c r="TW65" i="1"/>
  <c r="TW67" i="1"/>
  <c r="TW64" i="1"/>
  <c r="TW63" i="1"/>
  <c r="TX64" i="1"/>
  <c r="TX66" i="1"/>
  <c r="TX65" i="1"/>
  <c r="TX63" i="1"/>
  <c r="TX68" i="1"/>
  <c r="TX67" i="1"/>
  <c r="NG66" i="1"/>
  <c r="MX66" i="1"/>
  <c r="LQ66" i="1"/>
  <c r="KC66" i="1"/>
  <c r="JU66" i="1"/>
  <c r="NC66" i="1"/>
  <c r="MJ66" i="1"/>
  <c r="MA66" i="1"/>
  <c r="LR66" i="1"/>
  <c r="JY66" i="1"/>
  <c r="NL66" i="1"/>
  <c r="LP66" i="1"/>
  <c r="KP66" i="1"/>
  <c r="JX66" i="1"/>
  <c r="DX66" i="1"/>
  <c r="NK66" i="1"/>
  <c r="NK67" i="1" s="1"/>
  <c r="KO66" i="1"/>
  <c r="JW66" i="1"/>
  <c r="LS66" i="1"/>
  <c r="KN66" i="1"/>
  <c r="KA66" i="1"/>
  <c r="EC66" i="1"/>
  <c r="DT66" i="1"/>
  <c r="AY66" i="1"/>
  <c r="JZ66" i="1"/>
  <c r="EB66" i="1"/>
  <c r="DS66" i="1"/>
  <c r="KL66" i="1"/>
  <c r="JV66" i="1"/>
  <c r="IY66" i="1"/>
  <c r="EA66" i="1"/>
  <c r="DQ66" i="1"/>
  <c r="NI66" i="1"/>
  <c r="MW66" i="1"/>
  <c r="KJ66" i="1"/>
  <c r="JT66" i="1"/>
  <c r="JH66" i="1"/>
  <c r="DZ66" i="1"/>
  <c r="DP66" i="1"/>
  <c r="DF66" i="1"/>
  <c r="NH66" i="1"/>
  <c r="MV66" i="1"/>
  <c r="KE66" i="1"/>
  <c r="DW66" i="1"/>
  <c r="DD66" i="1"/>
  <c r="KD66" i="1"/>
  <c r="DV66" i="1"/>
  <c r="DC66" i="1"/>
  <c r="BK66" i="1"/>
  <c r="MU66" i="1"/>
  <c r="LV66" i="1"/>
  <c r="MK66" i="1"/>
  <c r="LU66" i="1"/>
  <c r="ND66" i="1"/>
  <c r="DE66" i="1"/>
  <c r="AZ66" i="1"/>
  <c r="KB66" i="1"/>
  <c r="LT66" i="1"/>
  <c r="ED66" i="1"/>
  <c r="DY66" i="1"/>
  <c r="NF66" i="1"/>
  <c r="DU66" i="1"/>
  <c r="NE66" i="1"/>
  <c r="DL66" i="1"/>
  <c r="DX60" i="1"/>
  <c r="DX61" i="1"/>
  <c r="DX62" i="1"/>
  <c r="KJ61" i="1"/>
  <c r="KJ60" i="1"/>
  <c r="KJ62" i="1"/>
  <c r="DS62" i="1"/>
  <c r="DS61" i="1"/>
  <c r="DS60" i="1"/>
  <c r="JZ62" i="1"/>
  <c r="JZ61" i="1"/>
  <c r="JZ60" i="1"/>
  <c r="DZ62" i="1"/>
  <c r="DZ61" i="1"/>
  <c r="DZ60" i="1"/>
  <c r="EB61" i="1"/>
  <c r="EB60" i="1"/>
  <c r="EB62" i="1"/>
  <c r="KP60" i="1"/>
  <c r="KP61" i="1"/>
  <c r="KP62" i="1"/>
  <c r="JT61" i="1"/>
  <c r="JT60" i="1"/>
  <c r="JT62" i="1"/>
  <c r="KE62" i="1"/>
  <c r="KE60" i="1"/>
  <c r="KE61" i="1"/>
  <c r="AY61" i="1"/>
  <c r="AY60" i="1"/>
  <c r="AY62" i="1"/>
  <c r="TU61" i="1"/>
  <c r="TU62" i="1"/>
  <c r="TU60" i="1"/>
  <c r="TZ61" i="1"/>
  <c r="TZ60" i="1"/>
  <c r="TZ62" i="1"/>
  <c r="DY61" i="1"/>
  <c r="DY60" i="1"/>
  <c r="DY62" i="1"/>
  <c r="KL60" i="1"/>
  <c r="KL61" i="1"/>
  <c r="KL62" i="1"/>
  <c r="IY62" i="1"/>
  <c r="IY61" i="1"/>
  <c r="IY60" i="1"/>
  <c r="DV61" i="1"/>
  <c r="DV60" i="1"/>
  <c r="DV62" i="1"/>
  <c r="JV62" i="1"/>
  <c r="JV61" i="1"/>
  <c r="JV60" i="1"/>
  <c r="DU61" i="1"/>
  <c r="DU60" i="1"/>
  <c r="DU62" i="1"/>
  <c r="KA61" i="1"/>
  <c r="KA62" i="1"/>
  <c r="KA60" i="1"/>
  <c r="JU60" i="1"/>
  <c r="JU61" i="1"/>
  <c r="JU62" i="1"/>
  <c r="KN62" i="1"/>
  <c r="KN60" i="1"/>
  <c r="KN61" i="1"/>
  <c r="DC61" i="1"/>
  <c r="DC60" i="1"/>
  <c r="DC62" i="1"/>
  <c r="TW61" i="1"/>
  <c r="TW62" i="1"/>
  <c r="TW60" i="1"/>
  <c r="JH62" i="1"/>
  <c r="JH61" i="1"/>
  <c r="JH60" i="1"/>
  <c r="MA62" i="1"/>
  <c r="MA60" i="1"/>
  <c r="MA61" i="1"/>
  <c r="JW62" i="1"/>
  <c r="JW60" i="1"/>
  <c r="JW61" i="1"/>
  <c r="EC61" i="1"/>
  <c r="EC60" i="1"/>
  <c r="EC62" i="1"/>
  <c r="DT61" i="1"/>
  <c r="DT60" i="1"/>
  <c r="DT62" i="1"/>
  <c r="JX62" i="1"/>
  <c r="JX61" i="1"/>
  <c r="JX60" i="1"/>
  <c r="KC61" i="1"/>
  <c r="KC62" i="1"/>
  <c r="KC60" i="1"/>
  <c r="TY61" i="1"/>
  <c r="TY62" i="1"/>
  <c r="TY60" i="1"/>
  <c r="KO61" i="1"/>
  <c r="KO62" i="1"/>
  <c r="KO60" i="1"/>
  <c r="AZ61" i="1"/>
  <c r="AZ60" i="1"/>
  <c r="AZ62" i="1"/>
  <c r="TX61" i="1"/>
  <c r="TX60" i="1"/>
  <c r="TX62" i="1"/>
  <c r="DW61" i="1"/>
  <c r="DW60" i="1"/>
  <c r="DW62" i="1"/>
  <c r="KB61" i="1"/>
  <c r="KB62" i="1"/>
  <c r="KB60" i="1"/>
  <c r="TV61" i="1"/>
  <c r="TV60" i="1"/>
  <c r="TV62" i="1"/>
  <c r="EA62" i="1"/>
  <c r="EA61" i="1"/>
  <c r="EA60" i="1"/>
  <c r="ED61" i="1"/>
  <c r="ED60" i="1"/>
  <c r="ED62" i="1"/>
  <c r="JY61" i="1"/>
  <c r="JY60" i="1"/>
  <c r="JY62" i="1"/>
  <c r="KD60" i="1"/>
  <c r="KD61" i="1"/>
  <c r="KD62" i="1"/>
  <c r="EI62" i="1"/>
  <c r="EI60" i="1"/>
  <c r="EI61" i="1"/>
  <c r="KD46" i="1"/>
  <c r="NC54" i="1"/>
  <c r="TU59" i="1"/>
  <c r="TU58" i="1"/>
  <c r="TU57" i="1"/>
  <c r="MX46" i="1"/>
  <c r="ND54" i="1"/>
  <c r="NF54" i="1"/>
  <c r="DQ54" i="1"/>
  <c r="NG59" i="1"/>
  <c r="MX59" i="1"/>
  <c r="LQ59" i="1"/>
  <c r="KL59" i="1"/>
  <c r="KD59" i="1"/>
  <c r="JV59" i="1"/>
  <c r="DY59" i="1"/>
  <c r="DP59" i="1"/>
  <c r="ND59" i="1"/>
  <c r="MU59" i="1"/>
  <c r="LV59" i="1"/>
  <c r="KA59" i="1"/>
  <c r="ED59" i="1"/>
  <c r="DV59" i="1"/>
  <c r="DE59" i="1"/>
  <c r="NL59" i="1"/>
  <c r="NC59" i="1"/>
  <c r="MK59" i="1"/>
  <c r="LU59" i="1"/>
  <c r="NK59" i="1"/>
  <c r="MW59" i="1"/>
  <c r="NF59" i="1"/>
  <c r="JW59" i="1"/>
  <c r="EC59" i="1"/>
  <c r="DS59" i="1"/>
  <c r="AZ59" i="1"/>
  <c r="MA59" i="1"/>
  <c r="KP59" i="1"/>
  <c r="KE59" i="1"/>
  <c r="DQ59" i="1"/>
  <c r="DD59" i="1"/>
  <c r="MV59" i="1"/>
  <c r="MJ59" i="1"/>
  <c r="KO59" i="1"/>
  <c r="KC59" i="1"/>
  <c r="EB59" i="1"/>
  <c r="DC59" i="1"/>
  <c r="KN59" i="1"/>
  <c r="KB59" i="1"/>
  <c r="EA59" i="1"/>
  <c r="BK59" i="1"/>
  <c r="NI59" i="1"/>
  <c r="LT59" i="1"/>
  <c r="JZ59" i="1"/>
  <c r="NH59" i="1"/>
  <c r="LS59" i="1"/>
  <c r="JY59" i="1"/>
  <c r="DX59" i="1"/>
  <c r="DW59" i="1"/>
  <c r="DT59" i="1"/>
  <c r="KJ59" i="1"/>
  <c r="JH59" i="1"/>
  <c r="DU59" i="1"/>
  <c r="AY59" i="1"/>
  <c r="DL59" i="1"/>
  <c r="JX59" i="1"/>
  <c r="DF59" i="1"/>
  <c r="NE59" i="1"/>
  <c r="JU59" i="1"/>
  <c r="JT59" i="1"/>
  <c r="IY59" i="1"/>
  <c r="LR59" i="1"/>
  <c r="LP59" i="1"/>
  <c r="DZ59" i="1"/>
  <c r="TY58" i="1"/>
  <c r="TY57" i="1"/>
  <c r="TY59" i="1"/>
  <c r="LR54" i="1"/>
  <c r="EA46" i="1"/>
  <c r="DE46" i="1"/>
  <c r="NI58" i="1"/>
  <c r="MA58" i="1"/>
  <c r="NC58" i="1"/>
  <c r="MJ58" i="1"/>
  <c r="LR58" i="1"/>
  <c r="KL58" i="1"/>
  <c r="KD58" i="1"/>
  <c r="JV58" i="1"/>
  <c r="DY58" i="1"/>
  <c r="DP58" i="1"/>
  <c r="KN58" i="1"/>
  <c r="KE58" i="1"/>
  <c r="JU58" i="1"/>
  <c r="ED58" i="1"/>
  <c r="DU58" i="1"/>
  <c r="NL58" i="1"/>
  <c r="LV58" i="1"/>
  <c r="MX58" i="1"/>
  <c r="LU58" i="1"/>
  <c r="KB58" i="1"/>
  <c r="EB58" i="1"/>
  <c r="DS58" i="1"/>
  <c r="BK58" i="1"/>
  <c r="NG58" i="1"/>
  <c r="MV58" i="1"/>
  <c r="LS58" i="1"/>
  <c r="NF58" i="1"/>
  <c r="KP58" i="1"/>
  <c r="KC58" i="1"/>
  <c r="DQ58" i="1"/>
  <c r="DE58" i="1"/>
  <c r="ND58" i="1"/>
  <c r="NE58" i="1"/>
  <c r="KO58" i="1"/>
  <c r="KA58" i="1"/>
  <c r="EC58" i="1"/>
  <c r="DD58" i="1"/>
  <c r="MW58" i="1"/>
  <c r="KJ58" i="1"/>
  <c r="JY58" i="1"/>
  <c r="DZ58" i="1"/>
  <c r="MU58" i="1"/>
  <c r="JX58" i="1"/>
  <c r="DX58" i="1"/>
  <c r="DL58" i="1"/>
  <c r="AZ58" i="1"/>
  <c r="IY58" i="1"/>
  <c r="JH58" i="1"/>
  <c r="EA58" i="1"/>
  <c r="DC58" i="1"/>
  <c r="DT58" i="1"/>
  <c r="AY58" i="1"/>
  <c r="LT58" i="1"/>
  <c r="DF58" i="1"/>
  <c r="LQ58" i="1"/>
  <c r="JZ58" i="1"/>
  <c r="NH58" i="1"/>
  <c r="MK58" i="1"/>
  <c r="LP58" i="1"/>
  <c r="JW58" i="1"/>
  <c r="DW58" i="1"/>
  <c r="JT58" i="1"/>
  <c r="DV58" i="1"/>
  <c r="TW59" i="1"/>
  <c r="TW58" i="1"/>
  <c r="TW57" i="1"/>
  <c r="LT46" i="1"/>
  <c r="DE54" i="1"/>
  <c r="LU54" i="1"/>
  <c r="LS54" i="1"/>
  <c r="EI59" i="1"/>
  <c r="EI57" i="1"/>
  <c r="EI58" i="1"/>
  <c r="MU54" i="1"/>
  <c r="MW54" i="1"/>
  <c r="JH54" i="1"/>
  <c r="MV54" i="1"/>
  <c r="LQ54" i="1"/>
  <c r="JY46" i="1"/>
  <c r="TZ59" i="1"/>
  <c r="TZ57" i="1"/>
  <c r="TZ58" i="1"/>
  <c r="MK54" i="1"/>
  <c r="MX54" i="1"/>
  <c r="NG57" i="1"/>
  <c r="MX57" i="1"/>
  <c r="LQ57" i="1"/>
  <c r="KC57" i="1"/>
  <c r="JU57" i="1"/>
  <c r="DX57" i="1"/>
  <c r="NF57" i="1"/>
  <c r="MW57" i="1"/>
  <c r="LP57" i="1"/>
  <c r="KJ57" i="1"/>
  <c r="KB57" i="1"/>
  <c r="JT57" i="1"/>
  <c r="DW57" i="1"/>
  <c r="DF57" i="1"/>
  <c r="BK57" i="1"/>
  <c r="NL57" i="1"/>
  <c r="NC57" i="1"/>
  <c r="MK57" i="1"/>
  <c r="ND57" i="1"/>
  <c r="LV57" i="1"/>
  <c r="JX57" i="1"/>
  <c r="ED57" i="1"/>
  <c r="DT57" i="1"/>
  <c r="AY57" i="1"/>
  <c r="LU57" i="1"/>
  <c r="JW57" i="1"/>
  <c r="DS57" i="1"/>
  <c r="LT57" i="1"/>
  <c r="KP57" i="1"/>
  <c r="JV57" i="1"/>
  <c r="EB57" i="1"/>
  <c r="DQ57" i="1"/>
  <c r="DE57" i="1"/>
  <c r="MV57" i="1"/>
  <c r="LR57" i="1"/>
  <c r="KN57" i="1"/>
  <c r="KD57" i="1"/>
  <c r="JH57" i="1"/>
  <c r="DC57" i="1"/>
  <c r="NI57" i="1"/>
  <c r="MU57" i="1"/>
  <c r="MA57" i="1"/>
  <c r="KA57" i="1"/>
  <c r="DY57" i="1"/>
  <c r="DL57" i="1"/>
  <c r="NH57" i="1"/>
  <c r="MJ57" i="1"/>
  <c r="KL57" i="1"/>
  <c r="JZ57" i="1"/>
  <c r="DV57" i="1"/>
  <c r="NE57" i="1"/>
  <c r="JY57" i="1"/>
  <c r="DU57" i="1"/>
  <c r="AZ57" i="1"/>
  <c r="EC57" i="1"/>
  <c r="LS57" i="1"/>
  <c r="KO57" i="1"/>
  <c r="KE57" i="1"/>
  <c r="IY57" i="1"/>
  <c r="EA57" i="1"/>
  <c r="DP57" i="1"/>
  <c r="DD57" i="1"/>
  <c r="NK57" i="1"/>
  <c r="NK58" i="1" s="1"/>
  <c r="DZ57" i="1"/>
  <c r="ED46" i="1"/>
  <c r="NE54" i="1"/>
  <c r="NE46" i="1"/>
  <c r="DD54" i="1"/>
  <c r="BK54" i="1"/>
  <c r="NG54" i="1"/>
  <c r="TV59" i="1"/>
  <c r="TV58" i="1"/>
  <c r="TV57" i="1"/>
  <c r="TX58" i="1"/>
  <c r="TX57" i="1"/>
  <c r="TX59"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MA46" i="1"/>
  <c r="DS46" i="1"/>
  <c r="JW46" i="1"/>
  <c r="EC46" i="1"/>
  <c r="DT46" i="1"/>
  <c r="JX46" i="1"/>
  <c r="KC46" i="1"/>
  <c r="LQ46" i="1"/>
  <c r="LV46" i="1"/>
  <c r="NF46" i="1"/>
  <c r="NK46" i="1"/>
  <c r="NL54" i="1"/>
  <c r="NG55" i="1"/>
  <c r="MX55" i="1"/>
  <c r="ND55" i="1"/>
  <c r="MU55" i="1"/>
  <c r="NL55" i="1"/>
  <c r="LP55" i="1"/>
  <c r="KJ55" i="1"/>
  <c r="KB55" i="1"/>
  <c r="JT55" i="1"/>
  <c r="DW55" i="1"/>
  <c r="DF55" i="1"/>
  <c r="BK55" i="1"/>
  <c r="KA55" i="1"/>
  <c r="ED55" i="1"/>
  <c r="DV55" i="1"/>
  <c r="DE55" i="1"/>
  <c r="NI55" i="1"/>
  <c r="MW55" i="1"/>
  <c r="LV55" i="1"/>
  <c r="KP55" i="1"/>
  <c r="JZ55" i="1"/>
  <c r="EC55" i="1"/>
  <c r="DU55" i="1"/>
  <c r="DL55" i="1"/>
  <c r="DD55" i="1"/>
  <c r="AZ55" i="1"/>
  <c r="NH55" i="1"/>
  <c r="MV55" i="1"/>
  <c r="LU55" i="1"/>
  <c r="KO55" i="1"/>
  <c r="JY55" i="1"/>
  <c r="EB55" i="1"/>
  <c r="DT55" i="1"/>
  <c r="DC55" i="1"/>
  <c r="AY55" i="1"/>
  <c r="NF55" i="1"/>
  <c r="MK55" i="1"/>
  <c r="LT55" i="1"/>
  <c r="KN55" i="1"/>
  <c r="JX55" i="1"/>
  <c r="JH55" i="1"/>
  <c r="IY55" i="1"/>
  <c r="EA55" i="1"/>
  <c r="DS55" i="1"/>
  <c r="NE55" i="1"/>
  <c r="MJ55" i="1"/>
  <c r="MA55" i="1"/>
  <c r="LS55" i="1"/>
  <c r="KE55" i="1"/>
  <c r="JW55" i="1"/>
  <c r="DZ55" i="1"/>
  <c r="DQ55" i="1"/>
  <c r="NC55" i="1"/>
  <c r="LR55" i="1"/>
  <c r="KL55" i="1"/>
  <c r="KD55" i="1"/>
  <c r="JV55" i="1"/>
  <c r="DY55" i="1"/>
  <c r="DP55" i="1"/>
  <c r="LQ55" i="1"/>
  <c r="KC55" i="1"/>
  <c r="JU55" i="1"/>
  <c r="DX55" i="1"/>
  <c r="TX54" i="1"/>
  <c r="TX56" i="1"/>
  <c r="TX55" i="1"/>
  <c r="NG56" i="1"/>
  <c r="MX56" i="1"/>
  <c r="LQ56" i="1"/>
  <c r="KC56" i="1"/>
  <c r="JU56" i="1"/>
  <c r="DX56" i="1"/>
  <c r="NE56" i="1"/>
  <c r="MV56" i="1"/>
  <c r="KA56" i="1"/>
  <c r="ED56" i="1"/>
  <c r="DV56" i="1"/>
  <c r="DE56" i="1"/>
  <c r="ND56" i="1"/>
  <c r="MU56" i="1"/>
  <c r="LV56" i="1"/>
  <c r="KP56" i="1"/>
  <c r="JZ56" i="1"/>
  <c r="EC56" i="1"/>
  <c r="DU56" i="1"/>
  <c r="DL56" i="1"/>
  <c r="DD56" i="1"/>
  <c r="AZ56" i="1"/>
  <c r="NK56" i="1"/>
  <c r="MJ56" i="1"/>
  <c r="LT56" i="1"/>
  <c r="KN56" i="1"/>
  <c r="JX56" i="1"/>
  <c r="JH56" i="1"/>
  <c r="IY56" i="1"/>
  <c r="EA56" i="1"/>
  <c r="DS56" i="1"/>
  <c r="NI56" i="1"/>
  <c r="MA56" i="1"/>
  <c r="LS56" i="1"/>
  <c r="KE56" i="1"/>
  <c r="JW56" i="1"/>
  <c r="DZ56" i="1"/>
  <c r="DQ56" i="1"/>
  <c r="LU56" i="1"/>
  <c r="KL56" i="1"/>
  <c r="LR56" i="1"/>
  <c r="KJ56" i="1"/>
  <c r="NL56" i="1"/>
  <c r="LP56" i="1"/>
  <c r="BK56" i="1"/>
  <c r="AY56" i="1"/>
  <c r="NH56" i="1"/>
  <c r="KD56" i="1"/>
  <c r="EB56" i="1"/>
  <c r="DF56" i="1"/>
  <c r="NF56" i="1"/>
  <c r="KB56" i="1"/>
  <c r="DY56" i="1"/>
  <c r="DC56" i="1"/>
  <c r="NC56" i="1"/>
  <c r="JY56" i="1"/>
  <c r="DW56" i="1"/>
  <c r="JV56" i="1"/>
  <c r="DT56" i="1"/>
  <c r="MW56" i="1"/>
  <c r="MK56" i="1"/>
  <c r="KO56" i="1"/>
  <c r="JT56" i="1"/>
  <c r="DP56" i="1"/>
  <c r="TZ54" i="1"/>
  <c r="TZ56" i="1"/>
  <c r="TZ55" i="1"/>
  <c r="TV54" i="1"/>
  <c r="TV55" i="1"/>
  <c r="TV56" i="1"/>
  <c r="TY54" i="1"/>
  <c r="TY56" i="1"/>
  <c r="TY55" i="1"/>
  <c r="EI54" i="1"/>
  <c r="EI55" i="1"/>
  <c r="EI56" i="1"/>
  <c r="MJ54" i="1"/>
  <c r="TU54" i="1"/>
  <c r="TU55" i="1"/>
  <c r="TU56" i="1"/>
  <c r="NK54" i="1"/>
  <c r="NK55" i="1" s="1"/>
  <c r="TW54" i="1"/>
  <c r="TW56" i="1"/>
  <c r="TW55"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65" i="1" s="1"/>
  <c r="NT23" i="1"/>
  <c r="NT65" i="1" s="1"/>
  <c r="JH46" i="1"/>
  <c r="NS23" i="1"/>
  <c r="NS59" i="1" s="1"/>
  <c r="NO23" i="1"/>
  <c r="NO63" i="1" s="1"/>
  <c r="NP23" i="1"/>
  <c r="NP63" i="1" s="1"/>
  <c r="NN23" i="1"/>
  <c r="NN68" i="1" s="1"/>
  <c r="NQ23" i="1"/>
  <c r="NQ63" i="1" s="1"/>
  <c r="BH40" i="1"/>
  <c r="BF40" i="1"/>
  <c r="BJ40" i="1"/>
  <c r="BG40" i="1"/>
  <c r="BI40" i="1"/>
  <c r="BE40" i="1"/>
  <c r="AY25" i="6"/>
  <c r="AN25" i="6" s="1"/>
  <c r="BC28" i="7"/>
  <c r="AR28" i="7" s="1"/>
  <c r="AZ25" i="6"/>
  <c r="AO25" i="6" s="1"/>
  <c r="BD28" i="7"/>
  <c r="AS28" i="7" s="1"/>
  <c r="AY28" i="7"/>
  <c r="AN28" i="7" s="1"/>
  <c r="BF28" i="7"/>
  <c r="AU28" i="7" s="1"/>
  <c r="EJ17" i="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63"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67" i="1" s="1"/>
  <c r="JD23" i="1"/>
  <c r="JD63" i="1" s="1"/>
  <c r="MK25" i="1"/>
  <c r="LL25" i="1"/>
  <c r="LL23" i="1"/>
  <c r="LL63" i="1" s="1"/>
  <c r="LK25" i="1"/>
  <c r="LK23" i="1"/>
  <c r="LK64" i="1" s="1"/>
  <c r="LG23" i="1"/>
  <c r="LG63" i="1" s="1"/>
  <c r="LH23" i="1"/>
  <c r="LH66" i="1" s="1"/>
  <c r="LJ25" i="1"/>
  <c r="LJ23" i="1"/>
  <c r="LJ57" i="1" s="1"/>
  <c r="LI23" i="1"/>
  <c r="LI64" i="1" s="1"/>
  <c r="MJ25" i="1"/>
  <c r="LO62" i="1" l="1" a="1"/>
  <c r="LO62" i="1" s="1"/>
  <c r="LJ66" i="1"/>
  <c r="NS66" i="1"/>
  <c r="NQ66" i="1"/>
  <c r="NT66" i="1"/>
  <c r="LO64" i="1" a="1"/>
  <c r="LO64" i="1" s="1"/>
  <c r="GP64" i="1"/>
  <c r="NR68" i="1"/>
  <c r="LK68" i="1"/>
  <c r="LM68" i="1"/>
  <c r="LG68" i="1"/>
  <c r="NO68" i="1"/>
  <c r="LK63" i="1"/>
  <c r="LI63" i="1"/>
  <c r="LJ67" i="1"/>
  <c r="NR66" i="1"/>
  <c r="LM64" i="1"/>
  <c r="LH65" i="1"/>
  <c r="LG65" i="1"/>
  <c r="LK65" i="1"/>
  <c r="LH68" i="1"/>
  <c r="NT63" i="1"/>
  <c r="LM63" i="1"/>
  <c r="LH63" i="1"/>
  <c r="NN63" i="1"/>
  <c r="NT67" i="1"/>
  <c r="NQ67" i="1"/>
  <c r="LM66" i="1"/>
  <c r="NR64" i="1"/>
  <c r="JD65" i="1"/>
  <c r="LI65" i="1"/>
  <c r="NO65" i="1"/>
  <c r="LO65" i="1" a="1"/>
  <c r="LO65" i="1" s="1"/>
  <c r="LL65" i="1"/>
  <c r="GP68" i="1"/>
  <c r="NQ68" i="1"/>
  <c r="LI68" i="1"/>
  <c r="NP68" i="1"/>
  <c r="LJ63" i="1"/>
  <c r="LH67" i="1"/>
  <c r="NS67" i="1"/>
  <c r="NO67" i="1"/>
  <c r="JD66" i="1"/>
  <c r="NN66" i="1"/>
  <c r="LO61" i="1" a="1"/>
  <c r="LO61" i="1" s="1"/>
  <c r="LH64" i="1"/>
  <c r="LL64" i="1"/>
  <c r="LL68" i="1"/>
  <c r="NS68" i="1"/>
  <c r="LO68" i="1" a="1"/>
  <c r="LO68" i="1" s="1"/>
  <c r="NS63" i="1"/>
  <c r="NR63" i="1"/>
  <c r="LI67" i="1"/>
  <c r="LO67" i="1" a="1"/>
  <c r="LO67" i="1" s="1"/>
  <c r="GP66" i="1"/>
  <c r="LG66" i="1"/>
  <c r="NN64" i="1"/>
  <c r="JD64" i="1"/>
  <c r="NQ64" i="1"/>
  <c r="LM65" i="1"/>
  <c r="NN65" i="1"/>
  <c r="NP65" i="1"/>
  <c r="NT68" i="1"/>
  <c r="JD68" i="1"/>
  <c r="LJ68" i="1"/>
  <c r="LL67" i="1"/>
  <c r="NP67" i="1"/>
  <c r="GP67" i="1"/>
  <c r="NN67" i="1"/>
  <c r="NR67" i="1"/>
  <c r="LK67" i="1"/>
  <c r="LL66" i="1"/>
  <c r="NO66" i="1"/>
  <c r="LO66" i="1" a="1"/>
  <c r="LO66" i="1" s="1"/>
  <c r="NP66" i="1"/>
  <c r="NO64" i="1"/>
  <c r="NP64" i="1"/>
  <c r="NS64" i="1"/>
  <c r="NS65" i="1"/>
  <c r="GP65" i="1"/>
  <c r="LG67" i="1"/>
  <c r="JD67" i="1"/>
  <c r="EJ68" i="1"/>
  <c r="EJ65" i="1"/>
  <c r="EJ63" i="1"/>
  <c r="EJ64" i="1"/>
  <c r="EJ66" i="1"/>
  <c r="EJ67" i="1"/>
  <c r="LK66" i="1"/>
  <c r="LO60" i="1" a="1"/>
  <c r="LO60" i="1" s="1"/>
  <c r="NT64" i="1"/>
  <c r="LG64" i="1"/>
  <c r="NQ65" i="1"/>
  <c r="LI66" i="1"/>
  <c r="LJ64" i="1"/>
  <c r="LJ65" i="1"/>
  <c r="LO63" i="1" a="1"/>
  <c r="LO63" i="1" s="1"/>
  <c r="LO54" i="1" a="1"/>
  <c r="LO54" i="1" s="1"/>
  <c r="LL56" i="1"/>
  <c r="LL62" i="1"/>
  <c r="LL61" i="1"/>
  <c r="LL60" i="1"/>
  <c r="LI55" i="1"/>
  <c r="LI60" i="1"/>
  <c r="LI62" i="1"/>
  <c r="LI61" i="1"/>
  <c r="LJ56" i="1"/>
  <c r="LJ62" i="1"/>
  <c r="LJ60" i="1"/>
  <c r="LJ61" i="1"/>
  <c r="NP56" i="1"/>
  <c r="NP60" i="1"/>
  <c r="NP62" i="1"/>
  <c r="NP61" i="1"/>
  <c r="GP55" i="1"/>
  <c r="GP61" i="1"/>
  <c r="GP60" i="1"/>
  <c r="GP62" i="1"/>
  <c r="NT55" i="1"/>
  <c r="NT61" i="1"/>
  <c r="NT60" i="1"/>
  <c r="NT62" i="1"/>
  <c r="EJ60" i="1"/>
  <c r="EJ62" i="1"/>
  <c r="EJ61" i="1"/>
  <c r="LH56" i="1"/>
  <c r="LH61" i="1"/>
  <c r="LH60" i="1"/>
  <c r="LH62" i="1"/>
  <c r="LM56" i="1"/>
  <c r="LM61" i="1"/>
  <c r="LM60" i="1"/>
  <c r="LM62" i="1"/>
  <c r="NR55" i="1"/>
  <c r="NR62" i="1"/>
  <c r="NR60" i="1"/>
  <c r="NR61" i="1"/>
  <c r="LG55" i="1"/>
  <c r="LG62" i="1"/>
  <c r="LG61" i="1"/>
  <c r="LG60" i="1"/>
  <c r="NQ55" i="1"/>
  <c r="NQ62" i="1"/>
  <c r="NQ60" i="1"/>
  <c r="NQ61" i="1"/>
  <c r="NO55" i="1"/>
  <c r="NO60" i="1"/>
  <c r="NO61" i="1"/>
  <c r="NO62" i="1"/>
  <c r="NS55" i="1"/>
  <c r="NS61" i="1"/>
  <c r="NS60" i="1"/>
  <c r="NS62" i="1"/>
  <c r="JD55" i="1"/>
  <c r="JD62" i="1"/>
  <c r="JD60" i="1"/>
  <c r="JD61" i="1"/>
  <c r="LK56" i="1"/>
  <c r="LK62" i="1"/>
  <c r="LK61" i="1"/>
  <c r="LK60" i="1"/>
  <c r="NN55" i="1"/>
  <c r="NN61" i="1"/>
  <c r="NN62" i="1"/>
  <c r="NN60" i="1"/>
  <c r="NS57" i="1"/>
  <c r="LK58" i="1"/>
  <c r="NO58" i="1"/>
  <c r="LM58" i="1"/>
  <c r="NO57" i="1"/>
  <c r="NS58" i="1"/>
  <c r="GP59" i="1"/>
  <c r="LK57" i="1"/>
  <c r="LK59" i="1"/>
  <c r="NN57" i="1"/>
  <c r="LH57" i="1"/>
  <c r="NN58" i="1"/>
  <c r="NO59" i="1"/>
  <c r="LL57" i="1"/>
  <c r="NT57" i="1"/>
  <c r="LO57" i="1" a="1"/>
  <c r="LO57" i="1" s="1"/>
  <c r="NP57" i="1"/>
  <c r="LO58" i="1" a="1"/>
  <c r="LO58" i="1" s="1"/>
  <c r="NP58" i="1"/>
  <c r="GP58" i="1"/>
  <c r="LJ58" i="1"/>
  <c r="LI59" i="1"/>
  <c r="NQ59" i="1"/>
  <c r="NT59" i="1"/>
  <c r="LM57" i="1"/>
  <c r="JD58" i="1"/>
  <c r="NQ58" i="1"/>
  <c r="LI58" i="1"/>
  <c r="LL58" i="1"/>
  <c r="NR58" i="1"/>
  <c r="NN59" i="1"/>
  <c r="LM59" i="1"/>
  <c r="NQ57" i="1"/>
  <c r="JD57" i="1"/>
  <c r="LI57" i="1"/>
  <c r="LG58" i="1"/>
  <c r="LO59" i="1" a="1"/>
  <c r="LO59" i="1" s="1"/>
  <c r="LH59" i="1"/>
  <c r="JD59" i="1"/>
  <c r="LG59" i="1"/>
  <c r="NP59" i="1"/>
  <c r="EJ59" i="1"/>
  <c r="EJ57" i="1"/>
  <c r="EJ58" i="1"/>
  <c r="LG57" i="1"/>
  <c r="LH58" i="1"/>
  <c r="NR59" i="1"/>
  <c r="LL59" i="1"/>
  <c r="GP57" i="1"/>
  <c r="NT58" i="1"/>
  <c r="NR57" i="1"/>
  <c r="LJ59" i="1"/>
  <c r="LO46" i="1" a="1"/>
  <c r="LO46" i="1" s="1"/>
  <c r="LM55" i="1"/>
  <c r="LG56" i="1"/>
  <c r="LJ55" i="1"/>
  <c r="NO56" i="1"/>
  <c r="NQ56" i="1"/>
  <c r="LI56" i="1"/>
  <c r="LK55" i="1"/>
  <c r="LH55" i="1"/>
  <c r="NR56" i="1"/>
  <c r="LL55" i="1"/>
  <c r="LO55" i="1" a="1"/>
  <c r="LO55" i="1" s="1"/>
  <c r="NS56" i="1"/>
  <c r="GP56" i="1"/>
  <c r="NT56" i="1"/>
  <c r="JD56" i="1"/>
  <c r="NN56" i="1"/>
  <c r="EJ54" i="1"/>
  <c r="EJ56" i="1"/>
  <c r="EJ55" i="1"/>
  <c r="NP55" i="1"/>
  <c r="LO56" i="1" a="1"/>
  <c r="LO56"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68" i="1" l="1"/>
  <c r="EK66" i="1"/>
  <c r="EK64" i="1"/>
  <c r="EK63" i="1"/>
  <c r="EK65" i="1"/>
  <c r="EK67" i="1"/>
  <c r="EK60" i="1"/>
  <c r="EK62" i="1"/>
  <c r="EK61" i="1"/>
  <c r="EK59" i="1"/>
  <c r="EK58" i="1"/>
  <c r="EK57" i="1"/>
  <c r="EK54" i="1"/>
  <c r="EK55" i="1"/>
  <c r="EK56" i="1"/>
  <c r="EK46" i="1"/>
  <c r="EK50" i="1"/>
  <c r="I41" i="1"/>
  <c r="AZ43" i="6"/>
  <c r="AO43" i="6" s="1"/>
  <c r="BA43" i="6"/>
  <c r="AP43" i="6" s="1"/>
  <c r="BC43" i="6"/>
  <c r="AR43" i="6" s="1"/>
  <c r="E43" i="6" s="1"/>
  <c r="W43" i="6" s="1"/>
  <c r="E38" i="6"/>
  <c r="W38" i="6" s="1"/>
  <c r="BB43" i="6"/>
  <c r="AQ43" i="6" s="1"/>
  <c r="AX43" i="6"/>
  <c r="AM43" i="6" s="1"/>
  <c r="EL17" i="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68" i="1" l="1"/>
  <c r="EL64" i="1"/>
  <c r="EL63" i="1"/>
  <c r="EL65" i="1"/>
  <c r="EL66" i="1"/>
  <c r="EL67" i="1"/>
  <c r="EL61" i="1"/>
  <c r="EL60" i="1"/>
  <c r="EL62" i="1"/>
  <c r="EL58" i="1"/>
  <c r="EL57" i="1"/>
  <c r="EL59" i="1"/>
  <c r="EL54" i="1"/>
  <c r="EL56" i="1"/>
  <c r="EL55"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65" i="1" l="1"/>
  <c r="EM63" i="1"/>
  <c r="EM64" i="1"/>
  <c r="EM68" i="1"/>
  <c r="EM67" i="1"/>
  <c r="EM66" i="1"/>
  <c r="EM60" i="1"/>
  <c r="EM62" i="1"/>
  <c r="EM61" i="1"/>
  <c r="EM59" i="1"/>
  <c r="EM58" i="1"/>
  <c r="EM57" i="1"/>
  <c r="EM54" i="1"/>
  <c r="EM55" i="1"/>
  <c r="EM56" i="1"/>
  <c r="EM46" i="1"/>
  <c r="EM50" i="1"/>
  <c r="I42" i="1"/>
  <c r="EN17" i="1"/>
  <c r="FM19" i="1"/>
  <c r="HX19" i="1"/>
  <c r="D43" i="8"/>
  <c r="V43" i="8" s="1"/>
  <c r="C43" i="8"/>
  <c r="U43" i="8" s="1"/>
  <c r="E43" i="8"/>
  <c r="W43" i="8" s="1"/>
  <c r="PS15" i="1"/>
  <c r="SC15" i="1" s="1"/>
  <c r="UM15" i="1" s="1"/>
  <c r="EN63" i="1" l="1"/>
  <c r="EN64" i="1"/>
  <c r="EN68" i="1"/>
  <c r="EN66" i="1"/>
  <c r="EN65" i="1"/>
  <c r="EN67" i="1"/>
  <c r="EN60" i="1"/>
  <c r="EN62" i="1"/>
  <c r="EN61" i="1"/>
  <c r="EN59" i="1"/>
  <c r="EN57" i="1"/>
  <c r="EN58" i="1"/>
  <c r="EN54" i="1"/>
  <c r="EN55" i="1"/>
  <c r="EN56" i="1"/>
  <c r="EN46" i="1"/>
  <c r="EN50" i="1"/>
  <c r="BF42" i="1"/>
  <c r="BJ42" i="1"/>
  <c r="BI42" i="1"/>
  <c r="BE42" i="1"/>
  <c r="BH42" i="1"/>
  <c r="BG42" i="1"/>
  <c r="EO17" i="1"/>
  <c r="FN19" i="1"/>
  <c r="HY19" i="1"/>
  <c r="PT15" i="1"/>
  <c r="SD15" i="1" s="1"/>
  <c r="UN15" i="1" s="1"/>
  <c r="EO66" i="1" l="1"/>
  <c r="EO67" i="1"/>
  <c r="EO68" i="1"/>
  <c r="EO64" i="1"/>
  <c r="EO65" i="1"/>
  <c r="EO63" i="1"/>
  <c r="EO61" i="1"/>
  <c r="EO60" i="1"/>
  <c r="EO62" i="1"/>
  <c r="EO58" i="1"/>
  <c r="EO57" i="1"/>
  <c r="EO59" i="1"/>
  <c r="EO54" i="1"/>
  <c r="EO56" i="1"/>
  <c r="EO55" i="1"/>
  <c r="EO46" i="1"/>
  <c r="EO50" i="1"/>
  <c r="EP17" i="1"/>
  <c r="FO19" i="1"/>
  <c r="HZ19" i="1"/>
  <c r="PU15" i="1"/>
  <c r="SE15" i="1" s="1"/>
  <c r="UO15" i="1" s="1"/>
  <c r="EP68" i="1" l="1"/>
  <c r="EP66" i="1"/>
  <c r="EP63" i="1"/>
  <c r="EP64" i="1"/>
  <c r="EP67" i="1"/>
  <c r="EP65" i="1"/>
  <c r="EP62" i="1"/>
  <c r="EP61" i="1"/>
  <c r="EP60" i="1"/>
  <c r="EP59" i="1"/>
  <c r="EP57" i="1"/>
  <c r="EP58" i="1"/>
  <c r="EP54" i="1"/>
  <c r="EP55" i="1"/>
  <c r="EP56"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68" i="1" l="1"/>
  <c r="EQ66" i="1"/>
  <c r="EQ63" i="1"/>
  <c r="EQ64" i="1"/>
  <c r="EQ67" i="1"/>
  <c r="EQ65" i="1"/>
  <c r="EQ62" i="1"/>
  <c r="EQ61" i="1"/>
  <c r="EQ60" i="1"/>
  <c r="EQ59" i="1"/>
  <c r="EQ57" i="1"/>
  <c r="EQ58" i="1"/>
  <c r="EQ54" i="1"/>
  <c r="EQ55" i="1"/>
  <c r="EQ56" i="1"/>
  <c r="EQ46" i="1"/>
  <c r="EQ50" i="1"/>
  <c r="ER17" i="1"/>
  <c r="FQ19" i="1"/>
  <c r="PW15" i="1"/>
  <c r="SG15" i="1" s="1"/>
  <c r="UQ15" i="1" s="1"/>
  <c r="ER68" i="1" l="1"/>
  <c r="ER66" i="1"/>
  <c r="ER64" i="1"/>
  <c r="ER65" i="1"/>
  <c r="ER63" i="1"/>
  <c r="ER67" i="1"/>
  <c r="ER60" i="1"/>
  <c r="ER62" i="1"/>
  <c r="ER61" i="1"/>
  <c r="ER59" i="1"/>
  <c r="ER57" i="1"/>
  <c r="ER58" i="1"/>
  <c r="ER54" i="1"/>
  <c r="ER56" i="1"/>
  <c r="ER55"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68" i="1" l="1"/>
  <c r="ES63" i="1"/>
  <c r="ES65" i="1"/>
  <c r="ES66" i="1"/>
  <c r="ES64" i="1"/>
  <c r="ES67" i="1"/>
  <c r="ES60" i="1"/>
  <c r="ES62" i="1"/>
  <c r="ES61" i="1"/>
  <c r="ES59" i="1"/>
  <c r="ES57" i="1"/>
  <c r="ES58" i="1"/>
  <c r="ES54" i="1"/>
  <c r="ES55" i="1"/>
  <c r="ES56" i="1"/>
  <c r="ES46" i="1"/>
  <c r="ES50" i="1"/>
  <c r="ET17" i="1"/>
  <c r="PY15" i="1"/>
  <c r="SI15" i="1" s="1"/>
  <c r="US15" i="1" s="1"/>
  <c r="ET68" i="1" l="1"/>
  <c r="ET64" i="1"/>
  <c r="ET65" i="1"/>
  <c r="ET63" i="1"/>
  <c r="ET66" i="1"/>
  <c r="ET67" i="1"/>
  <c r="ET60" i="1"/>
  <c r="ET61" i="1"/>
  <c r="ET62" i="1"/>
  <c r="ET57" i="1"/>
  <c r="ET58" i="1"/>
  <c r="ET59" i="1"/>
  <c r="ET54" i="1"/>
  <c r="ET55" i="1"/>
  <c r="ET56" i="1"/>
  <c r="ET46" i="1"/>
  <c r="ET50" i="1"/>
  <c r="EU17" i="1"/>
  <c r="PZ15" i="1"/>
  <c r="SJ15" i="1" s="1"/>
  <c r="UT15" i="1" s="1"/>
  <c r="EU64" i="1" l="1"/>
  <c r="EU63" i="1"/>
  <c r="EU65" i="1"/>
  <c r="EU67" i="1"/>
  <c r="EU66" i="1"/>
  <c r="EU68" i="1"/>
  <c r="EU61" i="1"/>
  <c r="EU62" i="1"/>
  <c r="EU60" i="1"/>
  <c r="EU59" i="1"/>
  <c r="EU58" i="1"/>
  <c r="EU57" i="1"/>
  <c r="EU54" i="1"/>
  <c r="EU55" i="1"/>
  <c r="EU56" i="1"/>
  <c r="EU46" i="1"/>
  <c r="EU50" i="1"/>
  <c r="EV17" i="1"/>
  <c r="QA15" i="1"/>
  <c r="SK15" i="1" s="1"/>
  <c r="UU15" i="1" s="1"/>
  <c r="EV63" i="1" l="1"/>
  <c r="EV65" i="1"/>
  <c r="EV64" i="1"/>
  <c r="EV68" i="1"/>
  <c r="EV66" i="1"/>
  <c r="EV67" i="1"/>
  <c r="EV60" i="1"/>
  <c r="EV61" i="1"/>
  <c r="EV62" i="1"/>
  <c r="EV59" i="1"/>
  <c r="EV58" i="1"/>
  <c r="EV57" i="1"/>
  <c r="EV54" i="1"/>
  <c r="EV55" i="1"/>
  <c r="EV56" i="1"/>
  <c r="EV46" i="1"/>
  <c r="EV50" i="1"/>
  <c r="EW17" i="1"/>
  <c r="QB15" i="1"/>
  <c r="SL15" i="1" s="1"/>
  <c r="UV15" i="1" s="1"/>
  <c r="EW66" i="1" l="1"/>
  <c r="EW64" i="1"/>
  <c r="EW68" i="1"/>
  <c r="EW63" i="1"/>
  <c r="EW65" i="1"/>
  <c r="EW67" i="1"/>
  <c r="EW62" i="1"/>
  <c r="EW61" i="1"/>
  <c r="EW60" i="1"/>
  <c r="EW57" i="1"/>
  <c r="EW59" i="1"/>
  <c r="EW58" i="1"/>
  <c r="EW54" i="1"/>
  <c r="EW56" i="1"/>
  <c r="EW55" i="1"/>
  <c r="EW46" i="1"/>
  <c r="EW50" i="1"/>
  <c r="EX17" i="1"/>
  <c r="QC15" i="1"/>
  <c r="SM15" i="1" s="1"/>
  <c r="UW15" i="1" s="1"/>
  <c r="EX68" i="1" l="1"/>
  <c r="EX64" i="1"/>
  <c r="EX63" i="1"/>
  <c r="EX66" i="1"/>
  <c r="EX65" i="1"/>
  <c r="EX67" i="1"/>
  <c r="EX62" i="1"/>
  <c r="EX61" i="1"/>
  <c r="EX60" i="1"/>
  <c r="EX59" i="1"/>
  <c r="EX57" i="1"/>
  <c r="EX58" i="1"/>
  <c r="EX54" i="1"/>
  <c r="EX55" i="1"/>
  <c r="EX56" i="1"/>
  <c r="EX46" i="1"/>
  <c r="EX50" i="1"/>
  <c r="EY17" i="1"/>
  <c r="QD15" i="1"/>
  <c r="SN15" i="1" s="1"/>
  <c r="UX15" i="1" s="1"/>
  <c r="EY68" i="1" l="1"/>
  <c r="EY64" i="1"/>
  <c r="EY66" i="1"/>
  <c r="EY63" i="1"/>
  <c r="EY67" i="1"/>
  <c r="EY65" i="1"/>
  <c r="EY62" i="1"/>
  <c r="EY61" i="1"/>
  <c r="EY60" i="1"/>
  <c r="EY59" i="1"/>
  <c r="EY57" i="1"/>
  <c r="EY58" i="1"/>
  <c r="EY54" i="1"/>
  <c r="EY55" i="1"/>
  <c r="EY56" i="1"/>
  <c r="EY46" i="1"/>
  <c r="EY50" i="1"/>
  <c r="EZ17" i="1"/>
  <c r="QE15" i="1"/>
  <c r="SO15" i="1" s="1"/>
  <c r="UY15" i="1" s="1"/>
  <c r="EZ68" i="1" l="1"/>
  <c r="EZ66" i="1"/>
  <c r="EZ63" i="1"/>
  <c r="EZ65" i="1"/>
  <c r="EZ67" i="1"/>
  <c r="EZ64" i="1"/>
  <c r="EZ60" i="1"/>
  <c r="EZ62" i="1"/>
  <c r="EZ61" i="1"/>
  <c r="EZ59" i="1"/>
  <c r="EZ57" i="1"/>
  <c r="EZ58" i="1"/>
  <c r="EZ54" i="1"/>
  <c r="EZ56" i="1"/>
  <c r="EZ55" i="1"/>
  <c r="EZ46" i="1"/>
  <c r="EZ50" i="1"/>
  <c r="FA17" i="1"/>
  <c r="QF15" i="1"/>
  <c r="SP15" i="1" s="1"/>
  <c r="UZ15" i="1" s="1"/>
  <c r="FA68" i="1" l="1"/>
  <c r="FA66" i="1"/>
  <c r="FA64" i="1"/>
  <c r="FA63" i="1"/>
  <c r="FA65" i="1"/>
  <c r="FA67" i="1"/>
  <c r="FA60" i="1"/>
  <c r="FA62" i="1"/>
  <c r="FA61" i="1"/>
  <c r="FA59" i="1"/>
  <c r="FA57" i="1"/>
  <c r="FA58" i="1"/>
  <c r="FA54" i="1"/>
  <c r="FA56" i="1"/>
  <c r="FA55" i="1"/>
  <c r="FA46" i="1"/>
  <c r="FA50" i="1"/>
  <c r="FB17" i="1"/>
  <c r="FB68" i="1" l="1"/>
  <c r="FB66" i="1"/>
  <c r="FB64" i="1"/>
  <c r="FB63" i="1"/>
  <c r="FB67" i="1"/>
  <c r="FB65" i="1"/>
  <c r="FB60" i="1"/>
  <c r="FB62" i="1"/>
  <c r="FB61" i="1"/>
  <c r="FB57" i="1"/>
  <c r="FB58" i="1"/>
  <c r="FB59" i="1"/>
  <c r="FB54" i="1"/>
  <c r="FB55" i="1"/>
  <c r="FB56" i="1"/>
  <c r="FB46" i="1"/>
  <c r="FB50" i="1"/>
  <c r="FC17" i="1"/>
  <c r="FC63" i="1" l="1"/>
  <c r="FC67" i="1"/>
  <c r="FC66" i="1"/>
  <c r="FC68" i="1"/>
  <c r="FC64" i="1"/>
  <c r="FC65" i="1"/>
  <c r="FC61" i="1"/>
  <c r="FC60" i="1"/>
  <c r="FC62" i="1"/>
  <c r="FC59" i="1"/>
  <c r="FC57" i="1"/>
  <c r="FC58" i="1"/>
  <c r="FC54" i="1"/>
  <c r="FC55" i="1"/>
  <c r="FC56" i="1"/>
  <c r="FC46" i="1"/>
  <c r="FC50" i="1"/>
  <c r="FD17" i="1"/>
  <c r="FD65" i="1" l="1"/>
  <c r="FD63" i="1"/>
  <c r="FD68" i="1"/>
  <c r="FD67" i="1"/>
  <c r="FD66" i="1"/>
  <c r="FD64" i="1"/>
  <c r="FD60" i="1"/>
  <c r="FD61" i="1"/>
  <c r="FD62" i="1"/>
  <c r="FD59" i="1"/>
  <c r="FD58" i="1"/>
  <c r="FD57" i="1"/>
  <c r="FD54" i="1"/>
  <c r="FD55" i="1"/>
  <c r="FD56" i="1"/>
  <c r="FD46" i="1"/>
  <c r="FD50" i="1"/>
  <c r="FE17" i="1"/>
  <c r="FE65" i="1" l="1"/>
  <c r="FE63" i="1"/>
  <c r="FE67" i="1"/>
  <c r="FE68" i="1"/>
  <c r="FE66" i="1"/>
  <c r="FE64" i="1"/>
  <c r="FE62" i="1"/>
  <c r="FE60" i="1"/>
  <c r="FE61" i="1"/>
  <c r="FE57" i="1"/>
  <c r="FE58" i="1"/>
  <c r="FE59" i="1"/>
  <c r="FE54" i="1"/>
  <c r="FE56" i="1"/>
  <c r="FE55" i="1"/>
  <c r="FE46" i="1"/>
  <c r="FE50" i="1"/>
  <c r="FF17" i="1"/>
  <c r="FF68" i="1" l="1"/>
  <c r="FF63" i="1"/>
  <c r="FF64" i="1"/>
  <c r="FF67" i="1"/>
  <c r="FF66" i="1"/>
  <c r="FF65" i="1"/>
  <c r="FF62" i="1"/>
  <c r="FF60" i="1"/>
  <c r="FF61" i="1"/>
  <c r="FF59" i="1"/>
  <c r="FF57" i="1"/>
  <c r="FF58" i="1"/>
  <c r="FF54" i="1"/>
  <c r="FF55" i="1"/>
  <c r="FF56" i="1"/>
  <c r="FF46" i="1"/>
  <c r="FF50" i="1"/>
  <c r="FG17" i="1"/>
  <c r="FG68" i="1" l="1"/>
  <c r="FG66" i="1"/>
  <c r="FG64" i="1"/>
  <c r="FG63" i="1"/>
  <c r="FG67" i="1"/>
  <c r="FG65" i="1"/>
  <c r="FG62" i="1"/>
  <c r="FG61" i="1"/>
  <c r="FG60" i="1"/>
  <c r="FG59" i="1"/>
  <c r="FG58" i="1"/>
  <c r="FG57" i="1"/>
  <c r="FG54" i="1"/>
  <c r="FG55" i="1"/>
  <c r="FG56" i="1"/>
  <c r="FG46" i="1"/>
  <c r="FG50" i="1"/>
  <c r="FH17" i="1"/>
  <c r="FH68" i="1" l="1"/>
  <c r="FH65" i="1"/>
  <c r="FH64" i="1"/>
  <c r="FH63" i="1"/>
  <c r="FH66" i="1"/>
  <c r="FH67" i="1"/>
  <c r="FH60" i="1"/>
  <c r="FH61" i="1"/>
  <c r="FH62" i="1"/>
  <c r="FH59" i="1"/>
  <c r="FH57" i="1"/>
  <c r="FH58" i="1"/>
  <c r="FH54" i="1"/>
  <c r="FH56" i="1"/>
  <c r="FH55" i="1"/>
  <c r="FH46" i="1"/>
  <c r="FH50" i="1"/>
  <c r="FI17" i="1"/>
  <c r="FI68" i="1" l="1"/>
  <c r="FI66" i="1"/>
  <c r="FI64" i="1"/>
  <c r="FI63" i="1"/>
  <c r="FI67" i="1"/>
  <c r="FI65" i="1"/>
  <c r="FI60" i="1"/>
  <c r="FI62" i="1"/>
  <c r="FI61" i="1"/>
  <c r="FI59" i="1"/>
  <c r="FI58" i="1"/>
  <c r="FI57" i="1"/>
  <c r="FI54" i="1"/>
  <c r="FI56" i="1"/>
  <c r="FI55" i="1"/>
  <c r="FI46" i="1"/>
  <c r="FI50" i="1"/>
  <c r="FJ17" i="1"/>
  <c r="FJ68" i="1" l="1"/>
  <c r="FJ66" i="1"/>
  <c r="FJ63" i="1"/>
  <c r="FJ65" i="1"/>
  <c r="FJ64" i="1"/>
  <c r="FJ67" i="1"/>
  <c r="FJ60" i="1"/>
  <c r="FJ62" i="1"/>
  <c r="FJ61" i="1"/>
  <c r="FJ58" i="1"/>
  <c r="FJ59" i="1"/>
  <c r="FJ57" i="1"/>
  <c r="FJ54" i="1"/>
  <c r="FJ55" i="1"/>
  <c r="FJ56" i="1"/>
  <c r="FJ46" i="1"/>
  <c r="FJ50" i="1"/>
  <c r="FK17" i="1"/>
  <c r="FK64" i="1" l="1"/>
  <c r="FK63" i="1"/>
  <c r="FK65" i="1"/>
  <c r="FK68" i="1"/>
  <c r="FK67" i="1"/>
  <c r="FK66" i="1"/>
  <c r="FK61" i="1"/>
  <c r="FK60" i="1"/>
  <c r="FK62" i="1"/>
  <c r="FK59" i="1"/>
  <c r="FK57" i="1"/>
  <c r="FK58" i="1"/>
  <c r="FK54" i="1"/>
  <c r="FK55" i="1"/>
  <c r="FK56" i="1"/>
  <c r="FK46" i="1"/>
  <c r="FK50" i="1"/>
  <c r="FL17" i="1"/>
  <c r="FL63" i="1" l="1"/>
  <c r="FL65" i="1"/>
  <c r="FL66" i="1"/>
  <c r="FL64" i="1"/>
  <c r="FL68" i="1"/>
  <c r="FL67" i="1"/>
  <c r="FL62" i="1"/>
  <c r="FL61" i="1"/>
  <c r="FL60" i="1"/>
  <c r="FL59" i="1"/>
  <c r="FL58" i="1"/>
  <c r="FL57" i="1"/>
  <c r="FL54" i="1"/>
  <c r="FL55" i="1"/>
  <c r="FL56" i="1"/>
  <c r="FL46" i="1"/>
  <c r="FL50" i="1"/>
  <c r="FM17" i="1"/>
  <c r="FM66" i="1" l="1"/>
  <c r="FM65" i="1"/>
  <c r="FM68" i="1"/>
  <c r="FM63" i="1"/>
  <c r="FM67" i="1"/>
  <c r="FM64" i="1"/>
  <c r="FM62" i="1"/>
  <c r="FM61" i="1"/>
  <c r="FM60" i="1"/>
  <c r="FM57" i="1"/>
  <c r="FM58" i="1"/>
  <c r="FM59" i="1"/>
  <c r="FM54" i="1"/>
  <c r="FM56" i="1"/>
  <c r="FM55" i="1"/>
  <c r="FM46" i="1"/>
  <c r="FM50" i="1"/>
  <c r="FN17" i="1"/>
  <c r="FN68" i="1" l="1"/>
  <c r="FN63" i="1"/>
  <c r="FN66" i="1"/>
  <c r="FN64" i="1"/>
  <c r="FN65" i="1"/>
  <c r="FN67" i="1"/>
  <c r="FN62" i="1"/>
  <c r="FN60" i="1"/>
  <c r="FN61" i="1"/>
  <c r="FN59" i="1"/>
  <c r="FN57" i="1"/>
  <c r="FN58" i="1"/>
  <c r="FN54" i="1"/>
  <c r="FN55" i="1"/>
  <c r="FN56" i="1"/>
  <c r="FN46" i="1"/>
  <c r="FN50" i="1"/>
  <c r="FO17" i="1"/>
  <c r="FO68" i="1" l="1"/>
  <c r="FO63" i="1"/>
  <c r="FO67" i="1"/>
  <c r="FO65" i="1"/>
  <c r="FO66" i="1"/>
  <c r="FO64" i="1"/>
  <c r="FO62" i="1"/>
  <c r="FO60" i="1"/>
  <c r="FO61" i="1"/>
  <c r="FO59" i="1"/>
  <c r="FO57" i="1"/>
  <c r="FO58" i="1"/>
  <c r="FO54" i="1"/>
  <c r="FO55" i="1"/>
  <c r="FO56" i="1"/>
  <c r="FO46" i="1"/>
  <c r="FO50" i="1"/>
  <c r="FP17" i="1"/>
  <c r="FP68" i="1" l="1"/>
  <c r="FP63" i="1"/>
  <c r="FP64" i="1"/>
  <c r="FP67" i="1"/>
  <c r="FP66" i="1"/>
  <c r="FP65" i="1"/>
  <c r="FP60" i="1"/>
  <c r="FP61" i="1"/>
  <c r="FP62" i="1"/>
  <c r="FP57" i="1"/>
  <c r="FP59" i="1"/>
  <c r="FP58" i="1"/>
  <c r="FP54" i="1"/>
  <c r="FP56" i="1"/>
  <c r="FP55" i="1"/>
  <c r="FP46" i="1"/>
  <c r="FP50" i="1"/>
  <c r="FQ17" i="1"/>
  <c r="FQ68" i="1" l="1"/>
  <c r="FQ66" i="1"/>
  <c r="FQ64" i="1"/>
  <c r="FQ63" i="1"/>
  <c r="FQ65" i="1"/>
  <c r="FQ67" i="1"/>
  <c r="FQ60" i="1"/>
  <c r="FQ61" i="1"/>
  <c r="FQ62" i="1"/>
  <c r="FQ59" i="1"/>
  <c r="FQ57" i="1"/>
  <c r="FQ58" i="1"/>
  <c r="FQ54" i="1"/>
  <c r="FQ56" i="1"/>
  <c r="FQ55" i="1"/>
  <c r="FQ46" i="1"/>
  <c r="FQ50" i="1"/>
  <c r="FR17" i="1"/>
  <c r="FR68" i="1" l="1"/>
  <c r="FR64" i="1"/>
  <c r="FR65" i="1"/>
  <c r="FR63" i="1"/>
  <c r="FR66" i="1"/>
  <c r="FR67" i="1"/>
  <c r="FR60" i="1"/>
  <c r="FR62" i="1"/>
  <c r="FR61" i="1"/>
  <c r="FR57" i="1"/>
  <c r="FR59" i="1"/>
  <c r="FR58" i="1"/>
  <c r="FR54" i="1"/>
  <c r="FR55" i="1"/>
  <c r="FR56" i="1"/>
  <c r="FR46" i="1"/>
  <c r="FR50" i="1"/>
  <c r="FR32" i="1"/>
  <c r="FS17" i="1"/>
  <c r="FS64" i="1" l="1"/>
  <c r="FS65" i="1"/>
  <c r="FS63" i="1"/>
  <c r="FS68" i="1"/>
  <c r="FS67" i="1"/>
  <c r="FS66" i="1"/>
  <c r="FS60" i="1"/>
  <c r="FS61" i="1"/>
  <c r="FS62" i="1"/>
  <c r="FS59" i="1"/>
  <c r="FS57" i="1"/>
  <c r="FS58" i="1"/>
  <c r="FS54" i="1"/>
  <c r="FS55" i="1"/>
  <c r="FS56" i="1"/>
  <c r="FS46" i="1"/>
  <c r="FS50" i="1"/>
  <c r="FS32" i="1"/>
  <c r="FT17" i="1"/>
  <c r="FT63" i="1" l="1"/>
  <c r="FT65" i="1"/>
  <c r="FT67" i="1"/>
  <c r="FT64" i="1"/>
  <c r="FT68" i="1"/>
  <c r="FT66" i="1"/>
  <c r="FT62" i="1"/>
  <c r="FT61" i="1"/>
  <c r="FT60" i="1"/>
  <c r="FT59" i="1"/>
  <c r="FT58" i="1"/>
  <c r="FT57" i="1"/>
  <c r="FT54" i="1"/>
  <c r="FT55" i="1"/>
  <c r="FT56" i="1"/>
  <c r="FT46" i="1"/>
  <c r="FT50" i="1"/>
  <c r="FT32" i="1"/>
  <c r="FU17" i="1"/>
  <c r="FU65" i="1" l="1"/>
  <c r="FU67" i="1"/>
  <c r="FU66" i="1"/>
  <c r="FU63" i="1"/>
  <c r="FU68" i="1"/>
  <c r="FU64" i="1"/>
  <c r="FU62" i="1"/>
  <c r="FU60" i="1"/>
  <c r="FU61" i="1"/>
  <c r="FU57" i="1"/>
  <c r="FU58" i="1"/>
  <c r="FU59" i="1"/>
  <c r="FU54" i="1"/>
  <c r="FU56" i="1"/>
  <c r="FU55" i="1"/>
  <c r="FU46" i="1"/>
  <c r="FU50" i="1"/>
  <c r="FU32" i="1"/>
  <c r="FV17" i="1"/>
  <c r="FV68" i="1" l="1"/>
  <c r="FV66" i="1"/>
  <c r="FV63" i="1"/>
  <c r="FV67" i="1"/>
  <c r="FV64" i="1"/>
  <c r="FV65" i="1"/>
  <c r="FV62" i="1"/>
  <c r="FV61" i="1"/>
  <c r="FV60" i="1"/>
  <c r="FV59" i="1"/>
  <c r="FV57" i="1"/>
  <c r="FV58" i="1"/>
  <c r="FV54" i="1"/>
  <c r="FV55" i="1"/>
  <c r="FV56" i="1"/>
  <c r="FV46" i="1"/>
  <c r="FV50" i="1"/>
  <c r="FV32" i="1"/>
  <c r="FW17" i="1"/>
  <c r="FW68" i="1" l="1"/>
  <c r="FW66" i="1"/>
  <c r="FW64" i="1"/>
  <c r="FW63" i="1"/>
  <c r="FW67" i="1"/>
  <c r="FW65" i="1"/>
  <c r="FW62" i="1"/>
  <c r="FW61" i="1"/>
  <c r="FW60" i="1"/>
  <c r="FW59" i="1"/>
  <c r="FW57" i="1"/>
  <c r="FW58" i="1"/>
  <c r="FW54" i="1"/>
  <c r="FW55" i="1"/>
  <c r="FW56" i="1"/>
  <c r="FW46" i="1"/>
  <c r="FW50" i="1"/>
  <c r="FW32" i="1"/>
  <c r="FX17" i="1"/>
  <c r="FX68" i="1" l="1"/>
  <c r="FX66" i="1"/>
  <c r="FX64" i="1"/>
  <c r="FX63" i="1"/>
  <c r="FX65" i="1"/>
  <c r="FX67" i="1"/>
  <c r="FX60" i="1"/>
  <c r="FX61" i="1"/>
  <c r="FX62" i="1"/>
  <c r="FX59" i="1"/>
  <c r="FX57" i="1"/>
  <c r="FX58" i="1"/>
  <c r="FX54" i="1"/>
  <c r="FX56" i="1"/>
  <c r="FX55" i="1"/>
  <c r="FX46" i="1"/>
  <c r="FX50" i="1"/>
  <c r="FX32" i="1"/>
  <c r="FY17" i="1"/>
  <c r="FY68" i="1" l="1"/>
  <c r="FY63" i="1"/>
  <c r="FY67" i="1"/>
  <c r="FY66" i="1"/>
  <c r="FY64" i="1"/>
  <c r="FY65" i="1"/>
  <c r="FY60" i="1"/>
  <c r="FY61" i="1"/>
  <c r="FY62" i="1"/>
  <c r="FY59" i="1"/>
  <c r="FY57" i="1"/>
  <c r="FY58" i="1"/>
  <c r="FY54" i="1"/>
  <c r="FY55" i="1"/>
  <c r="FY56" i="1"/>
  <c r="FY46" i="1"/>
  <c r="FY50" i="1"/>
  <c r="FY32" i="1"/>
  <c r="FZ17" i="1"/>
  <c r="FZ68" i="1" l="1"/>
  <c r="FZ65" i="1"/>
  <c r="FZ63" i="1"/>
  <c r="FZ64" i="1"/>
  <c r="FZ67" i="1"/>
  <c r="FZ66" i="1"/>
  <c r="FZ60" i="1"/>
  <c r="FZ62" i="1"/>
  <c r="FZ61" i="1"/>
  <c r="FZ57" i="1"/>
  <c r="FZ58" i="1"/>
  <c r="FZ59" i="1"/>
  <c r="FZ54" i="1"/>
  <c r="FZ55" i="1"/>
  <c r="FZ56" i="1"/>
  <c r="FZ46" i="1"/>
  <c r="FZ50" i="1"/>
  <c r="FZ32" i="1"/>
  <c r="GA17" i="1"/>
  <c r="GA64" i="1" l="1"/>
  <c r="GA63" i="1"/>
  <c r="GA67" i="1"/>
  <c r="GA68" i="1"/>
  <c r="GA65" i="1"/>
  <c r="GA66" i="1"/>
  <c r="GA62" i="1"/>
  <c r="GA60" i="1"/>
  <c r="GA61" i="1"/>
  <c r="GA59" i="1"/>
  <c r="GA58" i="1"/>
  <c r="GA57" i="1"/>
  <c r="GA54" i="1"/>
  <c r="GA56" i="1"/>
  <c r="GA55" i="1"/>
  <c r="GA46" i="1"/>
  <c r="GA50" i="1"/>
  <c r="GA32" i="1"/>
  <c r="GB17" i="1"/>
  <c r="GB63" i="1" l="1"/>
  <c r="GB64" i="1"/>
  <c r="GB65" i="1"/>
  <c r="GB68" i="1"/>
  <c r="GB66" i="1"/>
  <c r="GB67" i="1"/>
  <c r="GB60" i="1"/>
  <c r="GB61" i="1"/>
  <c r="GB62" i="1"/>
  <c r="GB59" i="1"/>
  <c r="GB57" i="1"/>
  <c r="GB58" i="1"/>
  <c r="GB54" i="1"/>
  <c r="GB55" i="1"/>
  <c r="GB56" i="1"/>
  <c r="GB46" i="1"/>
  <c r="GB50" i="1"/>
  <c r="GB32" i="1"/>
  <c r="GC17" i="1"/>
  <c r="GC66" i="1" l="1"/>
  <c r="GC65" i="1"/>
  <c r="GC67" i="1"/>
  <c r="GC63" i="1"/>
  <c r="GC64" i="1"/>
  <c r="GC68" i="1"/>
  <c r="GC60" i="1"/>
  <c r="GC61" i="1"/>
  <c r="GC62" i="1"/>
  <c r="GC57" i="1"/>
  <c r="GC58" i="1"/>
  <c r="GC59" i="1"/>
  <c r="GC54" i="1"/>
  <c r="GC56" i="1"/>
  <c r="GC55" i="1"/>
  <c r="GC46" i="1"/>
  <c r="GC50" i="1"/>
  <c r="GC32" i="1"/>
  <c r="GD17" i="1"/>
  <c r="GD68" i="1" l="1"/>
  <c r="GD63" i="1"/>
  <c r="GD64" i="1"/>
  <c r="GD66" i="1"/>
  <c r="GD67" i="1"/>
  <c r="GD65" i="1"/>
  <c r="GD62" i="1"/>
  <c r="GD61" i="1"/>
  <c r="GD60" i="1"/>
  <c r="GD59" i="1"/>
  <c r="GD57" i="1"/>
  <c r="GD58" i="1"/>
  <c r="GD54" i="1"/>
  <c r="GD55" i="1"/>
  <c r="GD56" i="1"/>
  <c r="GD46" i="1"/>
  <c r="GD50" i="1"/>
  <c r="GD32" i="1"/>
  <c r="GE17" i="1"/>
  <c r="GE68" i="1" l="1"/>
  <c r="GE66" i="1"/>
  <c r="GE64" i="1"/>
  <c r="GE63" i="1"/>
  <c r="GE65" i="1"/>
  <c r="GE67" i="1"/>
  <c r="GE62" i="1"/>
  <c r="GE60" i="1"/>
  <c r="GE61" i="1"/>
  <c r="GE59" i="1"/>
  <c r="GE57" i="1"/>
  <c r="GE58" i="1"/>
  <c r="GE54" i="1"/>
  <c r="GE55" i="1"/>
  <c r="GE56" i="1"/>
  <c r="GE46" i="1"/>
  <c r="GE50" i="1"/>
  <c r="GE32" i="1"/>
  <c r="GF17" i="1"/>
  <c r="GF68" i="1" l="1"/>
  <c r="GF66" i="1"/>
  <c r="GF65" i="1"/>
  <c r="GF63" i="1"/>
  <c r="GF64" i="1"/>
  <c r="GF67" i="1"/>
  <c r="GF61" i="1"/>
  <c r="GF62" i="1"/>
  <c r="GF60" i="1"/>
  <c r="GF59" i="1"/>
  <c r="GF58" i="1"/>
  <c r="GF57" i="1"/>
  <c r="GF54" i="1"/>
  <c r="GF56" i="1"/>
  <c r="GF55" i="1"/>
  <c r="GF46" i="1"/>
  <c r="GF50" i="1"/>
  <c r="GF32" i="1"/>
  <c r="GG17" i="1"/>
  <c r="GG68" i="1" l="1"/>
  <c r="GG66" i="1"/>
  <c r="GG64" i="1"/>
  <c r="GG63" i="1"/>
  <c r="GG67" i="1"/>
  <c r="GG65" i="1"/>
  <c r="GG60" i="1"/>
  <c r="GG61" i="1"/>
  <c r="GG62" i="1"/>
  <c r="GG59" i="1"/>
  <c r="GG57" i="1"/>
  <c r="GG58" i="1"/>
  <c r="GG54" i="1"/>
  <c r="GG55" i="1"/>
  <c r="GG56" i="1"/>
  <c r="GG46" i="1"/>
  <c r="GG50" i="1"/>
  <c r="GG32" i="1"/>
  <c r="GH17" i="1"/>
  <c r="GH68" i="1" l="1"/>
  <c r="GH66" i="1"/>
  <c r="GH64" i="1"/>
  <c r="GH63" i="1"/>
  <c r="GH65" i="1"/>
  <c r="GH67" i="1"/>
  <c r="GH60" i="1"/>
  <c r="GH61" i="1"/>
  <c r="GH62" i="1"/>
  <c r="GH57" i="1"/>
  <c r="GH59" i="1"/>
  <c r="GH58" i="1"/>
  <c r="GH54" i="1"/>
  <c r="GH55" i="1"/>
  <c r="GH56" i="1"/>
  <c r="GH46" i="1"/>
  <c r="GH50" i="1"/>
  <c r="GH32" i="1"/>
  <c r="GI17" i="1"/>
  <c r="GI63" i="1" l="1"/>
  <c r="GI65" i="1"/>
  <c r="GI67" i="1"/>
  <c r="GI66" i="1"/>
  <c r="GI64" i="1"/>
  <c r="GI68" i="1"/>
  <c r="GI62" i="1"/>
  <c r="GI60" i="1"/>
  <c r="GI61" i="1"/>
  <c r="GI59" i="1"/>
  <c r="GI57" i="1"/>
  <c r="GI58" i="1"/>
  <c r="GI54" i="1"/>
  <c r="GI55" i="1"/>
  <c r="GI56" i="1"/>
  <c r="GI46" i="1"/>
  <c r="GI50" i="1"/>
  <c r="GI32" i="1"/>
  <c r="GJ17" i="1"/>
  <c r="GJ63" i="1" l="1"/>
  <c r="GJ64" i="1"/>
  <c r="GJ65" i="1"/>
  <c r="GJ68" i="1"/>
  <c r="GJ67" i="1"/>
  <c r="GJ66" i="1"/>
  <c r="GJ61" i="1"/>
  <c r="GJ62" i="1"/>
  <c r="GJ60" i="1"/>
  <c r="GJ59" i="1"/>
  <c r="GJ57" i="1"/>
  <c r="GJ58" i="1"/>
  <c r="GJ54" i="1"/>
  <c r="GJ55" i="1"/>
  <c r="GJ56" i="1"/>
  <c r="GJ46" i="1"/>
  <c r="GJ50" i="1"/>
  <c r="GJ32" i="1"/>
  <c r="GK17" i="1"/>
  <c r="GK65" i="1" l="1"/>
  <c r="GK68" i="1"/>
  <c r="GK67" i="1"/>
  <c r="GK64" i="1"/>
  <c r="GK63" i="1"/>
  <c r="GK66" i="1"/>
  <c r="GK60" i="1"/>
  <c r="GK61" i="1"/>
  <c r="GK62" i="1"/>
  <c r="GK57" i="1"/>
  <c r="GK58" i="1"/>
  <c r="GK59" i="1"/>
  <c r="GK54" i="1"/>
  <c r="GK56" i="1"/>
  <c r="GK55" i="1"/>
  <c r="GK46" i="1"/>
  <c r="GK50" i="1"/>
  <c r="GK32" i="1"/>
  <c r="GL17" i="1"/>
  <c r="GL68" i="1" l="1"/>
  <c r="GL64" i="1"/>
  <c r="GL63" i="1"/>
  <c r="GL66" i="1"/>
  <c r="GL67" i="1"/>
  <c r="GL65" i="1"/>
  <c r="GL62" i="1"/>
  <c r="GL61" i="1"/>
  <c r="GL60" i="1"/>
  <c r="GL59" i="1"/>
  <c r="GL57" i="1"/>
  <c r="GL58" i="1"/>
  <c r="GL54" i="1"/>
  <c r="GL55" i="1"/>
  <c r="GL56" i="1"/>
  <c r="GL46" i="1"/>
  <c r="GL50" i="1"/>
  <c r="GM17" i="1"/>
  <c r="GL32" i="1"/>
  <c r="GM68" i="1" l="1"/>
  <c r="GM66" i="1"/>
  <c r="GM64" i="1"/>
  <c r="GM63" i="1"/>
  <c r="GM65" i="1"/>
  <c r="GM67" i="1"/>
  <c r="GM62" i="1"/>
  <c r="GM61" i="1"/>
  <c r="GM60" i="1"/>
  <c r="GM59" i="1"/>
  <c r="GM57" i="1"/>
  <c r="GM58" i="1"/>
  <c r="GM54" i="1"/>
  <c r="GM55" i="1"/>
  <c r="GM56" i="1"/>
  <c r="GM46" i="1"/>
  <c r="GM50" i="1"/>
  <c r="GN17" i="1"/>
  <c r="GM32" i="1"/>
  <c r="GN68" i="1" l="1"/>
  <c r="GN64" i="1"/>
  <c r="GN63" i="1"/>
  <c r="GN65" i="1"/>
  <c r="GN66" i="1"/>
  <c r="GN67" i="1"/>
  <c r="GN60" i="1"/>
  <c r="GN62" i="1"/>
  <c r="GN61" i="1"/>
  <c r="GN59" i="1"/>
  <c r="GN58" i="1"/>
  <c r="GN57" i="1"/>
  <c r="GN54" i="1"/>
  <c r="GN56" i="1"/>
  <c r="GN55" i="1"/>
  <c r="GN46" i="1"/>
  <c r="GN50" i="1"/>
  <c r="GN32" i="1"/>
  <c r="GO17" i="1"/>
  <c r="GO68" i="1" l="1"/>
  <c r="GO64" i="1"/>
  <c r="GO63" i="1"/>
  <c r="GO66" i="1"/>
  <c r="GO67" i="1"/>
  <c r="GO65" i="1"/>
  <c r="GO60" i="1"/>
  <c r="GO61" i="1"/>
  <c r="GO62" i="1"/>
  <c r="GO59" i="1"/>
  <c r="GO58" i="1"/>
  <c r="GO57" i="1"/>
  <c r="GO54" i="1"/>
  <c r="GO55" i="1"/>
  <c r="GO56" i="1"/>
  <c r="GO46" i="1"/>
  <c r="GO50" i="1"/>
  <c r="GO32" i="1"/>
  <c r="GP17" i="1"/>
  <c r="GQ17" i="1" s="1"/>
  <c r="GQ65" i="1" l="1"/>
  <c r="GQ63" i="1"/>
  <c r="GQ64" i="1"/>
  <c r="GQ67" i="1"/>
  <c r="GQ68" i="1"/>
  <c r="GQ66" i="1"/>
  <c r="GQ60" i="1"/>
  <c r="GQ62" i="1"/>
  <c r="GQ61" i="1"/>
  <c r="GQ59" i="1"/>
  <c r="GQ57" i="1"/>
  <c r="GQ58" i="1"/>
  <c r="GQ54" i="1"/>
  <c r="GQ55" i="1"/>
  <c r="GQ56" i="1"/>
  <c r="GQ46" i="1"/>
  <c r="GQ50" i="1"/>
  <c r="GR17" i="1"/>
  <c r="GR65" i="1" l="1"/>
  <c r="GR63" i="1"/>
  <c r="GR67" i="1"/>
  <c r="GR68" i="1"/>
  <c r="GR64" i="1"/>
  <c r="GR66" i="1"/>
  <c r="GR60" i="1"/>
  <c r="GR62" i="1"/>
  <c r="GR61" i="1"/>
  <c r="GR59" i="1"/>
  <c r="GR58" i="1"/>
  <c r="GR57" i="1"/>
  <c r="GR54" i="1"/>
  <c r="GR55" i="1"/>
  <c r="GR56" i="1"/>
  <c r="GR46" i="1"/>
  <c r="GR50" i="1"/>
  <c r="GS17" i="1"/>
  <c r="GS66" i="1" l="1"/>
  <c r="GS65" i="1"/>
  <c r="GS64" i="1"/>
  <c r="GS63" i="1"/>
  <c r="GS68" i="1"/>
  <c r="GS67" i="1"/>
  <c r="GS60" i="1"/>
  <c r="GS61" i="1"/>
  <c r="GS62" i="1"/>
  <c r="GS57" i="1"/>
  <c r="GS58" i="1"/>
  <c r="GS59" i="1"/>
  <c r="GS54" i="1"/>
  <c r="GS56" i="1"/>
  <c r="GS55" i="1"/>
  <c r="GS46" i="1"/>
  <c r="GS50" i="1"/>
  <c r="GT17" i="1"/>
  <c r="GT68" i="1" l="1"/>
  <c r="GT66" i="1"/>
  <c r="GT63" i="1"/>
  <c r="GT64" i="1"/>
  <c r="GT67" i="1"/>
  <c r="GT65" i="1"/>
  <c r="GT62" i="1"/>
  <c r="GT61" i="1"/>
  <c r="GT60" i="1"/>
  <c r="GT59" i="1"/>
  <c r="GT57" i="1"/>
  <c r="GT58" i="1"/>
  <c r="GT54" i="1"/>
  <c r="GT55" i="1"/>
  <c r="GT56" i="1"/>
  <c r="GT46" i="1"/>
  <c r="GT50" i="1"/>
  <c r="GU17" i="1"/>
  <c r="GU68" i="1" l="1"/>
  <c r="GU63" i="1"/>
  <c r="GU67" i="1"/>
  <c r="GU65" i="1"/>
  <c r="GU66" i="1"/>
  <c r="GU64" i="1"/>
  <c r="GU62" i="1"/>
  <c r="GU60" i="1"/>
  <c r="GU61" i="1"/>
  <c r="GU59" i="1"/>
  <c r="GU57" i="1"/>
  <c r="GU58" i="1"/>
  <c r="GU54" i="1"/>
  <c r="GU55" i="1"/>
  <c r="GU56" i="1"/>
  <c r="GU46" i="1"/>
  <c r="GU50" i="1"/>
  <c r="GV17" i="1"/>
  <c r="GV68" i="1" l="1"/>
  <c r="GV65" i="1"/>
  <c r="GV63" i="1"/>
  <c r="GV64" i="1"/>
  <c r="GV67" i="1"/>
  <c r="GV66" i="1"/>
  <c r="GV62" i="1"/>
  <c r="GV61" i="1"/>
  <c r="GV60" i="1"/>
  <c r="GV59" i="1"/>
  <c r="GV57" i="1"/>
  <c r="GV58" i="1"/>
  <c r="GV54" i="1"/>
  <c r="GV56" i="1"/>
  <c r="GV55" i="1"/>
  <c r="GV46" i="1"/>
  <c r="GV50" i="1"/>
  <c r="GW17" i="1"/>
  <c r="GW68" i="1" l="1"/>
  <c r="GW66" i="1"/>
  <c r="GW64" i="1"/>
  <c r="GW63" i="1"/>
  <c r="GW67" i="1"/>
  <c r="GW65" i="1"/>
  <c r="GW62" i="1"/>
  <c r="GW60" i="1"/>
  <c r="GW61" i="1"/>
  <c r="GW59" i="1"/>
  <c r="GW57" i="1"/>
  <c r="GW58" i="1"/>
  <c r="GW55" i="1"/>
  <c r="GW56" i="1"/>
  <c r="GW50" i="1"/>
  <c r="GW54" i="1"/>
  <c r="GX17" i="1"/>
  <c r="GW46" i="1"/>
  <c r="GX68" i="1" l="1"/>
  <c r="GX64" i="1"/>
  <c r="GX63" i="1"/>
  <c r="GX67" i="1"/>
  <c r="GX66" i="1"/>
  <c r="GX65" i="1"/>
  <c r="GX60" i="1"/>
  <c r="GX61" i="1"/>
  <c r="GX62" i="1"/>
  <c r="GX58" i="1"/>
  <c r="GX59" i="1"/>
  <c r="GX57" i="1"/>
  <c r="GX54" i="1"/>
  <c r="GX56" i="1"/>
  <c r="GX55" i="1"/>
  <c r="GX46" i="1"/>
  <c r="GX50" i="1"/>
  <c r="GY17" i="1"/>
  <c r="GY65" i="1" l="1"/>
  <c r="GY63" i="1"/>
  <c r="GY64" i="1"/>
  <c r="GY68" i="1"/>
  <c r="GY67" i="1"/>
  <c r="GY66" i="1"/>
  <c r="GY60" i="1"/>
  <c r="GY62" i="1"/>
  <c r="GY61" i="1"/>
  <c r="GY59" i="1"/>
  <c r="GY58" i="1"/>
  <c r="GY57" i="1"/>
  <c r="GY54" i="1"/>
  <c r="GY55" i="1"/>
  <c r="GY56" i="1"/>
  <c r="GY46" i="1"/>
  <c r="GY50" i="1"/>
  <c r="GZ17" i="1"/>
  <c r="GZ63" i="1" l="1"/>
  <c r="GZ64" i="1"/>
  <c r="GZ68" i="1"/>
  <c r="GZ65" i="1"/>
  <c r="GZ66" i="1"/>
  <c r="GZ67" i="1"/>
  <c r="GZ62" i="1"/>
  <c r="GZ60" i="1"/>
  <c r="GZ61" i="1"/>
  <c r="GZ59" i="1"/>
  <c r="GZ58" i="1"/>
  <c r="GZ57" i="1"/>
  <c r="GZ54" i="1"/>
  <c r="GZ55" i="1"/>
  <c r="GZ56" i="1"/>
  <c r="GZ46" i="1"/>
  <c r="GZ50" i="1"/>
  <c r="HA17" i="1"/>
  <c r="HA66" i="1" l="1"/>
  <c r="HA67" i="1"/>
  <c r="HA63" i="1"/>
  <c r="HA64" i="1"/>
  <c r="HA65" i="1"/>
  <c r="HA68" i="1"/>
  <c r="HA61" i="1"/>
  <c r="HA60" i="1"/>
  <c r="HA62" i="1"/>
  <c r="HA58" i="1"/>
  <c r="HA57" i="1"/>
  <c r="HA59" i="1"/>
  <c r="HA54" i="1"/>
  <c r="HA56" i="1"/>
  <c r="HA55" i="1"/>
  <c r="HA46" i="1"/>
  <c r="HA50" i="1"/>
  <c r="HB17" i="1"/>
  <c r="HB68" i="1" l="1"/>
  <c r="HB66" i="1"/>
  <c r="HB63" i="1"/>
  <c r="HB67" i="1"/>
  <c r="HB64" i="1"/>
  <c r="HB65" i="1"/>
  <c r="HB61" i="1"/>
  <c r="HB62" i="1"/>
  <c r="HB60" i="1"/>
  <c r="HB59" i="1"/>
  <c r="HB58" i="1"/>
  <c r="HB57" i="1"/>
  <c r="HB54" i="1"/>
  <c r="HB55" i="1"/>
  <c r="HB56" i="1"/>
  <c r="HB46" i="1"/>
  <c r="HB50" i="1"/>
  <c r="HC17" i="1"/>
  <c r="HC68" i="1" l="1"/>
  <c r="HC66" i="1"/>
  <c r="HC64" i="1"/>
  <c r="HC63" i="1"/>
  <c r="HC65" i="1"/>
  <c r="HC67" i="1"/>
  <c r="HC62" i="1"/>
  <c r="HC61" i="1"/>
  <c r="HC60" i="1"/>
  <c r="HC59" i="1"/>
  <c r="HC57" i="1"/>
  <c r="HC58" i="1"/>
  <c r="HC54" i="1"/>
  <c r="HC55" i="1"/>
  <c r="HC56" i="1"/>
  <c r="HC46" i="1"/>
  <c r="HC50" i="1"/>
  <c r="HD17" i="1"/>
  <c r="HD68" i="1" l="1"/>
  <c r="HD66" i="1"/>
  <c r="HD64" i="1"/>
  <c r="HD63" i="1"/>
  <c r="HD65" i="1"/>
  <c r="HD67" i="1"/>
  <c r="HD60" i="1"/>
  <c r="HD62" i="1"/>
  <c r="HD61" i="1"/>
  <c r="HD59" i="1"/>
  <c r="HD57" i="1"/>
  <c r="HD58" i="1"/>
  <c r="HD54" i="1"/>
  <c r="HD56" i="1"/>
  <c r="HD55" i="1"/>
  <c r="HD46" i="1"/>
  <c r="HD50" i="1"/>
  <c r="HE17" i="1"/>
  <c r="HE68" i="1" l="1"/>
  <c r="HE63" i="1"/>
  <c r="HE64" i="1"/>
  <c r="HE65" i="1"/>
  <c r="HE67" i="1"/>
  <c r="HE66" i="1"/>
  <c r="HE62" i="1"/>
  <c r="HE60" i="1"/>
  <c r="HE61" i="1"/>
  <c r="HE59" i="1"/>
  <c r="HE57" i="1"/>
  <c r="HE58" i="1"/>
  <c r="HE54" i="1"/>
  <c r="HE55" i="1"/>
  <c r="HE56" i="1"/>
  <c r="HE46" i="1"/>
  <c r="HE50" i="1"/>
  <c r="HF17" i="1"/>
  <c r="HF68" i="1" l="1"/>
  <c r="HF65" i="1"/>
  <c r="HF63" i="1"/>
  <c r="HF64" i="1"/>
  <c r="HF66" i="1"/>
  <c r="HF67" i="1"/>
  <c r="HF62" i="1"/>
  <c r="HF61" i="1"/>
  <c r="HF60" i="1"/>
  <c r="HF57" i="1"/>
  <c r="HF58" i="1"/>
  <c r="HF59" i="1"/>
  <c r="HF54" i="1"/>
  <c r="HF56" i="1"/>
  <c r="HF55" i="1"/>
  <c r="HF46" i="1"/>
  <c r="HF50" i="1"/>
  <c r="HG17" i="1"/>
  <c r="HG64" i="1" l="1"/>
  <c r="HG63" i="1"/>
  <c r="HG65" i="1"/>
  <c r="HG67" i="1"/>
  <c r="HG66" i="1"/>
  <c r="HG68" i="1"/>
  <c r="HG61" i="1"/>
  <c r="HG62" i="1"/>
  <c r="HG60" i="1"/>
  <c r="HG59" i="1"/>
  <c r="HG58" i="1"/>
  <c r="HG57" i="1"/>
  <c r="HG54" i="1"/>
  <c r="HG55" i="1"/>
  <c r="HG56" i="1"/>
  <c r="HG46" i="1"/>
  <c r="HG50" i="1"/>
  <c r="HH17" i="1"/>
  <c r="HH63" i="1" l="1"/>
  <c r="HH65" i="1"/>
  <c r="HH68" i="1"/>
  <c r="HH66" i="1"/>
  <c r="HH67" i="1"/>
  <c r="HH64" i="1"/>
  <c r="HH60" i="1"/>
  <c r="HH61" i="1"/>
  <c r="HH62" i="1"/>
  <c r="HH59" i="1"/>
  <c r="HH57" i="1"/>
  <c r="HH58" i="1"/>
  <c r="HH54" i="1"/>
  <c r="HH55" i="1"/>
  <c r="HH56" i="1"/>
  <c r="HH46" i="1"/>
  <c r="HH50" i="1"/>
  <c r="HI17" i="1"/>
  <c r="HI66" i="1" l="1"/>
  <c r="HI64" i="1"/>
  <c r="HI68" i="1"/>
  <c r="HI65" i="1"/>
  <c r="HI63" i="1"/>
  <c r="HI67" i="1"/>
  <c r="HI61" i="1"/>
  <c r="HI60" i="1"/>
  <c r="HI62" i="1"/>
  <c r="HI57" i="1"/>
  <c r="HI58" i="1"/>
  <c r="HI59" i="1"/>
  <c r="HI54" i="1"/>
  <c r="HI56" i="1"/>
  <c r="HI55" i="1"/>
  <c r="HI46" i="1"/>
  <c r="HI50" i="1"/>
  <c r="HJ17" i="1"/>
  <c r="HJ68" i="1" l="1"/>
  <c r="HJ64" i="1"/>
  <c r="HJ63" i="1"/>
  <c r="HJ67" i="1"/>
  <c r="HJ65" i="1"/>
  <c r="HJ66" i="1"/>
  <c r="HJ62" i="1"/>
  <c r="HJ60" i="1"/>
  <c r="HJ61" i="1"/>
  <c r="HJ59" i="1"/>
  <c r="HJ57" i="1"/>
  <c r="HJ58" i="1"/>
  <c r="HJ54" i="1"/>
  <c r="HJ55" i="1"/>
  <c r="HJ56" i="1"/>
  <c r="HJ46" i="1"/>
  <c r="HJ50" i="1"/>
  <c r="HK17" i="1"/>
  <c r="HK68" i="1" l="1"/>
  <c r="HK64" i="1"/>
  <c r="HK66" i="1"/>
  <c r="HK63" i="1"/>
  <c r="HK65" i="1"/>
  <c r="HK67" i="1"/>
  <c r="HK62" i="1"/>
  <c r="HK60" i="1"/>
  <c r="HK61" i="1"/>
  <c r="HK59" i="1"/>
  <c r="HK57" i="1"/>
  <c r="HK58" i="1"/>
  <c r="HK54" i="1"/>
  <c r="HK55" i="1"/>
  <c r="HK56" i="1"/>
  <c r="HK46" i="1"/>
  <c r="HK50" i="1"/>
  <c r="HL17" i="1"/>
  <c r="HL68" i="1" l="1"/>
  <c r="HL66" i="1"/>
  <c r="HL65" i="1"/>
  <c r="HL63" i="1"/>
  <c r="HL64" i="1"/>
  <c r="HL67" i="1"/>
  <c r="HL61" i="1"/>
  <c r="HL62" i="1"/>
  <c r="HL60" i="1"/>
  <c r="HL59" i="1"/>
  <c r="HL57" i="1"/>
  <c r="HL58" i="1"/>
  <c r="HL54" i="1"/>
  <c r="HL56" i="1"/>
  <c r="HL55" i="1"/>
  <c r="HL46" i="1"/>
  <c r="HL50" i="1"/>
  <c r="HM17" i="1"/>
  <c r="HM68" i="1" l="1"/>
  <c r="HM66" i="1"/>
  <c r="HM64" i="1"/>
  <c r="HM63" i="1"/>
  <c r="HM65" i="1"/>
  <c r="HM67" i="1"/>
  <c r="HM62" i="1"/>
  <c r="HM60" i="1"/>
  <c r="HM61" i="1"/>
  <c r="HM59" i="1"/>
  <c r="HM57" i="1"/>
  <c r="HM58" i="1"/>
  <c r="HM54" i="1"/>
  <c r="HM56" i="1"/>
  <c r="HM55" i="1"/>
  <c r="HM46" i="1"/>
  <c r="HM50" i="1"/>
  <c r="HN17" i="1"/>
  <c r="HN68" i="1" l="1"/>
  <c r="HN64" i="1"/>
  <c r="HN66" i="1"/>
  <c r="HN63" i="1"/>
  <c r="HN65" i="1"/>
  <c r="HN67" i="1"/>
  <c r="HN60" i="1"/>
  <c r="HN62" i="1"/>
  <c r="HN61" i="1"/>
  <c r="HN57" i="1"/>
  <c r="HN58" i="1"/>
  <c r="HN59" i="1"/>
  <c r="HN54" i="1"/>
  <c r="HN55" i="1"/>
  <c r="HN56" i="1"/>
  <c r="HN46" i="1"/>
  <c r="HN50" i="1"/>
  <c r="HO17" i="1"/>
  <c r="HO63" i="1" l="1"/>
  <c r="HO67" i="1"/>
  <c r="HO66" i="1"/>
  <c r="HO65" i="1"/>
  <c r="HO64" i="1"/>
  <c r="HO68" i="1"/>
  <c r="HO61" i="1"/>
  <c r="HO62" i="1"/>
  <c r="HO60" i="1"/>
  <c r="HO59" i="1"/>
  <c r="HO58" i="1"/>
  <c r="HO57" i="1"/>
  <c r="HO54" i="1"/>
  <c r="HO55" i="1"/>
  <c r="HO56" i="1"/>
  <c r="HO46" i="1"/>
  <c r="HO50" i="1"/>
  <c r="HP17" i="1"/>
  <c r="HP65" i="1" l="1"/>
  <c r="HP63" i="1"/>
  <c r="HP67" i="1"/>
  <c r="HP68" i="1"/>
  <c r="HP64" i="1"/>
  <c r="HP66" i="1"/>
  <c r="HP61" i="1"/>
  <c r="HP60" i="1"/>
  <c r="HP62" i="1"/>
  <c r="HP59" i="1"/>
  <c r="HP58" i="1"/>
  <c r="HP57" i="1"/>
  <c r="HP54" i="1"/>
  <c r="HP55" i="1"/>
  <c r="HP56" i="1"/>
  <c r="HP46" i="1"/>
  <c r="HP50" i="1"/>
  <c r="HQ17" i="1"/>
  <c r="HQ65" i="1" l="1"/>
  <c r="HQ63" i="1"/>
  <c r="HQ66" i="1"/>
  <c r="HQ67" i="1"/>
  <c r="HQ68" i="1"/>
  <c r="HQ64" i="1"/>
  <c r="HQ62" i="1"/>
  <c r="HQ61" i="1"/>
  <c r="HQ60" i="1"/>
  <c r="HQ57" i="1"/>
  <c r="HQ58" i="1"/>
  <c r="HQ59" i="1"/>
  <c r="HQ54" i="1"/>
  <c r="HQ56" i="1"/>
  <c r="HQ55" i="1"/>
  <c r="HQ46" i="1"/>
  <c r="HQ50" i="1"/>
  <c r="HR17" i="1"/>
  <c r="HR68" i="1" l="1"/>
  <c r="HR63" i="1"/>
  <c r="HR64" i="1"/>
  <c r="HR67" i="1"/>
  <c r="HR66" i="1"/>
  <c r="HR65" i="1"/>
  <c r="HR62" i="1"/>
  <c r="HR60" i="1"/>
  <c r="HR61" i="1"/>
  <c r="HR59" i="1"/>
  <c r="HR57" i="1"/>
  <c r="HR58" i="1"/>
  <c r="HR54" i="1"/>
  <c r="HR55" i="1"/>
  <c r="HR56" i="1"/>
  <c r="HR46" i="1"/>
  <c r="HR50" i="1"/>
  <c r="HS17" i="1"/>
  <c r="HS66" i="1" l="1"/>
  <c r="HS68" i="1"/>
  <c r="HS63" i="1"/>
  <c r="HS64" i="1"/>
  <c r="HS65" i="1"/>
  <c r="HS67" i="1"/>
  <c r="HS62" i="1"/>
  <c r="HS61" i="1"/>
  <c r="HS60" i="1"/>
  <c r="HS59" i="1"/>
  <c r="HS57" i="1"/>
  <c r="HS58" i="1"/>
  <c r="HS54" i="1"/>
  <c r="HS55" i="1"/>
  <c r="HS56" i="1"/>
  <c r="HS46" i="1"/>
  <c r="HS50" i="1"/>
  <c r="HT17" i="1"/>
  <c r="HT68" i="1" l="1"/>
  <c r="HT63" i="1"/>
  <c r="HT65" i="1"/>
  <c r="HT64" i="1"/>
  <c r="HT67" i="1"/>
  <c r="HT66" i="1"/>
  <c r="HT60" i="1"/>
  <c r="HT61" i="1"/>
  <c r="HT62" i="1"/>
  <c r="HT59" i="1"/>
  <c r="HT58" i="1"/>
  <c r="HT57" i="1"/>
  <c r="HT54" i="1"/>
  <c r="HT56" i="1"/>
  <c r="HT55" i="1"/>
  <c r="HT46" i="1"/>
  <c r="HT50" i="1"/>
  <c r="HU17" i="1"/>
  <c r="HU68" i="1" l="1"/>
  <c r="HU66" i="1"/>
  <c r="HU64" i="1"/>
  <c r="HU63" i="1"/>
  <c r="HU67" i="1"/>
  <c r="HU65" i="1"/>
  <c r="HU61" i="1"/>
  <c r="HU60" i="1"/>
  <c r="HU62" i="1"/>
  <c r="HU59" i="1"/>
  <c r="HU58" i="1"/>
  <c r="HU57" i="1"/>
  <c r="HU54" i="1"/>
  <c r="HU56" i="1"/>
  <c r="HU55" i="1"/>
  <c r="HU46" i="1"/>
  <c r="HU50" i="1"/>
  <c r="HV17" i="1"/>
  <c r="HV68" i="1" l="1"/>
  <c r="HV66" i="1"/>
  <c r="HV63" i="1"/>
  <c r="HV65" i="1"/>
  <c r="HV64" i="1"/>
  <c r="HV67" i="1"/>
  <c r="HV60" i="1"/>
  <c r="HV62" i="1"/>
  <c r="HV61" i="1"/>
  <c r="HV58" i="1"/>
  <c r="HV57" i="1"/>
  <c r="HV59" i="1"/>
  <c r="HV54" i="1"/>
  <c r="HV55" i="1"/>
  <c r="HV56" i="1"/>
  <c r="HV46" i="1"/>
  <c r="HV50" i="1"/>
  <c r="HW17" i="1"/>
  <c r="HW64" i="1" l="1"/>
  <c r="HW63" i="1"/>
  <c r="HW65" i="1"/>
  <c r="HW67" i="1"/>
  <c r="HW68" i="1"/>
  <c r="HW66" i="1"/>
  <c r="HW60" i="1"/>
  <c r="HW61" i="1"/>
  <c r="HW62" i="1"/>
  <c r="HW59" i="1"/>
  <c r="HW57" i="1"/>
  <c r="HW58" i="1"/>
  <c r="HW54" i="1"/>
  <c r="HW55" i="1"/>
  <c r="HW56" i="1"/>
  <c r="HW46" i="1"/>
  <c r="HW50" i="1"/>
  <c r="HX17" i="1"/>
  <c r="HX63" i="1" l="1"/>
  <c r="HX65" i="1"/>
  <c r="HX66" i="1"/>
  <c r="HX64" i="1"/>
  <c r="HX67" i="1"/>
  <c r="HX68" i="1"/>
  <c r="HX60" i="1"/>
  <c r="HX62" i="1"/>
  <c r="HX61" i="1"/>
  <c r="HX59" i="1"/>
  <c r="HX57" i="1"/>
  <c r="HX58" i="1"/>
  <c r="HX54" i="1"/>
  <c r="HX55" i="1"/>
  <c r="HX56" i="1"/>
  <c r="HX46" i="1"/>
  <c r="HX50" i="1"/>
  <c r="HY17" i="1"/>
  <c r="HY66" i="1" l="1"/>
  <c r="HY67" i="1"/>
  <c r="HY65" i="1"/>
  <c r="HY64" i="1"/>
  <c r="HY63" i="1"/>
  <c r="HY68" i="1"/>
  <c r="HY61" i="1"/>
  <c r="HY62" i="1"/>
  <c r="HY60" i="1"/>
  <c r="HY57" i="1"/>
  <c r="HY58" i="1"/>
  <c r="HY59" i="1"/>
  <c r="HY54" i="1"/>
  <c r="HY56" i="1"/>
  <c r="HY55" i="1"/>
  <c r="HY46" i="1"/>
  <c r="HY50" i="1"/>
  <c r="HZ17" i="1"/>
  <c r="HZ68" i="1" l="1"/>
  <c r="HZ64" i="1"/>
  <c r="HZ66" i="1"/>
  <c r="HZ63" i="1"/>
  <c r="HZ65" i="1"/>
  <c r="HZ67" i="1"/>
  <c r="HZ62" i="1"/>
  <c r="HZ60" i="1"/>
  <c r="HZ61" i="1"/>
  <c r="HZ59" i="1"/>
  <c r="HZ57" i="1"/>
  <c r="HZ58" i="1"/>
  <c r="HZ54" i="1"/>
  <c r="HZ55" i="1"/>
  <c r="HZ56" i="1"/>
  <c r="HZ46" i="1"/>
  <c r="HZ50" i="1"/>
  <c r="IA17" i="1"/>
  <c r="IA68" i="1" l="1"/>
  <c r="IA63" i="1"/>
  <c r="IA65" i="1"/>
  <c r="IA64" i="1"/>
  <c r="IA66" i="1"/>
  <c r="IA67" i="1"/>
  <c r="IA62" i="1"/>
  <c r="IA61" i="1"/>
  <c r="IA60" i="1"/>
  <c r="IA59" i="1"/>
  <c r="IA57" i="1"/>
  <c r="IA58" i="1"/>
  <c r="IA54" i="1"/>
  <c r="IA55" i="1"/>
  <c r="IA56" i="1"/>
  <c r="IA46" i="1"/>
  <c r="IA50" i="1"/>
  <c r="IB17" i="1"/>
  <c r="IA32" i="1"/>
  <c r="IB68" i="1" l="1"/>
  <c r="IB63" i="1"/>
  <c r="IB64" i="1"/>
  <c r="IB66" i="1"/>
  <c r="IB67" i="1"/>
  <c r="IB65" i="1"/>
  <c r="IB61" i="1"/>
  <c r="IB62" i="1"/>
  <c r="IB60" i="1"/>
  <c r="IB59" i="1"/>
  <c r="IB57" i="1"/>
  <c r="IB58" i="1"/>
  <c r="IB54" i="1"/>
  <c r="IB56" i="1"/>
  <c r="IB55" i="1"/>
  <c r="IB46" i="1"/>
  <c r="IB50" i="1"/>
  <c r="IC17" i="1"/>
  <c r="IB32" i="1"/>
  <c r="IC68" i="1" l="1"/>
  <c r="IC66" i="1"/>
  <c r="IC64" i="1"/>
  <c r="IC63" i="1"/>
  <c r="IC67" i="1"/>
  <c r="IC65" i="1"/>
  <c r="IC60" i="1"/>
  <c r="IC61" i="1"/>
  <c r="IC62" i="1"/>
  <c r="IC59" i="1"/>
  <c r="IC58" i="1"/>
  <c r="IC57" i="1"/>
  <c r="IC54" i="1"/>
  <c r="IC56" i="1"/>
  <c r="IC55" i="1"/>
  <c r="IC46" i="1"/>
  <c r="IC50" i="1"/>
  <c r="ID17" i="1"/>
  <c r="IC32" i="1"/>
  <c r="ID68" i="1" l="1"/>
  <c r="ID64" i="1"/>
  <c r="ID65" i="1"/>
  <c r="ID63" i="1"/>
  <c r="ID66" i="1"/>
  <c r="ID67" i="1"/>
  <c r="ID60" i="1"/>
  <c r="ID62" i="1"/>
  <c r="ID61" i="1"/>
  <c r="ID57" i="1"/>
  <c r="ID58" i="1"/>
  <c r="ID59" i="1"/>
  <c r="ID54" i="1"/>
  <c r="ID56" i="1"/>
  <c r="ID55" i="1"/>
  <c r="ID46" i="1"/>
  <c r="ID50" i="1"/>
  <c r="IE17" i="1"/>
  <c r="ID32" i="1"/>
  <c r="IE64" i="1" l="1"/>
  <c r="IE65" i="1"/>
  <c r="IE63" i="1"/>
  <c r="IE67" i="1"/>
  <c r="IE68" i="1"/>
  <c r="IE66" i="1"/>
  <c r="IE60" i="1"/>
  <c r="IE61" i="1"/>
  <c r="IE62" i="1"/>
  <c r="IE59" i="1"/>
  <c r="IE58" i="1"/>
  <c r="IE57" i="1"/>
  <c r="IE54" i="1"/>
  <c r="IE55" i="1"/>
  <c r="IE56" i="1"/>
  <c r="IE46" i="1"/>
  <c r="IE50" i="1"/>
  <c r="IF17" i="1"/>
  <c r="IE32" i="1"/>
  <c r="IF65" i="1" l="1"/>
  <c r="IF63" i="1"/>
  <c r="IF67" i="1"/>
  <c r="IF64" i="1"/>
  <c r="IF68" i="1"/>
  <c r="IF66" i="1"/>
  <c r="IF60" i="1"/>
  <c r="IF62" i="1"/>
  <c r="IF61" i="1"/>
  <c r="IF59" i="1"/>
  <c r="IF58" i="1"/>
  <c r="IF57" i="1"/>
  <c r="IF54" i="1"/>
  <c r="IF55" i="1"/>
  <c r="IF56" i="1"/>
  <c r="IF46" i="1"/>
  <c r="IF50" i="1"/>
  <c r="IG17" i="1"/>
  <c r="IF32" i="1"/>
  <c r="IG65" i="1" l="1"/>
  <c r="IG66" i="1"/>
  <c r="IG64" i="1"/>
  <c r="IG63" i="1"/>
  <c r="IG68" i="1"/>
  <c r="IG67" i="1"/>
  <c r="IG62" i="1"/>
  <c r="IG60" i="1"/>
  <c r="IG61" i="1"/>
  <c r="IG57" i="1"/>
  <c r="IG58" i="1"/>
  <c r="IG59" i="1"/>
  <c r="IG54" i="1"/>
  <c r="IG56" i="1"/>
  <c r="IG55" i="1"/>
  <c r="IG46" i="1"/>
  <c r="IG50" i="1"/>
  <c r="IH17" i="1"/>
  <c r="IG32" i="1"/>
  <c r="IH68" i="1" l="1"/>
  <c r="IH63" i="1"/>
  <c r="IH66" i="1"/>
  <c r="IH67" i="1"/>
  <c r="IH64" i="1"/>
  <c r="IH65" i="1"/>
  <c r="IH62" i="1"/>
  <c r="IH60" i="1"/>
  <c r="IH61" i="1"/>
  <c r="IH59" i="1"/>
  <c r="IH58" i="1"/>
  <c r="IH57" i="1"/>
  <c r="IH54" i="1"/>
  <c r="IH55" i="1"/>
  <c r="IH56" i="1"/>
  <c r="IH46" i="1"/>
  <c r="IH50" i="1"/>
  <c r="II17" i="1"/>
  <c r="IH32" i="1"/>
  <c r="II68" i="1" l="1"/>
  <c r="II66" i="1"/>
  <c r="II63" i="1"/>
  <c r="II64" i="1"/>
  <c r="II67" i="1"/>
  <c r="II65" i="1"/>
  <c r="II62" i="1"/>
  <c r="II61" i="1"/>
  <c r="II60" i="1"/>
  <c r="II59" i="1"/>
  <c r="II57" i="1"/>
  <c r="II58" i="1"/>
  <c r="II54" i="1"/>
  <c r="II55" i="1"/>
  <c r="II56" i="1"/>
  <c r="II46" i="1"/>
  <c r="II50" i="1"/>
  <c r="IJ17" i="1"/>
  <c r="II32" i="1"/>
  <c r="IJ68" i="1" l="1"/>
  <c r="IJ64" i="1"/>
  <c r="IJ66" i="1"/>
  <c r="IJ63" i="1"/>
  <c r="IJ65" i="1"/>
  <c r="IJ67" i="1"/>
  <c r="IJ60" i="1"/>
  <c r="IJ61" i="1"/>
  <c r="IJ62" i="1"/>
  <c r="IJ59" i="1"/>
  <c r="IJ57" i="1"/>
  <c r="IJ58" i="1"/>
  <c r="IJ54" i="1"/>
  <c r="IJ56" i="1"/>
  <c r="IJ55" i="1"/>
  <c r="IJ46" i="1"/>
  <c r="IJ50" i="1"/>
  <c r="IK17" i="1"/>
  <c r="IJ32" i="1"/>
  <c r="IK68" i="1" l="1"/>
  <c r="IK63" i="1"/>
  <c r="IK66" i="1"/>
  <c r="IK64" i="1"/>
  <c r="IK67" i="1"/>
  <c r="IK65" i="1"/>
  <c r="IK60" i="1"/>
  <c r="IK62" i="1"/>
  <c r="IK61" i="1"/>
  <c r="IK59" i="1"/>
  <c r="IK57" i="1"/>
  <c r="IK58" i="1"/>
  <c r="IK54" i="1"/>
  <c r="IK55" i="1"/>
  <c r="IK56" i="1"/>
  <c r="IK46" i="1"/>
  <c r="IK50" i="1"/>
  <c r="IL17" i="1"/>
  <c r="IK32" i="1"/>
  <c r="IL68" i="1" l="1"/>
  <c r="IL65" i="1"/>
  <c r="IL63" i="1"/>
  <c r="IL64" i="1"/>
  <c r="IL67" i="1"/>
  <c r="IL66" i="1"/>
  <c r="IL61" i="1"/>
  <c r="IL60" i="1"/>
  <c r="IL62" i="1"/>
  <c r="IL57" i="1"/>
  <c r="IL58" i="1"/>
  <c r="IL59" i="1"/>
  <c r="IL54" i="1"/>
  <c r="IL55" i="1"/>
  <c r="IL56" i="1"/>
  <c r="IL46" i="1"/>
  <c r="IL50" i="1"/>
  <c r="IM17" i="1"/>
  <c r="IL32" i="1"/>
  <c r="IM64" i="1" l="1"/>
  <c r="IM63" i="1"/>
  <c r="IM66" i="1"/>
  <c r="IM68" i="1"/>
  <c r="IM67" i="1"/>
  <c r="IM65" i="1"/>
  <c r="IM61" i="1"/>
  <c r="IM62" i="1"/>
  <c r="IM60" i="1"/>
  <c r="IM59" i="1"/>
  <c r="IM58" i="1"/>
  <c r="IM57" i="1"/>
  <c r="IM54" i="1"/>
  <c r="IM56" i="1"/>
  <c r="IM55" i="1"/>
  <c r="IM46" i="1"/>
  <c r="IM50" i="1"/>
  <c r="IN17" i="1"/>
  <c r="IM32" i="1"/>
  <c r="IN63" i="1" l="1"/>
  <c r="IN65" i="1"/>
  <c r="IN67" i="1"/>
  <c r="IN64" i="1"/>
  <c r="IN68" i="1"/>
  <c r="IN66" i="1"/>
  <c r="IN60" i="1"/>
  <c r="IN61" i="1"/>
  <c r="IN62" i="1"/>
  <c r="IN59" i="1"/>
  <c r="IN57" i="1"/>
  <c r="IN58" i="1"/>
  <c r="IN54" i="1"/>
  <c r="IN55" i="1"/>
  <c r="IN56" i="1"/>
  <c r="IN46" i="1"/>
  <c r="IN50" i="1"/>
  <c r="IO17" i="1"/>
  <c r="IN32" i="1"/>
  <c r="IO66" i="1" l="1"/>
  <c r="IO65" i="1"/>
  <c r="IO67" i="1"/>
  <c r="IO63" i="1"/>
  <c r="IO64" i="1"/>
  <c r="IO68" i="1"/>
  <c r="IO60" i="1"/>
  <c r="IO62" i="1"/>
  <c r="IO61" i="1"/>
  <c r="IO58" i="1"/>
  <c r="IO57" i="1"/>
  <c r="IO59" i="1"/>
  <c r="IO54" i="1"/>
  <c r="IO56" i="1"/>
  <c r="IO55" i="1"/>
  <c r="IO46" i="1"/>
  <c r="IO50" i="1"/>
  <c r="IP17" i="1"/>
  <c r="IO32" i="1"/>
  <c r="IP68" i="1" l="1"/>
  <c r="IP63" i="1"/>
  <c r="IP64" i="1"/>
  <c r="IP65" i="1"/>
  <c r="IP66" i="1"/>
  <c r="IP67" i="1"/>
  <c r="IP62" i="1"/>
  <c r="IP61" i="1"/>
  <c r="IP60" i="1"/>
  <c r="IP59" i="1"/>
  <c r="IP57" i="1"/>
  <c r="IP58" i="1"/>
  <c r="IP54" i="1"/>
  <c r="IP55" i="1"/>
  <c r="IP56" i="1"/>
  <c r="IP46" i="1"/>
  <c r="IP50" i="1"/>
  <c r="IQ17" i="1"/>
  <c r="IP32" i="1"/>
  <c r="IQ68" i="1" l="1"/>
  <c r="IQ64" i="1"/>
  <c r="IQ67" i="1"/>
  <c r="IQ63" i="1"/>
  <c r="IQ66" i="1"/>
  <c r="IQ65" i="1"/>
  <c r="IQ62" i="1"/>
  <c r="IQ60" i="1"/>
  <c r="IQ61" i="1"/>
  <c r="IQ59" i="1"/>
  <c r="IQ57" i="1"/>
  <c r="IQ58" i="1"/>
  <c r="IQ54" i="1"/>
  <c r="IQ55" i="1"/>
  <c r="IQ56" i="1"/>
  <c r="IQ46" i="1"/>
  <c r="IQ50" i="1"/>
  <c r="IR17" i="1"/>
  <c r="IQ32" i="1"/>
  <c r="IR68" i="1" l="1"/>
  <c r="IR66" i="1"/>
  <c r="IR63" i="1"/>
  <c r="IR65" i="1"/>
  <c r="IR67" i="1"/>
  <c r="IR64" i="1"/>
  <c r="IR60" i="1"/>
  <c r="IR62" i="1"/>
  <c r="IR61" i="1"/>
  <c r="IR59" i="1"/>
  <c r="IR58" i="1"/>
  <c r="IR57" i="1"/>
  <c r="IR54" i="1"/>
  <c r="IR56" i="1"/>
  <c r="IR55" i="1"/>
  <c r="IR46" i="1"/>
  <c r="IR50" i="1"/>
  <c r="IS17" i="1"/>
  <c r="IR32" i="1"/>
  <c r="IS68" i="1" l="1"/>
  <c r="IS66" i="1"/>
  <c r="IS64" i="1"/>
  <c r="IS63" i="1"/>
  <c r="IS65" i="1"/>
  <c r="IS67" i="1"/>
  <c r="IS61" i="1"/>
  <c r="IS60" i="1"/>
  <c r="IS62" i="1"/>
  <c r="IS59" i="1"/>
  <c r="IS57" i="1"/>
  <c r="IS58" i="1"/>
  <c r="IS54" i="1"/>
  <c r="IS55" i="1"/>
  <c r="IS56" i="1"/>
  <c r="IS46" i="1"/>
  <c r="IS50" i="1"/>
  <c r="IT17" i="1"/>
  <c r="IS32" i="1"/>
  <c r="IT68" i="1" l="1"/>
  <c r="IT64" i="1"/>
  <c r="IT63" i="1"/>
  <c r="IT65" i="1"/>
  <c r="IT66" i="1"/>
  <c r="IT67" i="1"/>
  <c r="IT60" i="1"/>
  <c r="IT61" i="1"/>
  <c r="IT62" i="1"/>
  <c r="IT57" i="1"/>
  <c r="IT58" i="1"/>
  <c r="IT59" i="1"/>
  <c r="IT54" i="1"/>
  <c r="IT55" i="1"/>
  <c r="IT56" i="1"/>
  <c r="IT46" i="1"/>
  <c r="IT50" i="1"/>
  <c r="IU17" i="1"/>
  <c r="IT32" i="1"/>
  <c r="IU63" i="1" l="1"/>
  <c r="IU65" i="1"/>
  <c r="IU64" i="1"/>
  <c r="IU67" i="1"/>
  <c r="IU66" i="1"/>
  <c r="IU68" i="1"/>
  <c r="IU60" i="1"/>
  <c r="IU62" i="1"/>
  <c r="IU61" i="1"/>
  <c r="IU59" i="1"/>
  <c r="IU58" i="1"/>
  <c r="IU57" i="1"/>
  <c r="IU54" i="1"/>
  <c r="IU55" i="1"/>
  <c r="IU56" i="1"/>
  <c r="IU46" i="1"/>
  <c r="IU50" i="1"/>
  <c r="IV17" i="1"/>
  <c r="IU32" i="1"/>
  <c r="IV63" i="1" l="1"/>
  <c r="IV64" i="1"/>
  <c r="IV66" i="1"/>
  <c r="IV65" i="1"/>
  <c r="IV67" i="1"/>
  <c r="IV68" i="1"/>
  <c r="IV60" i="1"/>
  <c r="IV61" i="1"/>
  <c r="IV62" i="1"/>
  <c r="IV59" i="1"/>
  <c r="IV57" i="1"/>
  <c r="IV58" i="1"/>
  <c r="IV54" i="1"/>
  <c r="IV55" i="1"/>
  <c r="IV56" i="1"/>
  <c r="IV46" i="1"/>
  <c r="IV50" i="1"/>
  <c r="IW17" i="1"/>
  <c r="IV32" i="1"/>
  <c r="IW65" i="1" l="1"/>
  <c r="IW68" i="1"/>
  <c r="IW66" i="1"/>
  <c r="IW67" i="1"/>
  <c r="IW64" i="1"/>
  <c r="IW63" i="1"/>
  <c r="IW60" i="1"/>
  <c r="IW62" i="1"/>
  <c r="IW61" i="1"/>
  <c r="IW57" i="1"/>
  <c r="IW58" i="1"/>
  <c r="IW59" i="1"/>
  <c r="IW54" i="1"/>
  <c r="IW56" i="1"/>
  <c r="IW55" i="1"/>
  <c r="IW46" i="1"/>
  <c r="IW50" i="1"/>
  <c r="IX17" i="1"/>
  <c r="IW32" i="1"/>
  <c r="IX68" i="1" l="1"/>
  <c r="IX64" i="1"/>
  <c r="IX63" i="1"/>
  <c r="IX67" i="1"/>
  <c r="IX65" i="1"/>
  <c r="IX66" i="1"/>
  <c r="IX62" i="1"/>
  <c r="IX60" i="1"/>
  <c r="IX61" i="1"/>
  <c r="IX59" i="1"/>
  <c r="IX57" i="1"/>
  <c r="IX58" i="1"/>
  <c r="IX54" i="1"/>
  <c r="IX55" i="1"/>
  <c r="IX56" i="1"/>
  <c r="IX46" i="1"/>
  <c r="IX50" i="1"/>
  <c r="IY17" i="1"/>
  <c r="IX32" i="1"/>
  <c r="D4" i="4"/>
  <c r="D4" i="7"/>
  <c r="D4" i="6"/>
  <c r="D4" i="8"/>
  <c r="KU32" i="1"/>
  <c r="KT32" i="1"/>
  <c r="KS32" i="1"/>
  <c r="KR23" i="1"/>
  <c r="EG5" i="1"/>
  <c r="EG73"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73" i="1"/>
  <c r="CH5" i="1"/>
  <c r="CH73" i="1" s="1"/>
  <c r="CG5" i="1"/>
  <c r="CG73" i="1" s="1"/>
  <c r="CF5" i="1"/>
  <c r="CF73" i="1" s="1"/>
  <c r="CE5" i="1"/>
  <c r="CE73" i="1" s="1"/>
  <c r="CD5" i="1"/>
  <c r="CD73" i="1" s="1"/>
  <c r="CC5" i="1"/>
  <c r="CC73" i="1" s="1"/>
  <c r="CB5" i="1"/>
  <c r="CA5" i="1"/>
  <c r="BZ5" i="1"/>
  <c r="BY5" i="1"/>
  <c r="BY73"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73" i="1" s="1"/>
  <c r="KR68" i="1" l="1"/>
  <c r="KR65" i="1"/>
  <c r="KR60" i="1"/>
  <c r="KR63" i="1"/>
  <c r="KR67" i="1"/>
  <c r="KR66" i="1"/>
  <c r="KR62" i="1"/>
  <c r="KR61" i="1"/>
  <c r="KR64" i="1"/>
  <c r="KR58" i="1"/>
  <c r="KR59" i="1"/>
  <c r="KR57" i="1"/>
  <c r="KR54" i="1"/>
  <c r="KR55" i="1"/>
  <c r="KR56" i="1"/>
  <c r="KR46" i="1"/>
  <c r="KR50" i="1"/>
  <c r="SQ22" i="1"/>
  <c r="QG22" i="1"/>
  <c r="NW22" i="1"/>
  <c r="EG22" i="1"/>
  <c r="EG25" i="1" s="1"/>
  <c r="BZ73" i="1"/>
  <c r="BZ22" i="1"/>
  <c r="BZ25" i="1" s="1"/>
  <c r="CA73" i="1"/>
  <c r="CA22" i="1"/>
  <c r="CA25" i="1" s="1"/>
  <c r="CB73"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73"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73"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73"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73" i="1" l="1"/>
  <c r="KR73"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73" i="1"/>
  <c r="CT22" i="1"/>
  <c r="CS73" i="1"/>
  <c r="CT73"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73" i="1" s="1"/>
  <c r="DA5" i="1"/>
  <c r="DA73" i="1" s="1"/>
  <c r="CW5" i="1"/>
  <c r="CW73" i="1" s="1"/>
  <c r="CV5" i="1"/>
  <c r="CV73"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73"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73" i="1" s="1"/>
  <c r="MG5" i="1"/>
  <c r="MG73" i="1" s="1"/>
  <c r="ND5" i="1"/>
  <c r="ND73" i="1" s="1"/>
  <c r="NC5" i="1"/>
  <c r="NC73" i="1" s="1"/>
  <c r="CJ5" i="1"/>
  <c r="CJ22" i="1" s="1"/>
  <c r="A69" i="1"/>
  <c r="A70" i="1"/>
  <c r="A71" i="1"/>
  <c r="A72" i="1"/>
  <c r="A7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73" i="1" s="1"/>
  <c r="NB73" i="1"/>
  <c r="MT73" i="1"/>
  <c r="KQ73" i="1"/>
  <c r="JA73" i="1"/>
  <c r="DR73" i="1"/>
  <c r="BL73" i="1"/>
  <c r="CI73" i="1"/>
  <c r="BD73" i="1"/>
  <c r="AU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73" i="1" s="1"/>
  <c r="BJ5" i="1"/>
  <c r="BJ73"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73" i="1"/>
  <c r="CX73"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73"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7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F66" i="1" l="1"/>
  <c r="MF65" i="1"/>
  <c r="MF67" i="1"/>
  <c r="MF68" i="1"/>
  <c r="MF64" i="1"/>
  <c r="MF63" i="1"/>
  <c r="MH66" i="1"/>
  <c r="MH67" i="1"/>
  <c r="MH63" i="1"/>
  <c r="MH68" i="1"/>
  <c r="MH65" i="1"/>
  <c r="MH64" i="1"/>
  <c r="MG67" i="1"/>
  <c r="MG68" i="1"/>
  <c r="MG63" i="1"/>
  <c r="MG64" i="1"/>
  <c r="MG66" i="1"/>
  <c r="MG65" i="1"/>
  <c r="MH62" i="1"/>
  <c r="MH60" i="1"/>
  <c r="MH61" i="1"/>
  <c r="MF61" i="1"/>
  <c r="MF60" i="1"/>
  <c r="MF62" i="1"/>
  <c r="MG62" i="1"/>
  <c r="MG61" i="1"/>
  <c r="MG60" i="1"/>
  <c r="MF59" i="1"/>
  <c r="MF57" i="1"/>
  <c r="MF58" i="1"/>
  <c r="MH58" i="1"/>
  <c r="MH59" i="1"/>
  <c r="MH57" i="1"/>
  <c r="MG59" i="1"/>
  <c r="MG57" i="1"/>
  <c r="MG58" i="1"/>
  <c r="MH54" i="1"/>
  <c r="MH55" i="1"/>
  <c r="MH56" i="1"/>
  <c r="MG54" i="1"/>
  <c r="MG56" i="1"/>
  <c r="MG55" i="1"/>
  <c r="MF54" i="1"/>
  <c r="MF55" i="1"/>
  <c r="MF56"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73" i="1" s="1"/>
  <c r="AS369" i="4" l="1"/>
  <c r="AT369" i="4" s="1"/>
  <c r="AU369" i="4" s="1"/>
  <c r="AV369" i="4" s="1"/>
  <c r="AW369" i="4" s="1"/>
  <c r="AX369" i="4" s="1"/>
  <c r="AF238" i="8"/>
  <c r="AR369" i="6"/>
  <c r="AC41" i="1"/>
  <c r="AR369" i="4"/>
  <c r="X41" i="1"/>
  <c r="CM41" i="1"/>
  <c r="N41" i="1"/>
  <c r="O41" i="1"/>
  <c r="BC22" i="1"/>
  <c r="BC23" i="1" s="1"/>
  <c r="BC67" i="1" l="1"/>
  <c r="BC68" i="1"/>
  <c r="BC63" i="1"/>
  <c r="BC65" i="1"/>
  <c r="BC64" i="1"/>
  <c r="BC66" i="1"/>
  <c r="BC60" i="1"/>
  <c r="BC61" i="1"/>
  <c r="BC62" i="1"/>
  <c r="BC58" i="1"/>
  <c r="BC59" i="1"/>
  <c r="BC57" i="1"/>
  <c r="BC54" i="1"/>
  <c r="BC56" i="1"/>
  <c r="BC55"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73"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73"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7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73"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73" i="1" s="1"/>
  <c r="A40" i="1"/>
  <c r="A39" i="1"/>
  <c r="AS43" i="1"/>
  <c r="A43" i="1"/>
  <c r="ME38" i="1"/>
  <c r="MD38" i="1"/>
  <c r="MC38" i="1"/>
  <c r="MB38" i="1"/>
  <c r="A38" i="1"/>
  <c r="A37" i="1"/>
  <c r="A36" i="1"/>
  <c r="M142" i="8"/>
  <c r="M142" i="7"/>
  <c r="M142" i="6"/>
  <c r="M141" i="8"/>
  <c r="M141" i="7"/>
  <c r="M141" i="6"/>
  <c r="MR5" i="1"/>
  <c r="MR73"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65" i="1" l="1"/>
  <c r="CO62" i="1"/>
  <c r="CO60" i="1"/>
  <c r="CO67" i="1"/>
  <c r="CO64" i="1"/>
  <c r="CO66" i="1"/>
  <c r="CO68" i="1"/>
  <c r="CO63" i="1"/>
  <c r="CO61" i="1"/>
  <c r="CO59" i="1"/>
  <c r="CO57" i="1"/>
  <c r="CO58" i="1"/>
  <c r="CO54" i="1"/>
  <c r="CO55" i="1"/>
  <c r="CO56"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73" i="1"/>
  <c r="MC22" i="1"/>
  <c r="MC25" i="1" s="1"/>
  <c r="MD73" i="1"/>
  <c r="MD22" i="1"/>
  <c r="MD25" i="1" s="1"/>
  <c r="ME73"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73" i="1" s="1"/>
  <c r="KY5" i="1"/>
  <c r="KY73"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73"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68" i="1" l="1"/>
  <c r="D63" i="1"/>
  <c r="D64" i="1"/>
  <c r="D67" i="1"/>
  <c r="D65" i="1"/>
  <c r="D66" i="1"/>
  <c r="D62" i="1"/>
  <c r="D61" i="1"/>
  <c r="D60" i="1"/>
  <c r="D57" i="1"/>
  <c r="D59" i="1"/>
  <c r="D58" i="1"/>
  <c r="D54" i="1"/>
  <c r="D55" i="1"/>
  <c r="D56"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7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73"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73"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73" i="1"/>
  <c r="MY22" i="1"/>
  <c r="MY25" i="1" s="1"/>
  <c r="MY73" i="1"/>
  <c r="NA22" i="1"/>
  <c r="NA25" i="1" s="1"/>
  <c r="NA7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73" i="1" s="1"/>
  <c r="LX5" i="1"/>
  <c r="LW5" i="1"/>
  <c r="LF5" i="1"/>
  <c r="LF73" i="1" s="1"/>
  <c r="LP5" i="1"/>
  <c r="LP73"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73" i="1"/>
  <c r="MB22" i="1"/>
  <c r="E411" i="4"/>
  <c r="LW22" i="1"/>
  <c r="LW25" i="1" s="1"/>
  <c r="LW73" i="1"/>
  <c r="LX22" i="1"/>
  <c r="LX25" i="1" s="1"/>
  <c r="LX7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73" i="1" s="1"/>
  <c r="CL5" i="1"/>
  <c r="CL73" i="1" s="1"/>
  <c r="CP5" i="1"/>
  <c r="E415" i="4" l="1"/>
  <c r="R415" i="4" s="1"/>
  <c r="CP22" i="1"/>
  <c r="CP73"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73" i="1" s="1"/>
  <c r="NU5" i="1"/>
  <c r="NU73"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E417" i="4"/>
  <c r="R417" i="4" s="1"/>
  <c r="NM73" i="1"/>
  <c r="NM22" i="1"/>
  <c r="NM23" i="1" s="1"/>
  <c r="F418" i="4"/>
  <c r="P402" i="4"/>
  <c r="C403" i="4"/>
  <c r="I419" i="4"/>
  <c r="V419" i="4" s="1"/>
  <c r="H419" i="4"/>
  <c r="U419" i="4" s="1"/>
  <c r="G419" i="4"/>
  <c r="D419" i="4"/>
  <c r="Q419" i="4" s="1"/>
  <c r="F483" i="4"/>
  <c r="E483" i="4"/>
  <c r="D483" i="4"/>
  <c r="Q483" i="4" s="1"/>
  <c r="S402" i="4"/>
  <c r="B402" i="4"/>
  <c r="R348" i="8"/>
  <c r="Q348" i="8"/>
  <c r="E347" i="8"/>
  <c r="F347" i="8"/>
  <c r="A484" i="4"/>
  <c r="A420" i="4"/>
  <c r="JK25" i="1"/>
  <c r="NM68" i="1" l="1"/>
  <c r="NM67" i="1"/>
  <c r="NM64" i="1"/>
  <c r="NM66" i="1"/>
  <c r="NM63" i="1"/>
  <c r="NM65" i="1"/>
  <c r="NU67" i="1"/>
  <c r="NU63" i="1"/>
  <c r="NU65" i="1"/>
  <c r="NU68" i="1"/>
  <c r="NU66" i="1"/>
  <c r="NU64" i="1"/>
  <c r="NM60" i="1"/>
  <c r="NM61" i="1"/>
  <c r="NM62" i="1"/>
  <c r="NU60" i="1"/>
  <c r="NU62" i="1"/>
  <c r="NU61" i="1"/>
  <c r="NU58" i="1"/>
  <c r="NU57" i="1"/>
  <c r="NU59" i="1"/>
  <c r="NM57" i="1"/>
  <c r="NM58" i="1"/>
  <c r="NM59" i="1"/>
  <c r="NM54" i="1"/>
  <c r="NM56" i="1"/>
  <c r="NM55" i="1"/>
  <c r="NU54" i="1"/>
  <c r="NU56" i="1"/>
  <c r="NU55"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73" i="1" s="1"/>
  <c r="BS5" i="1"/>
  <c r="BS73" i="1" s="1"/>
  <c r="BQ5" i="1"/>
  <c r="BQ73" i="1" s="1"/>
  <c r="BM5" i="1"/>
  <c r="BM73"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73"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73"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73" i="1" s="1"/>
  <c r="CZ5" i="1"/>
  <c r="CZ73"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73"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73" i="1" s="1"/>
  <c r="EE5" i="1"/>
  <c r="EE73"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73" i="1" s="1"/>
  <c r="BR5" i="1"/>
  <c r="BR73" i="1" s="1"/>
  <c r="BV5" i="1"/>
  <c r="BV73" i="1" s="1"/>
  <c r="BN5" i="1"/>
  <c r="BN73" i="1" s="1"/>
  <c r="MO25" i="1"/>
  <c r="MN25" i="1"/>
  <c r="A25" i="1"/>
  <c r="B29" i="1" l="1"/>
  <c r="LN29" i="1" s="1"/>
  <c r="B28" i="1"/>
  <c r="LN28" i="1" s="1"/>
  <c r="B460" i="4"/>
  <c r="C461" i="4"/>
  <c r="P461" i="4" s="1"/>
  <c r="H524" i="4"/>
  <c r="I525" i="4"/>
  <c r="G475" i="4"/>
  <c r="P446" i="4"/>
  <c r="C447" i="4"/>
  <c r="F527" i="4"/>
  <c r="E527" i="4"/>
  <c r="D527" i="4"/>
  <c r="Q527" i="4" s="1"/>
  <c r="U462" i="4"/>
  <c r="V463" i="4"/>
  <c r="S446" i="4"/>
  <c r="B446" i="4"/>
  <c r="B38" i="1"/>
  <c r="R496" i="4"/>
  <c r="R499" i="4"/>
  <c r="R493" i="4"/>
  <c r="A528" i="4"/>
  <c r="R490" i="4"/>
  <c r="B32" i="1"/>
  <c r="LN32" i="1" s="1"/>
  <c r="B27" i="1"/>
  <c r="LN27" i="1" s="1"/>
  <c r="B26" i="1"/>
  <c r="LN26" i="1" s="1"/>
  <c r="BT22" i="1"/>
  <c r="BR22" i="1"/>
  <c r="BV22" i="1"/>
  <c r="BN22" i="1"/>
  <c r="BN23" i="1" s="1"/>
  <c r="BN66" i="1" l="1"/>
  <c r="BN64" i="1"/>
  <c r="BN68" i="1"/>
  <c r="BN65" i="1"/>
  <c r="BN67" i="1"/>
  <c r="BN63" i="1"/>
  <c r="BN62" i="1"/>
  <c r="BN61" i="1"/>
  <c r="BN60" i="1"/>
  <c r="LN33" i="1"/>
  <c r="LN34" i="1"/>
  <c r="BN59" i="1"/>
  <c r="BN58" i="1"/>
  <c r="BN57" i="1"/>
  <c r="BN54" i="1"/>
  <c r="BN55" i="1"/>
  <c r="BN56"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73" i="1" s="1"/>
  <c r="JN5" i="1"/>
  <c r="JN73" i="1" s="1"/>
  <c r="DQ5" i="1"/>
  <c r="DQ73" i="1" s="1"/>
  <c r="DP5" i="1"/>
  <c r="DP73" i="1" s="1"/>
  <c r="DK5" i="1"/>
  <c r="DK73"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73"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73"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73"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73" i="1" s="1"/>
  <c r="JR5" i="1"/>
  <c r="JR73"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73" i="1" s="1"/>
  <c r="H538" i="4" l="1"/>
  <c r="I539" i="4"/>
  <c r="G489" i="4"/>
  <c r="JR27" i="1"/>
  <c r="JR26" i="1"/>
  <c r="P476" i="4"/>
  <c r="C477" i="4"/>
  <c r="B477" i="4" s="1"/>
  <c r="F541" i="4"/>
  <c r="E541" i="4"/>
  <c r="R541" i="4" s="1"/>
  <c r="D541" i="4"/>
  <c r="Q541" i="4" s="1"/>
  <c r="V477" i="4"/>
  <c r="U497" i="4"/>
  <c r="U491" i="4"/>
  <c r="U494" i="4"/>
  <c r="U500" i="4"/>
  <c r="S460" i="4"/>
  <c r="A542" i="4"/>
  <c r="DE5" i="1"/>
  <c r="DE73" i="1" s="1"/>
  <c r="DD5" i="1"/>
  <c r="DD73"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73"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73" i="1" s="1"/>
  <c r="H544" i="4" l="1"/>
  <c r="I545" i="4"/>
  <c r="G495" i="4"/>
  <c r="P482" i="4"/>
  <c r="C483" i="4"/>
  <c r="B483" i="4" s="1"/>
  <c r="F547" i="4"/>
  <c r="E547" i="4"/>
  <c r="R547" i="4" s="1"/>
  <c r="D547" i="4"/>
  <c r="Q547" i="4" s="1"/>
  <c r="V483" i="4"/>
  <c r="U521" i="4"/>
  <c r="U515" i="4"/>
  <c r="U518" i="4"/>
  <c r="U524" i="4"/>
  <c r="S466" i="4"/>
  <c r="A548" i="4"/>
  <c r="MP5" i="1"/>
  <c r="MP73" i="1" s="1"/>
  <c r="MQ5" i="1"/>
  <c r="MQ73"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64" i="1" l="1"/>
  <c r="KM68" i="1"/>
  <c r="KM66" i="1"/>
  <c r="KM67" i="1"/>
  <c r="KM63" i="1"/>
  <c r="KM65" i="1"/>
  <c r="KM62" i="1"/>
  <c r="KM60" i="1"/>
  <c r="KM61" i="1"/>
  <c r="KM58" i="1"/>
  <c r="KM57" i="1"/>
  <c r="KM59" i="1"/>
  <c r="KM54" i="1"/>
  <c r="KM56" i="1"/>
  <c r="KM55"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A23" i="1"/>
  <c r="CZ23" i="1"/>
  <c r="DK23" i="1"/>
  <c r="EE23" i="1"/>
  <c r="BT23" i="1"/>
  <c r="BR23" i="1"/>
  <c r="BV23" i="1"/>
  <c r="LD23" i="1"/>
  <c r="JR23" i="1"/>
  <c r="JO23" i="1"/>
  <c r="JB23" i="1"/>
  <c r="MO23" i="1"/>
  <c r="KU23" i="1"/>
  <c r="MN23" i="1"/>
  <c r="JN23" i="1"/>
  <c r="MX32" i="1"/>
  <c r="LO23" i="1"/>
  <c r="MP23" i="1"/>
  <c r="KS23" i="1"/>
  <c r="KT23" i="1"/>
  <c r="JS23" i="1"/>
  <c r="MQ23" i="1"/>
  <c r="CP67" i="1" l="1"/>
  <c r="CP68" i="1"/>
  <c r="CP66" i="1"/>
  <c r="CP63" i="1"/>
  <c r="CP65" i="1"/>
  <c r="CP64" i="1"/>
  <c r="CQ63" i="1"/>
  <c r="CQ64" i="1"/>
  <c r="CQ65" i="1"/>
  <c r="CQ66" i="1"/>
  <c r="CQ67" i="1"/>
  <c r="CQ68" i="1"/>
  <c r="BZ68" i="1"/>
  <c r="BZ66" i="1"/>
  <c r="BZ64" i="1"/>
  <c r="BZ63" i="1"/>
  <c r="BZ65" i="1"/>
  <c r="BZ67" i="1"/>
  <c r="LF63" i="1"/>
  <c r="LE63" i="1" s="1" a="1"/>
  <c r="LE63" i="1" s="1"/>
  <c r="LF68" i="1"/>
  <c r="LE68" i="1" s="1" a="1"/>
  <c r="LE68" i="1" s="1"/>
  <c r="LF67" i="1"/>
  <c r="LE67" i="1" s="1" a="1"/>
  <c r="LE67" i="1" s="1"/>
  <c r="LF66" i="1"/>
  <c r="LE66" i="1" s="1" a="1"/>
  <c r="LE66" i="1" s="1"/>
  <c r="LF65" i="1"/>
  <c r="LE65" i="1" s="1" a="1"/>
  <c r="LE65" i="1" s="1"/>
  <c r="LF64" i="1"/>
  <c r="LE64" i="1" s="1" a="1"/>
  <c r="LE64" i="1" s="1"/>
  <c r="CA68" i="1"/>
  <c r="CA66" i="1"/>
  <c r="CA64" i="1"/>
  <c r="CA63" i="1"/>
  <c r="CA67" i="1"/>
  <c r="CA65" i="1"/>
  <c r="BV66" i="1"/>
  <c r="BV64" i="1"/>
  <c r="BV68" i="1"/>
  <c r="BV63" i="1"/>
  <c r="BV67" i="1"/>
  <c r="BV65" i="1"/>
  <c r="BQ64" i="1"/>
  <c r="BQ63" i="1"/>
  <c r="BQ68" i="1"/>
  <c r="BQ65" i="1"/>
  <c r="BQ67" i="1"/>
  <c r="BQ66" i="1"/>
  <c r="LZ66" i="1"/>
  <c r="LZ63" i="1"/>
  <c r="LZ65" i="1"/>
  <c r="LZ68" i="1"/>
  <c r="LZ64" i="1"/>
  <c r="LZ67" i="1"/>
  <c r="MI67" i="1"/>
  <c r="MI66" i="1"/>
  <c r="MI65" i="1"/>
  <c r="MI63" i="1"/>
  <c r="MI64" i="1"/>
  <c r="MI68" i="1"/>
  <c r="CC66" i="1"/>
  <c r="CC64" i="1"/>
  <c r="CC63" i="1"/>
  <c r="CC67" i="1"/>
  <c r="CC65" i="1"/>
  <c r="CC68" i="1"/>
  <c r="JR65" i="1"/>
  <c r="JR68" i="1"/>
  <c r="JR66" i="1"/>
  <c r="JR67" i="1"/>
  <c r="JR63" i="1"/>
  <c r="JR64" i="1"/>
  <c r="ML68" i="1"/>
  <c r="ML64" i="1"/>
  <c r="ML66" i="1"/>
  <c r="ML65" i="1"/>
  <c r="ML67" i="1"/>
  <c r="ML63" i="1"/>
  <c r="CX68" i="1"/>
  <c r="CX64" i="1"/>
  <c r="CX65" i="1"/>
  <c r="CX66" i="1"/>
  <c r="CX67" i="1"/>
  <c r="CX63" i="1"/>
  <c r="CB68" i="1"/>
  <c r="CB66" i="1"/>
  <c r="CB67" i="1"/>
  <c r="CB64" i="1"/>
  <c r="CB63" i="1"/>
  <c r="CB65" i="1"/>
  <c r="BR66" i="1"/>
  <c r="BR64" i="1"/>
  <c r="BR63" i="1"/>
  <c r="BR68" i="1"/>
  <c r="BR65" i="1"/>
  <c r="BR67" i="1"/>
  <c r="JS65" i="1"/>
  <c r="JS66" i="1"/>
  <c r="JS67" i="1"/>
  <c r="JS64" i="1"/>
  <c r="JS68" i="1"/>
  <c r="JS63" i="1"/>
  <c r="BT67" i="1"/>
  <c r="BT65" i="1"/>
  <c r="BT68" i="1"/>
  <c r="BT63" i="1"/>
  <c r="BT64" i="1"/>
  <c r="BT66" i="1"/>
  <c r="BM68" i="1"/>
  <c r="BM63" i="1"/>
  <c r="BM65" i="1"/>
  <c r="BM64" i="1"/>
  <c r="BM67" i="1"/>
  <c r="BM66" i="1"/>
  <c r="LX66" i="1"/>
  <c r="LX67" i="1"/>
  <c r="LX63" i="1"/>
  <c r="LX68" i="1"/>
  <c r="LX64" i="1"/>
  <c r="LX65" i="1"/>
  <c r="BO63" i="1"/>
  <c r="BO65" i="1"/>
  <c r="BO64" i="1"/>
  <c r="BO68" i="1"/>
  <c r="BO66" i="1"/>
  <c r="BO67" i="1"/>
  <c r="CD63" i="1"/>
  <c r="CD65" i="1"/>
  <c r="CD67" i="1"/>
  <c r="CD64" i="1"/>
  <c r="CD66" i="1"/>
  <c r="CD68" i="1"/>
  <c r="JN67" i="1"/>
  <c r="JN65" i="1"/>
  <c r="JN63" i="1"/>
  <c r="JN64" i="1"/>
  <c r="JN66" i="1"/>
  <c r="JN68" i="1"/>
  <c r="BW68" i="1"/>
  <c r="BW67" i="1"/>
  <c r="BW64" i="1"/>
  <c r="BW66" i="1"/>
  <c r="BW63" i="1"/>
  <c r="BW65" i="1"/>
  <c r="CE64" i="1"/>
  <c r="CE66" i="1"/>
  <c r="CE63" i="1"/>
  <c r="CE68" i="1"/>
  <c r="CE65" i="1"/>
  <c r="CE67" i="1"/>
  <c r="KK63" i="1"/>
  <c r="KK64" i="1"/>
  <c r="KK66" i="1"/>
  <c r="KK65" i="1"/>
  <c r="KK67" i="1"/>
  <c r="KK68" i="1"/>
  <c r="DK64" i="1"/>
  <c r="DK68" i="1"/>
  <c r="DK65" i="1"/>
  <c r="DK66" i="1"/>
  <c r="DK67" i="1"/>
  <c r="DK63" i="1"/>
  <c r="BS66" i="1"/>
  <c r="BS67" i="1"/>
  <c r="BS68" i="1"/>
  <c r="BS63" i="1"/>
  <c r="BS65" i="1"/>
  <c r="BS64" i="1"/>
  <c r="DA68" i="1"/>
  <c r="DA63" i="1"/>
  <c r="DA67" i="1"/>
  <c r="DA64" i="1"/>
  <c r="DA65" i="1"/>
  <c r="DA66" i="1"/>
  <c r="LY68" i="1"/>
  <c r="LY63" i="1"/>
  <c r="LY67" i="1"/>
  <c r="LY64" i="1"/>
  <c r="LY66" i="1"/>
  <c r="LY65" i="1"/>
  <c r="CF68" i="1"/>
  <c r="CF66" i="1"/>
  <c r="CF63" i="1"/>
  <c r="CF64" i="1"/>
  <c r="CF65" i="1"/>
  <c r="CF67" i="1"/>
  <c r="VA67" i="1"/>
  <c r="VA64" i="1"/>
  <c r="VA66" i="1"/>
  <c r="VA65" i="1"/>
  <c r="VA68" i="1"/>
  <c r="VA63" i="1"/>
  <c r="LW67" i="1"/>
  <c r="LW65" i="1"/>
  <c r="LW63" i="1"/>
  <c r="LW68" i="1"/>
  <c r="LW66" i="1"/>
  <c r="LW64" i="1"/>
  <c r="EE64" i="1"/>
  <c r="EE67" i="1"/>
  <c r="EE66" i="1"/>
  <c r="EE68" i="1"/>
  <c r="EE65" i="1"/>
  <c r="EE63" i="1"/>
  <c r="JO63" i="1"/>
  <c r="JO68" i="1"/>
  <c r="JO65" i="1"/>
  <c r="JO64" i="1"/>
  <c r="JO66" i="1"/>
  <c r="JO67" i="1"/>
  <c r="CZ64" i="1"/>
  <c r="CZ66" i="1"/>
  <c r="CZ67" i="1"/>
  <c r="CZ68" i="1"/>
  <c r="CZ63" i="1"/>
  <c r="CZ65" i="1"/>
  <c r="JK67" i="1"/>
  <c r="JK65" i="1"/>
  <c r="JK63" i="1"/>
  <c r="JK66" i="1"/>
  <c r="JK68" i="1"/>
  <c r="JK64" i="1"/>
  <c r="DO66" i="1"/>
  <c r="DO68" i="1"/>
  <c r="DO65" i="1"/>
  <c r="DO63" i="1"/>
  <c r="DO64" i="1"/>
  <c r="DO67" i="1"/>
  <c r="DB68" i="1"/>
  <c r="DB67" i="1"/>
  <c r="DB63" i="1"/>
  <c r="DB66" i="1"/>
  <c r="DB65" i="1"/>
  <c r="DB64" i="1"/>
  <c r="CG68" i="1"/>
  <c r="CG66" i="1"/>
  <c r="CG64" i="1"/>
  <c r="CG63" i="1"/>
  <c r="CG67" i="1"/>
  <c r="CG65" i="1"/>
  <c r="CH68" i="1"/>
  <c r="CH64" i="1"/>
  <c r="CH66" i="1"/>
  <c r="CH63" i="1"/>
  <c r="CH65" i="1"/>
  <c r="CH67" i="1"/>
  <c r="BR61" i="1"/>
  <c r="BR60" i="1"/>
  <c r="BR62" i="1"/>
  <c r="BM60" i="1"/>
  <c r="BM62" i="1"/>
  <c r="BM61" i="1"/>
  <c r="BO62" i="1"/>
  <c r="BO61" i="1"/>
  <c r="BO60" i="1"/>
  <c r="EE61" i="1"/>
  <c r="EE60" i="1"/>
  <c r="EE62" i="1"/>
  <c r="KK61" i="1"/>
  <c r="KK60" i="1"/>
  <c r="KK62" i="1"/>
  <c r="CE60" i="1"/>
  <c r="CE61" i="1"/>
  <c r="CE62" i="1"/>
  <c r="BQ61" i="1"/>
  <c r="BQ60" i="1"/>
  <c r="BQ62" i="1"/>
  <c r="MI62" i="1"/>
  <c r="MI61" i="1"/>
  <c r="MI60" i="1"/>
  <c r="DA62" i="1"/>
  <c r="DA61" i="1"/>
  <c r="DA60" i="1"/>
  <c r="LY62" i="1"/>
  <c r="LY61" i="1"/>
  <c r="LY60" i="1"/>
  <c r="CF62" i="1"/>
  <c r="CF61" i="1"/>
  <c r="CF60" i="1"/>
  <c r="DB61" i="1"/>
  <c r="DB62" i="1"/>
  <c r="DB60" i="1"/>
  <c r="CG62" i="1"/>
  <c r="CG61" i="1"/>
  <c r="CG60" i="1"/>
  <c r="LZ62" i="1"/>
  <c r="LZ60" i="1"/>
  <c r="LZ61" i="1"/>
  <c r="CC61" i="1"/>
  <c r="CC62" i="1"/>
  <c r="CC60" i="1"/>
  <c r="JS61" i="1"/>
  <c r="JS60" i="1"/>
  <c r="JS62" i="1"/>
  <c r="CD62" i="1"/>
  <c r="CD61" i="1"/>
  <c r="CD60" i="1"/>
  <c r="JO62" i="1"/>
  <c r="JO60" i="1"/>
  <c r="JO61" i="1"/>
  <c r="JK61" i="1"/>
  <c r="JK60" i="1"/>
  <c r="JK62" i="1"/>
  <c r="CP61" i="1"/>
  <c r="CP60" i="1"/>
  <c r="CP62" i="1"/>
  <c r="BZ60" i="1"/>
  <c r="BZ61" i="1"/>
  <c r="BZ62" i="1"/>
  <c r="CH60" i="1"/>
  <c r="CH61" i="1"/>
  <c r="CH62" i="1"/>
  <c r="DK61" i="1"/>
  <c r="DK60" i="1"/>
  <c r="DK62" i="1"/>
  <c r="JR60" i="1"/>
  <c r="JR61" i="1"/>
  <c r="JR62" i="1"/>
  <c r="CA60" i="1"/>
  <c r="CA62" i="1"/>
  <c r="CA61" i="1"/>
  <c r="BT61" i="1"/>
  <c r="BT62" i="1"/>
  <c r="BT60" i="1"/>
  <c r="LX61" i="1"/>
  <c r="LX60" i="1"/>
  <c r="LX62" i="1"/>
  <c r="BW62" i="1"/>
  <c r="BW61" i="1"/>
  <c r="BW60" i="1"/>
  <c r="BS62" i="1"/>
  <c r="BS61" i="1"/>
  <c r="BS60" i="1"/>
  <c r="CZ60" i="1"/>
  <c r="CZ62" i="1"/>
  <c r="CZ61" i="1"/>
  <c r="DO60" i="1"/>
  <c r="DO62" i="1"/>
  <c r="DO61" i="1"/>
  <c r="VA60" i="1"/>
  <c r="VA62" i="1"/>
  <c r="VA61" i="1"/>
  <c r="CQ60" i="1"/>
  <c r="CQ62" i="1"/>
  <c r="CQ61" i="1"/>
  <c r="LF61" i="1"/>
  <c r="LE61" i="1" s="1" a="1"/>
  <c r="LE61" i="1" s="1"/>
  <c r="LF62" i="1"/>
  <c r="LE62" i="1" s="1" a="1"/>
  <c r="LE62" i="1" s="1"/>
  <c r="LF60" i="1"/>
  <c r="LE60" i="1" s="1" a="1"/>
  <c r="LE60" i="1" s="1"/>
  <c r="JN60" i="1"/>
  <c r="JN61" i="1"/>
  <c r="JN62" i="1"/>
  <c r="BV60" i="1"/>
  <c r="BV62" i="1"/>
  <c r="BV61" i="1"/>
  <c r="ML60" i="1"/>
  <c r="ML61" i="1"/>
  <c r="ML62" i="1"/>
  <c r="LW62" i="1"/>
  <c r="LW61" i="1"/>
  <c r="LW60" i="1"/>
  <c r="CX61" i="1"/>
  <c r="CX60" i="1"/>
  <c r="CX62" i="1"/>
  <c r="CB61" i="1"/>
  <c r="CB60" i="1"/>
  <c r="CB62" i="1"/>
  <c r="JR59" i="1"/>
  <c r="JR58" i="1"/>
  <c r="JR57" i="1"/>
  <c r="BV59" i="1"/>
  <c r="BV58" i="1"/>
  <c r="BV57" i="1"/>
  <c r="CX57" i="1"/>
  <c r="CX59" i="1"/>
  <c r="CX58" i="1"/>
  <c r="CB57" i="1"/>
  <c r="CB58" i="1"/>
  <c r="CB59" i="1"/>
  <c r="VA59" i="1"/>
  <c r="VA58" i="1"/>
  <c r="VA57" i="1"/>
  <c r="CQ59" i="1"/>
  <c r="CQ57" i="1"/>
  <c r="CQ58" i="1"/>
  <c r="CH58" i="1"/>
  <c r="CH57" i="1"/>
  <c r="CH59" i="1"/>
  <c r="LW58" i="1"/>
  <c r="LW57" i="1"/>
  <c r="LW59" i="1"/>
  <c r="BR58" i="1"/>
  <c r="BR57" i="1"/>
  <c r="BR59" i="1"/>
  <c r="BQ58" i="1"/>
  <c r="BQ59" i="1"/>
  <c r="BQ57" i="1"/>
  <c r="LZ59" i="1"/>
  <c r="LZ58" i="1"/>
  <c r="LZ57" i="1"/>
  <c r="MI57" i="1"/>
  <c r="MI59" i="1"/>
  <c r="MI58" i="1"/>
  <c r="CC59" i="1"/>
  <c r="CC57" i="1"/>
  <c r="CC58" i="1"/>
  <c r="LF59" i="1"/>
  <c r="LE59" i="1" s="1" a="1"/>
  <c r="LE59" i="1" s="1"/>
  <c r="LF57" i="1"/>
  <c r="LE57" i="1" s="1" a="1"/>
  <c r="LE57" i="1" s="1"/>
  <c r="LF58" i="1"/>
  <c r="LE58" i="1" s="1" a="1"/>
  <c r="LE58" i="1" s="1"/>
  <c r="CA58" i="1"/>
  <c r="CA57" i="1"/>
  <c r="CA59" i="1"/>
  <c r="JN58" i="1"/>
  <c r="JN59" i="1"/>
  <c r="JN57" i="1"/>
  <c r="ML59" i="1"/>
  <c r="ML57" i="1"/>
  <c r="ML58" i="1"/>
  <c r="JS57" i="1"/>
  <c r="JS59" i="1"/>
  <c r="JS58" i="1"/>
  <c r="BT59" i="1"/>
  <c r="BT57" i="1"/>
  <c r="BT58" i="1"/>
  <c r="BM59" i="1"/>
  <c r="BM58" i="1"/>
  <c r="BM57" i="1"/>
  <c r="LX59" i="1"/>
  <c r="LX57" i="1"/>
  <c r="LX58" i="1"/>
  <c r="BO58" i="1"/>
  <c r="BO59" i="1"/>
  <c r="BO57" i="1"/>
  <c r="CD59" i="1"/>
  <c r="CD58" i="1"/>
  <c r="CD57" i="1"/>
  <c r="EE58" i="1"/>
  <c r="EE59" i="1"/>
  <c r="EE57" i="1"/>
  <c r="KK59" i="1"/>
  <c r="KK57" i="1"/>
  <c r="KK58" i="1"/>
  <c r="CE57" i="1"/>
  <c r="CE59" i="1"/>
  <c r="CE58" i="1"/>
  <c r="DK59" i="1"/>
  <c r="DK57" i="1"/>
  <c r="DK58" i="1"/>
  <c r="DA58" i="1"/>
  <c r="DA59" i="1"/>
  <c r="DA57" i="1"/>
  <c r="LY57" i="1"/>
  <c r="LY58" i="1"/>
  <c r="LY59" i="1"/>
  <c r="CF58" i="1"/>
  <c r="CF57" i="1"/>
  <c r="CF59" i="1"/>
  <c r="CP57" i="1"/>
  <c r="CP58" i="1"/>
  <c r="CP59" i="1"/>
  <c r="BZ58" i="1"/>
  <c r="BZ57" i="1"/>
  <c r="BZ59" i="1"/>
  <c r="BW59" i="1"/>
  <c r="BW57" i="1"/>
  <c r="BW58" i="1"/>
  <c r="BS58" i="1"/>
  <c r="BS59" i="1"/>
  <c r="BS57" i="1"/>
  <c r="JO59" i="1"/>
  <c r="JO58" i="1"/>
  <c r="JO57" i="1"/>
  <c r="CZ59" i="1"/>
  <c r="CZ57" i="1"/>
  <c r="CZ58" i="1"/>
  <c r="JK58" i="1"/>
  <c r="JK57" i="1"/>
  <c r="JK59" i="1"/>
  <c r="DO57" i="1"/>
  <c r="DO58" i="1"/>
  <c r="DO59" i="1"/>
  <c r="DB58" i="1"/>
  <c r="DB57" i="1"/>
  <c r="DB59" i="1"/>
  <c r="CG57" i="1"/>
  <c r="CG58" i="1"/>
  <c r="CG59" i="1"/>
  <c r="KK54" i="1"/>
  <c r="KK55" i="1"/>
  <c r="KK56" i="1"/>
  <c r="CE54" i="1"/>
  <c r="CE56" i="1"/>
  <c r="CE55" i="1"/>
  <c r="DA54" i="1"/>
  <c r="DA56" i="1"/>
  <c r="DA55" i="1"/>
  <c r="LY54" i="1"/>
  <c r="LY55" i="1"/>
  <c r="LY56" i="1"/>
  <c r="CF54" i="1"/>
  <c r="CF55" i="1"/>
  <c r="CF56" i="1"/>
  <c r="BW54" i="1"/>
  <c r="BW55" i="1"/>
  <c r="BW56" i="1"/>
  <c r="DO54" i="1"/>
  <c r="DO55" i="1"/>
  <c r="DO56" i="1"/>
  <c r="DB54" i="1"/>
  <c r="DB56" i="1"/>
  <c r="DB55" i="1"/>
  <c r="CG54" i="1"/>
  <c r="CG55" i="1"/>
  <c r="CG56" i="1"/>
  <c r="EE54" i="1"/>
  <c r="EE56" i="1"/>
  <c r="EE55" i="1"/>
  <c r="CZ54" i="1"/>
  <c r="CZ56" i="1"/>
  <c r="CZ55" i="1"/>
  <c r="BZ54" i="1"/>
  <c r="BZ56" i="1"/>
  <c r="BZ55" i="1"/>
  <c r="CH54" i="1"/>
  <c r="CH56" i="1"/>
  <c r="CH55" i="1"/>
  <c r="BS54" i="1"/>
  <c r="BS55" i="1"/>
  <c r="BS56" i="1"/>
  <c r="JK54" i="1"/>
  <c r="JK55" i="1"/>
  <c r="JK56" i="1"/>
  <c r="CP54" i="1"/>
  <c r="CP55" i="1"/>
  <c r="CP56" i="1"/>
  <c r="LF54" i="1"/>
  <c r="LE54" i="1" s="1" a="1"/>
  <c r="LE54" i="1" s="1"/>
  <c r="LF56" i="1"/>
  <c r="LE56" i="1" s="1" a="1"/>
  <c r="LE56" i="1" s="1"/>
  <c r="LF55" i="1"/>
  <c r="LE55" i="1" s="1" a="1"/>
  <c r="LE55" i="1" s="1"/>
  <c r="CA54" i="1"/>
  <c r="CA55" i="1"/>
  <c r="CA56" i="1"/>
  <c r="CQ54" i="1"/>
  <c r="CQ55" i="1"/>
  <c r="CQ56" i="1"/>
  <c r="JN54" i="1"/>
  <c r="JN56" i="1"/>
  <c r="JN55" i="1"/>
  <c r="BV54" i="1"/>
  <c r="BV55" i="1"/>
  <c r="BV56" i="1"/>
  <c r="ML54" i="1"/>
  <c r="ML56" i="1"/>
  <c r="ML55" i="1"/>
  <c r="LW54" i="1"/>
  <c r="LW55" i="1"/>
  <c r="LW56" i="1"/>
  <c r="CX54" i="1"/>
  <c r="CX55" i="1"/>
  <c r="CX56" i="1"/>
  <c r="CB54" i="1"/>
  <c r="CB55" i="1"/>
  <c r="CB56" i="1"/>
  <c r="DK54" i="1"/>
  <c r="DK56" i="1"/>
  <c r="DK55" i="1"/>
  <c r="JO54" i="1"/>
  <c r="JO55" i="1"/>
  <c r="JO56" i="1"/>
  <c r="VA54" i="1"/>
  <c r="VA55" i="1"/>
  <c r="VA56" i="1"/>
  <c r="BR54" i="1"/>
  <c r="BR56" i="1"/>
  <c r="BR55" i="1"/>
  <c r="BQ54" i="1"/>
  <c r="BQ55" i="1"/>
  <c r="BQ56" i="1"/>
  <c r="LZ54" i="1"/>
  <c r="LZ55" i="1"/>
  <c r="LZ56" i="1"/>
  <c r="MI54" i="1"/>
  <c r="MI55" i="1"/>
  <c r="MI56" i="1"/>
  <c r="CC54" i="1"/>
  <c r="CC55" i="1"/>
  <c r="CC56" i="1"/>
  <c r="JR54" i="1"/>
  <c r="JR55" i="1"/>
  <c r="JR56" i="1"/>
  <c r="JS54" i="1"/>
  <c r="JS55" i="1"/>
  <c r="JS56" i="1"/>
  <c r="BT54" i="1"/>
  <c r="BT55" i="1"/>
  <c r="BT56" i="1"/>
  <c r="BM54" i="1"/>
  <c r="BM56" i="1"/>
  <c r="BM55" i="1"/>
  <c r="LX54" i="1"/>
  <c r="LX55" i="1"/>
  <c r="LX56" i="1"/>
  <c r="BO54" i="1"/>
  <c r="BO55" i="1"/>
  <c r="BO56" i="1"/>
  <c r="CD54" i="1"/>
  <c r="CD55" i="1"/>
  <c r="CD56"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73" i="1" s="1"/>
  <c r="MV5" i="1"/>
  <c r="MV73" i="1" s="1"/>
  <c r="MU5" i="1"/>
  <c r="MU73" i="1" s="1"/>
  <c r="JQ5" i="1"/>
  <c r="JQ73" i="1" s="1"/>
  <c r="JP5" i="1"/>
  <c r="JP73" i="1" s="1"/>
  <c r="JM5" i="1"/>
  <c r="JM73" i="1" s="1"/>
  <c r="JL5" i="1"/>
  <c r="JL73" i="1" s="1"/>
  <c r="JI5" i="1"/>
  <c r="JI73" i="1" s="1"/>
  <c r="KZ5" i="1"/>
  <c r="KZ73" i="1" s="1"/>
  <c r="KX5" i="1"/>
  <c r="KX73" i="1" s="1"/>
  <c r="DN5" i="1"/>
  <c r="DN73" i="1" s="1"/>
  <c r="DM5" i="1"/>
  <c r="DM73" i="1" s="1"/>
  <c r="DL5" i="1"/>
  <c r="DL73" i="1" s="1"/>
  <c r="DJ5" i="1"/>
  <c r="DJ73" i="1" s="1"/>
  <c r="DI5" i="1"/>
  <c r="DI73" i="1" s="1"/>
  <c r="DH5" i="1"/>
  <c r="DH73" i="1" s="1"/>
  <c r="DG5" i="1"/>
  <c r="DG73" i="1" s="1"/>
  <c r="DF5" i="1"/>
  <c r="DF73" i="1" s="1"/>
  <c r="BB5" i="1"/>
  <c r="BB73" i="1" s="1"/>
  <c r="BA5" i="1"/>
  <c r="BA73" i="1" s="1"/>
  <c r="AX5" i="1"/>
  <c r="AX73" i="1" s="1"/>
  <c r="AW5" i="1"/>
  <c r="AW73" i="1" s="1"/>
  <c r="AV5" i="1"/>
  <c r="BU5" i="1"/>
  <c r="BU73" i="1" s="1"/>
  <c r="BP5" i="1"/>
  <c r="BP73" i="1" s="1"/>
  <c r="KW5" i="1"/>
  <c r="KW73" i="1" s="1"/>
  <c r="JC5" i="1"/>
  <c r="JC73" i="1" s="1"/>
  <c r="JB5" i="1"/>
  <c r="JB73" i="1" s="1"/>
  <c r="CY5" i="1"/>
  <c r="CY73" i="1" s="1"/>
  <c r="DE22" i="1"/>
  <c r="DD22" i="1"/>
  <c r="KU5" i="1"/>
  <c r="KU73" i="1" s="1"/>
  <c r="KS5" i="1"/>
  <c r="KS73" i="1" s="1"/>
  <c r="BE5" i="1"/>
  <c r="BE73"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64" i="1" l="1"/>
  <c r="CY65" i="1"/>
  <c r="CY67" i="1"/>
  <c r="CY66" i="1"/>
  <c r="CY68" i="1"/>
  <c r="CY63" i="1"/>
  <c r="CY60" i="1"/>
  <c r="CY61" i="1"/>
  <c r="CY62" i="1"/>
  <c r="CY59" i="1"/>
  <c r="CY58" i="1"/>
  <c r="CY57" i="1"/>
  <c r="CY54" i="1"/>
  <c r="CY55" i="1"/>
  <c r="CY56"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56" i="1" s="1"/>
  <c r="AS57"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58"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9" i="1" l="1"/>
  <c r="AS60" i="1" s="1"/>
  <c r="H560" i="4"/>
  <c r="U560" i="4" s="1"/>
  <c r="I561" i="4"/>
  <c r="G511" i="4"/>
  <c r="P498" i="4"/>
  <c r="C499" i="4"/>
  <c r="B499" i="4" s="1"/>
  <c r="F563" i="4"/>
  <c r="E563" i="4"/>
  <c r="R563" i="4" s="1"/>
  <c r="D563" i="4"/>
  <c r="Q563" i="4" s="1"/>
  <c r="V499" i="4"/>
  <c r="S482" i="4"/>
  <c r="A564" i="4"/>
  <c r="JQ25" i="1"/>
  <c r="JQ23" i="1"/>
  <c r="BB22" i="1"/>
  <c r="JQ63" i="1" l="1"/>
  <c r="JQ68" i="1"/>
  <c r="JQ64" i="1"/>
  <c r="JQ66" i="1"/>
  <c r="JQ67" i="1"/>
  <c r="JQ65" i="1"/>
  <c r="JQ62" i="1"/>
  <c r="JQ60" i="1"/>
  <c r="JQ61" i="1"/>
  <c r="AS61" i="1"/>
  <c r="JQ59" i="1"/>
  <c r="JQ57" i="1"/>
  <c r="JQ58" i="1"/>
  <c r="JQ54" i="1"/>
  <c r="JQ55" i="1"/>
  <c r="JQ56" i="1"/>
  <c r="JQ46" i="1"/>
  <c r="JQ50" i="1"/>
  <c r="G512" i="4"/>
  <c r="H561" i="4"/>
  <c r="U561" i="4" s="1"/>
  <c r="I562" i="4"/>
  <c r="JQ27" i="1"/>
  <c r="JQ26" i="1"/>
  <c r="P499" i="4"/>
  <c r="C500" i="4"/>
  <c r="B500" i="4" s="1"/>
  <c r="F564" i="4"/>
  <c r="E564" i="4"/>
  <c r="R564" i="4" s="1"/>
  <c r="D564" i="4"/>
  <c r="Q564" i="4" s="1"/>
  <c r="V500" i="4"/>
  <c r="S483" i="4"/>
  <c r="JQ38" i="1"/>
  <c r="A565" i="4"/>
  <c r="JQ32" i="1"/>
  <c r="BB23" i="1"/>
  <c r="BB63" i="1" l="1"/>
  <c r="BB66" i="1"/>
  <c r="BB68" i="1"/>
  <c r="BB67" i="1"/>
  <c r="BB65" i="1"/>
  <c r="BB64" i="1"/>
  <c r="BB61" i="1"/>
  <c r="BB60" i="1"/>
  <c r="BB62" i="1"/>
  <c r="AS62" i="1"/>
  <c r="AS63" i="1" s="1"/>
  <c r="BB59" i="1"/>
  <c r="BB57" i="1"/>
  <c r="BB58" i="1"/>
  <c r="BB54" i="1"/>
  <c r="BB55" i="1"/>
  <c r="BB56"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64"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65"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AS66" i="1" l="1"/>
  <c r="DI67" i="1"/>
  <c r="DI63" i="1"/>
  <c r="DI64" i="1"/>
  <c r="DI68" i="1"/>
  <c r="DI65" i="1"/>
  <c r="DI66" i="1"/>
  <c r="DJ64" i="1"/>
  <c r="DJ67" i="1"/>
  <c r="DJ63" i="1"/>
  <c r="DJ65" i="1"/>
  <c r="DJ68" i="1"/>
  <c r="DJ66" i="1"/>
  <c r="DI61" i="1"/>
  <c r="DI62" i="1"/>
  <c r="DI60" i="1"/>
  <c r="DJ62" i="1"/>
  <c r="DJ61" i="1"/>
  <c r="DJ60" i="1"/>
  <c r="DI58" i="1"/>
  <c r="DI57" i="1"/>
  <c r="DI59" i="1"/>
  <c r="DJ59" i="1"/>
  <c r="DJ58" i="1"/>
  <c r="DJ57" i="1"/>
  <c r="DJ54" i="1"/>
  <c r="DJ56" i="1"/>
  <c r="DJ55" i="1"/>
  <c r="DI54" i="1"/>
  <c r="DI56" i="1"/>
  <c r="DI55"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67" i="1" l="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68" i="1" l="1"/>
  <c r="G518" i="4"/>
  <c r="H567" i="4"/>
  <c r="U567" i="4" s="1"/>
  <c r="I568" i="4"/>
  <c r="P505" i="4"/>
  <c r="C506" i="4"/>
  <c r="B506" i="4" s="1"/>
  <c r="F570" i="4"/>
  <c r="E570" i="4"/>
  <c r="R570" i="4" s="1"/>
  <c r="D570" i="4"/>
  <c r="Q570" i="4" s="1"/>
  <c r="V506" i="4"/>
  <c r="S489" i="4"/>
  <c r="A571" i="4"/>
  <c r="BA22" i="1"/>
  <c r="H568" i="4" l="1"/>
  <c r="U568" i="4" s="1"/>
  <c r="I569" i="4"/>
  <c r="G519" i="4"/>
  <c r="P506" i="4"/>
  <c r="C507" i="4"/>
  <c r="B507" i="4" s="1"/>
  <c r="F571" i="4"/>
  <c r="E571" i="4"/>
  <c r="R571" i="4" s="1"/>
  <c r="D571" i="4"/>
  <c r="Q571" i="4" s="1"/>
  <c r="V507" i="4"/>
  <c r="S490" i="4"/>
  <c r="A572" i="4"/>
  <c r="BA23" i="1"/>
  <c r="MV22" i="1"/>
  <c r="BP22" i="1"/>
  <c r="BA67" i="1" l="1"/>
  <c r="BA65" i="1"/>
  <c r="BA64" i="1"/>
  <c r="BA68" i="1"/>
  <c r="BA63" i="1"/>
  <c r="BA66" i="1"/>
  <c r="BA62" i="1"/>
  <c r="BA61" i="1"/>
  <c r="BA60" i="1"/>
  <c r="BA58" i="1"/>
  <c r="BA59" i="1"/>
  <c r="BA57" i="1"/>
  <c r="BA54" i="1"/>
  <c r="BA55" i="1"/>
  <c r="BA56"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73" i="1"/>
  <c r="BU22" i="1"/>
  <c r="BU23" i="1" s="1"/>
  <c r="BU67" i="1" l="1"/>
  <c r="BU63" i="1"/>
  <c r="BU65" i="1"/>
  <c r="BU64" i="1"/>
  <c r="BU66" i="1"/>
  <c r="BU68" i="1"/>
  <c r="BP64" i="1"/>
  <c r="BP67" i="1"/>
  <c r="BP66" i="1"/>
  <c r="BP68" i="1"/>
  <c r="BP63" i="1"/>
  <c r="BP65" i="1"/>
  <c r="BP62" i="1"/>
  <c r="BP61" i="1"/>
  <c r="BP60" i="1"/>
  <c r="BU60" i="1"/>
  <c r="BU61" i="1"/>
  <c r="BU62" i="1"/>
  <c r="BP57" i="1"/>
  <c r="BP59" i="1"/>
  <c r="BP58" i="1"/>
  <c r="BU59" i="1"/>
  <c r="BU57" i="1"/>
  <c r="BU58" i="1"/>
  <c r="BP54" i="1"/>
  <c r="BP55" i="1"/>
  <c r="BP56" i="1"/>
  <c r="BU54" i="1"/>
  <c r="BU56" i="1"/>
  <c r="BU55"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63" i="1" l="1"/>
  <c r="DN64" i="1"/>
  <c r="DN67" i="1"/>
  <c r="DN66" i="1"/>
  <c r="DN68" i="1"/>
  <c r="DN65" i="1"/>
  <c r="DM65" i="1"/>
  <c r="DM64" i="1"/>
  <c r="DM66" i="1"/>
  <c r="DM67" i="1"/>
  <c r="DM63" i="1"/>
  <c r="DM68" i="1"/>
  <c r="DN61" i="1"/>
  <c r="DN60" i="1"/>
  <c r="DN62" i="1"/>
  <c r="DM61" i="1"/>
  <c r="DM60" i="1"/>
  <c r="DM62" i="1"/>
  <c r="DN59" i="1"/>
  <c r="DN58" i="1"/>
  <c r="DN57" i="1"/>
  <c r="DM59" i="1"/>
  <c r="DM58" i="1"/>
  <c r="DM57" i="1"/>
  <c r="DN54" i="1"/>
  <c r="DN56" i="1"/>
  <c r="DN55" i="1"/>
  <c r="DM54" i="1"/>
  <c r="DM55" i="1"/>
  <c r="DM56"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65" i="1" l="1"/>
  <c r="DH68" i="1"/>
  <c r="DH66" i="1"/>
  <c r="DH63" i="1"/>
  <c r="DH67" i="1"/>
  <c r="DH64" i="1"/>
  <c r="DG67" i="1"/>
  <c r="DG66" i="1"/>
  <c r="DG68" i="1"/>
  <c r="DG63" i="1"/>
  <c r="DG65" i="1"/>
  <c r="DG64" i="1"/>
  <c r="DH61" i="1"/>
  <c r="DH62" i="1"/>
  <c r="DH60" i="1"/>
  <c r="DG60" i="1"/>
  <c r="DG61" i="1"/>
  <c r="DG62" i="1"/>
  <c r="DH58" i="1"/>
  <c r="DH57" i="1"/>
  <c r="DH59" i="1"/>
  <c r="DG59" i="1"/>
  <c r="DG58" i="1"/>
  <c r="DG57" i="1"/>
  <c r="DH56" i="1"/>
  <c r="DH55" i="1"/>
  <c r="DG55" i="1"/>
  <c r="DG56"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68" i="1" l="1"/>
  <c r="JM65" i="1"/>
  <c r="JM63" i="1"/>
  <c r="JM67" i="1"/>
  <c r="JM64" i="1"/>
  <c r="JM66" i="1"/>
  <c r="JL66" i="1"/>
  <c r="JL67" i="1"/>
  <c r="JL68" i="1"/>
  <c r="JL64" i="1"/>
  <c r="JL63" i="1"/>
  <c r="JL65" i="1"/>
  <c r="JP63" i="1"/>
  <c r="JP65" i="1"/>
  <c r="JP64" i="1"/>
  <c r="JP68" i="1"/>
  <c r="JP67" i="1"/>
  <c r="JP66" i="1"/>
  <c r="JM60" i="1"/>
  <c r="JM61" i="1"/>
  <c r="JM62" i="1"/>
  <c r="JL61" i="1"/>
  <c r="JL62" i="1"/>
  <c r="JL60" i="1"/>
  <c r="JP62" i="1"/>
  <c r="JP60" i="1"/>
  <c r="JP61" i="1"/>
  <c r="JM59" i="1"/>
  <c r="JM58" i="1"/>
  <c r="JM57" i="1"/>
  <c r="JL57" i="1"/>
  <c r="JL58" i="1"/>
  <c r="JL59" i="1"/>
  <c r="JP59" i="1"/>
  <c r="JP57" i="1"/>
  <c r="JP58" i="1"/>
  <c r="JM54" i="1"/>
  <c r="JM56" i="1"/>
  <c r="JM55" i="1"/>
  <c r="JL54" i="1"/>
  <c r="JL56" i="1"/>
  <c r="JL55" i="1"/>
  <c r="JP54" i="1"/>
  <c r="JP55" i="1"/>
  <c r="JP56"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63" i="1" l="1"/>
  <c r="AW65" i="1"/>
  <c r="AW64" i="1"/>
  <c r="AW67" i="1"/>
  <c r="AW68" i="1"/>
  <c r="AW66" i="1"/>
  <c r="AX65" i="1"/>
  <c r="AX64" i="1"/>
  <c r="AX66" i="1"/>
  <c r="AX67" i="1"/>
  <c r="AX63" i="1"/>
  <c r="AX68" i="1"/>
  <c r="AW62" i="1"/>
  <c r="AW61" i="1"/>
  <c r="AW60" i="1"/>
  <c r="AX62" i="1"/>
  <c r="AX61" i="1"/>
  <c r="AX60" i="1"/>
  <c r="AW59" i="1"/>
  <c r="AW58" i="1"/>
  <c r="AW57" i="1"/>
  <c r="AX59" i="1"/>
  <c r="AX58" i="1"/>
  <c r="AX57" i="1"/>
  <c r="AW54" i="1"/>
  <c r="AW55" i="1"/>
  <c r="AW56" i="1"/>
  <c r="AX54" i="1"/>
  <c r="AX55" i="1"/>
  <c r="AX56"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63" i="1" l="1"/>
  <c r="AV66" i="1"/>
  <c r="AV67" i="1"/>
  <c r="AV68" i="1"/>
  <c r="AV65" i="1"/>
  <c r="AV64" i="1"/>
  <c r="AV60" i="1"/>
  <c r="AV62" i="1"/>
  <c r="AV61" i="1"/>
  <c r="AV57" i="1"/>
  <c r="AV59" i="1"/>
  <c r="AV58" i="1"/>
  <c r="AV54" i="1"/>
  <c r="AV55" i="1"/>
  <c r="AV56"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44" i="1" s="1"/>
  <c r="AT33" i="1"/>
  <c r="AT68" i="1" l="1"/>
  <c r="AT65" i="1"/>
  <c r="AT66" i="1"/>
  <c r="AT67" i="1"/>
  <c r="AT64" i="1"/>
  <c r="AT63" i="1"/>
  <c r="AT62" i="1"/>
  <c r="AT61" i="1"/>
  <c r="AT60" i="1"/>
  <c r="AT58" i="1"/>
  <c r="AT59" i="1"/>
  <c r="AT57" i="1"/>
  <c r="AT56" i="1"/>
  <c r="AT55" i="1"/>
  <c r="AT53" i="1"/>
  <c r="AT54" i="1"/>
  <c r="AT52" i="1"/>
  <c r="AT49" i="1"/>
  <c r="AT51" i="1"/>
  <c r="AT50" i="1"/>
  <c r="AT48" i="1"/>
  <c r="AT47" i="1"/>
  <c r="AT45" i="1"/>
  <c r="AT46" i="1"/>
  <c r="AT34" i="1"/>
  <c r="AT36" i="1" l="1"/>
  <c r="AT39" i="1"/>
  <c r="AT41" i="1"/>
  <c r="AT40" i="1"/>
  <c r="AT37" i="1"/>
  <c r="AT42" i="1"/>
  <c r="AT43" i="1"/>
  <c r="AT38" i="1"/>
  <c r="AT35" i="1"/>
  <c r="B3" i="1" l="1"/>
  <c r="AT71" i="1" l="1"/>
  <c r="AT72" i="1"/>
  <c r="AT69" i="1"/>
  <c r="AT70" i="1"/>
  <c r="AT73"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F49987D1-244E-4712-9598-C8B88F8996B6}">
      <text>
        <r>
          <rPr>
            <b/>
            <sz val="9"/>
            <color indexed="81"/>
            <rFont val="Tahoma"/>
            <family val="2"/>
          </rPr>
          <t>John:</t>
        </r>
        <r>
          <rPr>
            <sz val="9"/>
            <color indexed="81"/>
            <rFont val="Tahoma"/>
            <family val="2"/>
          </rPr>
          <t xml:space="preserve">
Manually entered options</t>
        </r>
      </text>
    </comment>
    <comment ref="P55"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5"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5"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6" authorId="2" shapeId="0" xr:uid="{7B9870E8-4645-4995-AA89-77E14AA70598}">
      <text>
        <r>
          <rPr>
            <b/>
            <sz val="9"/>
            <color indexed="81"/>
            <rFont val="Tahoma"/>
            <family val="2"/>
          </rPr>
          <t>John:</t>
        </r>
        <r>
          <rPr>
            <sz val="9"/>
            <color indexed="81"/>
            <rFont val="Tahoma"/>
            <family val="2"/>
          </rPr>
          <t xml:space="preserve">
Manually entered options</t>
        </r>
      </text>
    </comment>
    <comment ref="P56"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6"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6"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57" authorId="2" shapeId="0" xr:uid="{924DE399-F3E2-4005-8770-9E33CFEBFEF0}">
      <text>
        <r>
          <rPr>
            <b/>
            <sz val="9"/>
            <color indexed="81"/>
            <rFont val="Tahoma"/>
            <family val="2"/>
          </rPr>
          <t>John:</t>
        </r>
        <r>
          <rPr>
            <sz val="9"/>
            <color indexed="81"/>
            <rFont val="Tahoma"/>
            <family val="2"/>
          </rPr>
          <t xml:space="preserve">
Manually entered options</t>
        </r>
      </text>
    </comment>
    <comment ref="P57" authorId="2" shapeId="0" xr:uid="{5B36EA66-0337-41CD-8A79-70EE11D1AC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34413826-11DB-4613-83DB-EC9440515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CC14D7A1-986B-4046-9BD0-AF8ECBA5449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B2578E41-F301-46A5-86D5-FB148FF392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3F5DFD4B-84B0-4115-BACB-3EDC85CE5A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63E2F1AE-4CEE-4691-9876-3D3F0B93D818}">
      <text>
        <r>
          <rPr>
            <b/>
            <sz val="9"/>
            <color indexed="81"/>
            <rFont val="Tahoma"/>
            <family val="2"/>
          </rPr>
          <t>John:</t>
        </r>
        <r>
          <rPr>
            <sz val="9"/>
            <color indexed="81"/>
            <rFont val="Tahoma"/>
            <family val="2"/>
          </rPr>
          <t xml:space="preserve">
Use the MU (LMAT) equations if maternal genotype</t>
        </r>
      </text>
    </comment>
    <comment ref="EF57" authorId="2" shapeId="0" xr:uid="{2E7E9424-1F69-4B13-9C05-BF0101B4717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FE6A5ADC-87C6-4EF1-8A83-D1CE0FE06BD6}">
      <text>
        <r>
          <rPr>
            <b/>
            <sz val="9"/>
            <color indexed="81"/>
            <rFont val="Tahoma"/>
            <family val="2"/>
          </rPr>
          <t>John:</t>
        </r>
        <r>
          <rPr>
            <sz val="9"/>
            <color indexed="81"/>
            <rFont val="Tahoma"/>
            <family val="2"/>
          </rPr>
          <t xml:space="preserve">
Feed supply changes in individual periods</t>
        </r>
      </text>
    </comment>
    <comment ref="GQ57" authorId="2" shapeId="0" xr:uid="{46E0438D-C6A9-4BD3-BAA3-2D09C308A1FB}">
      <text>
        <r>
          <rPr>
            <b/>
            <sz val="9"/>
            <color indexed="81"/>
            <rFont val="Tahoma"/>
            <family val="2"/>
          </rPr>
          <t>John:</t>
        </r>
        <r>
          <rPr>
            <sz val="9"/>
            <color indexed="81"/>
            <rFont val="Tahoma"/>
            <family val="2"/>
          </rPr>
          <t xml:space="preserve">
Feed supply changes in individual periods</t>
        </r>
      </text>
    </comment>
    <comment ref="O58" authorId="2" shapeId="0" xr:uid="{18F8743E-704C-432A-8777-51970F4FA02F}">
      <text>
        <r>
          <rPr>
            <b/>
            <sz val="9"/>
            <color indexed="81"/>
            <rFont val="Tahoma"/>
            <family val="2"/>
          </rPr>
          <t>John:</t>
        </r>
        <r>
          <rPr>
            <sz val="9"/>
            <color indexed="81"/>
            <rFont val="Tahoma"/>
            <family val="2"/>
          </rPr>
          <t xml:space="preserve">
Manually entered options</t>
        </r>
      </text>
    </comment>
    <comment ref="P58" authorId="2" shapeId="0" xr:uid="{58FD0343-FDCB-40D5-8CF3-7725233014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3C7C28DA-D2ED-4834-BA0B-AC0356698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A643D67C-4BB8-40B7-AD07-F5A0100732B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02F7BABD-D80A-4588-AA66-B4CF05123D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AEF8B351-FC79-4E68-A174-840CD8A4D2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6F12BF75-2761-4814-AE56-F21421BAA0A2}">
      <text>
        <r>
          <rPr>
            <b/>
            <sz val="9"/>
            <color indexed="81"/>
            <rFont val="Tahoma"/>
            <family val="2"/>
          </rPr>
          <t>John:</t>
        </r>
        <r>
          <rPr>
            <sz val="9"/>
            <color indexed="81"/>
            <rFont val="Tahoma"/>
            <family val="2"/>
          </rPr>
          <t xml:space="preserve">
Use the MU (LMAT) equations if maternal genotype</t>
        </r>
      </text>
    </comment>
    <comment ref="EF58" authorId="2" shapeId="0" xr:uid="{12795609-FE57-4791-9C06-202CC0C3ACE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1F4BCE35-AFC8-4D0B-B41E-D1825AC39643}">
      <text>
        <r>
          <rPr>
            <b/>
            <sz val="9"/>
            <color indexed="81"/>
            <rFont val="Tahoma"/>
            <family val="2"/>
          </rPr>
          <t>John:</t>
        </r>
        <r>
          <rPr>
            <sz val="9"/>
            <color indexed="81"/>
            <rFont val="Tahoma"/>
            <family val="2"/>
          </rPr>
          <t xml:space="preserve">
Feed supply changes in individual periods</t>
        </r>
      </text>
    </comment>
    <comment ref="GQ58" authorId="2" shapeId="0" xr:uid="{6BF6F073-42CC-4791-95EE-1E3313A6CF46}">
      <text>
        <r>
          <rPr>
            <b/>
            <sz val="9"/>
            <color indexed="81"/>
            <rFont val="Tahoma"/>
            <family val="2"/>
          </rPr>
          <t>John:</t>
        </r>
        <r>
          <rPr>
            <sz val="9"/>
            <color indexed="81"/>
            <rFont val="Tahoma"/>
            <family val="2"/>
          </rPr>
          <t xml:space="preserve">
Feed supply changes in individual periods</t>
        </r>
      </text>
    </comment>
    <comment ref="O59" authorId="2" shapeId="0" xr:uid="{983C1BF4-5DD7-4F23-8401-2E0431D3788E}">
      <text>
        <r>
          <rPr>
            <b/>
            <sz val="9"/>
            <color indexed="81"/>
            <rFont val="Tahoma"/>
            <family val="2"/>
          </rPr>
          <t>John:</t>
        </r>
        <r>
          <rPr>
            <sz val="9"/>
            <color indexed="81"/>
            <rFont val="Tahoma"/>
            <family val="2"/>
          </rPr>
          <t xml:space="preserve">
Manually entered options</t>
        </r>
      </text>
    </comment>
    <comment ref="P59" authorId="2" shapeId="0" xr:uid="{3AACF2E7-DAAC-4518-9E57-6620355D3A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97648DBB-9CAD-4652-9ABC-8A14E9B5C0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CB010A85-105E-4CA9-B381-C97F8DC9D1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A96EF18B-A4CD-45C6-9FB6-730CD951335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3B3935C8-5A71-4727-994A-E4520B9CFA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21945627-C16D-44E9-98C7-935D998CAE15}">
      <text>
        <r>
          <rPr>
            <b/>
            <sz val="9"/>
            <color indexed="81"/>
            <rFont val="Tahoma"/>
            <family val="2"/>
          </rPr>
          <t>John:</t>
        </r>
        <r>
          <rPr>
            <sz val="9"/>
            <color indexed="81"/>
            <rFont val="Tahoma"/>
            <family val="2"/>
          </rPr>
          <t xml:space="preserve">
Use the MU (LMAT) equations if maternal genotype</t>
        </r>
      </text>
    </comment>
    <comment ref="EF59" authorId="2" shapeId="0" xr:uid="{A9288869-1B06-47AC-A253-C026D88D5AF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FB829D42-8FE1-46A8-AE76-B2BDAD36E38B}">
      <text>
        <r>
          <rPr>
            <b/>
            <sz val="9"/>
            <color indexed="81"/>
            <rFont val="Tahoma"/>
            <family val="2"/>
          </rPr>
          <t>John:</t>
        </r>
        <r>
          <rPr>
            <sz val="9"/>
            <color indexed="81"/>
            <rFont val="Tahoma"/>
            <family val="2"/>
          </rPr>
          <t xml:space="preserve">
Feed supply changes in individual periods</t>
        </r>
      </text>
    </comment>
    <comment ref="GQ59" authorId="2" shapeId="0" xr:uid="{5C0A8807-F37E-4407-A94A-77E23E09634B}">
      <text>
        <r>
          <rPr>
            <b/>
            <sz val="9"/>
            <color indexed="81"/>
            <rFont val="Tahoma"/>
            <family val="2"/>
          </rPr>
          <t>John:</t>
        </r>
        <r>
          <rPr>
            <sz val="9"/>
            <color indexed="81"/>
            <rFont val="Tahoma"/>
            <family val="2"/>
          </rPr>
          <t xml:space="preserve">
Feed supply changes in individual periods</t>
        </r>
      </text>
    </comment>
    <comment ref="O60" authorId="2" shapeId="0" xr:uid="{BAEE3327-4E59-492B-8714-8ECD5188D299}">
      <text>
        <r>
          <rPr>
            <b/>
            <sz val="9"/>
            <color indexed="81"/>
            <rFont val="Tahoma"/>
            <family val="2"/>
          </rPr>
          <t>John:</t>
        </r>
        <r>
          <rPr>
            <sz val="9"/>
            <color indexed="81"/>
            <rFont val="Tahoma"/>
            <family val="2"/>
          </rPr>
          <t xml:space="preserve">
Manually entered options</t>
        </r>
      </text>
    </comment>
    <comment ref="P60" authorId="2" shapeId="0" xr:uid="{1F9CD879-A152-473A-AF54-256451E9471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2CFC5AD8-E611-4CB1-BD98-86DB00D514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B3543B3E-C21D-48BF-9ED8-4D556923B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AAC68676-B1A1-4FDC-A9D4-0F187C7E1AA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F7CA4FA3-A67E-42AD-946C-B31195535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48348003-10FB-41DF-8AF1-97C6A211C72B}">
      <text>
        <r>
          <rPr>
            <b/>
            <sz val="9"/>
            <color indexed="81"/>
            <rFont val="Tahoma"/>
            <family val="2"/>
          </rPr>
          <t>John:</t>
        </r>
        <r>
          <rPr>
            <sz val="9"/>
            <color indexed="81"/>
            <rFont val="Tahoma"/>
            <family val="2"/>
          </rPr>
          <t xml:space="preserve">
Use the MU (LMAT) equations if maternal genotype</t>
        </r>
      </text>
    </comment>
    <comment ref="EF60" authorId="2" shapeId="0" xr:uid="{7C6D9023-A83B-41BA-9AAC-22D059CE96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53DC63BF-F771-4A20-B9F4-30B2082050E1}">
      <text>
        <r>
          <rPr>
            <b/>
            <sz val="9"/>
            <color indexed="81"/>
            <rFont val="Tahoma"/>
            <family val="2"/>
          </rPr>
          <t>John:</t>
        </r>
        <r>
          <rPr>
            <sz val="9"/>
            <color indexed="81"/>
            <rFont val="Tahoma"/>
            <family val="2"/>
          </rPr>
          <t xml:space="preserve">
Feed supply changes in individual periods</t>
        </r>
      </text>
    </comment>
    <comment ref="GQ60" authorId="2" shapeId="0" xr:uid="{D3D98854-1F2C-4E24-A87B-232B98B6FA7B}">
      <text>
        <r>
          <rPr>
            <b/>
            <sz val="9"/>
            <color indexed="81"/>
            <rFont val="Tahoma"/>
            <family val="2"/>
          </rPr>
          <t>John:</t>
        </r>
        <r>
          <rPr>
            <sz val="9"/>
            <color indexed="81"/>
            <rFont val="Tahoma"/>
            <family val="2"/>
          </rPr>
          <t xml:space="preserve">
Feed supply changes in individual periods</t>
        </r>
      </text>
    </comment>
    <comment ref="O61" authorId="2" shapeId="0" xr:uid="{03276DAA-8512-462F-BAF3-45328CBD3731}">
      <text>
        <r>
          <rPr>
            <b/>
            <sz val="9"/>
            <color indexed="81"/>
            <rFont val="Tahoma"/>
            <family val="2"/>
          </rPr>
          <t>John:</t>
        </r>
        <r>
          <rPr>
            <sz val="9"/>
            <color indexed="81"/>
            <rFont val="Tahoma"/>
            <family val="2"/>
          </rPr>
          <t xml:space="preserve">
Manually entered options</t>
        </r>
      </text>
    </comment>
    <comment ref="P61" authorId="2" shapeId="0" xr:uid="{F1275722-6DE6-4158-9164-9A5939B11F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944B8FC3-2BD0-4027-8C20-0569F30789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BB456145-5968-46D4-B829-B1D530C8FFA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50D6731E-BD8B-45CC-8B77-194682C04D7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03C501DA-2E59-4E4E-A2C0-36B872C1A15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012A25E0-BDA7-420A-9D87-0DBCF49C21FC}">
      <text>
        <r>
          <rPr>
            <b/>
            <sz val="9"/>
            <color indexed="81"/>
            <rFont val="Tahoma"/>
            <family val="2"/>
          </rPr>
          <t>John:</t>
        </r>
        <r>
          <rPr>
            <sz val="9"/>
            <color indexed="81"/>
            <rFont val="Tahoma"/>
            <family val="2"/>
          </rPr>
          <t xml:space="preserve">
Use the MU (LMAT) equations if maternal genotype</t>
        </r>
      </text>
    </comment>
    <comment ref="EF61" authorId="2" shapeId="0" xr:uid="{DC94D050-4B70-4B0C-8CA0-A5EEA654CEE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64605E27-8B6C-4D40-8471-06EF02517673}">
      <text>
        <r>
          <rPr>
            <b/>
            <sz val="9"/>
            <color indexed="81"/>
            <rFont val="Tahoma"/>
            <family val="2"/>
          </rPr>
          <t>John:</t>
        </r>
        <r>
          <rPr>
            <sz val="9"/>
            <color indexed="81"/>
            <rFont val="Tahoma"/>
            <family val="2"/>
          </rPr>
          <t xml:space="preserve">
Feed supply changes in individual periods</t>
        </r>
      </text>
    </comment>
    <comment ref="GQ61" authorId="2" shapeId="0" xr:uid="{852A22A4-36BA-4B72-A78B-B30A7A40B437}">
      <text>
        <r>
          <rPr>
            <b/>
            <sz val="9"/>
            <color indexed="81"/>
            <rFont val="Tahoma"/>
            <family val="2"/>
          </rPr>
          <t>John:</t>
        </r>
        <r>
          <rPr>
            <sz val="9"/>
            <color indexed="81"/>
            <rFont val="Tahoma"/>
            <family val="2"/>
          </rPr>
          <t xml:space="preserve">
Feed supply changes in individual periods</t>
        </r>
      </text>
    </comment>
    <comment ref="O62" authorId="2" shapeId="0" xr:uid="{CBD87144-10A1-4515-8F9E-F7777A7B3C4F}">
      <text>
        <r>
          <rPr>
            <b/>
            <sz val="9"/>
            <color indexed="81"/>
            <rFont val="Tahoma"/>
            <family val="2"/>
          </rPr>
          <t>John:</t>
        </r>
        <r>
          <rPr>
            <sz val="9"/>
            <color indexed="81"/>
            <rFont val="Tahoma"/>
            <family val="2"/>
          </rPr>
          <t xml:space="preserve">
Manually entered options</t>
        </r>
      </text>
    </comment>
    <comment ref="P62" authorId="2" shapeId="0" xr:uid="{4E8DA97E-22C8-46D1-A889-B0284AEC3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1EE221F6-95F8-43A3-A9E5-E6CBE1DDE6E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53B11EE3-D316-4179-8FE4-4C84D29BFA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9F701F73-9D3E-4A48-B3AE-0ECFDA08C0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10277506-5AD8-4602-81BC-0A18595D66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D5E85F4-D0C0-4689-A71F-103EAFA20B82}">
      <text>
        <r>
          <rPr>
            <b/>
            <sz val="9"/>
            <color indexed="81"/>
            <rFont val="Tahoma"/>
            <family val="2"/>
          </rPr>
          <t>John:</t>
        </r>
        <r>
          <rPr>
            <sz val="9"/>
            <color indexed="81"/>
            <rFont val="Tahoma"/>
            <family val="2"/>
          </rPr>
          <t xml:space="preserve">
Use the MU (LMAT) equations if maternal genotype</t>
        </r>
      </text>
    </comment>
    <comment ref="EF62" authorId="2" shapeId="0" xr:uid="{232863F2-4D57-4327-A3B1-6E13399008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39712C99-7A5A-4DB9-9D1F-D6D414F55A2D}">
      <text>
        <r>
          <rPr>
            <b/>
            <sz val="9"/>
            <color indexed="81"/>
            <rFont val="Tahoma"/>
            <family val="2"/>
          </rPr>
          <t>John:</t>
        </r>
        <r>
          <rPr>
            <sz val="9"/>
            <color indexed="81"/>
            <rFont val="Tahoma"/>
            <family val="2"/>
          </rPr>
          <t xml:space="preserve">
Feed supply changes in individual periods</t>
        </r>
      </text>
    </comment>
    <comment ref="GQ62" authorId="2" shapeId="0" xr:uid="{9AA2A986-0CD3-49CC-8CF3-6E20FE289FF6}">
      <text>
        <r>
          <rPr>
            <b/>
            <sz val="9"/>
            <color indexed="81"/>
            <rFont val="Tahoma"/>
            <family val="2"/>
          </rPr>
          <t>John:</t>
        </r>
        <r>
          <rPr>
            <sz val="9"/>
            <color indexed="81"/>
            <rFont val="Tahoma"/>
            <family val="2"/>
          </rPr>
          <t xml:space="preserve">
Feed supply changes in individual periods</t>
        </r>
      </text>
    </comment>
    <comment ref="O63" authorId="2" shapeId="0" xr:uid="{0E66FB2C-5556-4031-95B8-C927997EFAFF}">
      <text>
        <r>
          <rPr>
            <b/>
            <sz val="9"/>
            <color indexed="81"/>
            <rFont val="Tahoma"/>
            <family val="2"/>
          </rPr>
          <t>John:</t>
        </r>
        <r>
          <rPr>
            <sz val="9"/>
            <color indexed="81"/>
            <rFont val="Tahoma"/>
            <family val="2"/>
          </rPr>
          <t xml:space="preserve">
Manually entered options</t>
        </r>
      </text>
    </comment>
    <comment ref="P63" authorId="2" shapeId="0" xr:uid="{CD72FDE2-E989-4924-8720-2D72D86945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974CFAC7-38BE-462B-9654-FDFD36C9D03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840FBF07-A111-45F3-9D28-E45D646AA0D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CF2D7F92-CD84-4183-962E-83BA34FAAC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D0305059-177C-4559-9310-1832FB3D25C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C889FA32-B327-4CFC-9759-CAF50F1D98E4}">
      <text>
        <r>
          <rPr>
            <b/>
            <sz val="9"/>
            <color indexed="81"/>
            <rFont val="Tahoma"/>
            <family val="2"/>
          </rPr>
          <t>John:</t>
        </r>
        <r>
          <rPr>
            <sz val="9"/>
            <color indexed="81"/>
            <rFont val="Tahoma"/>
            <family val="2"/>
          </rPr>
          <t xml:space="preserve">
Use the MU (LMAT) equations if maternal genotype</t>
        </r>
      </text>
    </comment>
    <comment ref="EF63" authorId="2" shapeId="0" xr:uid="{F7C78C34-0A1B-4AC9-80AB-DB0A6E5359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8F2B72CA-0DF0-427A-8DB0-54BEBDCE3EED}">
      <text>
        <r>
          <rPr>
            <b/>
            <sz val="9"/>
            <color indexed="81"/>
            <rFont val="Tahoma"/>
            <family val="2"/>
          </rPr>
          <t>John:</t>
        </r>
        <r>
          <rPr>
            <sz val="9"/>
            <color indexed="81"/>
            <rFont val="Tahoma"/>
            <family val="2"/>
          </rPr>
          <t xml:space="preserve">
Feed supply changes in individual periods</t>
        </r>
      </text>
    </comment>
    <comment ref="GQ63" authorId="2" shapeId="0" xr:uid="{477C694E-2C66-47A1-A34C-670B57122E12}">
      <text>
        <r>
          <rPr>
            <b/>
            <sz val="9"/>
            <color indexed="81"/>
            <rFont val="Tahoma"/>
            <family val="2"/>
          </rPr>
          <t>John:</t>
        </r>
        <r>
          <rPr>
            <sz val="9"/>
            <color indexed="81"/>
            <rFont val="Tahoma"/>
            <family val="2"/>
          </rPr>
          <t xml:space="preserve">
Feed supply changes in individual periods</t>
        </r>
      </text>
    </comment>
    <comment ref="O64" authorId="2" shapeId="0" xr:uid="{C8DAE726-0679-420F-862F-8672E05595F0}">
      <text>
        <r>
          <rPr>
            <b/>
            <sz val="9"/>
            <color indexed="81"/>
            <rFont val="Tahoma"/>
            <family val="2"/>
          </rPr>
          <t>John:</t>
        </r>
        <r>
          <rPr>
            <sz val="9"/>
            <color indexed="81"/>
            <rFont val="Tahoma"/>
            <family val="2"/>
          </rPr>
          <t xml:space="preserve">
Manually entered options</t>
        </r>
      </text>
    </comment>
    <comment ref="P64" authorId="2" shapeId="0" xr:uid="{5971EB63-2CA9-45E8-BDB0-2DDA5A52BE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14F9524D-D144-4C05-9304-43621E90EC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655BFBCA-09B4-4E11-883A-37344D716F2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5FE0845F-1125-481F-B360-87B0BDA6F67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CA9B4296-5406-412A-BA6A-57067ECBAC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CE695838-7B5E-413F-A730-9C3E189DE2E6}">
      <text>
        <r>
          <rPr>
            <b/>
            <sz val="9"/>
            <color indexed="81"/>
            <rFont val="Tahoma"/>
            <family val="2"/>
          </rPr>
          <t>John:</t>
        </r>
        <r>
          <rPr>
            <sz val="9"/>
            <color indexed="81"/>
            <rFont val="Tahoma"/>
            <family val="2"/>
          </rPr>
          <t xml:space="preserve">
Use the MU (LMAT) equations if maternal genotype</t>
        </r>
      </text>
    </comment>
    <comment ref="EF64" authorId="2" shapeId="0" xr:uid="{8E0A377E-3B7B-4003-9CE9-462F0450BA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AF204426-F685-47BF-ABA2-E910A5CB4181}">
      <text>
        <r>
          <rPr>
            <b/>
            <sz val="9"/>
            <color indexed="81"/>
            <rFont val="Tahoma"/>
            <family val="2"/>
          </rPr>
          <t>John:</t>
        </r>
        <r>
          <rPr>
            <sz val="9"/>
            <color indexed="81"/>
            <rFont val="Tahoma"/>
            <family val="2"/>
          </rPr>
          <t xml:space="preserve">
Feed supply changes in individual periods</t>
        </r>
      </text>
    </comment>
    <comment ref="GQ64" authorId="2" shapeId="0" xr:uid="{0B531F5E-0113-4A9A-8DAD-00DEB0873CD8}">
      <text>
        <r>
          <rPr>
            <b/>
            <sz val="9"/>
            <color indexed="81"/>
            <rFont val="Tahoma"/>
            <family val="2"/>
          </rPr>
          <t>John:</t>
        </r>
        <r>
          <rPr>
            <sz val="9"/>
            <color indexed="81"/>
            <rFont val="Tahoma"/>
            <family val="2"/>
          </rPr>
          <t xml:space="preserve">
Feed supply changes in individual periods</t>
        </r>
      </text>
    </comment>
    <comment ref="O65" authorId="2" shapeId="0" xr:uid="{121C9501-79F4-480C-B29F-F63FC925F8E7}">
      <text>
        <r>
          <rPr>
            <b/>
            <sz val="9"/>
            <color indexed="81"/>
            <rFont val="Tahoma"/>
            <family val="2"/>
          </rPr>
          <t>John:</t>
        </r>
        <r>
          <rPr>
            <sz val="9"/>
            <color indexed="81"/>
            <rFont val="Tahoma"/>
            <family val="2"/>
          </rPr>
          <t xml:space="preserve">
Manually entered options</t>
        </r>
      </text>
    </comment>
    <comment ref="P65" authorId="2" shapeId="0" xr:uid="{A69E67CC-FA43-44B1-A81C-9896453145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6A589547-5755-44D0-9A6A-EEBB96E6E4A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4C32A2AA-A578-4F92-8141-4186162B35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5316BC02-E01A-4D7B-A369-20638DCF686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4045B6FB-F562-4438-B6BD-6825A6E91F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2FB96702-5E74-444E-87D0-9722C459B088}">
      <text>
        <r>
          <rPr>
            <b/>
            <sz val="9"/>
            <color indexed="81"/>
            <rFont val="Tahoma"/>
            <family val="2"/>
          </rPr>
          <t>John:</t>
        </r>
        <r>
          <rPr>
            <sz val="9"/>
            <color indexed="81"/>
            <rFont val="Tahoma"/>
            <family val="2"/>
          </rPr>
          <t xml:space="preserve">
Use the MU (LMAT) equations if maternal genotype</t>
        </r>
      </text>
    </comment>
    <comment ref="EF65" authorId="2" shapeId="0" xr:uid="{BABFFFD7-1DE1-4F07-B032-99D749DC5C6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3A5917D3-C87B-428F-991E-B26B6278C696}">
      <text>
        <r>
          <rPr>
            <b/>
            <sz val="9"/>
            <color indexed="81"/>
            <rFont val="Tahoma"/>
            <family val="2"/>
          </rPr>
          <t>John:</t>
        </r>
        <r>
          <rPr>
            <sz val="9"/>
            <color indexed="81"/>
            <rFont val="Tahoma"/>
            <family val="2"/>
          </rPr>
          <t xml:space="preserve">
Feed supply changes in individual periods</t>
        </r>
      </text>
    </comment>
    <comment ref="GQ65" authorId="2" shapeId="0" xr:uid="{BF08B03D-A08E-499E-8117-A2C8DE09605A}">
      <text>
        <r>
          <rPr>
            <b/>
            <sz val="9"/>
            <color indexed="81"/>
            <rFont val="Tahoma"/>
            <family val="2"/>
          </rPr>
          <t>John:</t>
        </r>
        <r>
          <rPr>
            <sz val="9"/>
            <color indexed="81"/>
            <rFont val="Tahoma"/>
            <family val="2"/>
          </rPr>
          <t xml:space="preserve">
Feed supply changes in individual periods</t>
        </r>
      </text>
    </comment>
    <comment ref="O66" authorId="2" shapeId="0" xr:uid="{340320E4-E464-4DBF-AAD9-2E0F24C5187A}">
      <text>
        <r>
          <rPr>
            <b/>
            <sz val="9"/>
            <color indexed="81"/>
            <rFont val="Tahoma"/>
            <family val="2"/>
          </rPr>
          <t>John:</t>
        </r>
        <r>
          <rPr>
            <sz val="9"/>
            <color indexed="81"/>
            <rFont val="Tahoma"/>
            <family val="2"/>
          </rPr>
          <t xml:space="preserve">
Manually entered options</t>
        </r>
      </text>
    </comment>
    <comment ref="P66" authorId="2" shapeId="0" xr:uid="{AD3F40FA-8268-4BDC-98C6-2CD5E6551C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A13C017D-D0E9-4E21-BAE1-C7ABBF9795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477D9121-4F08-4113-A56E-8F95327F78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344FDE39-628C-4E12-894E-4C57D5699A5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A1BB8E8A-DC11-4526-AC87-E8FB7614905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D2A53C6F-EA3A-4C60-A982-5469E5821E3D}">
      <text>
        <r>
          <rPr>
            <b/>
            <sz val="9"/>
            <color indexed="81"/>
            <rFont val="Tahoma"/>
            <family val="2"/>
          </rPr>
          <t>John:</t>
        </r>
        <r>
          <rPr>
            <sz val="9"/>
            <color indexed="81"/>
            <rFont val="Tahoma"/>
            <family val="2"/>
          </rPr>
          <t xml:space="preserve">
Use the MU (LMAT) equations if maternal genotype</t>
        </r>
      </text>
    </comment>
    <comment ref="EF66" authorId="2" shapeId="0" xr:uid="{226A1709-B56D-4E9F-BEE3-0973487A578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0404940-032A-4581-8312-365A2D43C192}">
      <text>
        <r>
          <rPr>
            <b/>
            <sz val="9"/>
            <color indexed="81"/>
            <rFont val="Tahoma"/>
            <family val="2"/>
          </rPr>
          <t>John:</t>
        </r>
        <r>
          <rPr>
            <sz val="9"/>
            <color indexed="81"/>
            <rFont val="Tahoma"/>
            <family val="2"/>
          </rPr>
          <t xml:space="preserve">
Feed supply changes in individual periods</t>
        </r>
      </text>
    </comment>
    <comment ref="GQ66" authorId="2" shapeId="0" xr:uid="{EA4AB4E0-6563-419E-8E2F-4A9F2D7D3972}">
      <text>
        <r>
          <rPr>
            <b/>
            <sz val="9"/>
            <color indexed="81"/>
            <rFont val="Tahoma"/>
            <family val="2"/>
          </rPr>
          <t>John:</t>
        </r>
        <r>
          <rPr>
            <sz val="9"/>
            <color indexed="81"/>
            <rFont val="Tahoma"/>
            <family val="2"/>
          </rPr>
          <t xml:space="preserve">
Feed supply changes in individual periods</t>
        </r>
      </text>
    </comment>
    <comment ref="O67" authorId="2" shapeId="0" xr:uid="{2E8144A4-626C-467F-8136-B55B5EB8ACA2}">
      <text>
        <r>
          <rPr>
            <b/>
            <sz val="9"/>
            <color indexed="81"/>
            <rFont val="Tahoma"/>
            <family val="2"/>
          </rPr>
          <t>John:</t>
        </r>
        <r>
          <rPr>
            <sz val="9"/>
            <color indexed="81"/>
            <rFont val="Tahoma"/>
            <family val="2"/>
          </rPr>
          <t xml:space="preserve">
Manually entered options</t>
        </r>
      </text>
    </comment>
    <comment ref="P67" authorId="2" shapeId="0" xr:uid="{D8E612D8-9B6F-43B5-843A-FB443C8785A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1F96716E-F98B-4F23-BAB8-043CFDF9B3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DC85D9CE-2ECE-4561-A27E-217364730C9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3832D0DE-5CDD-43E8-A227-6AA7BEE523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B950A19E-D5EF-440D-8A87-6F6777D0A01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938783FD-6C1D-47F2-BB6D-34B0FD0C52B8}">
      <text>
        <r>
          <rPr>
            <b/>
            <sz val="9"/>
            <color indexed="81"/>
            <rFont val="Tahoma"/>
            <family val="2"/>
          </rPr>
          <t>John:</t>
        </r>
        <r>
          <rPr>
            <sz val="9"/>
            <color indexed="81"/>
            <rFont val="Tahoma"/>
            <family val="2"/>
          </rPr>
          <t xml:space="preserve">
Use the MU (LMAT) equations if maternal genotype</t>
        </r>
      </text>
    </comment>
    <comment ref="EF67" authorId="2" shapeId="0" xr:uid="{B3033D42-C92F-49C9-AADF-C925380C061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5645D3B7-E466-4BA4-B9A2-4FF7718BB559}">
      <text>
        <r>
          <rPr>
            <b/>
            <sz val="9"/>
            <color indexed="81"/>
            <rFont val="Tahoma"/>
            <family val="2"/>
          </rPr>
          <t>John:</t>
        </r>
        <r>
          <rPr>
            <sz val="9"/>
            <color indexed="81"/>
            <rFont val="Tahoma"/>
            <family val="2"/>
          </rPr>
          <t xml:space="preserve">
Feed supply changes in individual periods</t>
        </r>
      </text>
    </comment>
    <comment ref="GQ67" authorId="2" shapeId="0" xr:uid="{0C2FAF2E-47D2-488D-AFF9-D67374264923}">
      <text>
        <r>
          <rPr>
            <b/>
            <sz val="9"/>
            <color indexed="81"/>
            <rFont val="Tahoma"/>
            <family val="2"/>
          </rPr>
          <t>John:</t>
        </r>
        <r>
          <rPr>
            <sz val="9"/>
            <color indexed="81"/>
            <rFont val="Tahoma"/>
            <family val="2"/>
          </rPr>
          <t xml:space="preserve">
Feed supply changes in individual periods</t>
        </r>
      </text>
    </comment>
    <comment ref="O68" authorId="2" shapeId="0" xr:uid="{01842220-12C0-4833-8B41-332CABFD64B4}">
      <text>
        <r>
          <rPr>
            <b/>
            <sz val="9"/>
            <color indexed="81"/>
            <rFont val="Tahoma"/>
            <family val="2"/>
          </rPr>
          <t>John:</t>
        </r>
        <r>
          <rPr>
            <sz val="9"/>
            <color indexed="81"/>
            <rFont val="Tahoma"/>
            <family val="2"/>
          </rPr>
          <t xml:space="preserve">
Manually entered options</t>
        </r>
      </text>
    </comment>
    <comment ref="P68" authorId="2" shapeId="0" xr:uid="{127A0CB1-BCE4-4463-9939-7CA91B238E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FB9C4BEE-CBE9-4839-8728-9E891A24F2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CC632F36-69EC-424D-A47F-BA97502D85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EB3A2238-84CF-439C-B0D4-418FA711DF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56FF9F1A-1855-46D0-AD65-4A18791846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9047B4B1-53C1-443F-BA3E-A5EE5760D1CC}">
      <text>
        <r>
          <rPr>
            <b/>
            <sz val="9"/>
            <color indexed="81"/>
            <rFont val="Tahoma"/>
            <family val="2"/>
          </rPr>
          <t>John:</t>
        </r>
        <r>
          <rPr>
            <sz val="9"/>
            <color indexed="81"/>
            <rFont val="Tahoma"/>
            <family val="2"/>
          </rPr>
          <t xml:space="preserve">
Use the MU (LMAT) equations if maternal genotype</t>
        </r>
      </text>
    </comment>
    <comment ref="EF68" authorId="2" shapeId="0" xr:uid="{F63A5783-7C7B-462C-A5E5-7D1570FFA6B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05413A46-1908-4E88-819B-E4EA1F4780A0}">
      <text>
        <r>
          <rPr>
            <b/>
            <sz val="9"/>
            <color indexed="81"/>
            <rFont val="Tahoma"/>
            <family val="2"/>
          </rPr>
          <t>John:</t>
        </r>
        <r>
          <rPr>
            <sz val="9"/>
            <color indexed="81"/>
            <rFont val="Tahoma"/>
            <family val="2"/>
          </rPr>
          <t xml:space="preserve">
Feed supply changes in individual periods</t>
        </r>
      </text>
    </comment>
    <comment ref="GQ68" authorId="2" shapeId="0" xr:uid="{BFACA376-8606-495A-8F06-AD0C8F1D8D29}">
      <text>
        <r>
          <rPr>
            <b/>
            <sz val="9"/>
            <color indexed="81"/>
            <rFont val="Tahoma"/>
            <family val="2"/>
          </rPr>
          <t>John:</t>
        </r>
        <r>
          <rPr>
            <sz val="9"/>
            <color indexed="81"/>
            <rFont val="Tahoma"/>
            <family val="2"/>
          </rPr>
          <t xml:space="preserve">
Feed supply changes in individual periods</t>
        </r>
      </text>
    </comment>
    <comment ref="AS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<sst xmlns="http://schemas.openxmlformats.org/spreadsheetml/2006/main" count="11749" uniqueCount="1889">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</sst>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74"/>
  <sheetViews>
    <sheetView tabSelected="1" zoomScale="80" zoomScaleNormal="80" workbookViewId="0">
      <pane xSplit="8" ySplit="21" topLeftCell="U47" activePane="bottomRight" state="frozen"/>
      <selection pane="topRight" activeCell="I1" sqref="I1"/>
      <selection pane="bottomLeft" activeCell="A14" sqref="A14"/>
      <selection pane="bottomRight" activeCell="W63" sqref="W63:X68"/>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7" width="4.6640625" customWidth="1"/>
    <col min="48" max="55" width="6.33203125"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 min="123" max="137" width="6.33203125" customWidth="1" outlineLevel="1"/>
    <col min="138" max="138" width="6.33203125" customWidth="1" outlineLevel="1" collapsed="1"/>
    <col min="139" max="197" width="6.33203125" hidden="1" customWidth="1" outlineLevel="2"/>
    <col min="198" max="198" width="6.33203125" customWidth="1" outlineLevel="1"/>
    <col min="199" max="199" width="6.33203125" customWidth="1" outlineLevel="1" collapsed="1"/>
    <col min="200" max="258" width="6.33203125" hidden="1" customWidth="1" outlineLevel="2"/>
    <col min="259" max="260" width="6.33203125" customWidth="1" outlineLevel="1"/>
    <col min="261" max="261" width="4.6640625" customWidth="1"/>
    <col min="262" max="302" width="6.33203125" customWidth="1" outlineLevel="1"/>
    <col min="303" max="303" width="4.6640625" customWidth="1"/>
    <col min="304" max="316" width="6.33203125" customWidth="1" outlineLevel="1"/>
    <col min="317" max="317" width="5.6640625" customWidth="1" outlineLevel="1"/>
    <col min="318" max="357" width="6.33203125" customWidth="1" outlineLevel="1"/>
    <col min="358" max="358" width="4.6640625" customWidth="1" collapsed="1"/>
    <col min="359" max="365" width="6.33203125" hidden="1" customWidth="1" outlineLevel="1"/>
    <col min="366" max="366" width="4.6640625" customWidth="1"/>
    <col min="367" max="385" width="6.33203125" customWidth="1" outlineLevel="1"/>
    <col min="386" max="386" width="4.6640625" customWidth="1" collapsed="1"/>
    <col min="387" max="572" width="6.33203125" hidden="1" customWidth="1" outlineLevel="1"/>
    <col min="573" max="573" width="6.33203125" customWidth="1"/>
    <col min="574" max="574" width="2.88671875" customWidth="1"/>
  </cols>
  <sheetData>
    <row r="1" spans="1:574"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17</v>
      </c>
      <c r="NK2" s="119" t="s">
        <v>16</v>
      </c>
      <c r="NL2" s="119" t="s">
        <v>1443</v>
      </c>
      <c r="NM2" s="119" t="s">
        <v>1468</v>
      </c>
      <c r="NN2" s="119" t="s">
        <v>1571</v>
      </c>
      <c r="NO2" s="119" t="s">
        <v>1571</v>
      </c>
      <c r="NP2" s="119" t="s">
        <v>1571</v>
      </c>
      <c r="NQ2" s="119" t="s">
        <v>1571</v>
      </c>
      <c r="NR2" s="119" t="s">
        <v>1571</v>
      </c>
      <c r="NS2" s="119" t="s">
        <v>1571</v>
      </c>
      <c r="NT2" s="119" t="s">
        <v>1571</v>
      </c>
      <c r="NU2" s="119" t="s">
        <v>790</v>
      </c>
      <c r="NV2" s="329" t="s">
        <v>1720</v>
      </c>
      <c r="NW2" s="119" t="s">
        <v>1033</v>
      </c>
      <c r="NX2" s="119" t="s">
        <v>1033</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497</v>
      </c>
      <c r="VB2" s="120" t="s">
        <v>190</v>
      </c>
    </row>
    <row r="3" spans="1:574" s="2" customFormat="1" ht="42" customHeight="1">
      <c r="A3" s="71">
        <v>8220</v>
      </c>
      <c r="B3" s="70">
        <f ca="1">COUNTIFS($C$4:$C$73,$A$3,$E$4:$E$73,TRUE)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("&amp;COUNT(A$5:A$73)-1&amp;")"</f>
        <v>Trial Number
(51)</v>
      </c>
      <c r="B4" s="98" t="s">
        <v>70</v>
      </c>
      <c r="C4" s="98" t="s">
        <v>66</v>
      </c>
      <c r="D4" s="98" t="s">
        <v>1353</v>
      </c>
      <c r="E4" s="98" t="str">
        <f>"Run Trials
("&amp;COUNTIFS(E$5:E$73,TRUE)&amp;")
("&amp;TEXT(COUNTIFS(E$5:E$73,TRUE)/(COUNTA($A$5:$A$73)-1),"0.0%)")</f>
        <v>Run Trials
(27)
(52.9%)</v>
      </c>
      <c r="F4" s="99" t="str">
        <f>"Full output
("&amp;TEXT(COUNTIFS($E$5:$E$73,TRUE,F$5:F$73,TRUE)/COUNTIFS($E$5:$E$73,TRUE),"0%)")</f>
        <v>Full output
(7%)</v>
      </c>
      <c r="G4" s="98" t="str">
        <f ca="1">"Report
("&amp;TEXT(COUNTIFS(G$5:G$73,TRUE)/(COUNTA(G$5:G$73)-1),"0.0%)")&amp;"
("&amp;TEXT(COUNTIFS(G$5:G$73,TRUE,$E$5:$E$73,TRUE)/COUNTIFS($E$5:$E$73,TRUE),"0%)")</f>
        <v>Report
(39.7%)
(81%)</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IF(COUNTIFS(AT$5:AT$73,"Dup")&gt;0,"Dup","")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96" t="s">
        <v>1306</v>
      </c>
      <c r="LQ4" s="96" t="s">
        <v>1308</v>
      </c>
      <c r="LR4" s="96" t="s">
        <v>1224</v>
      </c>
      <c r="LS4" s="96" t="s">
        <v>1668</v>
      </c>
      <c r="LT4" s="96" t="s">
        <v>1669</v>
      </c>
      <c r="LU4" s="96" t="s">
        <v>1670</v>
      </c>
      <c r="LV4" s="96" t="s">
        <v>1307</v>
      </c>
      <c r="LW4" s="96"/>
      <c r="LX4" s="96" t="s">
        <v>1546</v>
      </c>
      <c r="LY4" s="96" t="s">
        <v>1547</v>
      </c>
      <c r="LZ4" s="96"/>
      <c r="MA4" s="96" t="s">
        <v>898</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c r="NL4" s="96"/>
      <c r="NM4" s="96"/>
      <c r="NN4" s="96" t="s">
        <v>1484</v>
      </c>
      <c r="NO4" s="96" t="s">
        <v>1572</v>
      </c>
      <c r="NP4" s="96" t="s">
        <v>1573</v>
      </c>
      <c r="NQ4" s="96" t="s">
        <v>1574</v>
      </c>
      <c r="NR4" s="96" t="s">
        <v>1575</v>
      </c>
      <c r="NS4" s="96" t="s">
        <v>1576</v>
      </c>
      <c r="NT4" s="96" t="s">
        <v>1577</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72"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0.786</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0.111</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0.131</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0.967</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68" ca="1" si="583">OFFSET(D$5,$B54,0)</f>
        <v>SNSW</v>
      </c>
      <c r="E54" t="b">
        <v>1</v>
      </c>
      <c r="F54" t="b">
        <v>0</v>
      </c>
      <c r="G54" t="b">
        <f t="shared" ref="G54"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68" si="585">INDEX(i.StdELMan,($M54-1)*12+($N54-1)*3+$O54,AL$16)</f>
        <v>2</v>
      </c>
      <c r="AM54" s="136">
        <f>INDEX(CHOOSE($O54,DataAutumn!i.AdultDrys,DataWinter!i.AdultDrys,DataSpring!i.AdultDrys),1,$N54)</f>
        <v>3</v>
      </c>
      <c r="AN54" s="5">
        <f t="shared" ref="AN54:AO68" si="586">INDEX(i.FlkStrctr,$N54,AN$15)</f>
        <v>2</v>
      </c>
      <c r="AO54" s="5">
        <f t="shared" si="586"/>
        <v>0</v>
      </c>
      <c r="AP54" s="5">
        <f t="shared" ref="AP54:AP68" si="587">INDEX(i.StdELMan,($M54-1)*12+($N54-1)*3+$O54,AP$15)</f>
        <v>1</v>
      </c>
      <c r="AQ54" s="211"/>
      <c r="AR54" s="211"/>
      <c r="AS54" s="356" t="str">
        <f ca="1">LEFT(OFFSET(AS54,-1,0),FIND(" ",OFFSET(AS54,-1,0)))        &amp; TEXT($H54,"00000 ")
&amp; $D54        &amp; IF($JB54=0," FWM","")&amp;IF($JB54=1," MWM","")&amp;IF($JB54=5," Mat","")&amp;IF($JC54=TRUE,"&amp;BBT","    ")
&amp;IF(LN54&lt;&gt;"-", "numbers"&amp;LN54,"")&amp;IF(NJ54," pasture"&amp;ROUND(NK54,0),"")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numbers5000 pasture449 Day204 Scan2-0000 RR000p GP100p WP100p MP100p T_TRUE (F33N11)</v>
      </c>
      <c r="AT54" s="9" t="str">
        <f ca="1">IF(COUNTIF(AS$5:AS54,AS54)=1,"-","Dup")</f>
        <v>-</v>
      </c>
      <c r="AU54" s="9"/>
      <c r="AV54" s="19" t="str">
        <f t="shared" ref="AV54:BC68" ca="1" si="588">OFFSET(AV$5,$B54,0)</f>
        <v>-</v>
      </c>
      <c r="AW54" s="19" t="str">
        <f t="shared" ca="1" si="588"/>
        <v>-</v>
      </c>
      <c r="AX54" s="19" t="str">
        <f t="shared" ca="1" si="588"/>
        <v>-</v>
      </c>
      <c r="AY54" s="19" t="str">
        <f t="shared" ca="1" si="588"/>
        <v>-</v>
      </c>
      <c r="AZ54" s="19" t="str">
        <f t="shared" ca="1" si="588"/>
        <v>-</v>
      </c>
      <c r="BA54" s="19" t="str">
        <f t="shared" ca="1" si="588"/>
        <v>-</v>
      </c>
      <c r="BB54" s="19" t="str">
        <f t="shared" ca="1" si="588"/>
        <v>-</v>
      </c>
      <c r="BC54" s="19" t="str">
        <f t="shared" ca="1" si="588"/>
        <v>-</v>
      </c>
      <c r="BD54" s="9"/>
      <c r="BE54" s="5" t="b">
        <f t="shared" ref="BE54:BJ68" si="589">INDEX(i.model_structure,$I54,BE$15)</f>
        <v>0</v>
      </c>
      <c r="BF54" s="5" t="str">
        <f t="shared" si="589"/>
        <v>-</v>
      </c>
      <c r="BG54" s="5" t="b">
        <f t="shared" si="589"/>
        <v>0</v>
      </c>
      <c r="BH54" s="5" t="b">
        <f t="shared" si="589"/>
        <v>1</v>
      </c>
      <c r="BI54" s="5" t="b">
        <f t="shared" si="589"/>
        <v>1</v>
      </c>
      <c r="BJ54" s="136">
        <f t="shared" si="589"/>
        <v>0</v>
      </c>
      <c r="BK54" s="19" t="b">
        <f t="shared" ref="BK54:BK68" ca="1" si="590">OFFSET(BK$5,$B54,0)</f>
        <v>0</v>
      </c>
      <c r="BL54" s="9"/>
      <c r="BM54" s="5" t="str">
        <f t="shared" ref="BM54:BM68" ca="1" si="591">IF($N54&lt;&gt;4,OFFSET(BM$5,$B54,0),1)</f>
        <v>-</v>
      </c>
      <c r="BN54" s="19" t="str">
        <f t="shared" ref="BN54:BP68" ca="1" si="592">OFFSET(BN$5,$B54,0)</f>
        <v>-</v>
      </c>
      <c r="BO54" s="19" t="str">
        <f t="shared" ca="1" si="592"/>
        <v>-</v>
      </c>
      <c r="BP54" s="19" t="str">
        <f t="shared" ca="1" si="592"/>
        <v>-</v>
      </c>
      <c r="BQ54" s="5" t="str">
        <f t="shared" ref="BQ54:BQ68" ca="1" si="593">IF($N54&lt;&gt;4,OFFSET(BQ$5,$B54,0),1)</f>
        <v>-</v>
      </c>
      <c r="BR54" s="19" t="str">
        <f t="shared" ref="BR54:BR68" ca="1" si="594">OFFSET(BR$5,$B54,0)</f>
        <v>-</v>
      </c>
      <c r="BS54" s="5" t="str">
        <f t="shared" ref="BS54:BS68" ca="1" si="595">IF($N54&lt;&gt;4,OFFSET(BS$5,$B54,0),1)</f>
        <v>-</v>
      </c>
      <c r="BT54" s="19" t="str">
        <f t="shared" ref="BT54:BV68" ca="1" si="596">OFFSET(BT$5,$B54,0)</f>
        <v>-</v>
      </c>
      <c r="BU54" s="19" t="str">
        <f t="shared" ca="1" si="596"/>
        <v>-</v>
      </c>
      <c r="BV54" s="19" t="str">
        <f t="shared" ca="1" si="596"/>
        <v>-</v>
      </c>
      <c r="BW54" s="5" t="str">
        <f t="shared" ref="BW54:BW68" ca="1" si="597">IF($N54&lt;&gt;4,OFFSET(BW$5,$B54,0),1)</f>
        <v>-</v>
      </c>
      <c r="BX54" s="9"/>
      <c r="BY54" s="5" t="b">
        <f t="shared" ref="BY54:BY68" si="598">$K54&lt;0</f>
        <v>0</v>
      </c>
      <c r="BZ54" s="5" t="str">
        <f t="shared" ref="BZ54:BZ68" ca="1" si="599">IF($K54="",BZ$23,ABS($K54))</f>
        <v>-</v>
      </c>
      <c r="CA54" s="5" t="str">
        <f t="shared" ref="CA54:CH68" ca="1" si="600">IF($K54="",CA$23,ABS($K54)=CA$15)</f>
        <v>-</v>
      </c>
      <c r="CB54" s="5" t="str">
        <f t="shared" ca="1" si="600"/>
        <v>-</v>
      </c>
      <c r="CC54" s="5" t="str">
        <f t="shared" ca="1" si="600"/>
        <v>-</v>
      </c>
      <c r="CD54" s="5" t="str">
        <f t="shared" ca="1" si="600"/>
        <v>-</v>
      </c>
      <c r="CE54" s="5" t="str">
        <f t="shared" ca="1" si="600"/>
        <v>-</v>
      </c>
      <c r="CF54" s="5" t="str">
        <f t="shared" ca="1" si="600"/>
        <v>-</v>
      </c>
      <c r="CG54" s="5" t="str">
        <f t="shared" ca="1" si="600"/>
        <v>-</v>
      </c>
      <c r="CH54" s="5" t="str">
        <f t="shared" ca="1" si="600"/>
        <v>-</v>
      </c>
      <c r="CI54" s="9"/>
      <c r="CJ54" s="12" t="b">
        <v>1</v>
      </c>
      <c r="CK54" s="12" t="b">
        <v>1</v>
      </c>
      <c r="CL54" s="12" t="b">
        <v>1</v>
      </c>
      <c r="CM54" s="12">
        <f>VALUE($M54&amp;$N54&amp;$O54&amp;$X54&amp;$P54&amp;$Q54&amp;$R54&amp;$S54&amp;$T54&amp;"05")</f>
        <v>22312000005</v>
      </c>
      <c r="CN54" s="12" t="b">
        <v>0</v>
      </c>
      <c r="CO54" s="19" t="str">
        <f t="shared" ref="CO54:DQ68" ca="1" si="601">OFFSET(CO$5,$B54,0)</f>
        <v>-</v>
      </c>
      <c r="CP54" s="19" t="str">
        <f t="shared" ca="1" si="601"/>
        <v>-</v>
      </c>
      <c r="CQ54" s="19" t="str">
        <f t="shared" ca="1" si="601"/>
        <v>-</v>
      </c>
      <c r="CR54" s="433">
        <f t="shared" ref="CR54:CT68" si="602">INDEX(i.UserPeriod0,$AP54,CR$15)</f>
        <v>652</v>
      </c>
      <c r="CS54" s="433">
        <f t="shared" si="602"/>
        <v>686</v>
      </c>
      <c r="CT54" s="433">
        <f t="shared" si="602"/>
        <v>721</v>
      </c>
      <c r="CU54" s="144">
        <f t="shared" ref="CU54:CW68" si="603">7*INDEX(i.end_joining,1,CU$15+($AP54-1)*3)</f>
        <v>378</v>
      </c>
      <c r="CV54" s="144">
        <f t="shared" si="603"/>
        <v>413</v>
      </c>
      <c r="CW54" s="144">
        <f t="shared" si="603"/>
        <v>448</v>
      </c>
      <c r="CX54" s="19" t="str">
        <f t="shared" ref="CX54:DN68" ca="1" si="604">OFFSET(CX$5,$B54,0)</f>
        <v>-</v>
      </c>
      <c r="CY54" s="19" t="str">
        <f t="shared" ca="1" si="604"/>
        <v>-</v>
      </c>
      <c r="CZ54" s="19" t="str">
        <f t="shared" ca="1" si="604"/>
        <v>-</v>
      </c>
      <c r="DA54" s="19" t="str">
        <f t="shared" ca="1" si="604"/>
        <v>-</v>
      </c>
      <c r="DB54" s="19" t="str">
        <f t="shared" ca="1" si="604"/>
        <v>-</v>
      </c>
      <c r="DC54" s="19" t="str">
        <f t="shared" ca="1" si="604"/>
        <v>-</v>
      </c>
      <c r="DD54" s="19">
        <f t="shared" ca="1" si="604"/>
        <v>1</v>
      </c>
      <c r="DE54" s="19">
        <f t="shared" ca="1" si="604"/>
        <v>1</v>
      </c>
      <c r="DF54" s="19">
        <f t="shared" ca="1" si="604"/>
        <v>0</v>
      </c>
      <c r="DG54" s="19" t="str">
        <f t="shared" ca="1" si="604"/>
        <v>-</v>
      </c>
      <c r="DH54" s="19" t="str">
        <f t="shared" ca="1" si="604"/>
        <v>-</v>
      </c>
      <c r="DI54" s="19" t="str">
        <f t="shared" ca="1" si="604"/>
        <v>-</v>
      </c>
      <c r="DJ54" s="19" t="str">
        <f t="shared" ca="1" si="604"/>
        <v>-</v>
      </c>
      <c r="DK54" s="19" t="str">
        <f t="shared" ca="1" si="604"/>
        <v>-</v>
      </c>
      <c r="DL54" s="19">
        <f t="shared" ca="1" si="604"/>
        <v>0</v>
      </c>
      <c r="DM54" s="19" t="str">
        <f t="shared" ca="1" si="604"/>
        <v>-</v>
      </c>
      <c r="DN54" s="19" t="str">
        <f t="shared" ca="1" si="604"/>
        <v>-</v>
      </c>
      <c r="DO54" s="19" t="str">
        <f t="shared" ca="1" si="601"/>
        <v>-</v>
      </c>
      <c r="DP54" s="19">
        <f t="shared" ca="1" si="601"/>
        <v>0</v>
      </c>
      <c r="DQ54" s="19">
        <f t="shared" ca="1" si="601"/>
        <v>0</v>
      </c>
      <c r="DR54" s="9"/>
      <c r="DS54" s="19">
        <f t="shared" ref="DS54:EE68" ca="1" si="605">OFFSET(DS$5,$B54,0)</f>
        <v>0</v>
      </c>
      <c r="DT54" s="19">
        <f t="shared" ca="1" si="605"/>
        <v>0</v>
      </c>
      <c r="DU54" s="19">
        <f t="shared" ca="1" si="605"/>
        <v>0</v>
      </c>
      <c r="DV54" s="19">
        <f t="shared" ca="1" si="605"/>
        <v>0</v>
      </c>
      <c r="DW54" s="19">
        <f t="shared" ca="1" si="605"/>
        <v>0</v>
      </c>
      <c r="DX54" s="19">
        <f t="shared" ca="1" si="605"/>
        <v>0</v>
      </c>
      <c r="DY54" s="19">
        <f t="shared" ca="1" si="605"/>
        <v>0</v>
      </c>
      <c r="DZ54" s="19">
        <f t="shared" ca="1" si="605"/>
        <v>0</v>
      </c>
      <c r="EA54" s="19">
        <f t="shared" ca="1" si="605"/>
        <v>0</v>
      </c>
      <c r="EB54" s="19">
        <f t="shared" ca="1" si="605"/>
        <v>0</v>
      </c>
      <c r="EC54" s="19">
        <f t="shared" ca="1" si="605"/>
        <v>0</v>
      </c>
      <c r="ED54" s="19">
        <f t="shared" ca="1" si="605"/>
        <v>0</v>
      </c>
      <c r="EE54" s="19">
        <f t="shared" ca="1" si="605"/>
        <v>0</v>
      </c>
      <c r="EF54" s="433">
        <f t="shared" ref="EF54:EG68" si="606">IF(AND($O54=EF$19,$AE54&lt;&gt;0,$AP54=EF$21),INDEX(i.LTWFeedLevels,$AE54,MOD(EF$15-1,7)+1),0)</f>
        <v>0</v>
      </c>
      <c r="EG54" s="433">
        <f t="shared" si="606"/>
        <v>0</v>
      </c>
      <c r="EH54" s="116">
        <f t="shared" ref="EH54:EL68" si="607">IF(AND($M54=EH$17,$O54=EH$19,$AH54=EH$16,OR($P54=EH$20,EH$20=1),$AP54=EH$21),INDEX(i.FS_Strategy,$AI54+1,$AH54),0)</f>
        <v>0</v>
      </c>
      <c r="EI54" s="116">
        <f t="shared" ca="1" si="607"/>
        <v>0</v>
      </c>
      <c r="EJ54" s="116">
        <f t="shared" ca="1" si="607"/>
        <v>0</v>
      </c>
      <c r="EK54" s="116">
        <f t="shared" ca="1" si="607"/>
        <v>0</v>
      </c>
      <c r="EL54" s="116">
        <f t="shared" ca="1" si="607"/>
        <v>0</v>
      </c>
      <c r="EM54" s="537">
        <f t="shared" ref="EM54:EM68" ca="1" si="608">IF(AND($M54=EM$17,$O54=EM$19,$AH54=EM$16,OR($P54=EM$20,EM$20=1),$AP54=EM$21),INDEX(i.FS_Strategy,$AJ54+1,$AH54),0)</f>
        <v>0</v>
      </c>
      <c r="EN54" s="116">
        <f t="shared" ref="EN54:ER68" ca="1" si="609">IF(AND($M54=EN$17,$O54=EN$19,$AH54=EN$16,OR($P54=EN$20,EN$20=1),$AP54=EN$21),INDEX(i.FS_Strategy,$AI54+1,$AH54),0)</f>
        <v>0</v>
      </c>
      <c r="EO54" s="116">
        <f t="shared" ca="1" si="609"/>
        <v>0</v>
      </c>
      <c r="EP54" s="116">
        <f t="shared" ca="1" si="609"/>
        <v>0</v>
      </c>
      <c r="EQ54" s="116">
        <f t="shared" ca="1" si="609"/>
        <v>0</v>
      </c>
      <c r="ER54" s="116">
        <f t="shared" ca="1" si="609"/>
        <v>0</v>
      </c>
      <c r="ES54" s="537">
        <f t="shared" ref="ES54:ES68" ca="1" si="610">IF(AND($M54=ES$17,$O54=ES$19,$AH54=ES$16,OR($P54=ES$20,ES$20=1),$AP54=ES$21),INDEX(i.FS_Strategy,$AJ54+1,$AH54),0)</f>
        <v>0</v>
      </c>
      <c r="ET54" s="116">
        <f t="shared" ref="ET54:EX68" ca="1" si="611">IF(AND($M54=ET$17,$O54=ET$19,$AH54=ET$16,OR($P54=ET$20,ET$20=1),$AP54=ET$21),INDEX(i.FS_Strategy,$AI54+1,$AH54),0)</f>
        <v>0</v>
      </c>
      <c r="EU54" s="116">
        <f t="shared" ca="1" si="611"/>
        <v>0</v>
      </c>
      <c r="EV54" s="116">
        <f t="shared" ca="1" si="611"/>
        <v>0</v>
      </c>
      <c r="EW54" s="116">
        <f t="shared" ca="1" si="611"/>
        <v>0</v>
      </c>
      <c r="EX54" s="116">
        <f t="shared" ca="1" si="611"/>
        <v>0</v>
      </c>
      <c r="EY54" s="537">
        <f t="shared" ref="EY54:EY68" ca="1" si="612">IF(AND($M54=EY$17,$O54=EY$19,$AH54=EY$16,OR($P54=EY$20,EY$20=1),$AP54=EY$21),INDEX(i.FS_Strategy,$AJ54+1,$AH54),0)</f>
        <v>0</v>
      </c>
      <c r="EZ54" s="116">
        <f t="shared" ref="EZ54:FD68" ca="1" si="613">IF(AND($M54=EZ$17,$O54=EZ$19,$AH54=EZ$16,OR($P54=EZ$20,EZ$20=1),$AP54=EZ$21),INDEX(i.FS_Strategy,$AI54+1,$AH54),0)</f>
        <v>0</v>
      </c>
      <c r="FA54" s="116">
        <f t="shared" ca="1" si="613"/>
        <v>0</v>
      </c>
      <c r="FB54" s="116">
        <f t="shared" ca="1" si="613"/>
        <v>0</v>
      </c>
      <c r="FC54" s="116">
        <f t="shared" ca="1" si="613"/>
        <v>0</v>
      </c>
      <c r="FD54" s="116">
        <f t="shared" ca="1" si="613"/>
        <v>0</v>
      </c>
      <c r="FE54" s="537">
        <f t="shared" ref="FE54:FE68" ca="1" si="614">IF(AND($M54=FE$17,$O54=FE$19,$AH54=FE$16,OR($P54=FE$20,FE$20=1),$AP54=FE$21),INDEX(i.FS_Strategy,$AJ54+1,$AH54),0)</f>
        <v>0</v>
      </c>
      <c r="FF54" s="116">
        <f t="shared" ref="FF54:FJ68" ca="1" si="615">IF(AND($M54=FF$17,$O54=FF$19,$AH54=FF$16,OR($P54=FF$20,FF$20=1),$AP54=FF$21),INDEX(i.FS_Strategy,$AI54+1,$AH54),0)</f>
        <v>0</v>
      </c>
      <c r="FG54" s="116">
        <f t="shared" ca="1" si="615"/>
        <v>0</v>
      </c>
      <c r="FH54" s="116">
        <f t="shared" ca="1" si="615"/>
        <v>0</v>
      </c>
      <c r="FI54" s="116">
        <f t="shared" ca="1" si="615"/>
        <v>0</v>
      </c>
      <c r="FJ54" s="116">
        <f t="shared" ca="1" si="615"/>
        <v>0</v>
      </c>
      <c r="FK54" s="537">
        <f t="shared" ref="FK54:FK68" ca="1" si="616">IF(AND($M54=FK$17,$O54=FK$19,$AH54=FK$16,OR($P54=FK$20,FK$20=1),$AP54=FK$21),INDEX(i.FS_Strategy,$AJ54+1,$AH54),0)</f>
        <v>0</v>
      </c>
      <c r="FL54" s="116">
        <f t="shared" ref="FL54:FP68" ca="1" si="617">IF(AND($M54=FL$17,$O54=FL$19,$AH54=FL$16,OR($P54=FL$20,FL$20=1),$AP54=FL$21),INDEX(i.FS_Strategy,$AI54+1,$AH54),0)</f>
        <v>0</v>
      </c>
      <c r="FM54" s="116">
        <f t="shared" ca="1" si="617"/>
        <v>0</v>
      </c>
      <c r="FN54" s="116">
        <f t="shared" ca="1" si="617"/>
        <v>0</v>
      </c>
      <c r="FO54" s="116">
        <f t="shared" ca="1" si="617"/>
        <v>0</v>
      </c>
      <c r="FP54" s="116">
        <f t="shared" ca="1" si="617"/>
        <v>0</v>
      </c>
      <c r="FQ54" s="537">
        <f t="shared" ref="FQ54:FQ68" ca="1" si="618">IF(AND($M54=FQ$17,$O54=FQ$19,$AH54=FQ$16,OR($P54=FQ$20,FQ$20=1),$AP54=FQ$21),INDEX(i.FS_Strategy,$AJ54+1,$AH54),0)</f>
        <v>0</v>
      </c>
      <c r="FR54" s="117">
        <f t="shared" ref="FR54:FU68" ca="1" si="619">IF(AND($M54=FR$17,$O54=FR$19,$AH54=FR$16,OR($P54=FR$20,FR$20=1)),INDEX(i.FS_Strategy,$AJ54+1,$AH54),0)</f>
        <v>0</v>
      </c>
      <c r="FS54" s="117">
        <f t="shared" ca="1" si="619"/>
        <v>0</v>
      </c>
      <c r="FT54" s="117">
        <f t="shared" ca="1" si="619"/>
        <v>0</v>
      </c>
      <c r="FU54" s="117">
        <f t="shared" ca="1" si="619"/>
        <v>0</v>
      </c>
      <c r="FV54" s="556">
        <f t="shared" ref="FV54:GO66" ca="1" si="620">IF(AND($M54=FV$17,$O54=FV$19,$AH54=FV$16,OR($P54=FV$20,FV$20=1)),INDEX(i.FS_Strategy,$AK54+1,$AH54),0)</f>
        <v>0</v>
      </c>
      <c r="FW54" s="556">
        <f t="shared" ca="1" si="620"/>
        <v>0</v>
      </c>
      <c r="FX54" s="556">
        <f t="shared" ca="1" si="620"/>
        <v>0</v>
      </c>
      <c r="FY54" s="556">
        <f t="shared" ca="1" si="620"/>
        <v>0</v>
      </c>
      <c r="FZ54" s="556">
        <f t="shared" ca="1" si="620"/>
        <v>0</v>
      </c>
      <c r="GA54" s="556">
        <f t="shared" ca="1" si="620"/>
        <v>0</v>
      </c>
      <c r="GB54" s="556">
        <f t="shared" ca="1" si="620"/>
        <v>0</v>
      </c>
      <c r="GC54" s="556">
        <f t="shared" ca="1" si="620"/>
        <v>0</v>
      </c>
      <c r="GD54" s="556">
        <f t="shared" ca="1" si="620"/>
        <v>0</v>
      </c>
      <c r="GE54" s="556">
        <f t="shared" ca="1" si="620"/>
        <v>0</v>
      </c>
      <c r="GF54" s="556">
        <f t="shared" ca="1" si="620"/>
        <v>0</v>
      </c>
      <c r="GG54" s="556">
        <f t="shared" ca="1" si="620"/>
        <v>0</v>
      </c>
      <c r="GH54" s="556">
        <f t="shared" ca="1" si="620"/>
        <v>0</v>
      </c>
      <c r="GI54" s="556">
        <f t="shared" ca="1" si="620"/>
        <v>0</v>
      </c>
      <c r="GJ54" s="556">
        <f t="shared" ca="1" si="620"/>
        <v>0</v>
      </c>
      <c r="GK54" s="556">
        <f t="shared" ca="1" si="620"/>
        <v>0</v>
      </c>
      <c r="GL54" s="556">
        <f t="shared" ca="1" si="620"/>
        <v>0</v>
      </c>
      <c r="GM54" s="556">
        <f t="shared" ca="1" si="620"/>
        <v>0</v>
      </c>
      <c r="GN54" s="556">
        <f t="shared" ca="1" si="620"/>
        <v>0</v>
      </c>
      <c r="GO54" s="556">
        <f t="shared" ca="1" si="620"/>
        <v>0</v>
      </c>
      <c r="GP54" s="19">
        <f t="shared" ref="GP54:GP68" ca="1" si="621">OFFSET(GP$5,$B54,0)</f>
        <v>0</v>
      </c>
      <c r="GQ54" s="116">
        <f t="shared" ref="GQ54:GU68" ca="1" si="622">IF(AND($M54=GQ$17,$O54=GQ$19,$AH54=GQ$16,OR($P54=GQ$20,GQ$20=1),$AP54=GQ$21),INDEX(i.FS_Strategy,$AI54+1,$AH54),0)</f>
        <v>0</v>
      </c>
      <c r="GR54" s="116">
        <f t="shared" ca="1" si="622"/>
        <v>0</v>
      </c>
      <c r="GS54" s="116">
        <f t="shared" ca="1" si="622"/>
        <v>0</v>
      </c>
      <c r="GT54" s="116">
        <f t="shared" ca="1" si="622"/>
        <v>0</v>
      </c>
      <c r="GU54" s="116">
        <f t="shared" ca="1" si="622"/>
        <v>0</v>
      </c>
      <c r="GV54" s="537">
        <f t="shared" ref="GV54:GV68" ca="1" si="623">IF(AND($M54=GV$17,$O54=GV$19,$AH54=GV$16,OR($P54=GV$20,GV$20=1),$AP54=GV$21),INDEX(i.FS_Strategy,$AJ54+1,$AH54),0)</f>
        <v>0</v>
      </c>
      <c r="GW54" s="116">
        <f t="shared" ref="GW54:HA68" ca="1" si="624">IF(AND($M54=GW$17,$O54=GW$19,$AH54=GW$16,OR($P54=GW$20,GW$20=1),$AP54=GW$21),INDEX(i.FS_Strategy,$AI54+1,$AH54),0)</f>
        <v>0</v>
      </c>
      <c r="GX54" s="116">
        <f t="shared" ca="1" si="624"/>
        <v>0</v>
      </c>
      <c r="GY54" s="116">
        <f t="shared" ca="1" si="624"/>
        <v>0</v>
      </c>
      <c r="GZ54" s="116">
        <f t="shared" ca="1" si="624"/>
        <v>0</v>
      </c>
      <c r="HA54" s="116">
        <f t="shared" ca="1" si="624"/>
        <v>0</v>
      </c>
      <c r="HB54" s="537">
        <f t="shared" ref="HB54:HB68" ca="1" si="625">IF(AND($M54=HB$17,$O54=HB$19,$AH54=HB$16,OR($P54=HB$20,HB$20=1),$AP54=HB$21),INDEX(i.FS_Strategy,$AJ54+1,$AH54),0)</f>
        <v>0</v>
      </c>
      <c r="HC54" s="116">
        <f t="shared" ref="HC54:HG68" ca="1" si="626">IF(AND($M54=HC$17,$O54=HC$19,$AH54=HC$16,OR($P54=HC$20,HC$20=1),$AP54=HC$21),INDEX(i.FS_Strategy,$AI54+1,$AH54),0)</f>
        <v>0</v>
      </c>
      <c r="HD54" s="116">
        <f t="shared" ca="1" si="626"/>
        <v>0</v>
      </c>
      <c r="HE54" s="116">
        <f t="shared" ca="1" si="626"/>
        <v>0</v>
      </c>
      <c r="HF54" s="116">
        <f t="shared" ca="1" si="626"/>
        <v>0</v>
      </c>
      <c r="HG54" s="116">
        <f t="shared" ca="1" si="626"/>
        <v>0</v>
      </c>
      <c r="HH54" s="537">
        <f t="shared" ref="HH54:HH68" ca="1" si="627">IF(AND($M54=HH$17,$O54=HH$19,$AH54=HH$16,OR($P54=HH$20,HH$20=1),$AP54=HH$21),INDEX(i.FS_Strategy,$AJ54+1,$AH54),0)</f>
        <v>0</v>
      </c>
      <c r="HI54" s="116">
        <f t="shared" ref="HI54:HM68" ca="1" si="628">IF(AND($M54=HI$17,$O54=HI$19,$AH54=HI$16,OR($P54=HI$20,HI$20=1),$AP54=HI$21),INDEX(i.FS_Strategy,$AI54+1,$AH54),0)</f>
        <v>0</v>
      </c>
      <c r="HJ54" s="116">
        <f t="shared" ca="1" si="628"/>
        <v>0</v>
      </c>
      <c r="HK54" s="116">
        <f t="shared" ca="1" si="628"/>
        <v>0</v>
      </c>
      <c r="HL54" s="116">
        <f t="shared" ca="1" si="628"/>
        <v>0</v>
      </c>
      <c r="HM54" s="116">
        <f t="shared" ca="1" si="628"/>
        <v>0</v>
      </c>
      <c r="HN54" s="537">
        <f t="shared" ref="HN54:HN68" ca="1" si="629">IF(AND($M54=HN$17,$O54=HN$19,$AH54=HN$16,OR($P54=HN$20,HN$20=1),$AP54=HN$21),INDEX(i.FS_Strategy,$AJ54+1,$AH54),0)</f>
        <v>0</v>
      </c>
      <c r="HO54" s="116">
        <f t="shared" ref="HO54:HS68" ca="1" si="630">IF(AND($M54=HO$17,$O54=HO$19,$AH54=HO$16,OR($P54=HO$20,HO$20=1),$AP54=HO$21),INDEX(i.FS_Strategy,$AI54+1,$AH54),0)</f>
        <v>0</v>
      </c>
      <c r="HP54" s="116">
        <f t="shared" ca="1" si="630"/>
        <v>0</v>
      </c>
      <c r="HQ54" s="116">
        <f t="shared" ca="1" si="630"/>
        <v>0</v>
      </c>
      <c r="HR54" s="116">
        <f t="shared" ca="1" si="630"/>
        <v>0</v>
      </c>
      <c r="HS54" s="116">
        <f t="shared" ca="1" si="630"/>
        <v>0</v>
      </c>
      <c r="HT54" s="537">
        <f t="shared" ref="HT54:HT68" ca="1" si="631">IF(AND($M54=HT$17,$O54=HT$19,$AH54=HT$16,OR($P54=HT$20,HT$20=1),$AP54=HT$21),INDEX(i.FS_Strategy,$AJ54+1,$AH54),0)</f>
        <v>0</v>
      </c>
      <c r="HU54" s="116">
        <f t="shared" ref="HU54:HY68" ca="1" si="632">IF(AND($M54=HU$17,$O54=HU$19,$AH54=HU$16,OR($P54=HU$20,HU$20=1),$AP54=HU$21),INDEX(i.FS_Strategy,$AI54+1,$AH54),0)</f>
        <v>0</v>
      </c>
      <c r="HV54" s="116">
        <f t="shared" ca="1" si="632"/>
        <v>0</v>
      </c>
      <c r="HW54" s="116">
        <f t="shared" ca="1" si="632"/>
        <v>0</v>
      </c>
      <c r="HX54" s="116">
        <f t="shared" ca="1" si="632"/>
        <v>0</v>
      </c>
      <c r="HY54" s="116">
        <f t="shared" ca="1" si="632"/>
        <v>0</v>
      </c>
      <c r="HZ54" s="537">
        <f t="shared" ref="HZ54:HZ68" ca="1" si="633">IF(AND($M54=HZ$17,$O54=HZ$19,$AH54=HZ$16,OR($P54=HZ$20,HZ$20=1),$AP54=HZ$21),INDEX(i.FS_Strategy,$AJ54+1,$AH54),0)</f>
        <v>0</v>
      </c>
      <c r="IA54" s="117">
        <f t="shared" ref="IA54:ID68" ca="1" si="634">IF(AND($M54=IA$17,$O54=IA$19,$AH54=IA$16,OR($P54=IA$20,IA$20=1)),INDEX(i.FS_Strategy,$AJ54+1,$AH54),0)</f>
        <v>0</v>
      </c>
      <c r="IB54" s="117">
        <f t="shared" ca="1" si="634"/>
        <v>0</v>
      </c>
      <c r="IC54" s="117">
        <f t="shared" ca="1" si="634"/>
        <v>0</v>
      </c>
      <c r="ID54" s="117">
        <f t="shared" ca="1" si="634"/>
        <v>0</v>
      </c>
      <c r="IE54" s="556">
        <f t="shared" ref="IE54:IX66" ca="1" si="635">IF(AND($M54=IE$17,$O54=IE$19,$AH54=IE$16,OR($P54=IE$20,IE$20=1)),INDEX(i.FS_Strategy,$AK54+1,$AH54),0)</f>
        <v>0</v>
      </c>
      <c r="IF54" s="556">
        <f t="shared" ca="1" si="635"/>
        <v>0</v>
      </c>
      <c r="IG54" s="556">
        <f t="shared" ca="1" si="635"/>
        <v>0</v>
      </c>
      <c r="IH54" s="556">
        <f t="shared" ca="1" si="635"/>
        <v>0</v>
      </c>
      <c r="II54" s="556">
        <f t="shared" ca="1" si="635"/>
        <v>0</v>
      </c>
      <c r="IJ54" s="556">
        <f t="shared" ca="1" si="635"/>
        <v>0</v>
      </c>
      <c r="IK54" s="556">
        <f t="shared" ca="1" si="635"/>
        <v>0</v>
      </c>
      <c r="IL54" s="556">
        <f t="shared" ca="1" si="635"/>
        <v>0</v>
      </c>
      <c r="IM54" s="556">
        <f t="shared" ca="1" si="635"/>
        <v>0</v>
      </c>
      <c r="IN54" s="556">
        <f t="shared" ca="1" si="635"/>
        <v>0</v>
      </c>
      <c r="IO54" s="556">
        <f t="shared" ca="1" si="635"/>
        <v>0</v>
      </c>
      <c r="IP54" s="556">
        <f t="shared" ca="1" si="635"/>
        <v>0</v>
      </c>
      <c r="IQ54" s="556">
        <f t="shared" ca="1" si="635"/>
        <v>0</v>
      </c>
      <c r="IR54" s="556">
        <f t="shared" ca="1" si="635"/>
        <v>0</v>
      </c>
      <c r="IS54" s="556">
        <f t="shared" ca="1" si="635"/>
        <v>0</v>
      </c>
      <c r="IT54" s="556">
        <f t="shared" ca="1" si="635"/>
        <v>0</v>
      </c>
      <c r="IU54" s="556">
        <f t="shared" ca="1" si="635"/>
        <v>0</v>
      </c>
      <c r="IV54" s="556">
        <f t="shared" ca="1" si="635"/>
        <v>0</v>
      </c>
      <c r="IW54" s="556">
        <f t="shared" ca="1" si="635"/>
        <v>0</v>
      </c>
      <c r="IX54" s="556">
        <f t="shared" ca="1" si="635"/>
        <v>0</v>
      </c>
      <c r="IY54" s="19">
        <f t="shared" ref="IY54:IY68" ca="1" si="636">OFFSET(IY$5,$B54,0)</f>
        <v>0</v>
      </c>
      <c r="IZ54" s="5">
        <f t="shared" ref="IZ54:IZ68" si="637">INDEX(i.TOL,$O54,IZ$15)</f>
        <v>67</v>
      </c>
      <c r="JA54" s="9"/>
      <c r="JB54" s="5">
        <f t="shared" ref="JB54:JC68" si="638">INDEX(i.FlkStrctr,$N54,JB$15)</f>
        <v>1</v>
      </c>
      <c r="JC54" s="5" t="b">
        <f t="shared" si="638"/>
        <v>0</v>
      </c>
      <c r="JD54" s="19">
        <f t="shared" ref="JD54:KP62" ca="1" si="639">OFFSET(JD$5,$B54,0)</f>
        <v>0</v>
      </c>
      <c r="JE54" s="5">
        <f t="shared" ref="JE54:JE68" si="640">INDEX(i.RR_scenario,$U54,$N54)</f>
        <v>0</v>
      </c>
      <c r="JF54" s="5">
        <f t="shared" ref="JF54:JF68" si="641">INDEX(i.dryman,($AM54-1)*4+$AL54,JF$15)</f>
        <v>1.2500000000000001E-2</v>
      </c>
      <c r="JG54" s="5">
        <f t="shared" ref="JG54:JG68" si="642">INDEX(i.Triplets_mortality,$AB54+1,JG$15)</f>
        <v>0</v>
      </c>
      <c r="JH54" s="19">
        <f t="shared" ca="1" si="639"/>
        <v>0</v>
      </c>
      <c r="JI54" s="5">
        <f t="shared" ref="JI54:JI68" si="643">INDEX(i.FlkStrctr,$N54,JI$15)</f>
        <v>60</v>
      </c>
      <c r="JJ54" s="5">
        <f t="shared" ref="JJ54:JJ68" si="644">INDEX(i.Triplet_pi_yatf,$AD54+1,JJ$15)</f>
        <v>1</v>
      </c>
      <c r="JK54" s="19">
        <f t="shared" ca="1" si="639"/>
        <v>0</v>
      </c>
      <c r="JL54" s="19">
        <f t="shared" ca="1" si="639"/>
        <v>0</v>
      </c>
      <c r="JM54" s="19">
        <f t="shared" ca="1" si="639"/>
        <v>0</v>
      </c>
      <c r="JN54" s="19">
        <f t="shared" ca="1" si="639"/>
        <v>0</v>
      </c>
      <c r="JO54" s="19">
        <f t="shared" ca="1" si="639"/>
        <v>0</v>
      </c>
      <c r="JP54" s="19">
        <f t="shared" ca="1" si="639"/>
        <v>0</v>
      </c>
      <c r="JQ54" s="19">
        <f t="shared" ca="1" si="639"/>
        <v>0</v>
      </c>
      <c r="JR54" s="19">
        <f t="shared" ca="1" si="639"/>
        <v>0</v>
      </c>
      <c r="JS54" s="19">
        <f t="shared" ca="1" si="639"/>
        <v>0</v>
      </c>
      <c r="JT54" s="19">
        <f t="shared" ca="1" si="639"/>
        <v>0</v>
      </c>
      <c r="JU54" s="19">
        <f t="shared" ca="1" si="639"/>
        <v>0</v>
      </c>
      <c r="JV54" s="19">
        <f t="shared" ca="1" si="639"/>
        <v>0</v>
      </c>
      <c r="JW54" s="19">
        <f t="shared" ca="1" si="639"/>
        <v>0</v>
      </c>
      <c r="JX54" s="19">
        <f t="shared" ca="1" si="639"/>
        <v>0</v>
      </c>
      <c r="JY54" s="19">
        <f t="shared" ca="1" si="639"/>
        <v>0</v>
      </c>
      <c r="JZ54" s="19">
        <f t="shared" ca="1" si="639"/>
        <v>0</v>
      </c>
      <c r="KA54" s="19">
        <f t="shared" ca="1" si="639"/>
        <v>0</v>
      </c>
      <c r="KB54" s="19">
        <f t="shared" ca="1" si="639"/>
        <v>0</v>
      </c>
      <c r="KC54" s="19">
        <f t="shared" ca="1" si="639"/>
        <v>0</v>
      </c>
      <c r="KD54" s="19">
        <f t="shared" ca="1" si="639"/>
        <v>0</v>
      </c>
      <c r="KE54" s="19">
        <f t="shared" ca="1" si="639"/>
        <v>0</v>
      </c>
      <c r="KF54" s="5">
        <f t="shared" ref="KF54:KI68" si="645">INDEX(i.dryman,($AM54-1)*4+$AL54,KF$16)</f>
        <v>0</v>
      </c>
      <c r="KG54" s="5">
        <f t="shared" si="645"/>
        <v>6.25E-2</v>
      </c>
      <c r="KH54" s="5">
        <f t="shared" si="645"/>
        <v>6.25E-2</v>
      </c>
      <c r="KI54" s="5">
        <f t="shared" si="645"/>
        <v>6.25E-2</v>
      </c>
      <c r="KJ54" s="19">
        <f t="shared" ca="1" si="639"/>
        <v>0</v>
      </c>
      <c r="KK54" s="19">
        <f t="shared" ca="1" si="639"/>
        <v>0</v>
      </c>
      <c r="KL54" s="19">
        <f t="shared" ca="1" si="639"/>
        <v>0</v>
      </c>
      <c r="KM54" s="19">
        <f t="shared" ca="1" si="639"/>
        <v>0</v>
      </c>
      <c r="KN54" s="19">
        <f t="shared" ca="1" si="639"/>
        <v>1</v>
      </c>
      <c r="KO54" s="19">
        <f t="shared" ca="1" si="639"/>
        <v>0</v>
      </c>
      <c r="KP54" s="19">
        <f t="shared" ca="1" si="639"/>
        <v>1</v>
      </c>
      <c r="KQ54" s="9"/>
      <c r="KR54" s="5" t="b">
        <f t="shared" ref="KR54:KR68" ca="1" si="646">IF($L54&lt;&gt;0,INDEX(i.cropgraze_inc,$L54,KR$15),OFFSET(KR$5,$B54,0))</f>
        <v>1</v>
      </c>
      <c r="KS54" s="5" t="b">
        <f t="shared" ref="KS54:KU68" si="647">($O54=KS$19)</f>
        <v>0</v>
      </c>
      <c r="KT54" s="5" t="b">
        <f t="shared" si="647"/>
        <v>0</v>
      </c>
      <c r="KU54" s="5" t="b">
        <f t="shared" si="647"/>
        <v>1</v>
      </c>
      <c r="KV54" s="136">
        <f t="shared" ref="KV54:KW68" si="648">$P54</f>
        <v>2</v>
      </c>
      <c r="KW54" s="136">
        <f t="shared" si="648"/>
        <v>2</v>
      </c>
      <c r="KX54" s="5" t="b">
        <f t="shared" ref="KX54:LA68" si="649">INDEX(i.dryman,($AM54-1)*4+$AL54,KX$15)</f>
        <v>0</v>
      </c>
      <c r="KY54" s="5" t="b">
        <f t="shared" si="649"/>
        <v>1</v>
      </c>
      <c r="KZ54" s="5" t="b">
        <f t="shared" si="649"/>
        <v>1</v>
      </c>
      <c r="LA54" s="5" t="b">
        <f t="shared" si="649"/>
        <v>0</v>
      </c>
      <c r="LB54" s="5">
        <f t="shared" ref="LB54:LC68" si="650">INDEX(i.dryman,($AM54-1)*4+$AL54,LB$15+$N54-1)</f>
        <v>1</v>
      </c>
      <c r="LC54" s="5">
        <f t="shared" si="650"/>
        <v>0</v>
      </c>
      <c r="LD54" s="5" t="b">
        <f t="shared" ref="LD54:LD68" si="651">AND(INDEX(i.dryman,($AM54-1)*4+$AL54,LD$15),($KW54&gt;0))</f>
        <v>0</v>
      </c>
      <c r="LE54" s="5" t="str" cm="1">
        <f t="array" aca="1" ref="LE54" ca="1">IF(OR(LF54:LM54&lt;&gt;"-"),TRUE,"-")</f>
        <v>-</v>
      </c>
      <c r="LF54" s="19" t="str">
        <f t="shared" ref="LF54:LM68" ca="1" si="652">OFFSET(LF$5,$B54,0)</f>
        <v>-</v>
      </c>
      <c r="LG54" s="19" t="str">
        <f t="shared" ca="1" si="652"/>
        <v>-</v>
      </c>
      <c r="LH54" s="19" t="str">
        <f t="shared" ca="1" si="652"/>
        <v>-</v>
      </c>
      <c r="LI54" s="19" t="str">
        <f t="shared" ca="1" si="652"/>
        <v>-</v>
      </c>
      <c r="LJ54" s="19" t="str">
        <f t="shared" ca="1" si="652"/>
        <v>-</v>
      </c>
      <c r="LK54" s="19" t="str">
        <f t="shared" ca="1" si="652"/>
        <v>-</v>
      </c>
      <c r="LL54" s="19" t="str">
        <f t="shared" ca="1" si="652"/>
        <v>-</v>
      </c>
      <c r="LM54" s="19" t="str">
        <f t="shared" ca="1" si="652"/>
        <v>-</v>
      </c>
      <c r="LN54" s="466">
        <v>5000</v>
      </c>
      <c r="LO54" s="5" t="b">
        <f t="array" aca="1" ref="LO54" ca="1">IF(OR(LP54:LV54&lt;&gt;"-"),TRUE,"-")</f>
        <v>1</v>
      </c>
      <c r="LP54" s="19">
        <f t="shared" ref="LP54:LY68" ca="1" si="653">OFFSET(LP$5,$B54,0)</f>
        <v>0</v>
      </c>
      <c r="LQ54" s="19" t="str">
        <f t="shared" ca="1" si="653"/>
        <v>-</v>
      </c>
      <c r="LR54" s="19">
        <f t="shared" ca="1" si="653"/>
        <v>999999</v>
      </c>
      <c r="LS54" s="19">
        <f t="shared" ca="1" si="653"/>
        <v>999999</v>
      </c>
      <c r="LT54" s="19">
        <f t="shared" ca="1" si="653"/>
        <v>999999</v>
      </c>
      <c r="LU54" s="19">
        <f t="shared" ca="1" si="653"/>
        <v>999999</v>
      </c>
      <c r="LV54" s="19">
        <f t="shared" ca="1" si="653"/>
        <v>999999</v>
      </c>
      <c r="LW54" s="19" t="str">
        <f t="shared" ca="1" si="653"/>
        <v>-</v>
      </c>
      <c r="LX54" s="19" t="str">
        <f ca="1">OFFSET(LX$5,$B54,0)</f>
        <v>-</v>
      </c>
      <c r="LY54" s="19" t="str">
        <f ca="1">OFFSET(LY$5,$B54,0)</f>
        <v>-</v>
      </c>
      <c r="LZ54" s="19" t="b">
        <f t="shared" ref="LZ54:MA68" ca="1" si="654">OFFSET(LZ$5,$B54,0)</f>
        <v>1</v>
      </c>
      <c r="MA54" s="19">
        <f t="shared" ca="1" si="654"/>
        <v>0</v>
      </c>
      <c r="MB54" s="5" t="str">
        <f t="shared" ref="MB54:ME68" si="655">INDEX(i.FlkStrctr,$N54,MB$15)</f>
        <v>-</v>
      </c>
      <c r="MC54" s="5" t="str">
        <f t="shared" si="655"/>
        <v>-</v>
      </c>
      <c r="MD54" s="5" t="str">
        <f t="shared" si="655"/>
        <v>-</v>
      </c>
      <c r="ME54" s="5" t="str">
        <f t="shared" si="655"/>
        <v>-</v>
      </c>
      <c r="MF54" s="19" t="str">
        <f t="shared" ref="MF54:NU66" ca="1" si="656">OFFSET(MF$5,$B54,0)</f>
        <v>-</v>
      </c>
      <c r="MG54" s="19" t="str">
        <f t="shared" ca="1" si="656"/>
        <v>-</v>
      </c>
      <c r="MH54" s="19" t="str">
        <f t="shared" ca="1" si="656"/>
        <v>-</v>
      </c>
      <c r="MI54" s="19" t="str">
        <f t="shared" ca="1" si="656"/>
        <v>-</v>
      </c>
      <c r="MJ54" s="19">
        <f t="shared" ca="1" si="656"/>
        <v>0.5</v>
      </c>
      <c r="MK54" s="19">
        <f t="shared" ca="1" si="656"/>
        <v>0.5</v>
      </c>
      <c r="ML54" s="19" t="str">
        <f t="shared" ca="1" si="656"/>
        <v>-</v>
      </c>
      <c r="MM54" s="5">
        <f t="shared" ref="MM54:MR68" si="657">INDEX(i.FlkStrctr,$N54,MM$15)</f>
        <v>0</v>
      </c>
      <c r="MN54" s="5">
        <f t="shared" si="657"/>
        <v>500</v>
      </c>
      <c r="MO54" s="5">
        <f t="shared" si="657"/>
        <v>500</v>
      </c>
      <c r="MP54" s="5" t="str">
        <f t="shared" si="657"/>
        <v>-</v>
      </c>
      <c r="MQ54" s="5">
        <f t="shared" si="657"/>
        <v>150</v>
      </c>
      <c r="MR54" s="5">
        <f t="shared" si="657"/>
        <v>364</v>
      </c>
      <c r="MS54" s="5">
        <f t="shared" ref="MS54:MS68" si="658">INDEX(i.conservation,$AC54+1,$O54)</f>
        <v>1</v>
      </c>
      <c r="MT54" s="9"/>
      <c r="MU54" s="19">
        <f t="shared" ca="1" si="656"/>
        <v>70</v>
      </c>
      <c r="MV54" s="19">
        <f t="shared" ca="1" si="656"/>
        <v>50</v>
      </c>
      <c r="MW54" s="19">
        <f t="shared" ca="1" si="656"/>
        <v>75</v>
      </c>
      <c r="MX54" s="19">
        <f t="shared" ca="1" si="656"/>
        <v>50</v>
      </c>
      <c r="MY54" s="5">
        <f t="shared" ref="MY54:MY68" si="659">INDEX(i.WoolPrices,$W54,MY$15)</f>
        <v>1</v>
      </c>
      <c r="MZ54" s="5">
        <f t="shared" ref="MZ54:MZ68" si="660">INDEX(i.MeatPrices,$X54,MZ$15)</f>
        <v>1</v>
      </c>
      <c r="NA54" s="5">
        <f t="shared" ref="NA54:NA68" si="661">INDEX(i.GrainPrices,$V54,NA$15)</f>
        <v>1</v>
      </c>
      <c r="NB54" s="9"/>
      <c r="NC54" s="19" t="b">
        <f t="shared" ref="NC54:NL68" ca="1" si="662">OFFSET(NC$5,$B54,0)</f>
        <v>0</v>
      </c>
      <c r="ND54" s="19" t="b">
        <f t="shared" ca="1" si="662"/>
        <v>0</v>
      </c>
      <c r="NE54" s="19">
        <f t="shared" ca="1" si="662"/>
        <v>2</v>
      </c>
      <c r="NF54" s="19">
        <f t="shared" ca="1" si="662"/>
        <v>1</v>
      </c>
      <c r="NG54" s="19">
        <f t="shared" ca="1" si="662"/>
        <v>2</v>
      </c>
      <c r="NH54" s="19">
        <f t="shared" ca="1" si="662"/>
        <v>0</v>
      </c>
      <c r="NI54" s="19" t="str">
        <f t="shared" ca="1" si="662"/>
        <v>-</v>
      </c>
      <c r="NJ54" s="466" t="b">
        <v>1</v>
      </c>
      <c r="NK54" s="19">
        <f t="shared" ca="1" si="662"/>
        <v>448.65000000000003</v>
      </c>
      <c r="NL54" s="19" t="str">
        <f t="shared" ca="1" si="662"/>
        <v>-</v>
      </c>
      <c r="NM54" s="19">
        <f t="shared" ca="1" si="656"/>
        <v>1</v>
      </c>
      <c r="NN54" s="19">
        <f t="shared" ca="1" si="656"/>
        <v>1</v>
      </c>
      <c r="NO54" s="19">
        <f t="shared" ca="1" si="656"/>
        <v>1</v>
      </c>
      <c r="NP54" s="19">
        <f t="shared" ca="1" si="656"/>
        <v>1</v>
      </c>
      <c r="NQ54" s="19">
        <f t="shared" ca="1" si="656"/>
        <v>1</v>
      </c>
      <c r="NR54" s="19">
        <f t="shared" ca="1" si="656"/>
        <v>1</v>
      </c>
      <c r="NS54" s="19">
        <f t="shared" ca="1" si="656"/>
        <v>1</v>
      </c>
      <c r="NT54" s="19">
        <f t="shared" ca="1" si="656"/>
        <v>1</v>
      </c>
      <c r="NU54" s="19">
        <f t="shared" ca="1" si="656"/>
        <v>1</v>
      </c>
      <c r="NV54" s="9"/>
      <c r="NW54" s="539" t="str">
        <f t="shared" ref="NW54:PF61" si="663">IF(AND($O54=NW$19, $AP54=NW$21),TRUE,"-")</f>
        <v>-</v>
      </c>
      <c r="NX54" s="539" t="str">
        <f t="shared" si="663"/>
        <v>-</v>
      </c>
      <c r="NY54" s="539" t="str">
        <f t="shared" si="663"/>
        <v>-</v>
      </c>
      <c r="NZ54" s="539" t="str">
        <f t="shared" si="663"/>
        <v>-</v>
      </c>
      <c r="OA54" s="539" t="str">
        <f t="shared" si="663"/>
        <v>-</v>
      </c>
      <c r="OB54" s="539" t="str">
        <f t="shared" si="663"/>
        <v>-</v>
      </c>
      <c r="OC54" s="539" t="str">
        <f t="shared" ca="1" si="663"/>
        <v>-</v>
      </c>
      <c r="OD54" s="539" t="str">
        <f t="shared" ca="1" si="663"/>
        <v>-</v>
      </c>
      <c r="OE54" s="539" t="str">
        <f t="shared" ca="1" si="663"/>
        <v>-</v>
      </c>
      <c r="OF54" s="539" t="str">
        <f t="shared" ca="1" si="663"/>
        <v>-</v>
      </c>
      <c r="OG54" s="539" t="str">
        <f t="shared" ca="1" si="663"/>
        <v>-</v>
      </c>
      <c r="OH54" s="539" t="str">
        <f t="shared" ca="1" si="663"/>
        <v>-</v>
      </c>
      <c r="OI54" s="539" t="str">
        <f t="shared" ca="1" si="663"/>
        <v>-</v>
      </c>
      <c r="OJ54" s="539" t="str">
        <f t="shared" ca="1" si="663"/>
        <v>-</v>
      </c>
      <c r="OK54" s="539" t="str">
        <f t="shared" ca="1" si="663"/>
        <v>-</v>
      </c>
      <c r="OL54" s="539" t="str">
        <f t="shared" ca="1" si="663"/>
        <v>-</v>
      </c>
      <c r="OM54" s="539" t="str">
        <f t="shared" ca="1" si="663"/>
        <v>-</v>
      </c>
      <c r="ON54" s="539" t="str">
        <f t="shared" ca="1" si="663"/>
        <v>-</v>
      </c>
      <c r="OO54" s="539" t="str">
        <f t="shared" ca="1" si="663"/>
        <v>-</v>
      </c>
      <c r="OP54" s="539" t="str">
        <f t="shared" ca="1" si="663"/>
        <v>-</v>
      </c>
      <c r="OQ54" s="539" t="str">
        <f t="shared" ca="1" si="663"/>
        <v>-</v>
      </c>
      <c r="OR54" s="539" t="str">
        <f t="shared" ca="1" si="663"/>
        <v>-</v>
      </c>
      <c r="OS54" s="539" t="str">
        <f t="shared" ca="1" si="663"/>
        <v>-</v>
      </c>
      <c r="OT54" s="539" t="str">
        <f t="shared" ca="1" si="663"/>
        <v>-</v>
      </c>
      <c r="OU54" s="539" t="str">
        <f t="shared" ca="1" si="663"/>
        <v>-</v>
      </c>
      <c r="OV54" s="539" t="str">
        <f t="shared" ca="1" si="663"/>
        <v>-</v>
      </c>
      <c r="OW54" s="539" t="str">
        <f t="shared" ca="1" si="663"/>
        <v>-</v>
      </c>
      <c r="OX54" s="539" t="str">
        <f t="shared" ca="1" si="663"/>
        <v>-</v>
      </c>
      <c r="OY54" s="539" t="str">
        <f t="shared" ca="1" si="663"/>
        <v>-</v>
      </c>
      <c r="OZ54" s="539" t="str">
        <f t="shared" ca="1" si="663"/>
        <v>-</v>
      </c>
      <c r="PA54" s="539" t="str">
        <f t="shared" ca="1" si="663"/>
        <v>-</v>
      </c>
      <c r="PB54" s="539" t="str">
        <f t="shared" ca="1" si="663"/>
        <v>-</v>
      </c>
      <c r="PC54" s="539" t="str">
        <f t="shared" ca="1" si="663"/>
        <v>-</v>
      </c>
      <c r="PD54" s="539" t="str">
        <f t="shared" ca="1" si="663"/>
        <v>-</v>
      </c>
      <c r="PE54" s="539" t="str">
        <f t="shared" ca="1" si="663"/>
        <v>-</v>
      </c>
      <c r="PF54" s="539" t="str">
        <f t="shared" ca="1" si="663"/>
        <v>-</v>
      </c>
      <c r="PG54" s="549" t="str">
        <f t="shared" ref="PG54:QF63" si="664">IF($O54=PG$19,TRUE,"-")</f>
        <v>-</v>
      </c>
      <c r="PH54" s="549" t="str">
        <f t="shared" si="664"/>
        <v>-</v>
      </c>
      <c r="PI54" s="549" t="str">
        <f t="shared" si="664"/>
        <v>-</v>
      </c>
      <c r="PJ54" s="549" t="str">
        <f t="shared" si="664"/>
        <v>-</v>
      </c>
      <c r="PK54" s="549" t="str">
        <f t="shared" si="664"/>
        <v>-</v>
      </c>
      <c r="PL54" s="549" t="str">
        <f t="shared" si="664"/>
        <v>-</v>
      </c>
      <c r="PM54" s="549" t="str">
        <f t="shared" si="664"/>
        <v>-</v>
      </c>
      <c r="PN54" s="549" t="str">
        <f t="shared" si="664"/>
        <v>-</v>
      </c>
      <c r="PO54" s="549" t="str">
        <f t="shared" si="664"/>
        <v>-</v>
      </c>
      <c r="PP54" s="549" t="str">
        <f t="shared" si="664"/>
        <v>-</v>
      </c>
      <c r="PQ54" s="549" t="str">
        <f t="shared" si="664"/>
        <v>-</v>
      </c>
      <c r="PR54" s="549" t="str">
        <f t="shared" si="664"/>
        <v>-</v>
      </c>
      <c r="PS54" s="549" t="str">
        <f t="shared" si="664"/>
        <v>-</v>
      </c>
      <c r="PT54" s="549" t="str">
        <f t="shared" si="664"/>
        <v>-</v>
      </c>
      <c r="PU54" s="549" t="str">
        <f t="shared" si="664"/>
        <v>-</v>
      </c>
      <c r="PV54" s="549" t="str">
        <f t="shared" si="664"/>
        <v>-</v>
      </c>
      <c r="PW54" s="549" t="str">
        <f t="shared" si="664"/>
        <v>-</v>
      </c>
      <c r="PX54" s="549" t="str">
        <f t="shared" si="664"/>
        <v>-</v>
      </c>
      <c r="PY54" s="549" t="str">
        <f t="shared" si="664"/>
        <v>-</v>
      </c>
      <c r="PZ54" s="549" t="str">
        <f t="shared" si="664"/>
        <v>-</v>
      </c>
      <c r="QA54" s="549" t="str">
        <f t="shared" si="664"/>
        <v>-</v>
      </c>
      <c r="QB54" s="549" t="str">
        <f t="shared" si="664"/>
        <v>-</v>
      </c>
      <c r="QC54" s="549" t="str">
        <f t="shared" si="664"/>
        <v>-</v>
      </c>
      <c r="QD54" s="549" t="str">
        <f t="shared" si="664"/>
        <v>-</v>
      </c>
      <c r="QE54" s="549" t="str">
        <f t="shared" si="664"/>
        <v>-</v>
      </c>
      <c r="QF54" s="549" t="str">
        <f t="shared" si="664"/>
        <v>-</v>
      </c>
      <c r="QG54" s="539" t="str">
        <f t="shared" ref="QG54:RP61" si="665">IF(AND($O54=QG$19, $AP54=QG$21),TRUE,"-")</f>
        <v>-</v>
      </c>
      <c r="QH54" s="539" t="str">
        <f t="shared" si="665"/>
        <v>-</v>
      </c>
      <c r="QI54" s="539" t="str">
        <f t="shared" si="665"/>
        <v>-</v>
      </c>
      <c r="QJ54" s="539" t="str">
        <f t="shared" si="665"/>
        <v>-</v>
      </c>
      <c r="QK54" s="539" t="str">
        <f t="shared" si="665"/>
        <v>-</v>
      </c>
      <c r="QL54" s="539" t="str">
        <f t="shared" si="665"/>
        <v>-</v>
      </c>
      <c r="QM54" s="539" t="str">
        <f t="shared" ca="1" si="665"/>
        <v>-</v>
      </c>
      <c r="QN54" s="539" t="str">
        <f t="shared" ca="1" si="665"/>
        <v>-</v>
      </c>
      <c r="QO54" s="539" t="str">
        <f t="shared" ca="1" si="665"/>
        <v>-</v>
      </c>
      <c r="QP54" s="539" t="str">
        <f t="shared" ca="1" si="665"/>
        <v>-</v>
      </c>
      <c r="QQ54" s="539" t="str">
        <f t="shared" ca="1" si="665"/>
        <v>-</v>
      </c>
      <c r="QR54" s="539" t="str">
        <f t="shared" ca="1" si="665"/>
        <v>-</v>
      </c>
      <c r="QS54" s="539" t="str">
        <f t="shared" ca="1" si="665"/>
        <v>-</v>
      </c>
      <c r="QT54" s="539" t="str">
        <f t="shared" ca="1" si="665"/>
        <v>-</v>
      </c>
      <c r="QU54" s="539" t="str">
        <f t="shared" ca="1" si="665"/>
        <v>-</v>
      </c>
      <c r="QV54" s="539" t="str">
        <f t="shared" ca="1" si="665"/>
        <v>-</v>
      </c>
      <c r="QW54" s="539" t="str">
        <f t="shared" ca="1" si="665"/>
        <v>-</v>
      </c>
      <c r="QX54" s="539" t="str">
        <f t="shared" ca="1" si="665"/>
        <v>-</v>
      </c>
      <c r="QY54" s="539" t="str">
        <f t="shared" ca="1" si="665"/>
        <v>-</v>
      </c>
      <c r="QZ54" s="539" t="str">
        <f t="shared" ca="1" si="665"/>
        <v>-</v>
      </c>
      <c r="RA54" s="539" t="str">
        <f t="shared" ca="1" si="665"/>
        <v>-</v>
      </c>
      <c r="RB54" s="539" t="str">
        <f t="shared" ca="1" si="665"/>
        <v>-</v>
      </c>
      <c r="RC54" s="539" t="str">
        <f t="shared" ca="1" si="665"/>
        <v>-</v>
      </c>
      <c r="RD54" s="539" t="str">
        <f t="shared" ca="1" si="665"/>
        <v>-</v>
      </c>
      <c r="RE54" s="539" t="str">
        <f t="shared" ca="1" si="665"/>
        <v>-</v>
      </c>
      <c r="RF54" s="539" t="str">
        <f t="shared" ca="1" si="665"/>
        <v>-</v>
      </c>
      <c r="RG54" s="539" t="str">
        <f t="shared" ca="1" si="665"/>
        <v>-</v>
      </c>
      <c r="RH54" s="539" t="str">
        <f t="shared" ca="1" si="665"/>
        <v>-</v>
      </c>
      <c r="RI54" s="539" t="str">
        <f t="shared" ca="1" si="665"/>
        <v>-</v>
      </c>
      <c r="RJ54" s="539" t="str">
        <f t="shared" ca="1" si="665"/>
        <v>-</v>
      </c>
      <c r="RK54" s="539" t="str">
        <f t="shared" ca="1" si="665"/>
        <v>-</v>
      </c>
      <c r="RL54" s="539" t="str">
        <f t="shared" ca="1" si="665"/>
        <v>-</v>
      </c>
      <c r="RM54" s="539" t="str">
        <f t="shared" ca="1" si="665"/>
        <v>-</v>
      </c>
      <c r="RN54" s="539" t="str">
        <f t="shared" ca="1" si="665"/>
        <v>-</v>
      </c>
      <c r="RO54" s="539" t="str">
        <f t="shared" ca="1" si="665"/>
        <v>-</v>
      </c>
      <c r="RP54" s="539" t="str">
        <f t="shared" ca="1" si="665"/>
        <v>-</v>
      </c>
      <c r="RQ54" s="549" t="str">
        <f t="shared" ref="RQ54:SP63" si="666">IF($O54=RQ$19,TRUE,"-")</f>
        <v>-</v>
      </c>
      <c r="RR54" s="549" t="str">
        <f t="shared" si="666"/>
        <v>-</v>
      </c>
      <c r="RS54" s="549" t="str">
        <f t="shared" si="666"/>
        <v>-</v>
      </c>
      <c r="RT54" s="549" t="str">
        <f t="shared" si="666"/>
        <v>-</v>
      </c>
      <c r="RU54" s="549" t="str">
        <f t="shared" si="666"/>
        <v>-</v>
      </c>
      <c r="RV54" s="549" t="str">
        <f t="shared" si="666"/>
        <v>-</v>
      </c>
      <c r="RW54" s="549" t="str">
        <f t="shared" si="666"/>
        <v>-</v>
      </c>
      <c r="RX54" s="549" t="str">
        <f t="shared" si="666"/>
        <v>-</v>
      </c>
      <c r="RY54" s="549" t="str">
        <f t="shared" si="666"/>
        <v>-</v>
      </c>
      <c r="RZ54" s="549" t="str">
        <f t="shared" si="666"/>
        <v>-</v>
      </c>
      <c r="SA54" s="549" t="str">
        <f t="shared" si="666"/>
        <v>-</v>
      </c>
      <c r="SB54" s="549" t="str">
        <f t="shared" si="666"/>
        <v>-</v>
      </c>
      <c r="SC54" s="549" t="str">
        <f t="shared" si="666"/>
        <v>-</v>
      </c>
      <c r="SD54" s="549" t="str">
        <f t="shared" si="666"/>
        <v>-</v>
      </c>
      <c r="SE54" s="549" t="str">
        <f t="shared" si="666"/>
        <v>-</v>
      </c>
      <c r="SF54" s="549" t="str">
        <f t="shared" si="666"/>
        <v>-</v>
      </c>
      <c r="SG54" s="549" t="str">
        <f t="shared" si="666"/>
        <v>-</v>
      </c>
      <c r="SH54" s="549" t="str">
        <f t="shared" si="666"/>
        <v>-</v>
      </c>
      <c r="SI54" s="549" t="str">
        <f t="shared" si="666"/>
        <v>-</v>
      </c>
      <c r="SJ54" s="549" t="str">
        <f t="shared" si="666"/>
        <v>-</v>
      </c>
      <c r="SK54" s="549" t="str">
        <f t="shared" si="666"/>
        <v>-</v>
      </c>
      <c r="SL54" s="549" t="str">
        <f t="shared" si="666"/>
        <v>-</v>
      </c>
      <c r="SM54" s="549" t="str">
        <f t="shared" si="666"/>
        <v>-</v>
      </c>
      <c r="SN54" s="549" t="str">
        <f t="shared" si="666"/>
        <v>-</v>
      </c>
      <c r="SO54" s="549" t="str">
        <f t="shared" si="666"/>
        <v>-</v>
      </c>
      <c r="SP54" s="549" t="str">
        <f t="shared" si="666"/>
        <v>-</v>
      </c>
      <c r="SQ54" s="539" t="b">
        <f t="shared" ref="SQ54:TZ61" si="667">IF(AND($O54=SQ$19, $AP54=SQ$21),TRUE,"-")</f>
        <v>1</v>
      </c>
      <c r="SR54" s="539" t="b">
        <f t="shared" si="667"/>
        <v>1</v>
      </c>
      <c r="SS54" s="539" t="b">
        <f t="shared" si="667"/>
        <v>1</v>
      </c>
      <c r="ST54" s="539" t="b">
        <f t="shared" si="667"/>
        <v>1</v>
      </c>
      <c r="SU54" s="539" t="b">
        <f t="shared" si="667"/>
        <v>1</v>
      </c>
      <c r="SV54" s="539" t="b">
        <f t="shared" si="667"/>
        <v>1</v>
      </c>
      <c r="SW54" s="539" t="str">
        <f t="shared" ca="1" si="667"/>
        <v>-</v>
      </c>
      <c r="SX54" s="539" t="str">
        <f t="shared" ca="1" si="667"/>
        <v>-</v>
      </c>
      <c r="SY54" s="539" t="str">
        <f t="shared" ca="1" si="667"/>
        <v>-</v>
      </c>
      <c r="SZ54" s="539" t="str">
        <f t="shared" ca="1" si="667"/>
        <v>-</v>
      </c>
      <c r="TA54" s="539" t="str">
        <f t="shared" ca="1" si="667"/>
        <v>-</v>
      </c>
      <c r="TB54" s="539" t="str">
        <f t="shared" ca="1" si="667"/>
        <v>-</v>
      </c>
      <c r="TC54" s="539" t="str">
        <f t="shared" ca="1" si="667"/>
        <v>-</v>
      </c>
      <c r="TD54" s="539" t="str">
        <f t="shared" ca="1" si="667"/>
        <v>-</v>
      </c>
      <c r="TE54" s="539" t="str">
        <f t="shared" ca="1" si="667"/>
        <v>-</v>
      </c>
      <c r="TF54" s="539" t="str">
        <f t="shared" ca="1" si="667"/>
        <v>-</v>
      </c>
      <c r="TG54" s="539" t="str">
        <f t="shared" ca="1" si="667"/>
        <v>-</v>
      </c>
      <c r="TH54" s="539" t="str">
        <f t="shared" ca="1" si="667"/>
        <v>-</v>
      </c>
      <c r="TI54" s="539" t="str">
        <f t="shared" ca="1" si="667"/>
        <v>-</v>
      </c>
      <c r="TJ54" s="539" t="str">
        <f t="shared" ca="1" si="667"/>
        <v>-</v>
      </c>
      <c r="TK54" s="539" t="str">
        <f t="shared" ca="1" si="667"/>
        <v>-</v>
      </c>
      <c r="TL54" s="539" t="str">
        <f t="shared" ca="1" si="667"/>
        <v>-</v>
      </c>
      <c r="TM54" s="539" t="str">
        <f t="shared" ca="1" si="667"/>
        <v>-</v>
      </c>
      <c r="TN54" s="539" t="str">
        <f t="shared" ca="1" si="667"/>
        <v>-</v>
      </c>
      <c r="TO54" s="539" t="str">
        <f t="shared" ca="1" si="667"/>
        <v>-</v>
      </c>
      <c r="TP54" s="539" t="str">
        <f t="shared" ca="1" si="667"/>
        <v>-</v>
      </c>
      <c r="TQ54" s="539" t="str">
        <f t="shared" ca="1" si="667"/>
        <v>-</v>
      </c>
      <c r="TR54" s="539" t="str">
        <f t="shared" ca="1" si="667"/>
        <v>-</v>
      </c>
      <c r="TS54" s="539" t="str">
        <f t="shared" ca="1" si="667"/>
        <v>-</v>
      </c>
      <c r="TT54" s="539" t="str">
        <f t="shared" ca="1" si="667"/>
        <v>-</v>
      </c>
      <c r="TU54" s="539" t="str">
        <f t="shared" ca="1" si="667"/>
        <v>-</v>
      </c>
      <c r="TV54" s="539" t="str">
        <f t="shared" ca="1" si="667"/>
        <v>-</v>
      </c>
      <c r="TW54" s="539" t="str">
        <f t="shared" ca="1" si="667"/>
        <v>-</v>
      </c>
      <c r="TX54" s="539" t="str">
        <f t="shared" ca="1" si="667"/>
        <v>-</v>
      </c>
      <c r="TY54" s="539" t="str">
        <f t="shared" ca="1" si="667"/>
        <v>-</v>
      </c>
      <c r="TZ54" s="539" t="str">
        <f t="shared" ca="1" si="667"/>
        <v>-</v>
      </c>
      <c r="UA54" s="549" t="b">
        <f t="shared" ref="UA54:UZ63" si="668">IF($O54=UA$19,TRUE,"-")</f>
        <v>1</v>
      </c>
      <c r="UB54" s="549" t="b">
        <f t="shared" si="668"/>
        <v>1</v>
      </c>
      <c r="UC54" s="549" t="b">
        <f t="shared" si="668"/>
        <v>1</v>
      </c>
      <c r="UD54" s="549" t="b">
        <f t="shared" si="668"/>
        <v>1</v>
      </c>
      <c r="UE54" s="549" t="b">
        <f t="shared" si="668"/>
        <v>1</v>
      </c>
      <c r="UF54" s="549" t="b">
        <f t="shared" si="668"/>
        <v>1</v>
      </c>
      <c r="UG54" s="549" t="b">
        <f t="shared" si="668"/>
        <v>1</v>
      </c>
      <c r="UH54" s="549" t="b">
        <f t="shared" si="668"/>
        <v>1</v>
      </c>
      <c r="UI54" s="549" t="b">
        <f t="shared" si="668"/>
        <v>1</v>
      </c>
      <c r="UJ54" s="549" t="b">
        <f t="shared" si="668"/>
        <v>1</v>
      </c>
      <c r="UK54" s="549" t="b">
        <f t="shared" si="668"/>
        <v>1</v>
      </c>
      <c r="UL54" s="549" t="b">
        <f t="shared" si="668"/>
        <v>1</v>
      </c>
      <c r="UM54" s="549" t="b">
        <f t="shared" si="668"/>
        <v>1</v>
      </c>
      <c r="UN54" s="549" t="b">
        <f t="shared" si="668"/>
        <v>1</v>
      </c>
      <c r="UO54" s="549" t="b">
        <f t="shared" si="668"/>
        <v>1</v>
      </c>
      <c r="UP54" s="549" t="b">
        <f t="shared" si="668"/>
        <v>1</v>
      </c>
      <c r="UQ54" s="549" t="b">
        <f t="shared" si="668"/>
        <v>1</v>
      </c>
      <c r="UR54" s="549" t="b">
        <f t="shared" si="668"/>
        <v>1</v>
      </c>
      <c r="US54" s="549" t="b">
        <f t="shared" si="668"/>
        <v>1</v>
      </c>
      <c r="UT54" s="549" t="b">
        <f t="shared" si="668"/>
        <v>1</v>
      </c>
      <c r="UU54" s="549" t="b">
        <f t="shared" si="668"/>
        <v>1</v>
      </c>
      <c r="UV54" s="549" t="b">
        <f t="shared" si="668"/>
        <v>1</v>
      </c>
      <c r="UW54" s="549" t="b">
        <f t="shared" si="668"/>
        <v>1</v>
      </c>
      <c r="UX54" s="549" t="b">
        <f t="shared" si="668"/>
        <v>1</v>
      </c>
      <c r="UY54" s="549" t="b">
        <f t="shared" si="668"/>
        <v>1</v>
      </c>
      <c r="UZ54" s="549" t="b">
        <f t="shared" si="668"/>
        <v>1</v>
      </c>
      <c r="VA54" s="19">
        <f t="shared" ref="VA54:VA68" ca="1" si="669">OFFSET(VA$5,$B54,0)</f>
        <v>0</v>
      </c>
      <c r="VB54" s="23">
        <v>0</v>
      </c>
    </row>
    <row r="55" spans="1:574" outlineLevel="1">
      <c r="A55" s="21">
        <f t="shared" si="93"/>
        <v>50</v>
      </c>
      <c r="B55" s="21">
        <f t="shared" ref="B55:B68" si="670">$A$23</f>
        <v>18</v>
      </c>
      <c r="C55">
        <v>108</v>
      </c>
      <c r="D55" s="19" t="str">
        <f t="shared" ca="1" si="583"/>
        <v>SNSW</v>
      </c>
      <c r="E55" t="b">
        <v>1</v>
      </c>
      <c r="F55" t="b">
        <v>0</v>
      </c>
      <c r="G55" t="b">
        <f t="shared" ref="G55:G57" si="671">E55</f>
        <v>1</v>
      </c>
      <c r="H55" s="215">
        <f ca="1">OFFSET(H55,-1,0)+1</f>
        <v>1</v>
      </c>
      <c r="I55" s="26">
        <v>2</v>
      </c>
      <c r="J55" s="26">
        <v>1</v>
      </c>
      <c r="K55" s="26" t="str">
        <f>""</f>
        <v/>
      </c>
      <c r="L55" s="26">
        <v>0</v>
      </c>
      <c r="M55" s="26">
        <f>d.Region</f>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5"/>
        <v>2</v>
      </c>
      <c r="AM55" s="136">
        <f>INDEX(CHOOSE($O55,DataAutumn!i.AdultDrys,DataWinter!i.AdultDrys,DataSpring!i.AdultDrys),1,$N55)</f>
        <v>3</v>
      </c>
      <c r="AN55" s="5">
        <f t="shared" si="586"/>
        <v>2</v>
      </c>
      <c r="AO55" s="5">
        <f t="shared" si="586"/>
        <v>0</v>
      </c>
      <c r="AP55" s="5">
        <f t="shared" si="587"/>
        <v>1</v>
      </c>
      <c r="AQ55" s="211"/>
      <c r="AR55" s="211"/>
      <c r="AS55" s="356" t="str">
        <f ca="1">LEFT(OFFSET(AS55,-1,0),FIND(" ",OFFSET(AS55,-1,0)))        &amp; TEXT($H55,"00000 ")
&amp; $D55        &amp; IF($JB55=0," FWM","")&amp;IF($JB55=1," MWM","")&amp;IF($JB55=5," Mat","")&amp;IF($JC55=TRUE,"&amp;BBT","    ")
&amp;IF(LN55&lt;&gt;"-", "numbers"&amp;LN55,"")&amp;IF(NJ55," pasture"&amp;ROUND(NK55,0),"")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numbers5000 pasture516 Day204 Scan2-0000 RR000p GP100p WP100p MP100p T_TRUE (F33N11)</v>
      </c>
      <c r="AT55" s="9" t="str">
        <f ca="1">IF(COUNTIF(AS$5:AS55,AS55)=1,"-","Dup")</f>
        <v>-</v>
      </c>
      <c r="AU55" s="9"/>
      <c r="AV55" s="19" t="str">
        <f t="shared" ca="1" si="588"/>
        <v>-</v>
      </c>
      <c r="AW55" s="19" t="str">
        <f t="shared" ca="1" si="588"/>
        <v>-</v>
      </c>
      <c r="AX55" s="19" t="str">
        <f t="shared" ca="1" si="588"/>
        <v>-</v>
      </c>
      <c r="AY55" s="19" t="str">
        <f t="shared" ca="1" si="588"/>
        <v>-</v>
      </c>
      <c r="AZ55" s="19" t="str">
        <f t="shared" ca="1" si="588"/>
        <v>-</v>
      </c>
      <c r="BA55" s="19" t="str">
        <f t="shared" ca="1" si="588"/>
        <v>-</v>
      </c>
      <c r="BB55" s="19" t="str">
        <f t="shared" ca="1" si="588"/>
        <v>-</v>
      </c>
      <c r="BC55" s="19" t="str">
        <f t="shared" ca="1" si="588"/>
        <v>-</v>
      </c>
      <c r="BD55" s="9"/>
      <c r="BE55" s="5" t="b">
        <f t="shared" si="589"/>
        <v>0</v>
      </c>
      <c r="BF55" s="5" t="str">
        <f t="shared" si="589"/>
        <v>-</v>
      </c>
      <c r="BG55" s="5" t="b">
        <f t="shared" si="589"/>
        <v>0</v>
      </c>
      <c r="BH55" s="5" t="b">
        <f t="shared" si="589"/>
        <v>1</v>
      </c>
      <c r="BI55" s="5" t="b">
        <f t="shared" si="589"/>
        <v>1</v>
      </c>
      <c r="BJ55" s="136">
        <f t="shared" si="589"/>
        <v>0</v>
      </c>
      <c r="BK55" s="19" t="b">
        <f t="shared" ca="1" si="590"/>
        <v>0</v>
      </c>
      <c r="BL55" s="9"/>
      <c r="BM55" s="5" t="str">
        <f t="shared" ca="1" si="591"/>
        <v>-</v>
      </c>
      <c r="BN55" s="19" t="str">
        <f t="shared" ca="1" si="592"/>
        <v>-</v>
      </c>
      <c r="BO55" s="19" t="str">
        <f t="shared" ca="1" si="592"/>
        <v>-</v>
      </c>
      <c r="BP55" s="19" t="str">
        <f t="shared" ca="1" si="592"/>
        <v>-</v>
      </c>
      <c r="BQ55" s="5" t="str">
        <f t="shared" ca="1" si="593"/>
        <v>-</v>
      </c>
      <c r="BR55" s="19" t="str">
        <f t="shared" ca="1" si="594"/>
        <v>-</v>
      </c>
      <c r="BS55" s="5" t="str">
        <f t="shared" ca="1" si="595"/>
        <v>-</v>
      </c>
      <c r="BT55" s="19" t="str">
        <f t="shared" ca="1" si="596"/>
        <v>-</v>
      </c>
      <c r="BU55" s="19" t="str">
        <f t="shared" ca="1" si="596"/>
        <v>-</v>
      </c>
      <c r="BV55" s="19" t="str">
        <f t="shared" ca="1" si="596"/>
        <v>-</v>
      </c>
      <c r="BW55" s="5" t="str">
        <f t="shared" ca="1" si="597"/>
        <v>-</v>
      </c>
      <c r="BX55" s="9"/>
      <c r="BY55" s="5" t="b">
        <f t="shared" si="598"/>
        <v>0</v>
      </c>
      <c r="BZ55" s="5" t="str">
        <f t="shared" ca="1" si="599"/>
        <v>-</v>
      </c>
      <c r="CA55" s="5" t="str">
        <f t="shared" ca="1" si="600"/>
        <v>-</v>
      </c>
      <c r="CB55" s="5" t="str">
        <f t="shared" ca="1" si="600"/>
        <v>-</v>
      </c>
      <c r="CC55" s="5" t="str">
        <f t="shared" ca="1" si="600"/>
        <v>-</v>
      </c>
      <c r="CD55" s="5" t="str">
        <f t="shared" ca="1" si="600"/>
        <v>-</v>
      </c>
      <c r="CE55" s="5" t="str">
        <f t="shared" ca="1" si="600"/>
        <v>-</v>
      </c>
      <c r="CF55" s="5" t="str">
        <f t="shared" ca="1" si="600"/>
        <v>-</v>
      </c>
      <c r="CG55" s="5" t="str">
        <f t="shared" ca="1" si="600"/>
        <v>-</v>
      </c>
      <c r="CH55" s="5" t="str">
        <f t="shared" ca="1" si="600"/>
        <v>-</v>
      </c>
      <c r="CI55" s="9"/>
      <c r="CJ55" s="12" t="b">
        <v>1</v>
      </c>
      <c r="CK55" s="12" t="b">
        <v>1</v>
      </c>
      <c r="CL55" s="12" t="b">
        <v>1</v>
      </c>
      <c r="CM55" s="12">
        <f t="shared" ref="CM55:CM68" si="672">VALUE($M55&amp;$N55&amp;$O55&amp;$X55&amp;$P55&amp;$Q55&amp;$R55&amp;$S55&amp;$T55&amp;"05")</f>
        <v>22312000005</v>
      </c>
      <c r="CN55" s="12" t="b">
        <v>0</v>
      </c>
      <c r="CO55" s="19" t="str">
        <f t="shared" ca="1" si="601"/>
        <v>-</v>
      </c>
      <c r="CP55" s="19" t="str">
        <f t="shared" ca="1" si="601"/>
        <v>-</v>
      </c>
      <c r="CQ55" s="19" t="str">
        <f t="shared" ca="1" si="601"/>
        <v>-</v>
      </c>
      <c r="CR55" s="433">
        <f t="shared" si="602"/>
        <v>652</v>
      </c>
      <c r="CS55" s="433">
        <f t="shared" si="602"/>
        <v>686</v>
      </c>
      <c r="CT55" s="433">
        <f t="shared" si="602"/>
        <v>721</v>
      </c>
      <c r="CU55" s="144">
        <f t="shared" si="603"/>
        <v>378</v>
      </c>
      <c r="CV55" s="144">
        <f t="shared" si="603"/>
        <v>413</v>
      </c>
      <c r="CW55" s="144">
        <f t="shared" si="603"/>
        <v>448</v>
      </c>
      <c r="CX55" s="19" t="str">
        <f t="shared" ca="1" si="604"/>
        <v>-</v>
      </c>
      <c r="CY55" s="19" t="str">
        <f t="shared" ca="1" si="604"/>
        <v>-</v>
      </c>
      <c r="CZ55" s="19" t="str">
        <f t="shared" ca="1" si="604"/>
        <v>-</v>
      </c>
      <c r="DA55" s="19" t="str">
        <f t="shared" ca="1" si="604"/>
        <v>-</v>
      </c>
      <c r="DB55" s="19" t="str">
        <f t="shared" ca="1" si="604"/>
        <v>-</v>
      </c>
      <c r="DC55" s="19" t="str">
        <f t="shared" ca="1" si="604"/>
        <v>-</v>
      </c>
      <c r="DD55" s="19">
        <f t="shared" ca="1" si="604"/>
        <v>1</v>
      </c>
      <c r="DE55" s="19">
        <f t="shared" ca="1" si="604"/>
        <v>1</v>
      </c>
      <c r="DF55" s="19">
        <f t="shared" ca="1" si="604"/>
        <v>0</v>
      </c>
      <c r="DG55" s="19" t="str">
        <f t="shared" ca="1" si="604"/>
        <v>-</v>
      </c>
      <c r="DH55" s="19" t="str">
        <f t="shared" ca="1" si="604"/>
        <v>-</v>
      </c>
      <c r="DI55" s="19" t="str">
        <f t="shared" ca="1" si="604"/>
        <v>-</v>
      </c>
      <c r="DJ55" s="19" t="str">
        <f t="shared" ca="1" si="604"/>
        <v>-</v>
      </c>
      <c r="DK55" s="19" t="str">
        <f t="shared" ca="1" si="604"/>
        <v>-</v>
      </c>
      <c r="DL55" s="19">
        <f t="shared" ca="1" si="604"/>
        <v>0</v>
      </c>
      <c r="DM55" s="19" t="str">
        <f t="shared" ca="1" si="604"/>
        <v>-</v>
      </c>
      <c r="DN55" s="19" t="str">
        <f t="shared" ca="1" si="604"/>
        <v>-</v>
      </c>
      <c r="DO55" s="19" t="str">
        <f t="shared" ca="1" si="601"/>
        <v>-</v>
      </c>
      <c r="DP55" s="19">
        <f t="shared" ca="1" si="601"/>
        <v>0</v>
      </c>
      <c r="DQ55" s="19">
        <f t="shared" ca="1" si="601"/>
        <v>0</v>
      </c>
      <c r="DR55" s="9"/>
      <c r="DS55" s="19">
        <f t="shared" ca="1" si="605"/>
        <v>0</v>
      </c>
      <c r="DT55" s="19">
        <f t="shared" ca="1" si="605"/>
        <v>0</v>
      </c>
      <c r="DU55" s="19">
        <f t="shared" ca="1" si="605"/>
        <v>0</v>
      </c>
      <c r="DV55" s="19">
        <f t="shared" ca="1" si="605"/>
        <v>0</v>
      </c>
      <c r="DW55" s="19">
        <f t="shared" ca="1" si="605"/>
        <v>0</v>
      </c>
      <c r="DX55" s="19">
        <f t="shared" ca="1" si="605"/>
        <v>0</v>
      </c>
      <c r="DY55" s="19">
        <f t="shared" ca="1" si="605"/>
        <v>0</v>
      </c>
      <c r="DZ55" s="19">
        <f t="shared" ca="1" si="605"/>
        <v>0</v>
      </c>
      <c r="EA55" s="19">
        <f t="shared" ca="1" si="605"/>
        <v>0</v>
      </c>
      <c r="EB55" s="19">
        <f t="shared" ca="1" si="605"/>
        <v>0</v>
      </c>
      <c r="EC55" s="19">
        <f t="shared" ca="1" si="605"/>
        <v>0</v>
      </c>
      <c r="ED55" s="19">
        <f t="shared" ca="1" si="605"/>
        <v>0</v>
      </c>
      <c r="EE55" s="19">
        <f t="shared" ca="1" si="605"/>
        <v>0</v>
      </c>
      <c r="EF55" s="433">
        <f t="shared" si="606"/>
        <v>0</v>
      </c>
      <c r="EG55" s="433">
        <f t="shared" si="606"/>
        <v>0</v>
      </c>
      <c r="EH55" s="116">
        <f t="shared" si="607"/>
        <v>0</v>
      </c>
      <c r="EI55" s="116">
        <f t="shared" ca="1" si="607"/>
        <v>0</v>
      </c>
      <c r="EJ55" s="116">
        <f t="shared" ca="1" si="607"/>
        <v>0</v>
      </c>
      <c r="EK55" s="116">
        <f t="shared" ca="1" si="607"/>
        <v>0</v>
      </c>
      <c r="EL55" s="116">
        <f t="shared" ca="1" si="607"/>
        <v>0</v>
      </c>
      <c r="EM55" s="537">
        <f t="shared" ca="1" si="608"/>
        <v>0</v>
      </c>
      <c r="EN55" s="116">
        <f t="shared" ca="1" si="609"/>
        <v>0</v>
      </c>
      <c r="EO55" s="116">
        <f t="shared" ca="1" si="609"/>
        <v>0</v>
      </c>
      <c r="EP55" s="116">
        <f t="shared" ca="1" si="609"/>
        <v>0</v>
      </c>
      <c r="EQ55" s="116">
        <f t="shared" ca="1" si="609"/>
        <v>0</v>
      </c>
      <c r="ER55" s="116">
        <f t="shared" ca="1" si="609"/>
        <v>0</v>
      </c>
      <c r="ES55" s="537">
        <f t="shared" ca="1" si="610"/>
        <v>0</v>
      </c>
      <c r="ET55" s="116">
        <f t="shared" ca="1" si="611"/>
        <v>0</v>
      </c>
      <c r="EU55" s="116">
        <f t="shared" ca="1" si="611"/>
        <v>0</v>
      </c>
      <c r="EV55" s="116">
        <f t="shared" ca="1" si="611"/>
        <v>0</v>
      </c>
      <c r="EW55" s="116">
        <f t="shared" ca="1" si="611"/>
        <v>0</v>
      </c>
      <c r="EX55" s="116">
        <f t="shared" ca="1" si="611"/>
        <v>0</v>
      </c>
      <c r="EY55" s="537">
        <f t="shared" ca="1" si="612"/>
        <v>0</v>
      </c>
      <c r="EZ55" s="116">
        <f t="shared" ca="1" si="613"/>
        <v>0</v>
      </c>
      <c r="FA55" s="116">
        <f t="shared" ca="1" si="613"/>
        <v>0</v>
      </c>
      <c r="FB55" s="116">
        <f t="shared" ca="1" si="613"/>
        <v>0</v>
      </c>
      <c r="FC55" s="116">
        <f t="shared" ca="1" si="613"/>
        <v>0</v>
      </c>
      <c r="FD55" s="116">
        <f t="shared" ca="1" si="613"/>
        <v>0</v>
      </c>
      <c r="FE55" s="537">
        <f t="shared" ca="1" si="614"/>
        <v>0</v>
      </c>
      <c r="FF55" s="116">
        <f t="shared" ca="1" si="615"/>
        <v>0</v>
      </c>
      <c r="FG55" s="116">
        <f t="shared" ca="1" si="615"/>
        <v>0</v>
      </c>
      <c r="FH55" s="116">
        <f t="shared" ca="1" si="615"/>
        <v>0</v>
      </c>
      <c r="FI55" s="116">
        <f t="shared" ca="1" si="615"/>
        <v>0</v>
      </c>
      <c r="FJ55" s="116">
        <f t="shared" ca="1" si="615"/>
        <v>0</v>
      </c>
      <c r="FK55" s="537">
        <f t="shared" ca="1" si="616"/>
        <v>0</v>
      </c>
      <c r="FL55" s="116">
        <f t="shared" ca="1" si="617"/>
        <v>0</v>
      </c>
      <c r="FM55" s="116">
        <f t="shared" ca="1" si="617"/>
        <v>0</v>
      </c>
      <c r="FN55" s="116">
        <f t="shared" ca="1" si="617"/>
        <v>0</v>
      </c>
      <c r="FO55" s="116">
        <f t="shared" ca="1" si="617"/>
        <v>0</v>
      </c>
      <c r="FP55" s="116">
        <f t="shared" ca="1" si="617"/>
        <v>0</v>
      </c>
      <c r="FQ55" s="537">
        <f t="shared" ca="1" si="618"/>
        <v>0</v>
      </c>
      <c r="FR55" s="117">
        <f t="shared" ca="1" si="619"/>
        <v>0</v>
      </c>
      <c r="FS55" s="117">
        <f t="shared" ca="1" si="619"/>
        <v>0</v>
      </c>
      <c r="FT55" s="117">
        <f t="shared" ca="1" si="619"/>
        <v>0</v>
      </c>
      <c r="FU55" s="117">
        <f t="shared" ca="1" si="619"/>
        <v>0</v>
      </c>
      <c r="FV55" s="556">
        <f t="shared" ca="1" si="620"/>
        <v>0</v>
      </c>
      <c r="FW55" s="556">
        <f t="shared" ca="1" si="620"/>
        <v>0</v>
      </c>
      <c r="FX55" s="556">
        <f t="shared" ca="1" si="620"/>
        <v>0</v>
      </c>
      <c r="FY55" s="556">
        <f t="shared" ca="1" si="620"/>
        <v>0</v>
      </c>
      <c r="FZ55" s="556">
        <f t="shared" ca="1" si="620"/>
        <v>0</v>
      </c>
      <c r="GA55" s="556">
        <f t="shared" ca="1" si="620"/>
        <v>0</v>
      </c>
      <c r="GB55" s="556">
        <f t="shared" ca="1" si="620"/>
        <v>0</v>
      </c>
      <c r="GC55" s="556">
        <f t="shared" ca="1" si="620"/>
        <v>0</v>
      </c>
      <c r="GD55" s="556">
        <f t="shared" ca="1" si="620"/>
        <v>0</v>
      </c>
      <c r="GE55" s="556">
        <f t="shared" ca="1" si="620"/>
        <v>0</v>
      </c>
      <c r="GF55" s="556">
        <f t="shared" ca="1" si="620"/>
        <v>0</v>
      </c>
      <c r="GG55" s="556">
        <f t="shared" ca="1" si="620"/>
        <v>0</v>
      </c>
      <c r="GH55" s="556">
        <f t="shared" ca="1" si="620"/>
        <v>0</v>
      </c>
      <c r="GI55" s="556">
        <f t="shared" ca="1" si="620"/>
        <v>0</v>
      </c>
      <c r="GJ55" s="556">
        <f t="shared" ca="1" si="620"/>
        <v>0</v>
      </c>
      <c r="GK55" s="556">
        <f t="shared" ca="1" si="620"/>
        <v>0</v>
      </c>
      <c r="GL55" s="556">
        <f t="shared" ca="1" si="620"/>
        <v>0</v>
      </c>
      <c r="GM55" s="556">
        <f t="shared" ca="1" si="620"/>
        <v>0</v>
      </c>
      <c r="GN55" s="556">
        <f t="shared" ca="1" si="620"/>
        <v>0</v>
      </c>
      <c r="GO55" s="556">
        <f t="shared" ca="1" si="620"/>
        <v>0</v>
      </c>
      <c r="GP55" s="19">
        <f t="shared" ca="1" si="621"/>
        <v>0</v>
      </c>
      <c r="GQ55" s="116">
        <f t="shared" ca="1" si="622"/>
        <v>0</v>
      </c>
      <c r="GR55" s="116">
        <f t="shared" ca="1" si="622"/>
        <v>0</v>
      </c>
      <c r="GS55" s="116">
        <f t="shared" ca="1" si="622"/>
        <v>0</v>
      </c>
      <c r="GT55" s="116">
        <f t="shared" ca="1" si="622"/>
        <v>0</v>
      </c>
      <c r="GU55" s="116">
        <f t="shared" ca="1" si="622"/>
        <v>0</v>
      </c>
      <c r="GV55" s="537">
        <f t="shared" ca="1" si="623"/>
        <v>0</v>
      </c>
      <c r="GW55" s="116">
        <f t="shared" ca="1" si="624"/>
        <v>0</v>
      </c>
      <c r="GX55" s="116">
        <f t="shared" ca="1" si="624"/>
        <v>0</v>
      </c>
      <c r="GY55" s="116">
        <f t="shared" ca="1" si="624"/>
        <v>0</v>
      </c>
      <c r="GZ55" s="116">
        <f t="shared" ca="1" si="624"/>
        <v>0</v>
      </c>
      <c r="HA55" s="116">
        <f t="shared" ca="1" si="624"/>
        <v>0</v>
      </c>
      <c r="HB55" s="537">
        <f t="shared" ca="1" si="625"/>
        <v>0</v>
      </c>
      <c r="HC55" s="116">
        <f t="shared" ca="1" si="626"/>
        <v>0</v>
      </c>
      <c r="HD55" s="116">
        <f t="shared" ca="1" si="626"/>
        <v>0</v>
      </c>
      <c r="HE55" s="116">
        <f t="shared" ca="1" si="626"/>
        <v>0</v>
      </c>
      <c r="HF55" s="116">
        <f t="shared" ca="1" si="626"/>
        <v>0</v>
      </c>
      <c r="HG55" s="116">
        <f t="shared" ca="1" si="626"/>
        <v>0</v>
      </c>
      <c r="HH55" s="537">
        <f t="shared" ca="1" si="627"/>
        <v>0</v>
      </c>
      <c r="HI55" s="116">
        <f t="shared" ca="1" si="628"/>
        <v>0</v>
      </c>
      <c r="HJ55" s="116">
        <f t="shared" ca="1" si="628"/>
        <v>0</v>
      </c>
      <c r="HK55" s="116">
        <f t="shared" ca="1" si="628"/>
        <v>0</v>
      </c>
      <c r="HL55" s="116">
        <f t="shared" ca="1" si="628"/>
        <v>0</v>
      </c>
      <c r="HM55" s="116">
        <f t="shared" ca="1" si="628"/>
        <v>0</v>
      </c>
      <c r="HN55" s="537">
        <f t="shared" ca="1" si="629"/>
        <v>0</v>
      </c>
      <c r="HO55" s="116">
        <f t="shared" ca="1" si="630"/>
        <v>0</v>
      </c>
      <c r="HP55" s="116">
        <f t="shared" ca="1" si="630"/>
        <v>0</v>
      </c>
      <c r="HQ55" s="116">
        <f t="shared" ca="1" si="630"/>
        <v>0</v>
      </c>
      <c r="HR55" s="116">
        <f t="shared" ca="1" si="630"/>
        <v>0</v>
      </c>
      <c r="HS55" s="116">
        <f t="shared" ca="1" si="630"/>
        <v>0</v>
      </c>
      <c r="HT55" s="537">
        <f t="shared" ca="1" si="631"/>
        <v>0</v>
      </c>
      <c r="HU55" s="116">
        <f t="shared" ca="1" si="632"/>
        <v>0</v>
      </c>
      <c r="HV55" s="116">
        <f t="shared" ca="1" si="632"/>
        <v>0</v>
      </c>
      <c r="HW55" s="116">
        <f t="shared" ca="1" si="632"/>
        <v>0</v>
      </c>
      <c r="HX55" s="116">
        <f t="shared" ca="1" si="632"/>
        <v>0</v>
      </c>
      <c r="HY55" s="116">
        <f t="shared" ca="1" si="632"/>
        <v>0</v>
      </c>
      <c r="HZ55" s="537">
        <f t="shared" ca="1" si="633"/>
        <v>0</v>
      </c>
      <c r="IA55" s="117">
        <f t="shared" ca="1" si="634"/>
        <v>0</v>
      </c>
      <c r="IB55" s="117">
        <f t="shared" ca="1" si="634"/>
        <v>0</v>
      </c>
      <c r="IC55" s="117">
        <f t="shared" ca="1" si="634"/>
        <v>0</v>
      </c>
      <c r="ID55" s="117">
        <f t="shared" ca="1" si="634"/>
        <v>0</v>
      </c>
      <c r="IE55" s="556">
        <f t="shared" ca="1" si="635"/>
        <v>0</v>
      </c>
      <c r="IF55" s="556">
        <f t="shared" ca="1" si="635"/>
        <v>0</v>
      </c>
      <c r="IG55" s="556">
        <f t="shared" ca="1" si="635"/>
        <v>0</v>
      </c>
      <c r="IH55" s="556">
        <f t="shared" ca="1" si="635"/>
        <v>0</v>
      </c>
      <c r="II55" s="556">
        <f t="shared" ca="1" si="635"/>
        <v>0</v>
      </c>
      <c r="IJ55" s="556">
        <f t="shared" ca="1" si="635"/>
        <v>0</v>
      </c>
      <c r="IK55" s="556">
        <f t="shared" ca="1" si="635"/>
        <v>0</v>
      </c>
      <c r="IL55" s="556">
        <f t="shared" ca="1" si="635"/>
        <v>0</v>
      </c>
      <c r="IM55" s="556">
        <f t="shared" ca="1" si="635"/>
        <v>0</v>
      </c>
      <c r="IN55" s="556">
        <f t="shared" ca="1" si="635"/>
        <v>0</v>
      </c>
      <c r="IO55" s="556">
        <f t="shared" ca="1" si="635"/>
        <v>0</v>
      </c>
      <c r="IP55" s="556">
        <f t="shared" ca="1" si="635"/>
        <v>0</v>
      </c>
      <c r="IQ55" s="556">
        <f t="shared" ca="1" si="635"/>
        <v>0</v>
      </c>
      <c r="IR55" s="556">
        <f t="shared" ca="1" si="635"/>
        <v>0</v>
      </c>
      <c r="IS55" s="556">
        <f t="shared" ca="1" si="635"/>
        <v>0</v>
      </c>
      <c r="IT55" s="556">
        <f t="shared" ca="1" si="635"/>
        <v>0</v>
      </c>
      <c r="IU55" s="556">
        <f t="shared" ca="1" si="635"/>
        <v>0</v>
      </c>
      <c r="IV55" s="556">
        <f t="shared" ca="1" si="635"/>
        <v>0</v>
      </c>
      <c r="IW55" s="556">
        <f t="shared" ca="1" si="635"/>
        <v>0</v>
      </c>
      <c r="IX55" s="556">
        <f t="shared" ca="1" si="635"/>
        <v>0</v>
      </c>
      <c r="IY55" s="19">
        <f t="shared" ca="1" si="636"/>
        <v>0</v>
      </c>
      <c r="IZ55" s="5">
        <f t="shared" si="637"/>
        <v>67</v>
      </c>
      <c r="JA55" s="9"/>
      <c r="JB55" s="5">
        <f t="shared" si="638"/>
        <v>1</v>
      </c>
      <c r="JC55" s="5" t="b">
        <f t="shared" si="638"/>
        <v>0</v>
      </c>
      <c r="JD55" s="19">
        <f t="shared" ca="1" si="639"/>
        <v>0</v>
      </c>
      <c r="JE55" s="5">
        <f t="shared" si="640"/>
        <v>0</v>
      </c>
      <c r="JF55" s="5">
        <f t="shared" si="641"/>
        <v>1.2500000000000001E-2</v>
      </c>
      <c r="JG55" s="5">
        <f t="shared" si="642"/>
        <v>0</v>
      </c>
      <c r="JH55" s="19">
        <f t="shared" ca="1" si="639"/>
        <v>0</v>
      </c>
      <c r="JI55" s="5">
        <f t="shared" si="643"/>
        <v>60</v>
      </c>
      <c r="JJ55" s="5">
        <f t="shared" si="644"/>
        <v>1</v>
      </c>
      <c r="JK55" s="19">
        <f t="shared" ca="1" si="639"/>
        <v>0</v>
      </c>
      <c r="JL55" s="19">
        <f t="shared" ca="1" si="639"/>
        <v>0</v>
      </c>
      <c r="JM55" s="19">
        <f t="shared" ca="1" si="639"/>
        <v>0</v>
      </c>
      <c r="JN55" s="19">
        <f t="shared" ca="1" si="639"/>
        <v>0</v>
      </c>
      <c r="JO55" s="19">
        <f t="shared" ca="1" si="639"/>
        <v>0</v>
      </c>
      <c r="JP55" s="19">
        <f t="shared" ca="1" si="639"/>
        <v>0</v>
      </c>
      <c r="JQ55" s="19">
        <f t="shared" ca="1" si="639"/>
        <v>0</v>
      </c>
      <c r="JR55" s="19">
        <f t="shared" ca="1" si="639"/>
        <v>0</v>
      </c>
      <c r="JS55" s="19">
        <f t="shared" ca="1" si="639"/>
        <v>0</v>
      </c>
      <c r="JT55" s="19">
        <f t="shared" ca="1" si="639"/>
        <v>0</v>
      </c>
      <c r="JU55" s="19">
        <f t="shared" ca="1" si="639"/>
        <v>0</v>
      </c>
      <c r="JV55" s="19">
        <f t="shared" ca="1" si="639"/>
        <v>0</v>
      </c>
      <c r="JW55" s="19">
        <f t="shared" ca="1" si="639"/>
        <v>0</v>
      </c>
      <c r="JX55" s="19">
        <f t="shared" ca="1" si="639"/>
        <v>0</v>
      </c>
      <c r="JY55" s="19">
        <f t="shared" ca="1" si="639"/>
        <v>0</v>
      </c>
      <c r="JZ55" s="19">
        <f t="shared" ca="1" si="639"/>
        <v>0</v>
      </c>
      <c r="KA55" s="19">
        <f t="shared" ca="1" si="639"/>
        <v>0</v>
      </c>
      <c r="KB55" s="19">
        <f t="shared" ca="1" si="639"/>
        <v>0</v>
      </c>
      <c r="KC55" s="19">
        <f t="shared" ca="1" si="639"/>
        <v>0</v>
      </c>
      <c r="KD55" s="19">
        <f t="shared" ca="1" si="639"/>
        <v>0</v>
      </c>
      <c r="KE55" s="19">
        <f t="shared" ca="1" si="639"/>
        <v>0</v>
      </c>
      <c r="KF55" s="5">
        <f t="shared" si="645"/>
        <v>0</v>
      </c>
      <c r="KG55" s="5">
        <f t="shared" si="645"/>
        <v>6.25E-2</v>
      </c>
      <c r="KH55" s="5">
        <f t="shared" si="645"/>
        <v>6.25E-2</v>
      </c>
      <c r="KI55" s="5">
        <f t="shared" si="645"/>
        <v>6.25E-2</v>
      </c>
      <c r="KJ55" s="19">
        <f t="shared" ca="1" si="639"/>
        <v>0</v>
      </c>
      <c r="KK55" s="19">
        <f t="shared" ca="1" si="639"/>
        <v>0</v>
      </c>
      <c r="KL55" s="19">
        <f t="shared" ca="1" si="639"/>
        <v>0</v>
      </c>
      <c r="KM55" s="19">
        <f t="shared" ca="1" si="639"/>
        <v>0</v>
      </c>
      <c r="KN55" s="19">
        <f t="shared" ca="1" si="639"/>
        <v>1</v>
      </c>
      <c r="KO55" s="19">
        <f t="shared" ca="1" si="639"/>
        <v>0</v>
      </c>
      <c r="KP55" s="19">
        <f t="shared" ca="1" si="639"/>
        <v>1</v>
      </c>
      <c r="KQ55" s="9"/>
      <c r="KR55" s="5" t="b">
        <f t="shared" ca="1" si="646"/>
        <v>1</v>
      </c>
      <c r="KS55" s="5" t="b">
        <f t="shared" si="647"/>
        <v>0</v>
      </c>
      <c r="KT55" s="5" t="b">
        <f t="shared" si="647"/>
        <v>0</v>
      </c>
      <c r="KU55" s="5" t="b">
        <f t="shared" si="647"/>
        <v>1</v>
      </c>
      <c r="KV55" s="136">
        <f t="shared" si="648"/>
        <v>2</v>
      </c>
      <c r="KW55" s="136">
        <f t="shared" si="648"/>
        <v>2</v>
      </c>
      <c r="KX55" s="5" t="b">
        <f t="shared" si="649"/>
        <v>0</v>
      </c>
      <c r="KY55" s="5" t="b">
        <f t="shared" si="649"/>
        <v>1</v>
      </c>
      <c r="KZ55" s="5" t="b">
        <f t="shared" si="649"/>
        <v>1</v>
      </c>
      <c r="LA55" s="5" t="b">
        <f t="shared" si="649"/>
        <v>0</v>
      </c>
      <c r="LB55" s="5">
        <f t="shared" si="650"/>
        <v>1</v>
      </c>
      <c r="LC55" s="5">
        <f t="shared" si="650"/>
        <v>0</v>
      </c>
      <c r="LD55" s="5" t="b">
        <f t="shared" si="651"/>
        <v>0</v>
      </c>
      <c r="LE55" s="5" t="str" cm="1">
        <f t="array" aca="1" ref="LE55" ca="1">IF(OR(LF55:LM55&lt;&gt;"-"),TRUE,"-")</f>
        <v>-</v>
      </c>
      <c r="LF55" s="19" t="str">
        <f t="shared" ca="1" si="652"/>
        <v>-</v>
      </c>
      <c r="LG55" s="19" t="str">
        <f t="shared" ca="1" si="652"/>
        <v>-</v>
      </c>
      <c r="LH55" s="19" t="str">
        <f t="shared" ca="1" si="652"/>
        <v>-</v>
      </c>
      <c r="LI55" s="19" t="str">
        <f t="shared" ca="1" si="652"/>
        <v>-</v>
      </c>
      <c r="LJ55" s="19" t="str">
        <f t="shared" ca="1" si="652"/>
        <v>-</v>
      </c>
      <c r="LK55" s="19" t="str">
        <f t="shared" ca="1" si="652"/>
        <v>-</v>
      </c>
      <c r="LL55" s="19" t="str">
        <f t="shared" ca="1" si="652"/>
        <v>-</v>
      </c>
      <c r="LM55" s="19" t="str">
        <f t="shared" ca="1" si="652"/>
        <v>-</v>
      </c>
      <c r="LN55" s="466">
        <v>5000</v>
      </c>
      <c r="LO55" s="5" t="b">
        <f t="array" aca="1" ref="LO55" ca="1">IF(OR(LP55:LV55&lt;&gt;"-"),TRUE,"-")</f>
        <v>1</v>
      </c>
      <c r="LP55" s="19">
        <f t="shared" ca="1" si="653"/>
        <v>0</v>
      </c>
      <c r="LQ55" s="19" t="str">
        <f t="shared" ca="1" si="653"/>
        <v>-</v>
      </c>
      <c r="LR55" s="19">
        <f t="shared" ca="1" si="653"/>
        <v>999999</v>
      </c>
      <c r="LS55" s="19">
        <f t="shared" ca="1" si="653"/>
        <v>999999</v>
      </c>
      <c r="LT55" s="19">
        <f t="shared" ca="1" si="653"/>
        <v>999999</v>
      </c>
      <c r="LU55" s="19">
        <f t="shared" ca="1" si="653"/>
        <v>999999</v>
      </c>
      <c r="LV55" s="19">
        <f t="shared" ca="1" si="653"/>
        <v>999999</v>
      </c>
      <c r="LW55" s="19" t="str">
        <f t="shared" ca="1" si="653"/>
        <v>-</v>
      </c>
      <c r="LX55" s="19" t="str">
        <f t="shared" ca="1" si="653"/>
        <v>-</v>
      </c>
      <c r="LY55" s="19" t="str">
        <f t="shared" ca="1" si="653"/>
        <v>-</v>
      </c>
      <c r="LZ55" s="19" t="b">
        <f t="shared" ca="1" si="654"/>
        <v>1</v>
      </c>
      <c r="MA55" s="19">
        <f t="shared" ca="1" si="654"/>
        <v>0</v>
      </c>
      <c r="MB55" s="5" t="str">
        <f t="shared" si="655"/>
        <v>-</v>
      </c>
      <c r="MC55" s="5" t="str">
        <f t="shared" si="655"/>
        <v>-</v>
      </c>
      <c r="MD55" s="5" t="str">
        <f t="shared" si="655"/>
        <v>-</v>
      </c>
      <c r="ME55" s="5" t="str">
        <f t="shared" si="655"/>
        <v>-</v>
      </c>
      <c r="MF55" s="19" t="str">
        <f t="shared" ca="1" si="656"/>
        <v>-</v>
      </c>
      <c r="MG55" s="19" t="str">
        <f t="shared" ca="1" si="656"/>
        <v>-</v>
      </c>
      <c r="MH55" s="19" t="str">
        <f t="shared" ca="1" si="656"/>
        <v>-</v>
      </c>
      <c r="MI55" s="19" t="str">
        <f t="shared" ca="1" si="656"/>
        <v>-</v>
      </c>
      <c r="MJ55" s="19">
        <f t="shared" ca="1" si="656"/>
        <v>0.5</v>
      </c>
      <c r="MK55" s="19">
        <f t="shared" ca="1" si="656"/>
        <v>0.5</v>
      </c>
      <c r="ML55" s="19" t="str">
        <f t="shared" ca="1" si="656"/>
        <v>-</v>
      </c>
      <c r="MM55" s="5">
        <f t="shared" si="657"/>
        <v>0</v>
      </c>
      <c r="MN55" s="5">
        <f t="shared" si="657"/>
        <v>500</v>
      </c>
      <c r="MO55" s="5">
        <f t="shared" si="657"/>
        <v>500</v>
      </c>
      <c r="MP55" s="5" t="str">
        <f t="shared" si="657"/>
        <v>-</v>
      </c>
      <c r="MQ55" s="5">
        <f t="shared" si="657"/>
        <v>150</v>
      </c>
      <c r="MR55" s="5">
        <f t="shared" si="657"/>
        <v>364</v>
      </c>
      <c r="MS55" s="5">
        <f t="shared" si="658"/>
        <v>1</v>
      </c>
      <c r="MT55" s="9"/>
      <c r="MU55" s="19">
        <f t="shared" ca="1" si="656"/>
        <v>70</v>
      </c>
      <c r="MV55" s="19">
        <f t="shared" ca="1" si="656"/>
        <v>50</v>
      </c>
      <c r="MW55" s="19">
        <f t="shared" ca="1" si="656"/>
        <v>75</v>
      </c>
      <c r="MX55" s="19">
        <f t="shared" ca="1" si="656"/>
        <v>50</v>
      </c>
      <c r="MY55" s="5">
        <f t="shared" si="659"/>
        <v>1</v>
      </c>
      <c r="MZ55" s="5">
        <f t="shared" si="660"/>
        <v>1</v>
      </c>
      <c r="NA55" s="5">
        <f t="shared" si="661"/>
        <v>1</v>
      </c>
      <c r="NB55" s="9"/>
      <c r="NC55" s="19" t="b">
        <f t="shared" ca="1" si="662"/>
        <v>0</v>
      </c>
      <c r="ND55" s="19" t="b">
        <f t="shared" ca="1" si="662"/>
        <v>0</v>
      </c>
      <c r="NE55" s="19">
        <f t="shared" ca="1" si="662"/>
        <v>2</v>
      </c>
      <c r="NF55" s="19">
        <f t="shared" ca="1" si="662"/>
        <v>1</v>
      </c>
      <c r="NG55" s="19">
        <f t="shared" ca="1" si="662"/>
        <v>2</v>
      </c>
      <c r="NH55" s="19">
        <f t="shared" ca="1" si="662"/>
        <v>0</v>
      </c>
      <c r="NI55" s="19" t="str">
        <f t="shared" ca="1" si="662"/>
        <v>-</v>
      </c>
      <c r="NJ55" s="466" t="b">
        <v>1</v>
      </c>
      <c r="NK55" s="19">
        <f ca="1">NK54*1.15</f>
        <v>515.94749999999999</v>
      </c>
      <c r="NL55" s="19" t="str">
        <f t="shared" ca="1" si="662"/>
        <v>-</v>
      </c>
      <c r="NM55" s="19">
        <f t="shared" ca="1" si="656"/>
        <v>1</v>
      </c>
      <c r="NN55" s="19">
        <f t="shared" ca="1" si="656"/>
        <v>1</v>
      </c>
      <c r="NO55" s="19">
        <f t="shared" ca="1" si="656"/>
        <v>1</v>
      </c>
      <c r="NP55" s="19">
        <f t="shared" ca="1" si="656"/>
        <v>1</v>
      </c>
      <c r="NQ55" s="19">
        <f t="shared" ca="1" si="656"/>
        <v>1</v>
      </c>
      <c r="NR55" s="19">
        <f t="shared" ca="1" si="656"/>
        <v>1</v>
      </c>
      <c r="NS55" s="19">
        <f t="shared" ca="1" si="656"/>
        <v>1</v>
      </c>
      <c r="NT55" s="19">
        <f t="shared" ca="1" si="656"/>
        <v>1</v>
      </c>
      <c r="NU55" s="19">
        <f t="shared" ca="1" si="656"/>
        <v>1</v>
      </c>
      <c r="NV55" s="9"/>
      <c r="NW55" s="539" t="str">
        <f t="shared" si="663"/>
        <v>-</v>
      </c>
      <c r="NX55" s="539" t="str">
        <f t="shared" si="663"/>
        <v>-</v>
      </c>
      <c r="NY55" s="539" t="str">
        <f t="shared" si="663"/>
        <v>-</v>
      </c>
      <c r="NZ55" s="539" t="str">
        <f t="shared" si="663"/>
        <v>-</v>
      </c>
      <c r="OA55" s="539" t="str">
        <f t="shared" si="663"/>
        <v>-</v>
      </c>
      <c r="OB55" s="539" t="str">
        <f t="shared" si="663"/>
        <v>-</v>
      </c>
      <c r="OC55" s="539" t="str">
        <f t="shared" ca="1" si="663"/>
        <v>-</v>
      </c>
      <c r="OD55" s="539" t="str">
        <f t="shared" ca="1" si="663"/>
        <v>-</v>
      </c>
      <c r="OE55" s="539" t="str">
        <f t="shared" ca="1" si="663"/>
        <v>-</v>
      </c>
      <c r="OF55" s="539" t="str">
        <f t="shared" ca="1" si="663"/>
        <v>-</v>
      </c>
      <c r="OG55" s="539" t="str">
        <f t="shared" ca="1" si="663"/>
        <v>-</v>
      </c>
      <c r="OH55" s="539" t="str">
        <f t="shared" ca="1" si="663"/>
        <v>-</v>
      </c>
      <c r="OI55" s="539" t="str">
        <f t="shared" ca="1" si="663"/>
        <v>-</v>
      </c>
      <c r="OJ55" s="539" t="str">
        <f t="shared" ca="1" si="663"/>
        <v>-</v>
      </c>
      <c r="OK55" s="539" t="str">
        <f t="shared" ca="1" si="663"/>
        <v>-</v>
      </c>
      <c r="OL55" s="539" t="str">
        <f t="shared" ca="1" si="663"/>
        <v>-</v>
      </c>
      <c r="OM55" s="539" t="str">
        <f t="shared" ca="1" si="663"/>
        <v>-</v>
      </c>
      <c r="ON55" s="539" t="str">
        <f t="shared" ca="1" si="663"/>
        <v>-</v>
      </c>
      <c r="OO55" s="539" t="str">
        <f t="shared" ca="1" si="663"/>
        <v>-</v>
      </c>
      <c r="OP55" s="539" t="str">
        <f t="shared" ca="1" si="663"/>
        <v>-</v>
      </c>
      <c r="OQ55" s="539" t="str">
        <f t="shared" ca="1" si="663"/>
        <v>-</v>
      </c>
      <c r="OR55" s="539" t="str">
        <f t="shared" ca="1" si="663"/>
        <v>-</v>
      </c>
      <c r="OS55" s="539" t="str">
        <f t="shared" ca="1" si="663"/>
        <v>-</v>
      </c>
      <c r="OT55" s="539" t="str">
        <f t="shared" ca="1" si="663"/>
        <v>-</v>
      </c>
      <c r="OU55" s="539" t="str">
        <f t="shared" ca="1" si="663"/>
        <v>-</v>
      </c>
      <c r="OV55" s="539" t="str">
        <f t="shared" ca="1" si="663"/>
        <v>-</v>
      </c>
      <c r="OW55" s="539" t="str">
        <f t="shared" ca="1" si="663"/>
        <v>-</v>
      </c>
      <c r="OX55" s="539" t="str">
        <f t="shared" ca="1" si="663"/>
        <v>-</v>
      </c>
      <c r="OY55" s="539" t="str">
        <f t="shared" ca="1" si="663"/>
        <v>-</v>
      </c>
      <c r="OZ55" s="539" t="str">
        <f t="shared" ca="1" si="663"/>
        <v>-</v>
      </c>
      <c r="PA55" s="539" t="str">
        <f t="shared" ca="1" si="663"/>
        <v>-</v>
      </c>
      <c r="PB55" s="539" t="str">
        <f t="shared" ca="1" si="663"/>
        <v>-</v>
      </c>
      <c r="PC55" s="539" t="str">
        <f t="shared" ca="1" si="663"/>
        <v>-</v>
      </c>
      <c r="PD55" s="539" t="str">
        <f t="shared" ca="1" si="663"/>
        <v>-</v>
      </c>
      <c r="PE55" s="539" t="str">
        <f t="shared" ca="1" si="663"/>
        <v>-</v>
      </c>
      <c r="PF55" s="539" t="str">
        <f t="shared" ca="1" si="663"/>
        <v>-</v>
      </c>
      <c r="PG55" s="549" t="str">
        <f t="shared" si="664"/>
        <v>-</v>
      </c>
      <c r="PH55" s="549" t="str">
        <f t="shared" si="664"/>
        <v>-</v>
      </c>
      <c r="PI55" s="549" t="str">
        <f t="shared" si="664"/>
        <v>-</v>
      </c>
      <c r="PJ55" s="549" t="str">
        <f t="shared" si="664"/>
        <v>-</v>
      </c>
      <c r="PK55" s="549" t="str">
        <f t="shared" si="664"/>
        <v>-</v>
      </c>
      <c r="PL55" s="549" t="str">
        <f t="shared" si="664"/>
        <v>-</v>
      </c>
      <c r="PM55" s="549" t="str">
        <f t="shared" si="664"/>
        <v>-</v>
      </c>
      <c r="PN55" s="549" t="str">
        <f t="shared" si="664"/>
        <v>-</v>
      </c>
      <c r="PO55" s="549" t="str">
        <f t="shared" si="664"/>
        <v>-</v>
      </c>
      <c r="PP55" s="549" t="str">
        <f t="shared" si="664"/>
        <v>-</v>
      </c>
      <c r="PQ55" s="549" t="str">
        <f t="shared" si="664"/>
        <v>-</v>
      </c>
      <c r="PR55" s="549" t="str">
        <f t="shared" si="664"/>
        <v>-</v>
      </c>
      <c r="PS55" s="549" t="str">
        <f t="shared" si="664"/>
        <v>-</v>
      </c>
      <c r="PT55" s="549" t="str">
        <f t="shared" si="664"/>
        <v>-</v>
      </c>
      <c r="PU55" s="549" t="str">
        <f t="shared" si="664"/>
        <v>-</v>
      </c>
      <c r="PV55" s="549" t="str">
        <f t="shared" si="664"/>
        <v>-</v>
      </c>
      <c r="PW55" s="549" t="str">
        <f t="shared" si="664"/>
        <v>-</v>
      </c>
      <c r="PX55" s="549" t="str">
        <f t="shared" si="664"/>
        <v>-</v>
      </c>
      <c r="PY55" s="549" t="str">
        <f t="shared" si="664"/>
        <v>-</v>
      </c>
      <c r="PZ55" s="549" t="str">
        <f t="shared" si="664"/>
        <v>-</v>
      </c>
      <c r="QA55" s="549" t="str">
        <f t="shared" si="664"/>
        <v>-</v>
      </c>
      <c r="QB55" s="549" t="str">
        <f t="shared" si="664"/>
        <v>-</v>
      </c>
      <c r="QC55" s="549" t="str">
        <f t="shared" si="664"/>
        <v>-</v>
      </c>
      <c r="QD55" s="549" t="str">
        <f t="shared" si="664"/>
        <v>-</v>
      </c>
      <c r="QE55" s="549" t="str">
        <f t="shared" si="664"/>
        <v>-</v>
      </c>
      <c r="QF55" s="549" t="str">
        <f t="shared" si="664"/>
        <v>-</v>
      </c>
      <c r="QG55" s="539" t="str">
        <f t="shared" si="665"/>
        <v>-</v>
      </c>
      <c r="QH55" s="539" t="str">
        <f t="shared" si="665"/>
        <v>-</v>
      </c>
      <c r="QI55" s="539" t="str">
        <f t="shared" si="665"/>
        <v>-</v>
      </c>
      <c r="QJ55" s="539" t="str">
        <f t="shared" si="665"/>
        <v>-</v>
      </c>
      <c r="QK55" s="539" t="str">
        <f t="shared" si="665"/>
        <v>-</v>
      </c>
      <c r="QL55" s="539" t="str">
        <f t="shared" si="665"/>
        <v>-</v>
      </c>
      <c r="QM55" s="539" t="str">
        <f t="shared" ca="1" si="665"/>
        <v>-</v>
      </c>
      <c r="QN55" s="539" t="str">
        <f t="shared" ca="1" si="665"/>
        <v>-</v>
      </c>
      <c r="QO55" s="539" t="str">
        <f t="shared" ca="1" si="665"/>
        <v>-</v>
      </c>
      <c r="QP55" s="539" t="str">
        <f t="shared" ca="1" si="665"/>
        <v>-</v>
      </c>
      <c r="QQ55" s="539" t="str">
        <f t="shared" ca="1" si="665"/>
        <v>-</v>
      </c>
      <c r="QR55" s="539" t="str">
        <f t="shared" ca="1" si="665"/>
        <v>-</v>
      </c>
      <c r="QS55" s="539" t="str">
        <f t="shared" ca="1" si="665"/>
        <v>-</v>
      </c>
      <c r="QT55" s="539" t="str">
        <f t="shared" ca="1" si="665"/>
        <v>-</v>
      </c>
      <c r="QU55" s="539" t="str">
        <f t="shared" ca="1" si="665"/>
        <v>-</v>
      </c>
      <c r="QV55" s="539" t="str">
        <f t="shared" ca="1" si="665"/>
        <v>-</v>
      </c>
      <c r="QW55" s="539" t="str">
        <f t="shared" ca="1" si="665"/>
        <v>-</v>
      </c>
      <c r="QX55" s="539" t="str">
        <f t="shared" ca="1" si="665"/>
        <v>-</v>
      </c>
      <c r="QY55" s="539" t="str">
        <f t="shared" ca="1" si="665"/>
        <v>-</v>
      </c>
      <c r="QZ55" s="539" t="str">
        <f t="shared" ca="1" si="665"/>
        <v>-</v>
      </c>
      <c r="RA55" s="539" t="str">
        <f t="shared" ca="1" si="665"/>
        <v>-</v>
      </c>
      <c r="RB55" s="539" t="str">
        <f t="shared" ca="1" si="665"/>
        <v>-</v>
      </c>
      <c r="RC55" s="539" t="str">
        <f t="shared" ca="1" si="665"/>
        <v>-</v>
      </c>
      <c r="RD55" s="539" t="str">
        <f t="shared" ca="1" si="665"/>
        <v>-</v>
      </c>
      <c r="RE55" s="539" t="str">
        <f t="shared" ca="1" si="665"/>
        <v>-</v>
      </c>
      <c r="RF55" s="539" t="str">
        <f t="shared" ca="1" si="665"/>
        <v>-</v>
      </c>
      <c r="RG55" s="539" t="str">
        <f t="shared" ca="1" si="665"/>
        <v>-</v>
      </c>
      <c r="RH55" s="539" t="str">
        <f t="shared" ca="1" si="665"/>
        <v>-</v>
      </c>
      <c r="RI55" s="539" t="str">
        <f t="shared" ca="1" si="665"/>
        <v>-</v>
      </c>
      <c r="RJ55" s="539" t="str">
        <f t="shared" ca="1" si="665"/>
        <v>-</v>
      </c>
      <c r="RK55" s="539" t="str">
        <f t="shared" ca="1" si="665"/>
        <v>-</v>
      </c>
      <c r="RL55" s="539" t="str">
        <f t="shared" ca="1" si="665"/>
        <v>-</v>
      </c>
      <c r="RM55" s="539" t="str">
        <f t="shared" ca="1" si="665"/>
        <v>-</v>
      </c>
      <c r="RN55" s="539" t="str">
        <f t="shared" ca="1" si="665"/>
        <v>-</v>
      </c>
      <c r="RO55" s="539" t="str">
        <f t="shared" ca="1" si="665"/>
        <v>-</v>
      </c>
      <c r="RP55" s="539" t="str">
        <f t="shared" ca="1" si="665"/>
        <v>-</v>
      </c>
      <c r="RQ55" s="549" t="str">
        <f t="shared" si="666"/>
        <v>-</v>
      </c>
      <c r="RR55" s="549" t="str">
        <f t="shared" si="666"/>
        <v>-</v>
      </c>
      <c r="RS55" s="549" t="str">
        <f t="shared" si="666"/>
        <v>-</v>
      </c>
      <c r="RT55" s="549" t="str">
        <f t="shared" si="666"/>
        <v>-</v>
      </c>
      <c r="RU55" s="549" t="str">
        <f t="shared" si="666"/>
        <v>-</v>
      </c>
      <c r="RV55" s="549" t="str">
        <f t="shared" si="666"/>
        <v>-</v>
      </c>
      <c r="RW55" s="549" t="str">
        <f t="shared" si="666"/>
        <v>-</v>
      </c>
      <c r="RX55" s="549" t="str">
        <f t="shared" si="666"/>
        <v>-</v>
      </c>
      <c r="RY55" s="549" t="str">
        <f t="shared" si="666"/>
        <v>-</v>
      </c>
      <c r="RZ55" s="549" t="str">
        <f t="shared" si="666"/>
        <v>-</v>
      </c>
      <c r="SA55" s="549" t="str">
        <f t="shared" si="666"/>
        <v>-</v>
      </c>
      <c r="SB55" s="549" t="str">
        <f t="shared" si="666"/>
        <v>-</v>
      </c>
      <c r="SC55" s="549" t="str">
        <f t="shared" si="666"/>
        <v>-</v>
      </c>
      <c r="SD55" s="549" t="str">
        <f t="shared" si="666"/>
        <v>-</v>
      </c>
      <c r="SE55" s="549" t="str">
        <f t="shared" si="666"/>
        <v>-</v>
      </c>
      <c r="SF55" s="549" t="str">
        <f t="shared" si="666"/>
        <v>-</v>
      </c>
      <c r="SG55" s="549" t="str">
        <f t="shared" si="666"/>
        <v>-</v>
      </c>
      <c r="SH55" s="549" t="str">
        <f t="shared" si="666"/>
        <v>-</v>
      </c>
      <c r="SI55" s="549" t="str">
        <f t="shared" si="666"/>
        <v>-</v>
      </c>
      <c r="SJ55" s="549" t="str">
        <f t="shared" si="666"/>
        <v>-</v>
      </c>
      <c r="SK55" s="549" t="str">
        <f t="shared" si="666"/>
        <v>-</v>
      </c>
      <c r="SL55" s="549" t="str">
        <f t="shared" si="666"/>
        <v>-</v>
      </c>
      <c r="SM55" s="549" t="str">
        <f t="shared" si="666"/>
        <v>-</v>
      </c>
      <c r="SN55" s="549" t="str">
        <f t="shared" si="666"/>
        <v>-</v>
      </c>
      <c r="SO55" s="549" t="str">
        <f t="shared" si="666"/>
        <v>-</v>
      </c>
      <c r="SP55" s="549" t="str">
        <f t="shared" si="666"/>
        <v>-</v>
      </c>
      <c r="SQ55" s="539" t="b">
        <f t="shared" si="667"/>
        <v>1</v>
      </c>
      <c r="SR55" s="539" t="b">
        <f t="shared" si="667"/>
        <v>1</v>
      </c>
      <c r="SS55" s="539" t="b">
        <f t="shared" si="667"/>
        <v>1</v>
      </c>
      <c r="ST55" s="539" t="b">
        <f t="shared" si="667"/>
        <v>1</v>
      </c>
      <c r="SU55" s="539" t="b">
        <f t="shared" si="667"/>
        <v>1</v>
      </c>
      <c r="SV55" s="539" t="b">
        <f t="shared" si="667"/>
        <v>1</v>
      </c>
      <c r="SW55" s="539" t="str">
        <f t="shared" ca="1" si="667"/>
        <v>-</v>
      </c>
      <c r="SX55" s="539" t="str">
        <f t="shared" ca="1" si="667"/>
        <v>-</v>
      </c>
      <c r="SY55" s="539" t="str">
        <f t="shared" ca="1" si="667"/>
        <v>-</v>
      </c>
      <c r="SZ55" s="539" t="str">
        <f t="shared" ca="1" si="667"/>
        <v>-</v>
      </c>
      <c r="TA55" s="539" t="str">
        <f t="shared" ca="1" si="667"/>
        <v>-</v>
      </c>
      <c r="TB55" s="539" t="str">
        <f t="shared" ca="1" si="667"/>
        <v>-</v>
      </c>
      <c r="TC55" s="539" t="str">
        <f t="shared" ca="1" si="667"/>
        <v>-</v>
      </c>
      <c r="TD55" s="539" t="str">
        <f t="shared" ca="1" si="667"/>
        <v>-</v>
      </c>
      <c r="TE55" s="539" t="str">
        <f t="shared" ca="1" si="667"/>
        <v>-</v>
      </c>
      <c r="TF55" s="539" t="str">
        <f t="shared" ca="1" si="667"/>
        <v>-</v>
      </c>
      <c r="TG55" s="539" t="str">
        <f t="shared" ca="1" si="667"/>
        <v>-</v>
      </c>
      <c r="TH55" s="539" t="str">
        <f t="shared" ca="1" si="667"/>
        <v>-</v>
      </c>
      <c r="TI55" s="539" t="str">
        <f t="shared" ca="1" si="667"/>
        <v>-</v>
      </c>
      <c r="TJ55" s="539" t="str">
        <f t="shared" ca="1" si="667"/>
        <v>-</v>
      </c>
      <c r="TK55" s="539" t="str">
        <f t="shared" ca="1" si="667"/>
        <v>-</v>
      </c>
      <c r="TL55" s="539" t="str">
        <f t="shared" ca="1" si="667"/>
        <v>-</v>
      </c>
      <c r="TM55" s="539" t="str">
        <f t="shared" ca="1" si="667"/>
        <v>-</v>
      </c>
      <c r="TN55" s="539" t="str">
        <f t="shared" ca="1" si="667"/>
        <v>-</v>
      </c>
      <c r="TO55" s="539" t="str">
        <f t="shared" ca="1" si="667"/>
        <v>-</v>
      </c>
      <c r="TP55" s="539" t="str">
        <f t="shared" ca="1" si="667"/>
        <v>-</v>
      </c>
      <c r="TQ55" s="539" t="str">
        <f t="shared" ca="1" si="667"/>
        <v>-</v>
      </c>
      <c r="TR55" s="539" t="str">
        <f t="shared" ca="1" si="667"/>
        <v>-</v>
      </c>
      <c r="TS55" s="539" t="str">
        <f t="shared" ca="1" si="667"/>
        <v>-</v>
      </c>
      <c r="TT55" s="539" t="str">
        <f t="shared" ca="1" si="667"/>
        <v>-</v>
      </c>
      <c r="TU55" s="539" t="str">
        <f t="shared" ca="1" si="667"/>
        <v>-</v>
      </c>
      <c r="TV55" s="539" t="str">
        <f t="shared" ca="1" si="667"/>
        <v>-</v>
      </c>
      <c r="TW55" s="539" t="str">
        <f t="shared" ca="1" si="667"/>
        <v>-</v>
      </c>
      <c r="TX55" s="539" t="str">
        <f t="shared" ca="1" si="667"/>
        <v>-</v>
      </c>
      <c r="TY55" s="539" t="str">
        <f t="shared" ca="1" si="667"/>
        <v>-</v>
      </c>
      <c r="TZ55" s="539" t="str">
        <f t="shared" ca="1" si="667"/>
        <v>-</v>
      </c>
      <c r="UA55" s="549" t="b">
        <f t="shared" si="668"/>
        <v>1</v>
      </c>
      <c r="UB55" s="549" t="b">
        <f t="shared" si="668"/>
        <v>1</v>
      </c>
      <c r="UC55" s="549" t="b">
        <f t="shared" si="668"/>
        <v>1</v>
      </c>
      <c r="UD55" s="549" t="b">
        <f t="shared" si="668"/>
        <v>1</v>
      </c>
      <c r="UE55" s="549" t="b">
        <f t="shared" si="668"/>
        <v>1</v>
      </c>
      <c r="UF55" s="549" t="b">
        <f t="shared" si="668"/>
        <v>1</v>
      </c>
      <c r="UG55" s="549" t="b">
        <f t="shared" si="668"/>
        <v>1</v>
      </c>
      <c r="UH55" s="549" t="b">
        <f t="shared" si="668"/>
        <v>1</v>
      </c>
      <c r="UI55" s="549" t="b">
        <f t="shared" si="668"/>
        <v>1</v>
      </c>
      <c r="UJ55" s="549" t="b">
        <f t="shared" si="668"/>
        <v>1</v>
      </c>
      <c r="UK55" s="549" t="b">
        <f t="shared" si="668"/>
        <v>1</v>
      </c>
      <c r="UL55" s="549" t="b">
        <f t="shared" si="668"/>
        <v>1</v>
      </c>
      <c r="UM55" s="549" t="b">
        <f t="shared" si="668"/>
        <v>1</v>
      </c>
      <c r="UN55" s="549" t="b">
        <f t="shared" si="668"/>
        <v>1</v>
      </c>
      <c r="UO55" s="549" t="b">
        <f t="shared" si="668"/>
        <v>1</v>
      </c>
      <c r="UP55" s="549" t="b">
        <f t="shared" si="668"/>
        <v>1</v>
      </c>
      <c r="UQ55" s="549" t="b">
        <f t="shared" si="668"/>
        <v>1</v>
      </c>
      <c r="UR55" s="549" t="b">
        <f t="shared" si="668"/>
        <v>1</v>
      </c>
      <c r="US55" s="549" t="b">
        <f t="shared" si="668"/>
        <v>1</v>
      </c>
      <c r="UT55" s="549" t="b">
        <f t="shared" si="668"/>
        <v>1</v>
      </c>
      <c r="UU55" s="549" t="b">
        <f t="shared" si="668"/>
        <v>1</v>
      </c>
      <c r="UV55" s="549" t="b">
        <f t="shared" si="668"/>
        <v>1</v>
      </c>
      <c r="UW55" s="549" t="b">
        <f t="shared" si="668"/>
        <v>1</v>
      </c>
      <c r="UX55" s="549" t="b">
        <f t="shared" si="668"/>
        <v>1</v>
      </c>
      <c r="UY55" s="549" t="b">
        <f t="shared" si="668"/>
        <v>1</v>
      </c>
      <c r="UZ55" s="549" t="b">
        <f t="shared" si="668"/>
        <v>1</v>
      </c>
      <c r="VA55" s="19">
        <f t="shared" ca="1" si="669"/>
        <v>0</v>
      </c>
      <c r="VB55" s="23">
        <v>0</v>
      </c>
    </row>
    <row r="56" spans="1:574" outlineLevel="1">
      <c r="A56" s="21">
        <f t="shared" si="93"/>
        <v>51</v>
      </c>
      <c r="B56" s="21">
        <f t="shared" si="670"/>
        <v>18</v>
      </c>
      <c r="C56">
        <v>108</v>
      </c>
      <c r="D56" s="19" t="str">
        <f t="shared" ca="1" si="583"/>
        <v>SNSW</v>
      </c>
      <c r="E56" t="b">
        <v>1</v>
      </c>
      <c r="F56" t="b">
        <v>0</v>
      </c>
      <c r="G56" t="b">
        <f t="shared" si="671"/>
        <v>1</v>
      </c>
      <c r="H56" s="215">
        <f t="shared" ref="H56:H68" ca="1" si="673">OFFSET(H56,-1,0)+1</f>
        <v>2</v>
      </c>
      <c r="I56" s="26">
        <v>2</v>
      </c>
      <c r="J56" s="26">
        <v>1</v>
      </c>
      <c r="K56" s="26" t="str">
        <f>""</f>
        <v/>
      </c>
      <c r="L56" s="26">
        <v>0</v>
      </c>
      <c r="M56" s="26">
        <f>d.Region</f>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5"/>
        <v>2</v>
      </c>
      <c r="AM56" s="136">
        <f>INDEX(CHOOSE($O56,DataAutumn!i.AdultDrys,DataWinter!i.AdultDrys,DataSpring!i.AdultDrys),1,$N56)</f>
        <v>3</v>
      </c>
      <c r="AN56" s="5">
        <f t="shared" si="586"/>
        <v>2</v>
      </c>
      <c r="AO56" s="5">
        <f t="shared" si="586"/>
        <v>0</v>
      </c>
      <c r="AP56" s="5">
        <f t="shared" si="587"/>
        <v>1</v>
      </c>
      <c r="AQ56" s="211"/>
      <c r="AR56" s="211"/>
      <c r="AS56" s="356" t="str">
        <f ca="1">LEFT(OFFSET(AS56,-1,0),FIND(" ",OFFSET(AS56,-1,0)))        &amp; TEXT($H56,"00000 ")
&amp; $D56        &amp; IF($JB56=0," FWM","")&amp;IF($JB56=1," MWM","")&amp;IF($JB56=5," Mat","")&amp;IF($JC56=TRUE,"&amp;BBT","    ")
&amp;IF(LN56&lt;&gt;"-", "numbers"&amp;LN56,"")&amp;IF(NJ56," pasture"&amp;ROUND(NK56,0),"")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numbers4250 pasture449 Day204 Scan2-0000 RR000p GP100p WP100p MP100p T_TRUE (F33N11)</v>
      </c>
      <c r="AT56" s="9" t="str">
        <f ca="1">IF(COUNTIF(AS$5:AS56,AS56)=1,"-","Dup")</f>
        <v>-</v>
      </c>
      <c r="AU56" s="9"/>
      <c r="AV56" s="19" t="str">
        <f t="shared" ca="1" si="588"/>
        <v>-</v>
      </c>
      <c r="AW56" s="19" t="str">
        <f t="shared" ca="1" si="588"/>
        <v>-</v>
      </c>
      <c r="AX56" s="19" t="str">
        <f t="shared" ca="1" si="588"/>
        <v>-</v>
      </c>
      <c r="AY56" s="19" t="str">
        <f t="shared" ca="1" si="588"/>
        <v>-</v>
      </c>
      <c r="AZ56" s="19" t="str">
        <f t="shared" ca="1" si="588"/>
        <v>-</v>
      </c>
      <c r="BA56" s="19" t="str">
        <f t="shared" ca="1" si="588"/>
        <v>-</v>
      </c>
      <c r="BB56" s="19" t="str">
        <f t="shared" ca="1" si="588"/>
        <v>-</v>
      </c>
      <c r="BC56" s="19" t="str">
        <f t="shared" ca="1" si="588"/>
        <v>-</v>
      </c>
      <c r="BD56" s="9"/>
      <c r="BE56" s="5" t="b">
        <f t="shared" si="589"/>
        <v>0</v>
      </c>
      <c r="BF56" s="5" t="str">
        <f t="shared" si="589"/>
        <v>-</v>
      </c>
      <c r="BG56" s="5" t="b">
        <f t="shared" si="589"/>
        <v>0</v>
      </c>
      <c r="BH56" s="5" t="b">
        <f t="shared" si="589"/>
        <v>1</v>
      </c>
      <c r="BI56" s="5" t="b">
        <f t="shared" si="589"/>
        <v>1</v>
      </c>
      <c r="BJ56" s="136">
        <f t="shared" si="589"/>
        <v>0</v>
      </c>
      <c r="BK56" s="19" t="b">
        <f t="shared" ca="1" si="590"/>
        <v>0</v>
      </c>
      <c r="BL56" s="9"/>
      <c r="BM56" s="5" t="str">
        <f t="shared" ca="1" si="591"/>
        <v>-</v>
      </c>
      <c r="BN56" s="19" t="str">
        <f t="shared" ca="1" si="592"/>
        <v>-</v>
      </c>
      <c r="BO56" s="19" t="str">
        <f t="shared" ca="1" si="592"/>
        <v>-</v>
      </c>
      <c r="BP56" s="19" t="str">
        <f t="shared" ca="1" si="592"/>
        <v>-</v>
      </c>
      <c r="BQ56" s="5" t="str">
        <f t="shared" ca="1" si="593"/>
        <v>-</v>
      </c>
      <c r="BR56" s="19" t="str">
        <f t="shared" ca="1" si="594"/>
        <v>-</v>
      </c>
      <c r="BS56" s="5" t="str">
        <f t="shared" ca="1" si="595"/>
        <v>-</v>
      </c>
      <c r="BT56" s="19" t="str">
        <f t="shared" ca="1" si="596"/>
        <v>-</v>
      </c>
      <c r="BU56" s="19" t="str">
        <f t="shared" ca="1" si="596"/>
        <v>-</v>
      </c>
      <c r="BV56" s="19" t="str">
        <f t="shared" ca="1" si="596"/>
        <v>-</v>
      </c>
      <c r="BW56" s="5" t="str">
        <f t="shared" ca="1" si="597"/>
        <v>-</v>
      </c>
      <c r="BX56" s="9"/>
      <c r="BY56" s="5" t="b">
        <f t="shared" si="598"/>
        <v>0</v>
      </c>
      <c r="BZ56" s="5" t="str">
        <f t="shared" ca="1" si="599"/>
        <v>-</v>
      </c>
      <c r="CA56" s="5" t="str">
        <f t="shared" ca="1" si="600"/>
        <v>-</v>
      </c>
      <c r="CB56" s="5" t="str">
        <f t="shared" ca="1" si="600"/>
        <v>-</v>
      </c>
      <c r="CC56" s="5" t="str">
        <f t="shared" ca="1" si="600"/>
        <v>-</v>
      </c>
      <c r="CD56" s="5" t="str">
        <f t="shared" ca="1" si="600"/>
        <v>-</v>
      </c>
      <c r="CE56" s="5" t="str">
        <f t="shared" ca="1" si="600"/>
        <v>-</v>
      </c>
      <c r="CF56" s="5" t="str">
        <f t="shared" ca="1" si="600"/>
        <v>-</v>
      </c>
      <c r="CG56" s="5" t="str">
        <f t="shared" ca="1" si="600"/>
        <v>-</v>
      </c>
      <c r="CH56" s="5" t="str">
        <f t="shared" ca="1" si="600"/>
        <v>-</v>
      </c>
      <c r="CI56" s="9"/>
      <c r="CJ56" s="12" t="b">
        <v>1</v>
      </c>
      <c r="CK56" s="12" t="b">
        <v>1</v>
      </c>
      <c r="CL56" s="12" t="b">
        <v>1</v>
      </c>
      <c r="CM56" s="12">
        <f t="shared" si="672"/>
        <v>22312000005</v>
      </c>
      <c r="CN56" s="12" t="b">
        <v>0</v>
      </c>
      <c r="CO56" s="19" t="str">
        <f t="shared" ca="1" si="601"/>
        <v>-</v>
      </c>
      <c r="CP56" s="19" t="str">
        <f t="shared" ca="1" si="601"/>
        <v>-</v>
      </c>
      <c r="CQ56" s="19" t="str">
        <f t="shared" ca="1" si="601"/>
        <v>-</v>
      </c>
      <c r="CR56" s="433">
        <f t="shared" si="602"/>
        <v>652</v>
      </c>
      <c r="CS56" s="433">
        <f t="shared" si="602"/>
        <v>686</v>
      </c>
      <c r="CT56" s="433">
        <f t="shared" si="602"/>
        <v>721</v>
      </c>
      <c r="CU56" s="144">
        <f t="shared" si="603"/>
        <v>378</v>
      </c>
      <c r="CV56" s="144">
        <f t="shared" si="603"/>
        <v>413</v>
      </c>
      <c r="CW56" s="144">
        <f t="shared" si="603"/>
        <v>448</v>
      </c>
      <c r="CX56" s="19" t="str">
        <f t="shared" ca="1" si="604"/>
        <v>-</v>
      </c>
      <c r="CY56" s="19" t="str">
        <f t="shared" ca="1" si="604"/>
        <v>-</v>
      </c>
      <c r="CZ56" s="19" t="str">
        <f t="shared" ca="1" si="604"/>
        <v>-</v>
      </c>
      <c r="DA56" s="19" t="str">
        <f t="shared" ca="1" si="604"/>
        <v>-</v>
      </c>
      <c r="DB56" s="19" t="str">
        <f t="shared" ca="1" si="604"/>
        <v>-</v>
      </c>
      <c r="DC56" s="19" t="str">
        <f t="shared" ca="1" si="604"/>
        <v>-</v>
      </c>
      <c r="DD56" s="19">
        <f t="shared" ca="1" si="604"/>
        <v>1</v>
      </c>
      <c r="DE56" s="19">
        <f t="shared" ca="1" si="604"/>
        <v>1</v>
      </c>
      <c r="DF56" s="19">
        <f t="shared" ca="1" si="604"/>
        <v>0</v>
      </c>
      <c r="DG56" s="19" t="str">
        <f t="shared" ca="1" si="604"/>
        <v>-</v>
      </c>
      <c r="DH56" s="19" t="str">
        <f t="shared" ca="1" si="604"/>
        <v>-</v>
      </c>
      <c r="DI56" s="19" t="str">
        <f t="shared" ca="1" si="604"/>
        <v>-</v>
      </c>
      <c r="DJ56" s="19" t="str">
        <f t="shared" ca="1" si="604"/>
        <v>-</v>
      </c>
      <c r="DK56" s="19" t="str">
        <f t="shared" ca="1" si="604"/>
        <v>-</v>
      </c>
      <c r="DL56" s="19">
        <f t="shared" ca="1" si="604"/>
        <v>0</v>
      </c>
      <c r="DM56" s="19" t="str">
        <f t="shared" ca="1" si="604"/>
        <v>-</v>
      </c>
      <c r="DN56" s="19" t="str">
        <f t="shared" ca="1" si="604"/>
        <v>-</v>
      </c>
      <c r="DO56" s="19" t="str">
        <f t="shared" ca="1" si="601"/>
        <v>-</v>
      </c>
      <c r="DP56" s="19">
        <f t="shared" ca="1" si="601"/>
        <v>0</v>
      </c>
      <c r="DQ56" s="19">
        <f t="shared" ca="1" si="601"/>
        <v>0</v>
      </c>
      <c r="DR56" s="9"/>
      <c r="DS56" s="19">
        <f t="shared" ca="1" si="605"/>
        <v>0</v>
      </c>
      <c r="DT56" s="19">
        <f t="shared" ca="1" si="605"/>
        <v>0</v>
      </c>
      <c r="DU56" s="19">
        <f t="shared" ca="1" si="605"/>
        <v>0</v>
      </c>
      <c r="DV56" s="19">
        <f t="shared" ca="1" si="605"/>
        <v>0</v>
      </c>
      <c r="DW56" s="19">
        <f t="shared" ca="1" si="605"/>
        <v>0</v>
      </c>
      <c r="DX56" s="19">
        <f t="shared" ca="1" si="605"/>
        <v>0</v>
      </c>
      <c r="DY56" s="19">
        <f t="shared" ca="1" si="605"/>
        <v>0</v>
      </c>
      <c r="DZ56" s="19">
        <f t="shared" ca="1" si="605"/>
        <v>0</v>
      </c>
      <c r="EA56" s="19">
        <f t="shared" ca="1" si="605"/>
        <v>0</v>
      </c>
      <c r="EB56" s="19">
        <f t="shared" ca="1" si="605"/>
        <v>0</v>
      </c>
      <c r="EC56" s="19">
        <f t="shared" ca="1" si="605"/>
        <v>0</v>
      </c>
      <c r="ED56" s="19">
        <f t="shared" ca="1" si="605"/>
        <v>0</v>
      </c>
      <c r="EE56" s="19">
        <f t="shared" ca="1" si="605"/>
        <v>0</v>
      </c>
      <c r="EF56" s="433">
        <f t="shared" si="606"/>
        <v>0</v>
      </c>
      <c r="EG56" s="433">
        <f t="shared" si="606"/>
        <v>0</v>
      </c>
      <c r="EH56" s="116">
        <f t="shared" si="607"/>
        <v>0</v>
      </c>
      <c r="EI56" s="116">
        <f t="shared" ca="1" si="607"/>
        <v>0</v>
      </c>
      <c r="EJ56" s="116">
        <f t="shared" ca="1" si="607"/>
        <v>0</v>
      </c>
      <c r="EK56" s="116">
        <f t="shared" ca="1" si="607"/>
        <v>0</v>
      </c>
      <c r="EL56" s="116">
        <f t="shared" ca="1" si="607"/>
        <v>0</v>
      </c>
      <c r="EM56" s="537">
        <f t="shared" ca="1" si="608"/>
        <v>0</v>
      </c>
      <c r="EN56" s="116">
        <f t="shared" ca="1" si="609"/>
        <v>0</v>
      </c>
      <c r="EO56" s="116">
        <f t="shared" ca="1" si="609"/>
        <v>0</v>
      </c>
      <c r="EP56" s="116">
        <f t="shared" ca="1" si="609"/>
        <v>0</v>
      </c>
      <c r="EQ56" s="116">
        <f t="shared" ca="1" si="609"/>
        <v>0</v>
      </c>
      <c r="ER56" s="116">
        <f t="shared" ca="1" si="609"/>
        <v>0</v>
      </c>
      <c r="ES56" s="537">
        <f t="shared" ca="1" si="610"/>
        <v>0</v>
      </c>
      <c r="ET56" s="116">
        <f t="shared" ca="1" si="611"/>
        <v>0</v>
      </c>
      <c r="EU56" s="116">
        <f t="shared" ca="1" si="611"/>
        <v>0</v>
      </c>
      <c r="EV56" s="116">
        <f t="shared" ca="1" si="611"/>
        <v>0</v>
      </c>
      <c r="EW56" s="116">
        <f t="shared" ca="1" si="611"/>
        <v>0</v>
      </c>
      <c r="EX56" s="116">
        <f t="shared" ca="1" si="611"/>
        <v>0</v>
      </c>
      <c r="EY56" s="537">
        <f t="shared" ca="1" si="612"/>
        <v>0</v>
      </c>
      <c r="EZ56" s="116">
        <f t="shared" ca="1" si="613"/>
        <v>0</v>
      </c>
      <c r="FA56" s="116">
        <f t="shared" ca="1" si="613"/>
        <v>0</v>
      </c>
      <c r="FB56" s="116">
        <f t="shared" ca="1" si="613"/>
        <v>0</v>
      </c>
      <c r="FC56" s="116">
        <f t="shared" ca="1" si="613"/>
        <v>0</v>
      </c>
      <c r="FD56" s="116">
        <f t="shared" ca="1" si="613"/>
        <v>0</v>
      </c>
      <c r="FE56" s="537">
        <f t="shared" ca="1" si="614"/>
        <v>0</v>
      </c>
      <c r="FF56" s="116">
        <f t="shared" ca="1" si="615"/>
        <v>0</v>
      </c>
      <c r="FG56" s="116">
        <f t="shared" ca="1" si="615"/>
        <v>0</v>
      </c>
      <c r="FH56" s="116">
        <f t="shared" ca="1" si="615"/>
        <v>0</v>
      </c>
      <c r="FI56" s="116">
        <f t="shared" ca="1" si="615"/>
        <v>0</v>
      </c>
      <c r="FJ56" s="116">
        <f t="shared" ca="1" si="615"/>
        <v>0</v>
      </c>
      <c r="FK56" s="537">
        <f t="shared" ca="1" si="616"/>
        <v>0</v>
      </c>
      <c r="FL56" s="116">
        <f t="shared" ca="1" si="617"/>
        <v>0</v>
      </c>
      <c r="FM56" s="116">
        <f t="shared" ca="1" si="617"/>
        <v>0</v>
      </c>
      <c r="FN56" s="116">
        <f t="shared" ca="1" si="617"/>
        <v>0</v>
      </c>
      <c r="FO56" s="116">
        <f t="shared" ca="1" si="617"/>
        <v>0</v>
      </c>
      <c r="FP56" s="116">
        <f t="shared" ca="1" si="617"/>
        <v>0</v>
      </c>
      <c r="FQ56" s="537">
        <f t="shared" ca="1" si="618"/>
        <v>0</v>
      </c>
      <c r="FR56" s="117">
        <f t="shared" ca="1" si="619"/>
        <v>0</v>
      </c>
      <c r="FS56" s="117">
        <f t="shared" ca="1" si="619"/>
        <v>0</v>
      </c>
      <c r="FT56" s="117">
        <f t="shared" ca="1" si="619"/>
        <v>0</v>
      </c>
      <c r="FU56" s="117">
        <f t="shared" ca="1" si="619"/>
        <v>0</v>
      </c>
      <c r="FV56" s="556">
        <f t="shared" ca="1" si="620"/>
        <v>0</v>
      </c>
      <c r="FW56" s="556">
        <f t="shared" ca="1" si="620"/>
        <v>0</v>
      </c>
      <c r="FX56" s="556">
        <f t="shared" ca="1" si="620"/>
        <v>0</v>
      </c>
      <c r="FY56" s="556">
        <f t="shared" ca="1" si="620"/>
        <v>0</v>
      </c>
      <c r="FZ56" s="556">
        <f t="shared" ca="1" si="620"/>
        <v>0</v>
      </c>
      <c r="GA56" s="556">
        <f t="shared" ca="1" si="620"/>
        <v>0</v>
      </c>
      <c r="GB56" s="556">
        <f t="shared" ca="1" si="620"/>
        <v>0</v>
      </c>
      <c r="GC56" s="556">
        <f t="shared" ca="1" si="620"/>
        <v>0</v>
      </c>
      <c r="GD56" s="556">
        <f t="shared" ca="1" si="620"/>
        <v>0</v>
      </c>
      <c r="GE56" s="556">
        <f t="shared" ca="1" si="620"/>
        <v>0</v>
      </c>
      <c r="GF56" s="556">
        <f t="shared" ca="1" si="620"/>
        <v>0</v>
      </c>
      <c r="GG56" s="556">
        <f t="shared" ca="1" si="620"/>
        <v>0</v>
      </c>
      <c r="GH56" s="556">
        <f t="shared" ca="1" si="620"/>
        <v>0</v>
      </c>
      <c r="GI56" s="556">
        <f t="shared" ca="1" si="620"/>
        <v>0</v>
      </c>
      <c r="GJ56" s="556">
        <f t="shared" ca="1" si="620"/>
        <v>0</v>
      </c>
      <c r="GK56" s="556">
        <f t="shared" ca="1" si="620"/>
        <v>0</v>
      </c>
      <c r="GL56" s="556">
        <f t="shared" ca="1" si="620"/>
        <v>0</v>
      </c>
      <c r="GM56" s="556">
        <f t="shared" ca="1" si="620"/>
        <v>0</v>
      </c>
      <c r="GN56" s="556">
        <f t="shared" ca="1" si="620"/>
        <v>0</v>
      </c>
      <c r="GO56" s="556">
        <f t="shared" ca="1" si="620"/>
        <v>0</v>
      </c>
      <c r="GP56" s="19">
        <f t="shared" ca="1" si="621"/>
        <v>0</v>
      </c>
      <c r="GQ56" s="116">
        <f t="shared" ca="1" si="622"/>
        <v>0</v>
      </c>
      <c r="GR56" s="116">
        <f t="shared" ca="1" si="622"/>
        <v>0</v>
      </c>
      <c r="GS56" s="116">
        <f t="shared" ca="1" si="622"/>
        <v>0</v>
      </c>
      <c r="GT56" s="116">
        <f t="shared" ca="1" si="622"/>
        <v>0</v>
      </c>
      <c r="GU56" s="116">
        <f t="shared" ca="1" si="622"/>
        <v>0</v>
      </c>
      <c r="GV56" s="537">
        <f t="shared" ca="1" si="623"/>
        <v>0</v>
      </c>
      <c r="GW56" s="116">
        <f t="shared" ca="1" si="624"/>
        <v>0</v>
      </c>
      <c r="GX56" s="116">
        <f t="shared" ca="1" si="624"/>
        <v>0</v>
      </c>
      <c r="GY56" s="116">
        <f t="shared" ca="1" si="624"/>
        <v>0</v>
      </c>
      <c r="GZ56" s="116">
        <f t="shared" ca="1" si="624"/>
        <v>0</v>
      </c>
      <c r="HA56" s="116">
        <f t="shared" ca="1" si="624"/>
        <v>0</v>
      </c>
      <c r="HB56" s="537">
        <f t="shared" ca="1" si="625"/>
        <v>0</v>
      </c>
      <c r="HC56" s="116">
        <f t="shared" ca="1" si="626"/>
        <v>0</v>
      </c>
      <c r="HD56" s="116">
        <f t="shared" ca="1" si="626"/>
        <v>0</v>
      </c>
      <c r="HE56" s="116">
        <f t="shared" ca="1" si="626"/>
        <v>0</v>
      </c>
      <c r="HF56" s="116">
        <f t="shared" ca="1" si="626"/>
        <v>0</v>
      </c>
      <c r="HG56" s="116">
        <f t="shared" ca="1" si="626"/>
        <v>0</v>
      </c>
      <c r="HH56" s="537">
        <f t="shared" ca="1" si="627"/>
        <v>0</v>
      </c>
      <c r="HI56" s="116">
        <f t="shared" ca="1" si="628"/>
        <v>0</v>
      </c>
      <c r="HJ56" s="116">
        <f t="shared" ca="1" si="628"/>
        <v>0</v>
      </c>
      <c r="HK56" s="116">
        <f t="shared" ca="1" si="628"/>
        <v>0</v>
      </c>
      <c r="HL56" s="116">
        <f t="shared" ca="1" si="628"/>
        <v>0</v>
      </c>
      <c r="HM56" s="116">
        <f t="shared" ca="1" si="628"/>
        <v>0</v>
      </c>
      <c r="HN56" s="537">
        <f t="shared" ca="1" si="629"/>
        <v>0</v>
      </c>
      <c r="HO56" s="116">
        <f t="shared" ca="1" si="630"/>
        <v>0</v>
      </c>
      <c r="HP56" s="116">
        <f t="shared" ca="1" si="630"/>
        <v>0</v>
      </c>
      <c r="HQ56" s="116">
        <f t="shared" ca="1" si="630"/>
        <v>0</v>
      </c>
      <c r="HR56" s="116">
        <f t="shared" ca="1" si="630"/>
        <v>0</v>
      </c>
      <c r="HS56" s="116">
        <f t="shared" ca="1" si="630"/>
        <v>0</v>
      </c>
      <c r="HT56" s="537">
        <f t="shared" ca="1" si="631"/>
        <v>0</v>
      </c>
      <c r="HU56" s="116">
        <f t="shared" ca="1" si="632"/>
        <v>0</v>
      </c>
      <c r="HV56" s="116">
        <f t="shared" ca="1" si="632"/>
        <v>0</v>
      </c>
      <c r="HW56" s="116">
        <f t="shared" ca="1" si="632"/>
        <v>0</v>
      </c>
      <c r="HX56" s="116">
        <f t="shared" ca="1" si="632"/>
        <v>0</v>
      </c>
      <c r="HY56" s="116">
        <f t="shared" ca="1" si="632"/>
        <v>0</v>
      </c>
      <c r="HZ56" s="537">
        <f t="shared" ca="1" si="633"/>
        <v>0</v>
      </c>
      <c r="IA56" s="117">
        <f t="shared" ca="1" si="634"/>
        <v>0</v>
      </c>
      <c r="IB56" s="117">
        <f t="shared" ca="1" si="634"/>
        <v>0</v>
      </c>
      <c r="IC56" s="117">
        <f t="shared" ca="1" si="634"/>
        <v>0</v>
      </c>
      <c r="ID56" s="117">
        <f t="shared" ca="1" si="634"/>
        <v>0</v>
      </c>
      <c r="IE56" s="556">
        <f t="shared" ca="1" si="635"/>
        <v>0</v>
      </c>
      <c r="IF56" s="556">
        <f t="shared" ca="1" si="635"/>
        <v>0</v>
      </c>
      <c r="IG56" s="556">
        <f t="shared" ca="1" si="635"/>
        <v>0</v>
      </c>
      <c r="IH56" s="556">
        <f t="shared" ca="1" si="635"/>
        <v>0</v>
      </c>
      <c r="II56" s="556">
        <f t="shared" ca="1" si="635"/>
        <v>0</v>
      </c>
      <c r="IJ56" s="556">
        <f t="shared" ca="1" si="635"/>
        <v>0</v>
      </c>
      <c r="IK56" s="556">
        <f t="shared" ca="1" si="635"/>
        <v>0</v>
      </c>
      <c r="IL56" s="556">
        <f t="shared" ca="1" si="635"/>
        <v>0</v>
      </c>
      <c r="IM56" s="556">
        <f t="shared" ca="1" si="635"/>
        <v>0</v>
      </c>
      <c r="IN56" s="556">
        <f t="shared" ca="1" si="635"/>
        <v>0</v>
      </c>
      <c r="IO56" s="556">
        <f t="shared" ca="1" si="635"/>
        <v>0</v>
      </c>
      <c r="IP56" s="556">
        <f t="shared" ca="1" si="635"/>
        <v>0</v>
      </c>
      <c r="IQ56" s="556">
        <f t="shared" ca="1" si="635"/>
        <v>0</v>
      </c>
      <c r="IR56" s="556">
        <f t="shared" ca="1" si="635"/>
        <v>0</v>
      </c>
      <c r="IS56" s="556">
        <f t="shared" ca="1" si="635"/>
        <v>0</v>
      </c>
      <c r="IT56" s="556">
        <f t="shared" ca="1" si="635"/>
        <v>0</v>
      </c>
      <c r="IU56" s="556">
        <f t="shared" ca="1" si="635"/>
        <v>0</v>
      </c>
      <c r="IV56" s="556">
        <f t="shared" ca="1" si="635"/>
        <v>0</v>
      </c>
      <c r="IW56" s="556">
        <f t="shared" ca="1" si="635"/>
        <v>0</v>
      </c>
      <c r="IX56" s="556">
        <f t="shared" ca="1" si="635"/>
        <v>0</v>
      </c>
      <c r="IY56" s="19">
        <f t="shared" ca="1" si="636"/>
        <v>0</v>
      </c>
      <c r="IZ56" s="5">
        <f t="shared" si="637"/>
        <v>67</v>
      </c>
      <c r="JA56" s="9"/>
      <c r="JB56" s="5">
        <f t="shared" si="638"/>
        <v>1</v>
      </c>
      <c r="JC56" s="5" t="b">
        <f t="shared" si="638"/>
        <v>0</v>
      </c>
      <c r="JD56" s="19">
        <f t="shared" ca="1" si="639"/>
        <v>0</v>
      </c>
      <c r="JE56" s="5">
        <f t="shared" si="640"/>
        <v>0</v>
      </c>
      <c r="JF56" s="5">
        <f t="shared" si="641"/>
        <v>1.2500000000000001E-2</v>
      </c>
      <c r="JG56" s="5">
        <f t="shared" si="642"/>
        <v>0</v>
      </c>
      <c r="JH56" s="19">
        <f t="shared" ca="1" si="639"/>
        <v>0</v>
      </c>
      <c r="JI56" s="5">
        <f t="shared" si="643"/>
        <v>60</v>
      </c>
      <c r="JJ56" s="5">
        <f t="shared" si="644"/>
        <v>1</v>
      </c>
      <c r="JK56" s="19">
        <f t="shared" ca="1" si="639"/>
        <v>0</v>
      </c>
      <c r="JL56" s="19">
        <f t="shared" ca="1" si="639"/>
        <v>0</v>
      </c>
      <c r="JM56" s="19">
        <f t="shared" ca="1" si="639"/>
        <v>0</v>
      </c>
      <c r="JN56" s="19">
        <f t="shared" ca="1" si="639"/>
        <v>0</v>
      </c>
      <c r="JO56" s="19">
        <f t="shared" ca="1" si="639"/>
        <v>0</v>
      </c>
      <c r="JP56" s="19">
        <f t="shared" ca="1" si="639"/>
        <v>0</v>
      </c>
      <c r="JQ56" s="19">
        <f t="shared" ca="1" si="639"/>
        <v>0</v>
      </c>
      <c r="JR56" s="19">
        <f t="shared" ca="1" si="639"/>
        <v>0</v>
      </c>
      <c r="JS56" s="19">
        <f t="shared" ca="1" si="639"/>
        <v>0</v>
      </c>
      <c r="JT56" s="19">
        <f t="shared" ca="1" si="639"/>
        <v>0</v>
      </c>
      <c r="JU56" s="19">
        <f t="shared" ca="1" si="639"/>
        <v>0</v>
      </c>
      <c r="JV56" s="19">
        <f t="shared" ca="1" si="639"/>
        <v>0</v>
      </c>
      <c r="JW56" s="19">
        <f t="shared" ca="1" si="639"/>
        <v>0</v>
      </c>
      <c r="JX56" s="19">
        <f t="shared" ca="1" si="639"/>
        <v>0</v>
      </c>
      <c r="JY56" s="19">
        <f t="shared" ca="1" si="639"/>
        <v>0</v>
      </c>
      <c r="JZ56" s="19">
        <f t="shared" ca="1" si="639"/>
        <v>0</v>
      </c>
      <c r="KA56" s="19">
        <f t="shared" ca="1" si="639"/>
        <v>0</v>
      </c>
      <c r="KB56" s="19">
        <f t="shared" ca="1" si="639"/>
        <v>0</v>
      </c>
      <c r="KC56" s="19">
        <f t="shared" ca="1" si="639"/>
        <v>0</v>
      </c>
      <c r="KD56" s="19">
        <f t="shared" ca="1" si="639"/>
        <v>0</v>
      </c>
      <c r="KE56" s="19">
        <f t="shared" ca="1" si="639"/>
        <v>0</v>
      </c>
      <c r="KF56" s="5">
        <f t="shared" si="645"/>
        <v>0</v>
      </c>
      <c r="KG56" s="5">
        <f t="shared" si="645"/>
        <v>6.25E-2</v>
      </c>
      <c r="KH56" s="5">
        <f t="shared" si="645"/>
        <v>6.25E-2</v>
      </c>
      <c r="KI56" s="5">
        <f t="shared" si="645"/>
        <v>6.25E-2</v>
      </c>
      <c r="KJ56" s="19">
        <f t="shared" ca="1" si="639"/>
        <v>0</v>
      </c>
      <c r="KK56" s="19">
        <f t="shared" ca="1" si="639"/>
        <v>0</v>
      </c>
      <c r="KL56" s="19">
        <f t="shared" ca="1" si="639"/>
        <v>0</v>
      </c>
      <c r="KM56" s="19">
        <f t="shared" ca="1" si="639"/>
        <v>0</v>
      </c>
      <c r="KN56" s="19">
        <f t="shared" ca="1" si="639"/>
        <v>1</v>
      </c>
      <c r="KO56" s="19">
        <f t="shared" ca="1" si="639"/>
        <v>0</v>
      </c>
      <c r="KP56" s="19">
        <f t="shared" ca="1" si="639"/>
        <v>1</v>
      </c>
      <c r="KQ56" s="9"/>
      <c r="KR56" s="5" t="b">
        <f t="shared" ca="1" si="646"/>
        <v>1</v>
      </c>
      <c r="KS56" s="5" t="b">
        <f t="shared" si="647"/>
        <v>0</v>
      </c>
      <c r="KT56" s="5" t="b">
        <f t="shared" si="647"/>
        <v>0</v>
      </c>
      <c r="KU56" s="5" t="b">
        <f t="shared" si="647"/>
        <v>1</v>
      </c>
      <c r="KV56" s="136">
        <f t="shared" si="648"/>
        <v>2</v>
      </c>
      <c r="KW56" s="136">
        <f t="shared" si="648"/>
        <v>2</v>
      </c>
      <c r="KX56" s="5" t="b">
        <f t="shared" si="649"/>
        <v>0</v>
      </c>
      <c r="KY56" s="5" t="b">
        <f t="shared" si="649"/>
        <v>1</v>
      </c>
      <c r="KZ56" s="5" t="b">
        <f t="shared" si="649"/>
        <v>1</v>
      </c>
      <c r="LA56" s="5" t="b">
        <f t="shared" si="649"/>
        <v>0</v>
      </c>
      <c r="LB56" s="5">
        <f t="shared" si="650"/>
        <v>1</v>
      </c>
      <c r="LC56" s="5">
        <f t="shared" si="650"/>
        <v>0</v>
      </c>
      <c r="LD56" s="5" t="b">
        <f t="shared" si="651"/>
        <v>0</v>
      </c>
      <c r="LE56" s="5" t="str" cm="1">
        <f t="array" aca="1" ref="LE56" ca="1">IF(OR(LF56:LM56&lt;&gt;"-"),TRUE,"-")</f>
        <v>-</v>
      </c>
      <c r="LF56" s="19" t="str">
        <f t="shared" ca="1" si="652"/>
        <v>-</v>
      </c>
      <c r="LG56" s="19" t="str">
        <f t="shared" ca="1" si="652"/>
        <v>-</v>
      </c>
      <c r="LH56" s="19" t="str">
        <f t="shared" ca="1" si="652"/>
        <v>-</v>
      </c>
      <c r="LI56" s="19" t="str">
        <f t="shared" ca="1" si="652"/>
        <v>-</v>
      </c>
      <c r="LJ56" s="19" t="str">
        <f t="shared" ca="1" si="652"/>
        <v>-</v>
      </c>
      <c r="LK56" s="19" t="str">
        <f t="shared" ca="1" si="652"/>
        <v>-</v>
      </c>
      <c r="LL56" s="19" t="str">
        <f t="shared" ca="1" si="652"/>
        <v>-</v>
      </c>
      <c r="LM56" s="19" t="str">
        <f t="shared" ca="1" si="652"/>
        <v>-</v>
      </c>
      <c r="LN56" s="466">
        <f>LN54*0.85</f>
        <v>4250</v>
      </c>
      <c r="LO56" s="5" t="b">
        <f t="array" aca="1" ref="LO56" ca="1">IF(OR(LP56:LV56&lt;&gt;"-"),TRUE,"-")</f>
        <v>1</v>
      </c>
      <c r="LP56" s="19">
        <f t="shared" ca="1" si="653"/>
        <v>0</v>
      </c>
      <c r="LQ56" s="19" t="str">
        <f t="shared" ca="1" si="653"/>
        <v>-</v>
      </c>
      <c r="LR56" s="19">
        <f t="shared" ca="1" si="653"/>
        <v>999999</v>
      </c>
      <c r="LS56" s="19">
        <f t="shared" ca="1" si="653"/>
        <v>999999</v>
      </c>
      <c r="LT56" s="19">
        <f t="shared" ca="1" si="653"/>
        <v>999999</v>
      </c>
      <c r="LU56" s="19">
        <f t="shared" ca="1" si="653"/>
        <v>999999</v>
      </c>
      <c r="LV56" s="19">
        <f t="shared" ca="1" si="653"/>
        <v>999999</v>
      </c>
      <c r="LW56" s="19" t="str">
        <f t="shared" ca="1" si="653"/>
        <v>-</v>
      </c>
      <c r="LX56" s="19" t="str">
        <f t="shared" ca="1" si="653"/>
        <v>-</v>
      </c>
      <c r="LY56" s="19" t="str">
        <f t="shared" ca="1" si="653"/>
        <v>-</v>
      </c>
      <c r="LZ56" s="19" t="b">
        <f t="shared" ca="1" si="654"/>
        <v>1</v>
      </c>
      <c r="MA56" s="19">
        <f t="shared" ca="1" si="654"/>
        <v>0</v>
      </c>
      <c r="MB56" s="5" t="str">
        <f t="shared" si="655"/>
        <v>-</v>
      </c>
      <c r="MC56" s="5" t="str">
        <f t="shared" si="655"/>
        <v>-</v>
      </c>
      <c r="MD56" s="5" t="str">
        <f t="shared" si="655"/>
        <v>-</v>
      </c>
      <c r="ME56" s="5" t="str">
        <f t="shared" si="655"/>
        <v>-</v>
      </c>
      <c r="MF56" s="19" t="str">
        <f t="shared" ca="1" si="656"/>
        <v>-</v>
      </c>
      <c r="MG56" s="19" t="str">
        <f t="shared" ca="1" si="656"/>
        <v>-</v>
      </c>
      <c r="MH56" s="19" t="str">
        <f t="shared" ca="1" si="656"/>
        <v>-</v>
      </c>
      <c r="MI56" s="19" t="str">
        <f t="shared" ca="1" si="656"/>
        <v>-</v>
      </c>
      <c r="MJ56" s="19">
        <f t="shared" ca="1" si="656"/>
        <v>0.5</v>
      </c>
      <c r="MK56" s="19">
        <f t="shared" ca="1" si="656"/>
        <v>0.5</v>
      </c>
      <c r="ML56" s="19" t="str">
        <f t="shared" ca="1" si="656"/>
        <v>-</v>
      </c>
      <c r="MM56" s="5">
        <f t="shared" si="657"/>
        <v>0</v>
      </c>
      <c r="MN56" s="5">
        <f t="shared" si="657"/>
        <v>500</v>
      </c>
      <c r="MO56" s="5">
        <f t="shared" si="657"/>
        <v>500</v>
      </c>
      <c r="MP56" s="5" t="str">
        <f t="shared" si="657"/>
        <v>-</v>
      </c>
      <c r="MQ56" s="5">
        <f t="shared" si="657"/>
        <v>150</v>
      </c>
      <c r="MR56" s="5">
        <f t="shared" si="657"/>
        <v>364</v>
      </c>
      <c r="MS56" s="5">
        <f t="shared" si="658"/>
        <v>1</v>
      </c>
      <c r="MT56" s="9"/>
      <c r="MU56" s="19">
        <f t="shared" ca="1" si="656"/>
        <v>70</v>
      </c>
      <c r="MV56" s="19">
        <f t="shared" ca="1" si="656"/>
        <v>50</v>
      </c>
      <c r="MW56" s="19">
        <f t="shared" ca="1" si="656"/>
        <v>75</v>
      </c>
      <c r="MX56" s="19">
        <f t="shared" ca="1" si="656"/>
        <v>50</v>
      </c>
      <c r="MY56" s="5">
        <f t="shared" si="659"/>
        <v>1</v>
      </c>
      <c r="MZ56" s="5">
        <f t="shared" si="660"/>
        <v>1</v>
      </c>
      <c r="NA56" s="5">
        <f t="shared" si="661"/>
        <v>1</v>
      </c>
      <c r="NB56" s="9"/>
      <c r="NC56" s="19" t="b">
        <f t="shared" ca="1" si="662"/>
        <v>0</v>
      </c>
      <c r="ND56" s="19" t="b">
        <f t="shared" ca="1" si="662"/>
        <v>0</v>
      </c>
      <c r="NE56" s="19">
        <f t="shared" ca="1" si="662"/>
        <v>2</v>
      </c>
      <c r="NF56" s="19">
        <f t="shared" ca="1" si="662"/>
        <v>1</v>
      </c>
      <c r="NG56" s="19">
        <f t="shared" ca="1" si="662"/>
        <v>2</v>
      </c>
      <c r="NH56" s="19">
        <f t="shared" ca="1" si="662"/>
        <v>0</v>
      </c>
      <c r="NI56" s="19" t="str">
        <f t="shared" ca="1" si="662"/>
        <v>-</v>
      </c>
      <c r="NJ56" s="466" t="b">
        <v>1</v>
      </c>
      <c r="NK56" s="19">
        <f t="shared" ca="1" si="662"/>
        <v>448.65000000000003</v>
      </c>
      <c r="NL56" s="19" t="str">
        <f t="shared" ca="1" si="662"/>
        <v>-</v>
      </c>
      <c r="NM56" s="19">
        <f t="shared" ca="1" si="656"/>
        <v>1</v>
      </c>
      <c r="NN56" s="19">
        <f t="shared" ca="1" si="656"/>
        <v>1</v>
      </c>
      <c r="NO56" s="19">
        <f t="shared" ca="1" si="656"/>
        <v>1</v>
      </c>
      <c r="NP56" s="19">
        <f t="shared" ca="1" si="656"/>
        <v>1</v>
      </c>
      <c r="NQ56" s="19">
        <f t="shared" ca="1" si="656"/>
        <v>1</v>
      </c>
      <c r="NR56" s="19">
        <f t="shared" ca="1" si="656"/>
        <v>1</v>
      </c>
      <c r="NS56" s="19">
        <f t="shared" ca="1" si="656"/>
        <v>1</v>
      </c>
      <c r="NT56" s="19">
        <f t="shared" ca="1" si="656"/>
        <v>1</v>
      </c>
      <c r="NU56" s="19">
        <f t="shared" ca="1" si="656"/>
        <v>1</v>
      </c>
      <c r="NV56" s="9"/>
      <c r="NW56" s="539" t="str">
        <f t="shared" si="663"/>
        <v>-</v>
      </c>
      <c r="NX56" s="539" t="str">
        <f t="shared" si="663"/>
        <v>-</v>
      </c>
      <c r="NY56" s="539" t="str">
        <f t="shared" si="663"/>
        <v>-</v>
      </c>
      <c r="NZ56" s="539" t="str">
        <f t="shared" si="663"/>
        <v>-</v>
      </c>
      <c r="OA56" s="539" t="str">
        <f t="shared" si="663"/>
        <v>-</v>
      </c>
      <c r="OB56" s="539" t="str">
        <f t="shared" si="663"/>
        <v>-</v>
      </c>
      <c r="OC56" s="539" t="str">
        <f t="shared" ca="1" si="663"/>
        <v>-</v>
      </c>
      <c r="OD56" s="539" t="str">
        <f t="shared" ca="1" si="663"/>
        <v>-</v>
      </c>
      <c r="OE56" s="539" t="str">
        <f t="shared" ca="1" si="663"/>
        <v>-</v>
      </c>
      <c r="OF56" s="539" t="str">
        <f t="shared" ca="1" si="663"/>
        <v>-</v>
      </c>
      <c r="OG56" s="539" t="str">
        <f t="shared" ca="1" si="663"/>
        <v>-</v>
      </c>
      <c r="OH56" s="539" t="str">
        <f t="shared" ca="1" si="663"/>
        <v>-</v>
      </c>
      <c r="OI56" s="539" t="str">
        <f t="shared" ca="1" si="663"/>
        <v>-</v>
      </c>
      <c r="OJ56" s="539" t="str">
        <f t="shared" ca="1" si="663"/>
        <v>-</v>
      </c>
      <c r="OK56" s="539" t="str">
        <f t="shared" ca="1" si="663"/>
        <v>-</v>
      </c>
      <c r="OL56" s="539" t="str">
        <f t="shared" ca="1" si="663"/>
        <v>-</v>
      </c>
      <c r="OM56" s="539" t="str">
        <f t="shared" ca="1" si="663"/>
        <v>-</v>
      </c>
      <c r="ON56" s="539" t="str">
        <f t="shared" ca="1" si="663"/>
        <v>-</v>
      </c>
      <c r="OO56" s="539" t="str">
        <f t="shared" ca="1" si="663"/>
        <v>-</v>
      </c>
      <c r="OP56" s="539" t="str">
        <f t="shared" ca="1" si="663"/>
        <v>-</v>
      </c>
      <c r="OQ56" s="539" t="str">
        <f t="shared" ca="1" si="663"/>
        <v>-</v>
      </c>
      <c r="OR56" s="539" t="str">
        <f t="shared" ca="1" si="663"/>
        <v>-</v>
      </c>
      <c r="OS56" s="539" t="str">
        <f t="shared" ca="1" si="663"/>
        <v>-</v>
      </c>
      <c r="OT56" s="539" t="str">
        <f t="shared" ca="1" si="663"/>
        <v>-</v>
      </c>
      <c r="OU56" s="539" t="str">
        <f t="shared" ca="1" si="663"/>
        <v>-</v>
      </c>
      <c r="OV56" s="539" t="str">
        <f t="shared" ca="1" si="663"/>
        <v>-</v>
      </c>
      <c r="OW56" s="539" t="str">
        <f t="shared" ca="1" si="663"/>
        <v>-</v>
      </c>
      <c r="OX56" s="539" t="str">
        <f t="shared" ca="1" si="663"/>
        <v>-</v>
      </c>
      <c r="OY56" s="539" t="str">
        <f t="shared" ca="1" si="663"/>
        <v>-</v>
      </c>
      <c r="OZ56" s="539" t="str">
        <f t="shared" ca="1" si="663"/>
        <v>-</v>
      </c>
      <c r="PA56" s="539" t="str">
        <f t="shared" ca="1" si="663"/>
        <v>-</v>
      </c>
      <c r="PB56" s="539" t="str">
        <f t="shared" ca="1" si="663"/>
        <v>-</v>
      </c>
      <c r="PC56" s="539" t="str">
        <f t="shared" ca="1" si="663"/>
        <v>-</v>
      </c>
      <c r="PD56" s="539" t="str">
        <f t="shared" ca="1" si="663"/>
        <v>-</v>
      </c>
      <c r="PE56" s="539" t="str">
        <f t="shared" ca="1" si="663"/>
        <v>-</v>
      </c>
      <c r="PF56" s="539" t="str">
        <f t="shared" ca="1" si="663"/>
        <v>-</v>
      </c>
      <c r="PG56" s="549" t="str">
        <f t="shared" si="664"/>
        <v>-</v>
      </c>
      <c r="PH56" s="549" t="str">
        <f t="shared" si="664"/>
        <v>-</v>
      </c>
      <c r="PI56" s="549" t="str">
        <f t="shared" si="664"/>
        <v>-</v>
      </c>
      <c r="PJ56" s="549" t="str">
        <f t="shared" si="664"/>
        <v>-</v>
      </c>
      <c r="PK56" s="549" t="str">
        <f t="shared" si="664"/>
        <v>-</v>
      </c>
      <c r="PL56" s="549" t="str">
        <f t="shared" si="664"/>
        <v>-</v>
      </c>
      <c r="PM56" s="549" t="str">
        <f t="shared" si="664"/>
        <v>-</v>
      </c>
      <c r="PN56" s="549" t="str">
        <f t="shared" si="664"/>
        <v>-</v>
      </c>
      <c r="PO56" s="549" t="str">
        <f t="shared" si="664"/>
        <v>-</v>
      </c>
      <c r="PP56" s="549" t="str">
        <f t="shared" si="664"/>
        <v>-</v>
      </c>
      <c r="PQ56" s="549" t="str">
        <f t="shared" si="664"/>
        <v>-</v>
      </c>
      <c r="PR56" s="549" t="str">
        <f t="shared" si="664"/>
        <v>-</v>
      </c>
      <c r="PS56" s="549" t="str">
        <f t="shared" si="664"/>
        <v>-</v>
      </c>
      <c r="PT56" s="549" t="str">
        <f t="shared" si="664"/>
        <v>-</v>
      </c>
      <c r="PU56" s="549" t="str">
        <f t="shared" si="664"/>
        <v>-</v>
      </c>
      <c r="PV56" s="549" t="str">
        <f t="shared" si="664"/>
        <v>-</v>
      </c>
      <c r="PW56" s="549" t="str">
        <f t="shared" si="664"/>
        <v>-</v>
      </c>
      <c r="PX56" s="549" t="str">
        <f t="shared" si="664"/>
        <v>-</v>
      </c>
      <c r="PY56" s="549" t="str">
        <f t="shared" si="664"/>
        <v>-</v>
      </c>
      <c r="PZ56" s="549" t="str">
        <f t="shared" si="664"/>
        <v>-</v>
      </c>
      <c r="QA56" s="549" t="str">
        <f t="shared" si="664"/>
        <v>-</v>
      </c>
      <c r="QB56" s="549" t="str">
        <f t="shared" si="664"/>
        <v>-</v>
      </c>
      <c r="QC56" s="549" t="str">
        <f t="shared" si="664"/>
        <v>-</v>
      </c>
      <c r="QD56" s="549" t="str">
        <f t="shared" si="664"/>
        <v>-</v>
      </c>
      <c r="QE56" s="549" t="str">
        <f t="shared" si="664"/>
        <v>-</v>
      </c>
      <c r="QF56" s="549" t="str">
        <f t="shared" si="664"/>
        <v>-</v>
      </c>
      <c r="QG56" s="539" t="str">
        <f t="shared" si="665"/>
        <v>-</v>
      </c>
      <c r="QH56" s="539" t="str">
        <f t="shared" si="665"/>
        <v>-</v>
      </c>
      <c r="QI56" s="539" t="str">
        <f t="shared" si="665"/>
        <v>-</v>
      </c>
      <c r="QJ56" s="539" t="str">
        <f t="shared" si="665"/>
        <v>-</v>
      </c>
      <c r="QK56" s="539" t="str">
        <f t="shared" si="665"/>
        <v>-</v>
      </c>
      <c r="QL56" s="539" t="str">
        <f t="shared" si="665"/>
        <v>-</v>
      </c>
      <c r="QM56" s="539" t="str">
        <f t="shared" ca="1" si="665"/>
        <v>-</v>
      </c>
      <c r="QN56" s="539" t="str">
        <f t="shared" ca="1" si="665"/>
        <v>-</v>
      </c>
      <c r="QO56" s="539" t="str">
        <f t="shared" ca="1" si="665"/>
        <v>-</v>
      </c>
      <c r="QP56" s="539" t="str">
        <f t="shared" ca="1" si="665"/>
        <v>-</v>
      </c>
      <c r="QQ56" s="539" t="str">
        <f t="shared" ca="1" si="665"/>
        <v>-</v>
      </c>
      <c r="QR56" s="539" t="str">
        <f t="shared" ca="1" si="665"/>
        <v>-</v>
      </c>
      <c r="QS56" s="539" t="str">
        <f t="shared" ca="1" si="665"/>
        <v>-</v>
      </c>
      <c r="QT56" s="539" t="str">
        <f t="shared" ca="1" si="665"/>
        <v>-</v>
      </c>
      <c r="QU56" s="539" t="str">
        <f t="shared" ca="1" si="665"/>
        <v>-</v>
      </c>
      <c r="QV56" s="539" t="str">
        <f t="shared" ca="1" si="665"/>
        <v>-</v>
      </c>
      <c r="QW56" s="539" t="str">
        <f t="shared" ca="1" si="665"/>
        <v>-</v>
      </c>
      <c r="QX56" s="539" t="str">
        <f t="shared" ca="1" si="665"/>
        <v>-</v>
      </c>
      <c r="QY56" s="539" t="str">
        <f t="shared" ca="1" si="665"/>
        <v>-</v>
      </c>
      <c r="QZ56" s="539" t="str">
        <f t="shared" ca="1" si="665"/>
        <v>-</v>
      </c>
      <c r="RA56" s="539" t="str">
        <f t="shared" ca="1" si="665"/>
        <v>-</v>
      </c>
      <c r="RB56" s="539" t="str">
        <f t="shared" ca="1" si="665"/>
        <v>-</v>
      </c>
      <c r="RC56" s="539" t="str">
        <f t="shared" ca="1" si="665"/>
        <v>-</v>
      </c>
      <c r="RD56" s="539" t="str">
        <f t="shared" ca="1" si="665"/>
        <v>-</v>
      </c>
      <c r="RE56" s="539" t="str">
        <f t="shared" ca="1" si="665"/>
        <v>-</v>
      </c>
      <c r="RF56" s="539" t="str">
        <f t="shared" ca="1" si="665"/>
        <v>-</v>
      </c>
      <c r="RG56" s="539" t="str">
        <f t="shared" ca="1" si="665"/>
        <v>-</v>
      </c>
      <c r="RH56" s="539" t="str">
        <f t="shared" ca="1" si="665"/>
        <v>-</v>
      </c>
      <c r="RI56" s="539" t="str">
        <f t="shared" ca="1" si="665"/>
        <v>-</v>
      </c>
      <c r="RJ56" s="539" t="str">
        <f t="shared" ca="1" si="665"/>
        <v>-</v>
      </c>
      <c r="RK56" s="539" t="str">
        <f t="shared" ca="1" si="665"/>
        <v>-</v>
      </c>
      <c r="RL56" s="539" t="str">
        <f t="shared" ca="1" si="665"/>
        <v>-</v>
      </c>
      <c r="RM56" s="539" t="str">
        <f t="shared" ca="1" si="665"/>
        <v>-</v>
      </c>
      <c r="RN56" s="539" t="str">
        <f t="shared" ca="1" si="665"/>
        <v>-</v>
      </c>
      <c r="RO56" s="539" t="str">
        <f t="shared" ca="1" si="665"/>
        <v>-</v>
      </c>
      <c r="RP56" s="539" t="str">
        <f t="shared" ca="1" si="665"/>
        <v>-</v>
      </c>
      <c r="RQ56" s="549" t="str">
        <f t="shared" si="666"/>
        <v>-</v>
      </c>
      <c r="RR56" s="549" t="str">
        <f t="shared" si="666"/>
        <v>-</v>
      </c>
      <c r="RS56" s="549" t="str">
        <f t="shared" si="666"/>
        <v>-</v>
      </c>
      <c r="RT56" s="549" t="str">
        <f t="shared" si="666"/>
        <v>-</v>
      </c>
      <c r="RU56" s="549" t="str">
        <f t="shared" si="666"/>
        <v>-</v>
      </c>
      <c r="RV56" s="549" t="str">
        <f t="shared" si="666"/>
        <v>-</v>
      </c>
      <c r="RW56" s="549" t="str">
        <f t="shared" si="666"/>
        <v>-</v>
      </c>
      <c r="RX56" s="549" t="str">
        <f t="shared" si="666"/>
        <v>-</v>
      </c>
      <c r="RY56" s="549" t="str">
        <f t="shared" si="666"/>
        <v>-</v>
      </c>
      <c r="RZ56" s="549" t="str">
        <f t="shared" si="666"/>
        <v>-</v>
      </c>
      <c r="SA56" s="549" t="str">
        <f t="shared" si="666"/>
        <v>-</v>
      </c>
      <c r="SB56" s="549" t="str">
        <f t="shared" si="666"/>
        <v>-</v>
      </c>
      <c r="SC56" s="549" t="str">
        <f t="shared" si="666"/>
        <v>-</v>
      </c>
      <c r="SD56" s="549" t="str">
        <f t="shared" si="666"/>
        <v>-</v>
      </c>
      <c r="SE56" s="549" t="str">
        <f t="shared" si="666"/>
        <v>-</v>
      </c>
      <c r="SF56" s="549" t="str">
        <f t="shared" si="666"/>
        <v>-</v>
      </c>
      <c r="SG56" s="549" t="str">
        <f t="shared" si="666"/>
        <v>-</v>
      </c>
      <c r="SH56" s="549" t="str">
        <f t="shared" si="666"/>
        <v>-</v>
      </c>
      <c r="SI56" s="549" t="str">
        <f t="shared" si="666"/>
        <v>-</v>
      </c>
      <c r="SJ56" s="549" t="str">
        <f t="shared" si="666"/>
        <v>-</v>
      </c>
      <c r="SK56" s="549" t="str">
        <f t="shared" si="666"/>
        <v>-</v>
      </c>
      <c r="SL56" s="549" t="str">
        <f t="shared" si="666"/>
        <v>-</v>
      </c>
      <c r="SM56" s="549" t="str">
        <f t="shared" si="666"/>
        <v>-</v>
      </c>
      <c r="SN56" s="549" t="str">
        <f t="shared" si="666"/>
        <v>-</v>
      </c>
      <c r="SO56" s="549" t="str">
        <f t="shared" si="666"/>
        <v>-</v>
      </c>
      <c r="SP56" s="549" t="str">
        <f t="shared" si="666"/>
        <v>-</v>
      </c>
      <c r="SQ56" s="539" t="b">
        <f t="shared" si="667"/>
        <v>1</v>
      </c>
      <c r="SR56" s="539" t="b">
        <f t="shared" si="667"/>
        <v>1</v>
      </c>
      <c r="SS56" s="539" t="b">
        <f t="shared" si="667"/>
        <v>1</v>
      </c>
      <c r="ST56" s="539" t="b">
        <f t="shared" si="667"/>
        <v>1</v>
      </c>
      <c r="SU56" s="539" t="b">
        <f t="shared" si="667"/>
        <v>1</v>
      </c>
      <c r="SV56" s="539" t="b">
        <f t="shared" si="667"/>
        <v>1</v>
      </c>
      <c r="SW56" s="539" t="str">
        <f t="shared" ca="1" si="667"/>
        <v>-</v>
      </c>
      <c r="SX56" s="539" t="str">
        <f t="shared" ca="1" si="667"/>
        <v>-</v>
      </c>
      <c r="SY56" s="539" t="str">
        <f t="shared" ca="1" si="667"/>
        <v>-</v>
      </c>
      <c r="SZ56" s="539" t="str">
        <f t="shared" ca="1" si="667"/>
        <v>-</v>
      </c>
      <c r="TA56" s="539" t="str">
        <f t="shared" ca="1" si="667"/>
        <v>-</v>
      </c>
      <c r="TB56" s="539" t="str">
        <f t="shared" ca="1" si="667"/>
        <v>-</v>
      </c>
      <c r="TC56" s="539" t="str">
        <f t="shared" ca="1" si="667"/>
        <v>-</v>
      </c>
      <c r="TD56" s="539" t="str">
        <f t="shared" ca="1" si="667"/>
        <v>-</v>
      </c>
      <c r="TE56" s="539" t="str">
        <f t="shared" ca="1" si="667"/>
        <v>-</v>
      </c>
      <c r="TF56" s="539" t="str">
        <f t="shared" ca="1" si="667"/>
        <v>-</v>
      </c>
      <c r="TG56" s="539" t="str">
        <f t="shared" ca="1" si="667"/>
        <v>-</v>
      </c>
      <c r="TH56" s="539" t="str">
        <f t="shared" ca="1" si="667"/>
        <v>-</v>
      </c>
      <c r="TI56" s="539" t="str">
        <f t="shared" ca="1" si="667"/>
        <v>-</v>
      </c>
      <c r="TJ56" s="539" t="str">
        <f t="shared" ca="1" si="667"/>
        <v>-</v>
      </c>
      <c r="TK56" s="539" t="str">
        <f t="shared" ca="1" si="667"/>
        <v>-</v>
      </c>
      <c r="TL56" s="539" t="str">
        <f t="shared" ca="1" si="667"/>
        <v>-</v>
      </c>
      <c r="TM56" s="539" t="str">
        <f t="shared" ca="1" si="667"/>
        <v>-</v>
      </c>
      <c r="TN56" s="539" t="str">
        <f t="shared" ca="1" si="667"/>
        <v>-</v>
      </c>
      <c r="TO56" s="539" t="str">
        <f t="shared" ca="1" si="667"/>
        <v>-</v>
      </c>
      <c r="TP56" s="539" t="str">
        <f t="shared" ca="1" si="667"/>
        <v>-</v>
      </c>
      <c r="TQ56" s="539" t="str">
        <f t="shared" ca="1" si="667"/>
        <v>-</v>
      </c>
      <c r="TR56" s="539" t="str">
        <f t="shared" ca="1" si="667"/>
        <v>-</v>
      </c>
      <c r="TS56" s="539" t="str">
        <f t="shared" ca="1" si="667"/>
        <v>-</v>
      </c>
      <c r="TT56" s="539" t="str">
        <f t="shared" ca="1" si="667"/>
        <v>-</v>
      </c>
      <c r="TU56" s="539" t="str">
        <f t="shared" ca="1" si="667"/>
        <v>-</v>
      </c>
      <c r="TV56" s="539" t="str">
        <f t="shared" ca="1" si="667"/>
        <v>-</v>
      </c>
      <c r="TW56" s="539" t="str">
        <f t="shared" ca="1" si="667"/>
        <v>-</v>
      </c>
      <c r="TX56" s="539" t="str">
        <f t="shared" ca="1" si="667"/>
        <v>-</v>
      </c>
      <c r="TY56" s="539" t="str">
        <f t="shared" ca="1" si="667"/>
        <v>-</v>
      </c>
      <c r="TZ56" s="539" t="str">
        <f t="shared" ca="1" si="667"/>
        <v>-</v>
      </c>
      <c r="UA56" s="549" t="b">
        <f t="shared" si="668"/>
        <v>1</v>
      </c>
      <c r="UB56" s="549" t="b">
        <f t="shared" si="668"/>
        <v>1</v>
      </c>
      <c r="UC56" s="549" t="b">
        <f t="shared" si="668"/>
        <v>1</v>
      </c>
      <c r="UD56" s="549" t="b">
        <f t="shared" si="668"/>
        <v>1</v>
      </c>
      <c r="UE56" s="549" t="b">
        <f t="shared" si="668"/>
        <v>1</v>
      </c>
      <c r="UF56" s="549" t="b">
        <f t="shared" si="668"/>
        <v>1</v>
      </c>
      <c r="UG56" s="549" t="b">
        <f t="shared" si="668"/>
        <v>1</v>
      </c>
      <c r="UH56" s="549" t="b">
        <f t="shared" si="668"/>
        <v>1</v>
      </c>
      <c r="UI56" s="549" t="b">
        <f t="shared" si="668"/>
        <v>1</v>
      </c>
      <c r="UJ56" s="549" t="b">
        <f t="shared" si="668"/>
        <v>1</v>
      </c>
      <c r="UK56" s="549" t="b">
        <f t="shared" si="668"/>
        <v>1</v>
      </c>
      <c r="UL56" s="549" t="b">
        <f t="shared" si="668"/>
        <v>1</v>
      </c>
      <c r="UM56" s="549" t="b">
        <f t="shared" si="668"/>
        <v>1</v>
      </c>
      <c r="UN56" s="549" t="b">
        <f t="shared" si="668"/>
        <v>1</v>
      </c>
      <c r="UO56" s="549" t="b">
        <f t="shared" si="668"/>
        <v>1</v>
      </c>
      <c r="UP56" s="549" t="b">
        <f t="shared" si="668"/>
        <v>1</v>
      </c>
      <c r="UQ56" s="549" t="b">
        <f t="shared" si="668"/>
        <v>1</v>
      </c>
      <c r="UR56" s="549" t="b">
        <f t="shared" si="668"/>
        <v>1</v>
      </c>
      <c r="US56" s="549" t="b">
        <f t="shared" si="668"/>
        <v>1</v>
      </c>
      <c r="UT56" s="549" t="b">
        <f t="shared" si="668"/>
        <v>1</v>
      </c>
      <c r="UU56" s="549" t="b">
        <f t="shared" si="668"/>
        <v>1</v>
      </c>
      <c r="UV56" s="549" t="b">
        <f t="shared" si="668"/>
        <v>1</v>
      </c>
      <c r="UW56" s="549" t="b">
        <f t="shared" si="668"/>
        <v>1</v>
      </c>
      <c r="UX56" s="549" t="b">
        <f t="shared" si="668"/>
        <v>1</v>
      </c>
      <c r="UY56" s="549" t="b">
        <f t="shared" si="668"/>
        <v>1</v>
      </c>
      <c r="UZ56" s="549" t="b">
        <f t="shared" si="668"/>
        <v>1</v>
      </c>
      <c r="VA56" s="19">
        <f t="shared" ca="1" si="669"/>
        <v>0</v>
      </c>
      <c r="VB56" s="23">
        <v>0</v>
      </c>
    </row>
    <row r="57" spans="1:574" outlineLevel="1">
      <c r="A57" s="21">
        <f t="shared" si="93"/>
        <v>52</v>
      </c>
      <c r="B57" s="21">
        <f>$A$23</f>
        <v>18</v>
      </c>
      <c r="C57">
        <v>108</v>
      </c>
      <c r="D57" s="19" t="str">
        <f t="shared" ca="1" si="583"/>
        <v>SNSW</v>
      </c>
      <c r="E57" t="b">
        <v>1</v>
      </c>
      <c r="F57" t="b">
        <v>0</v>
      </c>
      <c r="G57" t="b">
        <f t="shared" si="671"/>
        <v>1</v>
      </c>
      <c r="H57" s="215">
        <f t="shared" ca="1" si="673"/>
        <v>3</v>
      </c>
      <c r="I57" s="26">
        <v>2</v>
      </c>
      <c r="J57" s="26">
        <v>1</v>
      </c>
      <c r="K57" s="26" t="str">
        <f>""</f>
        <v/>
      </c>
      <c r="L57" s="26">
        <v>0</v>
      </c>
      <c r="M57" s="26">
        <f>d.Region</f>
        <v>2</v>
      </c>
      <c r="N57" s="26">
        <v>2</v>
      </c>
      <c r="O57" s="26">
        <v>3</v>
      </c>
      <c r="P57" s="26">
        <v>2</v>
      </c>
      <c r="Q57" s="26">
        <v>0</v>
      </c>
      <c r="R57" s="26">
        <v>0</v>
      </c>
      <c r="S57" s="26">
        <v>0</v>
      </c>
      <c r="T57" s="26">
        <v>0</v>
      </c>
      <c r="U57" s="26">
        <v>1</v>
      </c>
      <c r="V57" s="116">
        <v>1</v>
      </c>
      <c r="W57" s="116">
        <v>2</v>
      </c>
      <c r="X57" s="116">
        <v>2</v>
      </c>
      <c r="Y57" s="211"/>
      <c r="Z57" s="211"/>
      <c r="AA57" s="211"/>
      <c r="AB57" s="211"/>
      <c r="AC57" s="26">
        <v>0</v>
      </c>
      <c r="AD57" s="211"/>
      <c r="AE57" s="211"/>
      <c r="AF57" s="211"/>
      <c r="AG57" s="211"/>
      <c r="AH57" s="211"/>
      <c r="AI57" s="211"/>
      <c r="AJ57" s="211"/>
      <c r="AK57" s="211"/>
      <c r="AL57" s="136">
        <f t="shared" si="585"/>
        <v>2</v>
      </c>
      <c r="AM57" s="136">
        <f>INDEX(CHOOSE($O57,DataAutumn!i.AdultDrys,DataWinter!i.AdultDrys,DataSpring!i.AdultDrys),1,$N57)</f>
        <v>3</v>
      </c>
      <c r="AN57" s="5">
        <f t="shared" si="586"/>
        <v>2</v>
      </c>
      <c r="AO57" s="5">
        <f t="shared" si="586"/>
        <v>0</v>
      </c>
      <c r="AP57" s="5">
        <f t="shared" si="587"/>
        <v>1</v>
      </c>
      <c r="AQ57" s="211"/>
      <c r="AR57" s="211"/>
      <c r="AS57" s="356" t="str">
        <f ca="1">LEFT(OFFSET(AS57,-1,0),FIND(" ",OFFSET(AS57,-1,0)))        &amp; TEXT($H57,"00000 ")
&amp; $D57        &amp; IF($JB57=0," FWM","")&amp;IF($JB57=1," MWM","")&amp;IF($JB57=5," Mat","")&amp;IF($JC57=TRUE,"&amp;BBT","    ")
&amp;IF(LN57&lt;&gt;"-", "numbers"&amp;LN57,"")&amp;IF(NJ57," pasture"&amp;ROUND(NK57,0),"")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numbers5000 pasture449 Day204 Scan2-0000 RR000p GP100p WP075p MP075p T_TRUE (F33N11)</v>
      </c>
      <c r="AT57" s="9" t="str">
        <f ca="1">IF(COUNTIF(AS$5:AS57,AS57)=1,"-","Dup")</f>
        <v>-</v>
      </c>
      <c r="AU57" s="9"/>
      <c r="AV57" s="19" t="str">
        <f t="shared" ca="1" si="588"/>
        <v>-</v>
      </c>
      <c r="AW57" s="19" t="str">
        <f t="shared" ca="1" si="588"/>
        <v>-</v>
      </c>
      <c r="AX57" s="19" t="str">
        <f t="shared" ca="1" si="588"/>
        <v>-</v>
      </c>
      <c r="AY57" s="19" t="str">
        <f t="shared" ca="1" si="588"/>
        <v>-</v>
      </c>
      <c r="AZ57" s="19" t="str">
        <f t="shared" ca="1" si="588"/>
        <v>-</v>
      </c>
      <c r="BA57" s="19" t="str">
        <f t="shared" ca="1" si="588"/>
        <v>-</v>
      </c>
      <c r="BB57" s="19" t="str">
        <f t="shared" ca="1" si="588"/>
        <v>-</v>
      </c>
      <c r="BC57" s="19" t="str">
        <f t="shared" ca="1" si="588"/>
        <v>-</v>
      </c>
      <c r="BD57" s="9"/>
      <c r="BE57" s="5" t="b">
        <f t="shared" si="589"/>
        <v>0</v>
      </c>
      <c r="BF57" s="5" t="str">
        <f t="shared" si="589"/>
        <v>-</v>
      </c>
      <c r="BG57" s="5" t="b">
        <f t="shared" si="589"/>
        <v>0</v>
      </c>
      <c r="BH57" s="5" t="b">
        <f t="shared" si="589"/>
        <v>1</v>
      </c>
      <c r="BI57" s="5" t="b">
        <f t="shared" si="589"/>
        <v>1</v>
      </c>
      <c r="BJ57" s="136">
        <f t="shared" si="589"/>
        <v>0</v>
      </c>
      <c r="BK57" s="19" t="b">
        <f t="shared" ca="1" si="590"/>
        <v>0</v>
      </c>
      <c r="BL57" s="9"/>
      <c r="BM57" s="5" t="str">
        <f t="shared" ca="1" si="591"/>
        <v>-</v>
      </c>
      <c r="BN57" s="19" t="str">
        <f t="shared" ca="1" si="592"/>
        <v>-</v>
      </c>
      <c r="BO57" s="19" t="str">
        <f t="shared" ca="1" si="592"/>
        <v>-</v>
      </c>
      <c r="BP57" s="19" t="str">
        <f t="shared" ca="1" si="592"/>
        <v>-</v>
      </c>
      <c r="BQ57" s="5" t="str">
        <f t="shared" ca="1" si="593"/>
        <v>-</v>
      </c>
      <c r="BR57" s="19" t="str">
        <f t="shared" ca="1" si="594"/>
        <v>-</v>
      </c>
      <c r="BS57" s="5" t="str">
        <f t="shared" ca="1" si="595"/>
        <v>-</v>
      </c>
      <c r="BT57" s="19" t="str">
        <f t="shared" ca="1" si="596"/>
        <v>-</v>
      </c>
      <c r="BU57" s="19" t="str">
        <f t="shared" ca="1" si="596"/>
        <v>-</v>
      </c>
      <c r="BV57" s="19" t="str">
        <f t="shared" ca="1" si="596"/>
        <v>-</v>
      </c>
      <c r="BW57" s="5" t="str">
        <f t="shared" ca="1" si="597"/>
        <v>-</v>
      </c>
      <c r="BX57" s="9"/>
      <c r="BY57" s="5" t="b">
        <f t="shared" si="598"/>
        <v>0</v>
      </c>
      <c r="BZ57" s="5" t="str">
        <f t="shared" ca="1" si="599"/>
        <v>-</v>
      </c>
      <c r="CA57" s="5" t="str">
        <f t="shared" ca="1" si="600"/>
        <v>-</v>
      </c>
      <c r="CB57" s="5" t="str">
        <f t="shared" ca="1" si="600"/>
        <v>-</v>
      </c>
      <c r="CC57" s="5" t="str">
        <f t="shared" ca="1" si="600"/>
        <v>-</v>
      </c>
      <c r="CD57" s="5" t="str">
        <f t="shared" ca="1" si="600"/>
        <v>-</v>
      </c>
      <c r="CE57" s="5" t="str">
        <f t="shared" ca="1" si="600"/>
        <v>-</v>
      </c>
      <c r="CF57" s="5" t="str">
        <f t="shared" ca="1" si="600"/>
        <v>-</v>
      </c>
      <c r="CG57" s="5" t="str">
        <f t="shared" ca="1" si="600"/>
        <v>-</v>
      </c>
      <c r="CH57" s="5" t="str">
        <f t="shared" ca="1" si="600"/>
        <v>-</v>
      </c>
      <c r="CI57" s="9"/>
      <c r="CJ57" s="12" t="b">
        <v>1</v>
      </c>
      <c r="CK57" s="12" t="b">
        <v>1</v>
      </c>
      <c r="CL57" s="12" t="b">
        <v>1</v>
      </c>
      <c r="CM57" s="12">
        <f>VALUE($M57&amp;$N57&amp;$O57&amp;$X57&amp;$P57&amp;$Q57&amp;$R57&amp;$S57&amp;$T57&amp;"05")</f>
        <v>22322000005</v>
      </c>
      <c r="CN57" s="12" t="b">
        <v>0</v>
      </c>
      <c r="CO57" s="19" t="str">
        <f t="shared" ca="1" si="601"/>
        <v>-</v>
      </c>
      <c r="CP57" s="19" t="str">
        <f t="shared" ca="1" si="601"/>
        <v>-</v>
      </c>
      <c r="CQ57" s="19" t="str">
        <f t="shared" ca="1" si="601"/>
        <v>-</v>
      </c>
      <c r="CR57" s="433">
        <f t="shared" si="602"/>
        <v>652</v>
      </c>
      <c r="CS57" s="433">
        <f t="shared" si="602"/>
        <v>686</v>
      </c>
      <c r="CT57" s="433">
        <f t="shared" si="602"/>
        <v>721</v>
      </c>
      <c r="CU57" s="144">
        <f t="shared" si="603"/>
        <v>378</v>
      </c>
      <c r="CV57" s="144">
        <f t="shared" si="603"/>
        <v>413</v>
      </c>
      <c r="CW57" s="144">
        <f t="shared" si="603"/>
        <v>448</v>
      </c>
      <c r="CX57" s="19" t="str">
        <f t="shared" ca="1" si="604"/>
        <v>-</v>
      </c>
      <c r="CY57" s="19" t="str">
        <f t="shared" ca="1" si="604"/>
        <v>-</v>
      </c>
      <c r="CZ57" s="19" t="str">
        <f t="shared" ca="1" si="604"/>
        <v>-</v>
      </c>
      <c r="DA57" s="19" t="str">
        <f t="shared" ca="1" si="604"/>
        <v>-</v>
      </c>
      <c r="DB57" s="19" t="str">
        <f t="shared" ca="1" si="604"/>
        <v>-</v>
      </c>
      <c r="DC57" s="19" t="str">
        <f t="shared" ca="1" si="604"/>
        <v>-</v>
      </c>
      <c r="DD57" s="19">
        <f t="shared" ca="1" si="604"/>
        <v>1</v>
      </c>
      <c r="DE57" s="19">
        <f t="shared" ca="1" si="604"/>
        <v>1</v>
      </c>
      <c r="DF57" s="19">
        <f t="shared" ca="1" si="604"/>
        <v>0</v>
      </c>
      <c r="DG57" s="19" t="str">
        <f t="shared" ca="1" si="604"/>
        <v>-</v>
      </c>
      <c r="DH57" s="19" t="str">
        <f t="shared" ca="1" si="604"/>
        <v>-</v>
      </c>
      <c r="DI57" s="19" t="str">
        <f t="shared" ca="1" si="604"/>
        <v>-</v>
      </c>
      <c r="DJ57" s="19" t="str">
        <f t="shared" ca="1" si="604"/>
        <v>-</v>
      </c>
      <c r="DK57" s="19" t="str">
        <f t="shared" ca="1" si="604"/>
        <v>-</v>
      </c>
      <c r="DL57" s="19">
        <f t="shared" ca="1" si="604"/>
        <v>0</v>
      </c>
      <c r="DM57" s="19" t="str">
        <f t="shared" ca="1" si="604"/>
        <v>-</v>
      </c>
      <c r="DN57" s="19" t="str">
        <f t="shared" ca="1" si="604"/>
        <v>-</v>
      </c>
      <c r="DO57" s="19" t="str">
        <f t="shared" ca="1" si="601"/>
        <v>-</v>
      </c>
      <c r="DP57" s="19">
        <f t="shared" ca="1" si="601"/>
        <v>0</v>
      </c>
      <c r="DQ57" s="19">
        <f t="shared" ca="1" si="601"/>
        <v>0</v>
      </c>
      <c r="DR57" s="9"/>
      <c r="DS57" s="19">
        <f t="shared" ca="1" si="605"/>
        <v>0</v>
      </c>
      <c r="DT57" s="19">
        <f t="shared" ca="1" si="605"/>
        <v>0</v>
      </c>
      <c r="DU57" s="19">
        <f t="shared" ca="1" si="605"/>
        <v>0</v>
      </c>
      <c r="DV57" s="19">
        <f t="shared" ca="1" si="605"/>
        <v>0</v>
      </c>
      <c r="DW57" s="19">
        <f t="shared" ca="1" si="605"/>
        <v>0</v>
      </c>
      <c r="DX57" s="19">
        <f t="shared" ca="1" si="605"/>
        <v>0</v>
      </c>
      <c r="DY57" s="19">
        <f t="shared" ca="1" si="605"/>
        <v>0</v>
      </c>
      <c r="DZ57" s="19">
        <f t="shared" ca="1" si="605"/>
        <v>0</v>
      </c>
      <c r="EA57" s="19">
        <f t="shared" ca="1" si="605"/>
        <v>0</v>
      </c>
      <c r="EB57" s="19">
        <f t="shared" ca="1" si="605"/>
        <v>0</v>
      </c>
      <c r="EC57" s="19">
        <f t="shared" ca="1" si="605"/>
        <v>0</v>
      </c>
      <c r="ED57" s="19">
        <f t="shared" ca="1" si="605"/>
        <v>0</v>
      </c>
      <c r="EE57" s="19">
        <f t="shared" ca="1" si="605"/>
        <v>0</v>
      </c>
      <c r="EF57" s="433">
        <f t="shared" si="606"/>
        <v>0</v>
      </c>
      <c r="EG57" s="433">
        <f t="shared" si="606"/>
        <v>0</v>
      </c>
      <c r="EH57" s="116">
        <f t="shared" si="607"/>
        <v>0</v>
      </c>
      <c r="EI57" s="116">
        <f t="shared" ca="1" si="607"/>
        <v>0</v>
      </c>
      <c r="EJ57" s="116">
        <f t="shared" ca="1" si="607"/>
        <v>0</v>
      </c>
      <c r="EK57" s="116">
        <f t="shared" ca="1" si="607"/>
        <v>0</v>
      </c>
      <c r="EL57" s="116">
        <f t="shared" ca="1" si="607"/>
        <v>0</v>
      </c>
      <c r="EM57" s="537">
        <f t="shared" ca="1" si="608"/>
        <v>0</v>
      </c>
      <c r="EN57" s="116">
        <f t="shared" ca="1" si="609"/>
        <v>0</v>
      </c>
      <c r="EO57" s="116">
        <f t="shared" ca="1" si="609"/>
        <v>0</v>
      </c>
      <c r="EP57" s="116">
        <f t="shared" ca="1" si="609"/>
        <v>0</v>
      </c>
      <c r="EQ57" s="116">
        <f t="shared" ca="1" si="609"/>
        <v>0</v>
      </c>
      <c r="ER57" s="116">
        <f t="shared" ca="1" si="609"/>
        <v>0</v>
      </c>
      <c r="ES57" s="537">
        <f t="shared" ca="1" si="610"/>
        <v>0</v>
      </c>
      <c r="ET57" s="116">
        <f t="shared" ca="1" si="611"/>
        <v>0</v>
      </c>
      <c r="EU57" s="116">
        <f t="shared" ca="1" si="611"/>
        <v>0</v>
      </c>
      <c r="EV57" s="116">
        <f t="shared" ca="1" si="611"/>
        <v>0</v>
      </c>
      <c r="EW57" s="116">
        <f t="shared" ca="1" si="611"/>
        <v>0</v>
      </c>
      <c r="EX57" s="116">
        <f t="shared" ca="1" si="611"/>
        <v>0</v>
      </c>
      <c r="EY57" s="537">
        <f t="shared" ca="1" si="612"/>
        <v>0</v>
      </c>
      <c r="EZ57" s="116">
        <f t="shared" ca="1" si="613"/>
        <v>0</v>
      </c>
      <c r="FA57" s="116">
        <f t="shared" ca="1" si="613"/>
        <v>0</v>
      </c>
      <c r="FB57" s="116">
        <f t="shared" ca="1" si="613"/>
        <v>0</v>
      </c>
      <c r="FC57" s="116">
        <f t="shared" ca="1" si="613"/>
        <v>0</v>
      </c>
      <c r="FD57" s="116">
        <f t="shared" ca="1" si="613"/>
        <v>0</v>
      </c>
      <c r="FE57" s="537">
        <f t="shared" ca="1" si="614"/>
        <v>0</v>
      </c>
      <c r="FF57" s="116">
        <f t="shared" ca="1" si="615"/>
        <v>0</v>
      </c>
      <c r="FG57" s="116">
        <f t="shared" ca="1" si="615"/>
        <v>0</v>
      </c>
      <c r="FH57" s="116">
        <f t="shared" ca="1" si="615"/>
        <v>0</v>
      </c>
      <c r="FI57" s="116">
        <f t="shared" ca="1" si="615"/>
        <v>0</v>
      </c>
      <c r="FJ57" s="116">
        <f t="shared" ca="1" si="615"/>
        <v>0</v>
      </c>
      <c r="FK57" s="537">
        <f t="shared" ca="1" si="616"/>
        <v>0</v>
      </c>
      <c r="FL57" s="116">
        <f t="shared" ca="1" si="617"/>
        <v>0</v>
      </c>
      <c r="FM57" s="116">
        <f t="shared" ca="1" si="617"/>
        <v>0</v>
      </c>
      <c r="FN57" s="116">
        <f t="shared" ca="1" si="617"/>
        <v>0</v>
      </c>
      <c r="FO57" s="116">
        <f t="shared" ca="1" si="617"/>
        <v>0</v>
      </c>
      <c r="FP57" s="116">
        <f t="shared" ca="1" si="617"/>
        <v>0</v>
      </c>
      <c r="FQ57" s="537">
        <f t="shared" ca="1" si="618"/>
        <v>0</v>
      </c>
      <c r="FR57" s="117">
        <f t="shared" ca="1" si="619"/>
        <v>0</v>
      </c>
      <c r="FS57" s="117">
        <f t="shared" ca="1" si="619"/>
        <v>0</v>
      </c>
      <c r="FT57" s="117">
        <f t="shared" ca="1" si="619"/>
        <v>0</v>
      </c>
      <c r="FU57" s="117">
        <f t="shared" ca="1" si="619"/>
        <v>0</v>
      </c>
      <c r="FV57" s="556">
        <f t="shared" ca="1" si="620"/>
        <v>0</v>
      </c>
      <c r="FW57" s="556">
        <f t="shared" ca="1" si="620"/>
        <v>0</v>
      </c>
      <c r="FX57" s="556">
        <f t="shared" ca="1" si="620"/>
        <v>0</v>
      </c>
      <c r="FY57" s="556">
        <f t="shared" ca="1" si="620"/>
        <v>0</v>
      </c>
      <c r="FZ57" s="556">
        <f t="shared" ca="1" si="620"/>
        <v>0</v>
      </c>
      <c r="GA57" s="556">
        <f t="shared" ca="1" si="620"/>
        <v>0</v>
      </c>
      <c r="GB57" s="556">
        <f t="shared" ca="1" si="620"/>
        <v>0</v>
      </c>
      <c r="GC57" s="556">
        <f t="shared" ca="1" si="620"/>
        <v>0</v>
      </c>
      <c r="GD57" s="556">
        <f t="shared" ca="1" si="620"/>
        <v>0</v>
      </c>
      <c r="GE57" s="556">
        <f t="shared" ca="1" si="620"/>
        <v>0</v>
      </c>
      <c r="GF57" s="556">
        <f t="shared" ca="1" si="620"/>
        <v>0</v>
      </c>
      <c r="GG57" s="556">
        <f t="shared" ca="1" si="620"/>
        <v>0</v>
      </c>
      <c r="GH57" s="556">
        <f t="shared" ca="1" si="620"/>
        <v>0</v>
      </c>
      <c r="GI57" s="556">
        <f t="shared" ca="1" si="620"/>
        <v>0</v>
      </c>
      <c r="GJ57" s="556">
        <f t="shared" ca="1" si="620"/>
        <v>0</v>
      </c>
      <c r="GK57" s="556">
        <f t="shared" ca="1" si="620"/>
        <v>0</v>
      </c>
      <c r="GL57" s="556">
        <f t="shared" ca="1" si="620"/>
        <v>0</v>
      </c>
      <c r="GM57" s="556">
        <f t="shared" ca="1" si="620"/>
        <v>0</v>
      </c>
      <c r="GN57" s="556">
        <f t="shared" ca="1" si="620"/>
        <v>0</v>
      </c>
      <c r="GO57" s="556">
        <f t="shared" ca="1" si="620"/>
        <v>0</v>
      </c>
      <c r="GP57" s="19">
        <f t="shared" ca="1" si="621"/>
        <v>0</v>
      </c>
      <c r="GQ57" s="116">
        <f t="shared" ca="1" si="622"/>
        <v>0</v>
      </c>
      <c r="GR57" s="116">
        <f t="shared" ca="1" si="622"/>
        <v>0</v>
      </c>
      <c r="GS57" s="116">
        <f t="shared" ca="1" si="622"/>
        <v>0</v>
      </c>
      <c r="GT57" s="116">
        <f t="shared" ca="1" si="622"/>
        <v>0</v>
      </c>
      <c r="GU57" s="116">
        <f t="shared" ca="1" si="622"/>
        <v>0</v>
      </c>
      <c r="GV57" s="537">
        <f t="shared" ca="1" si="623"/>
        <v>0</v>
      </c>
      <c r="GW57" s="116">
        <f t="shared" ca="1" si="624"/>
        <v>0</v>
      </c>
      <c r="GX57" s="116">
        <f t="shared" ca="1" si="624"/>
        <v>0</v>
      </c>
      <c r="GY57" s="116">
        <f t="shared" ca="1" si="624"/>
        <v>0</v>
      </c>
      <c r="GZ57" s="116">
        <f t="shared" ca="1" si="624"/>
        <v>0</v>
      </c>
      <c r="HA57" s="116">
        <f t="shared" ca="1" si="624"/>
        <v>0</v>
      </c>
      <c r="HB57" s="537">
        <f t="shared" ca="1" si="625"/>
        <v>0</v>
      </c>
      <c r="HC57" s="116">
        <f t="shared" ca="1" si="626"/>
        <v>0</v>
      </c>
      <c r="HD57" s="116">
        <f t="shared" ca="1" si="626"/>
        <v>0</v>
      </c>
      <c r="HE57" s="116">
        <f t="shared" ca="1" si="626"/>
        <v>0</v>
      </c>
      <c r="HF57" s="116">
        <f t="shared" ca="1" si="626"/>
        <v>0</v>
      </c>
      <c r="HG57" s="116">
        <f t="shared" ca="1" si="626"/>
        <v>0</v>
      </c>
      <c r="HH57" s="537">
        <f t="shared" ca="1" si="627"/>
        <v>0</v>
      </c>
      <c r="HI57" s="116">
        <f t="shared" ca="1" si="628"/>
        <v>0</v>
      </c>
      <c r="HJ57" s="116">
        <f t="shared" ca="1" si="628"/>
        <v>0</v>
      </c>
      <c r="HK57" s="116">
        <f t="shared" ca="1" si="628"/>
        <v>0</v>
      </c>
      <c r="HL57" s="116">
        <f t="shared" ca="1" si="628"/>
        <v>0</v>
      </c>
      <c r="HM57" s="116">
        <f t="shared" ca="1" si="628"/>
        <v>0</v>
      </c>
      <c r="HN57" s="537">
        <f t="shared" ca="1" si="629"/>
        <v>0</v>
      </c>
      <c r="HO57" s="116">
        <f t="shared" ca="1" si="630"/>
        <v>0</v>
      </c>
      <c r="HP57" s="116">
        <f t="shared" ca="1" si="630"/>
        <v>0</v>
      </c>
      <c r="HQ57" s="116">
        <f t="shared" ca="1" si="630"/>
        <v>0</v>
      </c>
      <c r="HR57" s="116">
        <f t="shared" ca="1" si="630"/>
        <v>0</v>
      </c>
      <c r="HS57" s="116">
        <f t="shared" ca="1" si="630"/>
        <v>0</v>
      </c>
      <c r="HT57" s="537">
        <f t="shared" ca="1" si="631"/>
        <v>0</v>
      </c>
      <c r="HU57" s="116">
        <f t="shared" ca="1" si="632"/>
        <v>0</v>
      </c>
      <c r="HV57" s="116">
        <f t="shared" ca="1" si="632"/>
        <v>0</v>
      </c>
      <c r="HW57" s="116">
        <f t="shared" ca="1" si="632"/>
        <v>0</v>
      </c>
      <c r="HX57" s="116">
        <f t="shared" ca="1" si="632"/>
        <v>0</v>
      </c>
      <c r="HY57" s="116">
        <f t="shared" ca="1" si="632"/>
        <v>0</v>
      </c>
      <c r="HZ57" s="537">
        <f t="shared" ca="1" si="633"/>
        <v>0</v>
      </c>
      <c r="IA57" s="117">
        <f t="shared" ca="1" si="634"/>
        <v>0</v>
      </c>
      <c r="IB57" s="117">
        <f t="shared" ca="1" si="634"/>
        <v>0</v>
      </c>
      <c r="IC57" s="117">
        <f t="shared" ca="1" si="634"/>
        <v>0</v>
      </c>
      <c r="ID57" s="117">
        <f t="shared" ca="1" si="634"/>
        <v>0</v>
      </c>
      <c r="IE57" s="556">
        <f t="shared" ca="1" si="635"/>
        <v>0</v>
      </c>
      <c r="IF57" s="556">
        <f t="shared" ca="1" si="635"/>
        <v>0</v>
      </c>
      <c r="IG57" s="556">
        <f t="shared" ca="1" si="635"/>
        <v>0</v>
      </c>
      <c r="IH57" s="556">
        <f t="shared" ca="1" si="635"/>
        <v>0</v>
      </c>
      <c r="II57" s="556">
        <f t="shared" ca="1" si="635"/>
        <v>0</v>
      </c>
      <c r="IJ57" s="556">
        <f t="shared" ca="1" si="635"/>
        <v>0</v>
      </c>
      <c r="IK57" s="556">
        <f t="shared" ca="1" si="635"/>
        <v>0</v>
      </c>
      <c r="IL57" s="556">
        <f t="shared" ca="1" si="635"/>
        <v>0</v>
      </c>
      <c r="IM57" s="556">
        <f t="shared" ca="1" si="635"/>
        <v>0</v>
      </c>
      <c r="IN57" s="556">
        <f t="shared" ca="1" si="635"/>
        <v>0</v>
      </c>
      <c r="IO57" s="556">
        <f t="shared" ca="1" si="635"/>
        <v>0</v>
      </c>
      <c r="IP57" s="556">
        <f t="shared" ca="1" si="635"/>
        <v>0</v>
      </c>
      <c r="IQ57" s="556">
        <f t="shared" ca="1" si="635"/>
        <v>0</v>
      </c>
      <c r="IR57" s="556">
        <f t="shared" ca="1" si="635"/>
        <v>0</v>
      </c>
      <c r="IS57" s="556">
        <f t="shared" ca="1" si="635"/>
        <v>0</v>
      </c>
      <c r="IT57" s="556">
        <f t="shared" ca="1" si="635"/>
        <v>0</v>
      </c>
      <c r="IU57" s="556">
        <f t="shared" ca="1" si="635"/>
        <v>0</v>
      </c>
      <c r="IV57" s="556">
        <f t="shared" ca="1" si="635"/>
        <v>0</v>
      </c>
      <c r="IW57" s="556">
        <f t="shared" ca="1" si="635"/>
        <v>0</v>
      </c>
      <c r="IX57" s="556">
        <f t="shared" ca="1" si="635"/>
        <v>0</v>
      </c>
      <c r="IY57" s="19">
        <f t="shared" ca="1" si="636"/>
        <v>0</v>
      </c>
      <c r="IZ57" s="5">
        <f t="shared" si="637"/>
        <v>67</v>
      </c>
      <c r="JA57" s="9"/>
      <c r="JB57" s="5">
        <f t="shared" si="638"/>
        <v>1</v>
      </c>
      <c r="JC57" s="5" t="b">
        <f t="shared" si="638"/>
        <v>0</v>
      </c>
      <c r="JD57" s="19">
        <f t="shared" ca="1" si="639"/>
        <v>0</v>
      </c>
      <c r="JE57" s="5">
        <f t="shared" si="640"/>
        <v>0</v>
      </c>
      <c r="JF57" s="5">
        <f t="shared" si="641"/>
        <v>1.2500000000000001E-2</v>
      </c>
      <c r="JG57" s="5">
        <f t="shared" si="642"/>
        <v>0</v>
      </c>
      <c r="JH57" s="19">
        <f t="shared" ca="1" si="639"/>
        <v>0</v>
      </c>
      <c r="JI57" s="5">
        <f t="shared" si="643"/>
        <v>60</v>
      </c>
      <c r="JJ57" s="5">
        <f t="shared" si="644"/>
        <v>1</v>
      </c>
      <c r="JK57" s="19">
        <f t="shared" ca="1" si="639"/>
        <v>0</v>
      </c>
      <c r="JL57" s="19">
        <f t="shared" ca="1" si="639"/>
        <v>0</v>
      </c>
      <c r="JM57" s="19">
        <f t="shared" ca="1" si="639"/>
        <v>0</v>
      </c>
      <c r="JN57" s="19">
        <f t="shared" ca="1" si="639"/>
        <v>0</v>
      </c>
      <c r="JO57" s="19">
        <f t="shared" ca="1" si="639"/>
        <v>0</v>
      </c>
      <c r="JP57" s="19">
        <f t="shared" ca="1" si="639"/>
        <v>0</v>
      </c>
      <c r="JQ57" s="19">
        <f t="shared" ca="1" si="639"/>
        <v>0</v>
      </c>
      <c r="JR57" s="19">
        <f t="shared" ca="1" si="639"/>
        <v>0</v>
      </c>
      <c r="JS57" s="19">
        <f t="shared" ca="1" si="639"/>
        <v>0</v>
      </c>
      <c r="JT57" s="19">
        <f t="shared" ca="1" si="639"/>
        <v>0</v>
      </c>
      <c r="JU57" s="19">
        <f t="shared" ca="1" si="639"/>
        <v>0</v>
      </c>
      <c r="JV57" s="19">
        <f t="shared" ca="1" si="639"/>
        <v>0</v>
      </c>
      <c r="JW57" s="19">
        <f t="shared" ca="1" si="639"/>
        <v>0</v>
      </c>
      <c r="JX57" s="19">
        <f t="shared" ca="1" si="639"/>
        <v>0</v>
      </c>
      <c r="JY57" s="19">
        <f t="shared" ca="1" si="639"/>
        <v>0</v>
      </c>
      <c r="JZ57" s="19">
        <f t="shared" ca="1" si="639"/>
        <v>0</v>
      </c>
      <c r="KA57" s="19">
        <f t="shared" ca="1" si="639"/>
        <v>0</v>
      </c>
      <c r="KB57" s="19">
        <f t="shared" ca="1" si="639"/>
        <v>0</v>
      </c>
      <c r="KC57" s="19">
        <f t="shared" ca="1" si="639"/>
        <v>0</v>
      </c>
      <c r="KD57" s="19">
        <f t="shared" ca="1" si="639"/>
        <v>0</v>
      </c>
      <c r="KE57" s="19">
        <f t="shared" ca="1" si="639"/>
        <v>0</v>
      </c>
      <c r="KF57" s="5">
        <f t="shared" si="645"/>
        <v>0</v>
      </c>
      <c r="KG57" s="5">
        <f t="shared" si="645"/>
        <v>6.25E-2</v>
      </c>
      <c r="KH57" s="5">
        <f t="shared" si="645"/>
        <v>6.25E-2</v>
      </c>
      <c r="KI57" s="5">
        <f t="shared" si="645"/>
        <v>6.25E-2</v>
      </c>
      <c r="KJ57" s="19">
        <f t="shared" ca="1" si="639"/>
        <v>0</v>
      </c>
      <c r="KK57" s="19">
        <f t="shared" ca="1" si="639"/>
        <v>0</v>
      </c>
      <c r="KL57" s="19">
        <f t="shared" ca="1" si="639"/>
        <v>0</v>
      </c>
      <c r="KM57" s="19">
        <f t="shared" ca="1" si="639"/>
        <v>0</v>
      </c>
      <c r="KN57" s="19">
        <f t="shared" ca="1" si="639"/>
        <v>1</v>
      </c>
      <c r="KO57" s="19">
        <f t="shared" ca="1" si="639"/>
        <v>0</v>
      </c>
      <c r="KP57" s="19">
        <f t="shared" ca="1" si="639"/>
        <v>1</v>
      </c>
      <c r="KQ57" s="9"/>
      <c r="KR57" s="5" t="b">
        <f t="shared" ca="1" si="646"/>
        <v>1</v>
      </c>
      <c r="KS57" s="5" t="b">
        <f t="shared" si="647"/>
        <v>0</v>
      </c>
      <c r="KT57" s="5" t="b">
        <f t="shared" si="647"/>
        <v>0</v>
      </c>
      <c r="KU57" s="5" t="b">
        <f t="shared" si="647"/>
        <v>1</v>
      </c>
      <c r="KV57" s="136">
        <f t="shared" si="648"/>
        <v>2</v>
      </c>
      <c r="KW57" s="136">
        <f t="shared" si="648"/>
        <v>2</v>
      </c>
      <c r="KX57" s="5" t="b">
        <f t="shared" si="649"/>
        <v>0</v>
      </c>
      <c r="KY57" s="5" t="b">
        <f t="shared" si="649"/>
        <v>1</v>
      </c>
      <c r="KZ57" s="5" t="b">
        <f t="shared" si="649"/>
        <v>1</v>
      </c>
      <c r="LA57" s="5" t="b">
        <f t="shared" si="649"/>
        <v>0</v>
      </c>
      <c r="LB57" s="5">
        <f t="shared" si="650"/>
        <v>1</v>
      </c>
      <c r="LC57" s="5">
        <f t="shared" si="650"/>
        <v>0</v>
      </c>
      <c r="LD57" s="5" t="b">
        <f t="shared" si="651"/>
        <v>0</v>
      </c>
      <c r="LE57" s="5" t="str" cm="1">
        <f t="array" aca="1" ref="LE57" ca="1">IF(OR(LF57:LM57&lt;&gt;"-"),TRUE,"-")</f>
        <v>-</v>
      </c>
      <c r="LF57" s="19" t="str">
        <f t="shared" ca="1" si="652"/>
        <v>-</v>
      </c>
      <c r="LG57" s="19" t="str">
        <f t="shared" ca="1" si="652"/>
        <v>-</v>
      </c>
      <c r="LH57" s="19" t="str">
        <f t="shared" ca="1" si="652"/>
        <v>-</v>
      </c>
      <c r="LI57" s="19" t="str">
        <f t="shared" ca="1" si="652"/>
        <v>-</v>
      </c>
      <c r="LJ57" s="19" t="str">
        <f t="shared" ca="1" si="652"/>
        <v>-</v>
      </c>
      <c r="LK57" s="19" t="str">
        <f t="shared" ca="1" si="652"/>
        <v>-</v>
      </c>
      <c r="LL57" s="19" t="str">
        <f t="shared" ca="1" si="652"/>
        <v>-</v>
      </c>
      <c r="LM57" s="19" t="str">
        <f t="shared" ca="1" si="652"/>
        <v>-</v>
      </c>
      <c r="LN57" s="466">
        <v>5000</v>
      </c>
      <c r="LO57" s="5" t="b">
        <f t="array" aca="1" ref="LO57" ca="1">IF(OR(LP57:LV57&lt;&gt;"-"),TRUE,"-")</f>
        <v>1</v>
      </c>
      <c r="LP57" s="19">
        <f t="shared" ca="1" si="653"/>
        <v>0</v>
      </c>
      <c r="LQ57" s="19" t="str">
        <f t="shared" ca="1" si="653"/>
        <v>-</v>
      </c>
      <c r="LR57" s="19">
        <f t="shared" ca="1" si="653"/>
        <v>999999</v>
      </c>
      <c r="LS57" s="19">
        <f t="shared" ca="1" si="653"/>
        <v>999999</v>
      </c>
      <c r="LT57" s="19">
        <f t="shared" ca="1" si="653"/>
        <v>999999</v>
      </c>
      <c r="LU57" s="19">
        <f t="shared" ca="1" si="653"/>
        <v>999999</v>
      </c>
      <c r="LV57" s="19">
        <f t="shared" ca="1" si="653"/>
        <v>999999</v>
      </c>
      <c r="LW57" s="19" t="str">
        <f t="shared" ca="1" si="653"/>
        <v>-</v>
      </c>
      <c r="LX57" s="19" t="str">
        <f ca="1">OFFSET(LX$5,$B57,0)</f>
        <v>-</v>
      </c>
      <c r="LY57" s="19" t="str">
        <f ca="1">OFFSET(LY$5,$B57,0)</f>
        <v>-</v>
      </c>
      <c r="LZ57" s="19" t="b">
        <f t="shared" ca="1" si="654"/>
        <v>1</v>
      </c>
      <c r="MA57" s="19">
        <f t="shared" ca="1" si="654"/>
        <v>0</v>
      </c>
      <c r="MB57" s="5" t="str">
        <f t="shared" si="655"/>
        <v>-</v>
      </c>
      <c r="MC57" s="5" t="str">
        <f t="shared" si="655"/>
        <v>-</v>
      </c>
      <c r="MD57" s="5" t="str">
        <f t="shared" si="655"/>
        <v>-</v>
      </c>
      <c r="ME57" s="5" t="str">
        <f t="shared" si="655"/>
        <v>-</v>
      </c>
      <c r="MF57" s="19" t="str">
        <f t="shared" ca="1" si="656"/>
        <v>-</v>
      </c>
      <c r="MG57" s="19" t="str">
        <f t="shared" ca="1" si="656"/>
        <v>-</v>
      </c>
      <c r="MH57" s="19" t="str">
        <f t="shared" ca="1" si="656"/>
        <v>-</v>
      </c>
      <c r="MI57" s="19" t="str">
        <f t="shared" ca="1" si="656"/>
        <v>-</v>
      </c>
      <c r="MJ57" s="19">
        <f t="shared" ca="1" si="656"/>
        <v>0.5</v>
      </c>
      <c r="MK57" s="19">
        <f t="shared" ca="1" si="656"/>
        <v>0.5</v>
      </c>
      <c r="ML57" s="19" t="str">
        <f t="shared" ca="1" si="656"/>
        <v>-</v>
      </c>
      <c r="MM57" s="5">
        <f t="shared" si="657"/>
        <v>0</v>
      </c>
      <c r="MN57" s="5">
        <f t="shared" si="657"/>
        <v>500</v>
      </c>
      <c r="MO57" s="5">
        <f t="shared" si="657"/>
        <v>500</v>
      </c>
      <c r="MP57" s="5" t="str">
        <f t="shared" si="657"/>
        <v>-</v>
      </c>
      <c r="MQ57" s="5">
        <f t="shared" si="657"/>
        <v>150</v>
      </c>
      <c r="MR57" s="5">
        <f t="shared" si="657"/>
        <v>364</v>
      </c>
      <c r="MS57" s="5">
        <f t="shared" si="658"/>
        <v>1</v>
      </c>
      <c r="MT57" s="9"/>
      <c r="MU57" s="19">
        <f t="shared" ca="1" si="656"/>
        <v>70</v>
      </c>
      <c r="MV57" s="19">
        <f t="shared" ca="1" si="656"/>
        <v>50</v>
      </c>
      <c r="MW57" s="19">
        <f t="shared" ca="1" si="656"/>
        <v>75</v>
      </c>
      <c r="MX57" s="19">
        <f t="shared" ca="1" si="656"/>
        <v>50</v>
      </c>
      <c r="MY57" s="5">
        <f t="shared" si="659"/>
        <v>0.75</v>
      </c>
      <c r="MZ57" s="5">
        <f t="shared" si="660"/>
        <v>0.75</v>
      </c>
      <c r="NA57" s="5">
        <f t="shared" si="661"/>
        <v>1</v>
      </c>
      <c r="NB57" s="9"/>
      <c r="NC57" s="19" t="b">
        <f t="shared" ca="1" si="662"/>
        <v>0</v>
      </c>
      <c r="ND57" s="19" t="b">
        <f t="shared" ca="1" si="662"/>
        <v>0</v>
      </c>
      <c r="NE57" s="19">
        <f t="shared" ca="1" si="662"/>
        <v>2</v>
      </c>
      <c r="NF57" s="19">
        <f t="shared" ca="1" si="662"/>
        <v>1</v>
      </c>
      <c r="NG57" s="19">
        <f t="shared" ca="1" si="662"/>
        <v>2</v>
      </c>
      <c r="NH57" s="19">
        <f t="shared" ca="1" si="662"/>
        <v>0</v>
      </c>
      <c r="NI57" s="19" t="str">
        <f t="shared" ca="1" si="662"/>
        <v>-</v>
      </c>
      <c r="NJ57" s="466" t="b">
        <v>1</v>
      </c>
      <c r="NK57" s="19">
        <f t="shared" ca="1" si="662"/>
        <v>448.65000000000003</v>
      </c>
      <c r="NL57" s="19" t="str">
        <f t="shared" ca="1" si="662"/>
        <v>-</v>
      </c>
      <c r="NM57" s="19">
        <f t="shared" ca="1" si="656"/>
        <v>1</v>
      </c>
      <c r="NN57" s="19">
        <f t="shared" ca="1" si="656"/>
        <v>1</v>
      </c>
      <c r="NO57" s="19">
        <f t="shared" ca="1" si="656"/>
        <v>1</v>
      </c>
      <c r="NP57" s="19">
        <f t="shared" ca="1" si="656"/>
        <v>1</v>
      </c>
      <c r="NQ57" s="19">
        <f t="shared" ca="1" si="656"/>
        <v>1</v>
      </c>
      <c r="NR57" s="19">
        <f t="shared" ca="1" si="656"/>
        <v>1</v>
      </c>
      <c r="NS57" s="19">
        <f t="shared" ca="1" si="656"/>
        <v>1</v>
      </c>
      <c r="NT57" s="19">
        <f t="shared" ca="1" si="656"/>
        <v>1</v>
      </c>
      <c r="NU57" s="19">
        <f t="shared" ca="1" si="656"/>
        <v>1</v>
      </c>
      <c r="NV57" s="9"/>
      <c r="NW57" s="539" t="str">
        <f t="shared" si="663"/>
        <v>-</v>
      </c>
      <c r="NX57" s="539" t="str">
        <f t="shared" si="663"/>
        <v>-</v>
      </c>
      <c r="NY57" s="539" t="str">
        <f t="shared" si="663"/>
        <v>-</v>
      </c>
      <c r="NZ57" s="539" t="str">
        <f t="shared" si="663"/>
        <v>-</v>
      </c>
      <c r="OA57" s="539" t="str">
        <f t="shared" si="663"/>
        <v>-</v>
      </c>
      <c r="OB57" s="539" t="str">
        <f t="shared" si="663"/>
        <v>-</v>
      </c>
      <c r="OC57" s="539" t="str">
        <f t="shared" ca="1" si="663"/>
        <v>-</v>
      </c>
      <c r="OD57" s="539" t="str">
        <f t="shared" ca="1" si="663"/>
        <v>-</v>
      </c>
      <c r="OE57" s="539" t="str">
        <f t="shared" ca="1" si="663"/>
        <v>-</v>
      </c>
      <c r="OF57" s="539" t="str">
        <f t="shared" ca="1" si="663"/>
        <v>-</v>
      </c>
      <c r="OG57" s="539" t="str">
        <f t="shared" ca="1" si="663"/>
        <v>-</v>
      </c>
      <c r="OH57" s="539" t="str">
        <f t="shared" ca="1" si="663"/>
        <v>-</v>
      </c>
      <c r="OI57" s="539" t="str">
        <f t="shared" ca="1" si="663"/>
        <v>-</v>
      </c>
      <c r="OJ57" s="539" t="str">
        <f t="shared" ca="1" si="663"/>
        <v>-</v>
      </c>
      <c r="OK57" s="539" t="str">
        <f t="shared" ca="1" si="663"/>
        <v>-</v>
      </c>
      <c r="OL57" s="539" t="str">
        <f t="shared" ca="1" si="663"/>
        <v>-</v>
      </c>
      <c r="OM57" s="539" t="str">
        <f t="shared" ca="1" si="663"/>
        <v>-</v>
      </c>
      <c r="ON57" s="539" t="str">
        <f t="shared" ca="1" si="663"/>
        <v>-</v>
      </c>
      <c r="OO57" s="539" t="str">
        <f t="shared" ca="1" si="663"/>
        <v>-</v>
      </c>
      <c r="OP57" s="539" t="str">
        <f t="shared" ca="1" si="663"/>
        <v>-</v>
      </c>
      <c r="OQ57" s="539" t="str">
        <f t="shared" ca="1" si="663"/>
        <v>-</v>
      </c>
      <c r="OR57" s="539" t="str">
        <f t="shared" ca="1" si="663"/>
        <v>-</v>
      </c>
      <c r="OS57" s="539" t="str">
        <f t="shared" ca="1" si="663"/>
        <v>-</v>
      </c>
      <c r="OT57" s="539" t="str">
        <f t="shared" ca="1" si="663"/>
        <v>-</v>
      </c>
      <c r="OU57" s="539" t="str">
        <f t="shared" ca="1" si="663"/>
        <v>-</v>
      </c>
      <c r="OV57" s="539" t="str">
        <f t="shared" ca="1" si="663"/>
        <v>-</v>
      </c>
      <c r="OW57" s="539" t="str">
        <f t="shared" ca="1" si="663"/>
        <v>-</v>
      </c>
      <c r="OX57" s="539" t="str">
        <f t="shared" ca="1" si="663"/>
        <v>-</v>
      </c>
      <c r="OY57" s="539" t="str">
        <f t="shared" ca="1" si="663"/>
        <v>-</v>
      </c>
      <c r="OZ57" s="539" t="str">
        <f t="shared" ca="1" si="663"/>
        <v>-</v>
      </c>
      <c r="PA57" s="539" t="str">
        <f t="shared" ca="1" si="663"/>
        <v>-</v>
      </c>
      <c r="PB57" s="539" t="str">
        <f t="shared" ca="1" si="663"/>
        <v>-</v>
      </c>
      <c r="PC57" s="539" t="str">
        <f t="shared" ca="1" si="663"/>
        <v>-</v>
      </c>
      <c r="PD57" s="539" t="str">
        <f t="shared" ca="1" si="663"/>
        <v>-</v>
      </c>
      <c r="PE57" s="539" t="str">
        <f t="shared" ca="1" si="663"/>
        <v>-</v>
      </c>
      <c r="PF57" s="539" t="str">
        <f t="shared" ca="1" si="663"/>
        <v>-</v>
      </c>
      <c r="PG57" s="549" t="str">
        <f t="shared" si="664"/>
        <v>-</v>
      </c>
      <c r="PH57" s="549" t="str">
        <f t="shared" si="664"/>
        <v>-</v>
      </c>
      <c r="PI57" s="549" t="str">
        <f t="shared" si="664"/>
        <v>-</v>
      </c>
      <c r="PJ57" s="549" t="str">
        <f t="shared" si="664"/>
        <v>-</v>
      </c>
      <c r="PK57" s="549" t="str">
        <f t="shared" si="664"/>
        <v>-</v>
      </c>
      <c r="PL57" s="549" t="str">
        <f t="shared" si="664"/>
        <v>-</v>
      </c>
      <c r="PM57" s="549" t="str">
        <f t="shared" si="664"/>
        <v>-</v>
      </c>
      <c r="PN57" s="549" t="str">
        <f t="shared" si="664"/>
        <v>-</v>
      </c>
      <c r="PO57" s="549" t="str">
        <f t="shared" si="664"/>
        <v>-</v>
      </c>
      <c r="PP57" s="549" t="str">
        <f t="shared" si="664"/>
        <v>-</v>
      </c>
      <c r="PQ57" s="549" t="str">
        <f t="shared" si="664"/>
        <v>-</v>
      </c>
      <c r="PR57" s="549" t="str">
        <f t="shared" si="664"/>
        <v>-</v>
      </c>
      <c r="PS57" s="549" t="str">
        <f t="shared" si="664"/>
        <v>-</v>
      </c>
      <c r="PT57" s="549" t="str">
        <f t="shared" si="664"/>
        <v>-</v>
      </c>
      <c r="PU57" s="549" t="str">
        <f t="shared" si="664"/>
        <v>-</v>
      </c>
      <c r="PV57" s="549" t="str">
        <f t="shared" si="664"/>
        <v>-</v>
      </c>
      <c r="PW57" s="549" t="str">
        <f t="shared" si="664"/>
        <v>-</v>
      </c>
      <c r="PX57" s="549" t="str">
        <f t="shared" si="664"/>
        <v>-</v>
      </c>
      <c r="PY57" s="549" t="str">
        <f t="shared" si="664"/>
        <v>-</v>
      </c>
      <c r="PZ57" s="549" t="str">
        <f t="shared" si="664"/>
        <v>-</v>
      </c>
      <c r="QA57" s="549" t="str">
        <f t="shared" si="664"/>
        <v>-</v>
      </c>
      <c r="QB57" s="549" t="str">
        <f t="shared" si="664"/>
        <v>-</v>
      </c>
      <c r="QC57" s="549" t="str">
        <f t="shared" si="664"/>
        <v>-</v>
      </c>
      <c r="QD57" s="549" t="str">
        <f t="shared" si="664"/>
        <v>-</v>
      </c>
      <c r="QE57" s="549" t="str">
        <f t="shared" si="664"/>
        <v>-</v>
      </c>
      <c r="QF57" s="549" t="str">
        <f t="shared" si="664"/>
        <v>-</v>
      </c>
      <c r="QG57" s="539" t="str">
        <f t="shared" si="665"/>
        <v>-</v>
      </c>
      <c r="QH57" s="539" t="str">
        <f t="shared" si="665"/>
        <v>-</v>
      </c>
      <c r="QI57" s="539" t="str">
        <f t="shared" si="665"/>
        <v>-</v>
      </c>
      <c r="QJ57" s="539" t="str">
        <f t="shared" si="665"/>
        <v>-</v>
      </c>
      <c r="QK57" s="539" t="str">
        <f t="shared" si="665"/>
        <v>-</v>
      </c>
      <c r="QL57" s="539" t="str">
        <f t="shared" si="665"/>
        <v>-</v>
      </c>
      <c r="QM57" s="539" t="str">
        <f t="shared" ca="1" si="665"/>
        <v>-</v>
      </c>
      <c r="QN57" s="539" t="str">
        <f t="shared" ca="1" si="665"/>
        <v>-</v>
      </c>
      <c r="QO57" s="539" t="str">
        <f t="shared" ca="1" si="665"/>
        <v>-</v>
      </c>
      <c r="QP57" s="539" t="str">
        <f t="shared" ca="1" si="665"/>
        <v>-</v>
      </c>
      <c r="QQ57" s="539" t="str">
        <f t="shared" ca="1" si="665"/>
        <v>-</v>
      </c>
      <c r="QR57" s="539" t="str">
        <f t="shared" ca="1" si="665"/>
        <v>-</v>
      </c>
      <c r="QS57" s="539" t="str">
        <f t="shared" ca="1" si="665"/>
        <v>-</v>
      </c>
      <c r="QT57" s="539" t="str">
        <f t="shared" ca="1" si="665"/>
        <v>-</v>
      </c>
      <c r="QU57" s="539" t="str">
        <f t="shared" ca="1" si="665"/>
        <v>-</v>
      </c>
      <c r="QV57" s="539" t="str">
        <f t="shared" ca="1" si="665"/>
        <v>-</v>
      </c>
      <c r="QW57" s="539" t="str">
        <f t="shared" ca="1" si="665"/>
        <v>-</v>
      </c>
      <c r="QX57" s="539" t="str">
        <f t="shared" ca="1" si="665"/>
        <v>-</v>
      </c>
      <c r="QY57" s="539" t="str">
        <f t="shared" ca="1" si="665"/>
        <v>-</v>
      </c>
      <c r="QZ57" s="539" t="str">
        <f t="shared" ca="1" si="665"/>
        <v>-</v>
      </c>
      <c r="RA57" s="539" t="str">
        <f t="shared" ca="1" si="665"/>
        <v>-</v>
      </c>
      <c r="RB57" s="539" t="str">
        <f t="shared" ca="1" si="665"/>
        <v>-</v>
      </c>
      <c r="RC57" s="539" t="str">
        <f t="shared" ca="1" si="665"/>
        <v>-</v>
      </c>
      <c r="RD57" s="539" t="str">
        <f t="shared" ca="1" si="665"/>
        <v>-</v>
      </c>
      <c r="RE57" s="539" t="str">
        <f t="shared" ca="1" si="665"/>
        <v>-</v>
      </c>
      <c r="RF57" s="539" t="str">
        <f t="shared" ca="1" si="665"/>
        <v>-</v>
      </c>
      <c r="RG57" s="539" t="str">
        <f t="shared" ca="1" si="665"/>
        <v>-</v>
      </c>
      <c r="RH57" s="539" t="str">
        <f t="shared" ca="1" si="665"/>
        <v>-</v>
      </c>
      <c r="RI57" s="539" t="str">
        <f t="shared" ca="1" si="665"/>
        <v>-</v>
      </c>
      <c r="RJ57" s="539" t="str">
        <f t="shared" ca="1" si="665"/>
        <v>-</v>
      </c>
      <c r="RK57" s="539" t="str">
        <f t="shared" ca="1" si="665"/>
        <v>-</v>
      </c>
      <c r="RL57" s="539" t="str">
        <f t="shared" ca="1" si="665"/>
        <v>-</v>
      </c>
      <c r="RM57" s="539" t="str">
        <f t="shared" ca="1" si="665"/>
        <v>-</v>
      </c>
      <c r="RN57" s="539" t="str">
        <f t="shared" ca="1" si="665"/>
        <v>-</v>
      </c>
      <c r="RO57" s="539" t="str">
        <f t="shared" ca="1" si="665"/>
        <v>-</v>
      </c>
      <c r="RP57" s="539" t="str">
        <f t="shared" ca="1" si="665"/>
        <v>-</v>
      </c>
      <c r="RQ57" s="549" t="str">
        <f t="shared" si="666"/>
        <v>-</v>
      </c>
      <c r="RR57" s="549" t="str">
        <f t="shared" si="666"/>
        <v>-</v>
      </c>
      <c r="RS57" s="549" t="str">
        <f t="shared" si="666"/>
        <v>-</v>
      </c>
      <c r="RT57" s="549" t="str">
        <f t="shared" si="666"/>
        <v>-</v>
      </c>
      <c r="RU57" s="549" t="str">
        <f t="shared" si="666"/>
        <v>-</v>
      </c>
      <c r="RV57" s="549" t="str">
        <f t="shared" si="666"/>
        <v>-</v>
      </c>
      <c r="RW57" s="549" t="str">
        <f t="shared" si="666"/>
        <v>-</v>
      </c>
      <c r="RX57" s="549" t="str">
        <f t="shared" si="666"/>
        <v>-</v>
      </c>
      <c r="RY57" s="549" t="str">
        <f t="shared" si="666"/>
        <v>-</v>
      </c>
      <c r="RZ57" s="549" t="str">
        <f t="shared" si="666"/>
        <v>-</v>
      </c>
      <c r="SA57" s="549" t="str">
        <f t="shared" si="666"/>
        <v>-</v>
      </c>
      <c r="SB57" s="549" t="str">
        <f t="shared" si="666"/>
        <v>-</v>
      </c>
      <c r="SC57" s="549" t="str">
        <f t="shared" si="666"/>
        <v>-</v>
      </c>
      <c r="SD57" s="549" t="str">
        <f t="shared" si="666"/>
        <v>-</v>
      </c>
      <c r="SE57" s="549" t="str">
        <f t="shared" si="666"/>
        <v>-</v>
      </c>
      <c r="SF57" s="549" t="str">
        <f t="shared" si="666"/>
        <v>-</v>
      </c>
      <c r="SG57" s="549" t="str">
        <f t="shared" si="666"/>
        <v>-</v>
      </c>
      <c r="SH57" s="549" t="str">
        <f t="shared" si="666"/>
        <v>-</v>
      </c>
      <c r="SI57" s="549" t="str">
        <f t="shared" si="666"/>
        <v>-</v>
      </c>
      <c r="SJ57" s="549" t="str">
        <f t="shared" si="666"/>
        <v>-</v>
      </c>
      <c r="SK57" s="549" t="str">
        <f t="shared" si="666"/>
        <v>-</v>
      </c>
      <c r="SL57" s="549" t="str">
        <f t="shared" si="666"/>
        <v>-</v>
      </c>
      <c r="SM57" s="549" t="str">
        <f t="shared" si="666"/>
        <v>-</v>
      </c>
      <c r="SN57" s="549" t="str">
        <f t="shared" si="666"/>
        <v>-</v>
      </c>
      <c r="SO57" s="549" t="str">
        <f t="shared" si="666"/>
        <v>-</v>
      </c>
      <c r="SP57" s="549" t="str">
        <f t="shared" si="666"/>
        <v>-</v>
      </c>
      <c r="SQ57" s="539" t="b">
        <f t="shared" si="667"/>
        <v>1</v>
      </c>
      <c r="SR57" s="539" t="b">
        <f t="shared" si="667"/>
        <v>1</v>
      </c>
      <c r="SS57" s="539" t="b">
        <f t="shared" si="667"/>
        <v>1</v>
      </c>
      <c r="ST57" s="539" t="b">
        <f t="shared" si="667"/>
        <v>1</v>
      </c>
      <c r="SU57" s="539" t="b">
        <f t="shared" si="667"/>
        <v>1</v>
      </c>
      <c r="SV57" s="539" t="b">
        <f t="shared" si="667"/>
        <v>1</v>
      </c>
      <c r="SW57" s="539" t="str">
        <f t="shared" ca="1" si="667"/>
        <v>-</v>
      </c>
      <c r="SX57" s="539" t="str">
        <f t="shared" ca="1" si="667"/>
        <v>-</v>
      </c>
      <c r="SY57" s="539" t="str">
        <f t="shared" ca="1" si="667"/>
        <v>-</v>
      </c>
      <c r="SZ57" s="539" t="str">
        <f t="shared" ca="1" si="667"/>
        <v>-</v>
      </c>
      <c r="TA57" s="539" t="str">
        <f t="shared" ca="1" si="667"/>
        <v>-</v>
      </c>
      <c r="TB57" s="539" t="str">
        <f t="shared" ca="1" si="667"/>
        <v>-</v>
      </c>
      <c r="TC57" s="539" t="str">
        <f t="shared" ca="1" si="667"/>
        <v>-</v>
      </c>
      <c r="TD57" s="539" t="str">
        <f t="shared" ca="1" si="667"/>
        <v>-</v>
      </c>
      <c r="TE57" s="539" t="str">
        <f t="shared" ca="1" si="667"/>
        <v>-</v>
      </c>
      <c r="TF57" s="539" t="str">
        <f t="shared" ca="1" si="667"/>
        <v>-</v>
      </c>
      <c r="TG57" s="539" t="str">
        <f t="shared" ca="1" si="667"/>
        <v>-</v>
      </c>
      <c r="TH57" s="539" t="str">
        <f t="shared" ca="1" si="667"/>
        <v>-</v>
      </c>
      <c r="TI57" s="539" t="str">
        <f t="shared" ca="1" si="667"/>
        <v>-</v>
      </c>
      <c r="TJ57" s="539" t="str">
        <f t="shared" ca="1" si="667"/>
        <v>-</v>
      </c>
      <c r="TK57" s="539" t="str">
        <f t="shared" ca="1" si="667"/>
        <v>-</v>
      </c>
      <c r="TL57" s="539" t="str">
        <f t="shared" ca="1" si="667"/>
        <v>-</v>
      </c>
      <c r="TM57" s="539" t="str">
        <f t="shared" ca="1" si="667"/>
        <v>-</v>
      </c>
      <c r="TN57" s="539" t="str">
        <f t="shared" ca="1" si="667"/>
        <v>-</v>
      </c>
      <c r="TO57" s="539" t="str">
        <f t="shared" ca="1" si="667"/>
        <v>-</v>
      </c>
      <c r="TP57" s="539" t="str">
        <f t="shared" ca="1" si="667"/>
        <v>-</v>
      </c>
      <c r="TQ57" s="539" t="str">
        <f t="shared" ca="1" si="667"/>
        <v>-</v>
      </c>
      <c r="TR57" s="539" t="str">
        <f t="shared" ca="1" si="667"/>
        <v>-</v>
      </c>
      <c r="TS57" s="539" t="str">
        <f t="shared" ca="1" si="667"/>
        <v>-</v>
      </c>
      <c r="TT57" s="539" t="str">
        <f t="shared" ca="1" si="667"/>
        <v>-</v>
      </c>
      <c r="TU57" s="539" t="str">
        <f t="shared" ca="1" si="667"/>
        <v>-</v>
      </c>
      <c r="TV57" s="539" t="str">
        <f t="shared" ca="1" si="667"/>
        <v>-</v>
      </c>
      <c r="TW57" s="539" t="str">
        <f t="shared" ca="1" si="667"/>
        <v>-</v>
      </c>
      <c r="TX57" s="539" t="str">
        <f t="shared" ca="1" si="667"/>
        <v>-</v>
      </c>
      <c r="TY57" s="539" t="str">
        <f t="shared" ca="1" si="667"/>
        <v>-</v>
      </c>
      <c r="TZ57" s="539" t="str">
        <f t="shared" ca="1" si="667"/>
        <v>-</v>
      </c>
      <c r="UA57" s="549" t="b">
        <f t="shared" si="668"/>
        <v>1</v>
      </c>
      <c r="UB57" s="549" t="b">
        <f t="shared" si="668"/>
        <v>1</v>
      </c>
      <c r="UC57" s="549" t="b">
        <f t="shared" si="668"/>
        <v>1</v>
      </c>
      <c r="UD57" s="549" t="b">
        <f t="shared" si="668"/>
        <v>1</v>
      </c>
      <c r="UE57" s="549" t="b">
        <f t="shared" si="668"/>
        <v>1</v>
      </c>
      <c r="UF57" s="549" t="b">
        <f t="shared" si="668"/>
        <v>1</v>
      </c>
      <c r="UG57" s="549" t="b">
        <f t="shared" si="668"/>
        <v>1</v>
      </c>
      <c r="UH57" s="549" t="b">
        <f t="shared" si="668"/>
        <v>1</v>
      </c>
      <c r="UI57" s="549" t="b">
        <f t="shared" si="668"/>
        <v>1</v>
      </c>
      <c r="UJ57" s="549" t="b">
        <f t="shared" si="668"/>
        <v>1</v>
      </c>
      <c r="UK57" s="549" t="b">
        <f t="shared" si="668"/>
        <v>1</v>
      </c>
      <c r="UL57" s="549" t="b">
        <f t="shared" si="668"/>
        <v>1</v>
      </c>
      <c r="UM57" s="549" t="b">
        <f t="shared" si="668"/>
        <v>1</v>
      </c>
      <c r="UN57" s="549" t="b">
        <f t="shared" si="668"/>
        <v>1</v>
      </c>
      <c r="UO57" s="549" t="b">
        <f t="shared" si="668"/>
        <v>1</v>
      </c>
      <c r="UP57" s="549" t="b">
        <f t="shared" si="668"/>
        <v>1</v>
      </c>
      <c r="UQ57" s="549" t="b">
        <f t="shared" si="668"/>
        <v>1</v>
      </c>
      <c r="UR57" s="549" t="b">
        <f t="shared" si="668"/>
        <v>1</v>
      </c>
      <c r="US57" s="549" t="b">
        <f t="shared" si="668"/>
        <v>1</v>
      </c>
      <c r="UT57" s="549" t="b">
        <f t="shared" si="668"/>
        <v>1</v>
      </c>
      <c r="UU57" s="549" t="b">
        <f t="shared" si="668"/>
        <v>1</v>
      </c>
      <c r="UV57" s="549" t="b">
        <f t="shared" si="668"/>
        <v>1</v>
      </c>
      <c r="UW57" s="549" t="b">
        <f t="shared" si="668"/>
        <v>1</v>
      </c>
      <c r="UX57" s="549" t="b">
        <f t="shared" si="668"/>
        <v>1</v>
      </c>
      <c r="UY57" s="549" t="b">
        <f t="shared" si="668"/>
        <v>1</v>
      </c>
      <c r="UZ57" s="549" t="b">
        <f t="shared" si="668"/>
        <v>1</v>
      </c>
      <c r="VA57" s="19">
        <f t="shared" ca="1" si="669"/>
        <v>0</v>
      </c>
      <c r="VB57" s="23">
        <v>0</v>
      </c>
    </row>
    <row r="58" spans="1:574" outlineLevel="1">
      <c r="A58" s="21">
        <f t="shared" si="93"/>
        <v>53</v>
      </c>
      <c r="B58" s="21">
        <f t="shared" si="670"/>
        <v>18</v>
      </c>
      <c r="C58">
        <v>108</v>
      </c>
      <c r="D58" s="19" t="str">
        <f t="shared" ca="1" si="583"/>
        <v>SNSW</v>
      </c>
      <c r="E58" t="b">
        <v>1</v>
      </c>
      <c r="F58" t="b">
        <v>0</v>
      </c>
      <c r="G58" t="b">
        <f t="shared" ref="G58:G60" si="674">E58</f>
        <v>1</v>
      </c>
      <c r="H58" s="215">
        <f t="shared" ca="1" si="673"/>
        <v>4</v>
      </c>
      <c r="I58" s="26">
        <v>2</v>
      </c>
      <c r="J58" s="26">
        <v>1</v>
      </c>
      <c r="K58" s="26" t="str">
        <f>""</f>
        <v/>
      </c>
      <c r="L58" s="26">
        <v>0</v>
      </c>
      <c r="M58" s="26">
        <f>d.Region</f>
        <v>2</v>
      </c>
      <c r="N58" s="26">
        <v>2</v>
      </c>
      <c r="O58" s="26">
        <v>3</v>
      </c>
      <c r="P58" s="26">
        <v>2</v>
      </c>
      <c r="Q58" s="26">
        <v>0</v>
      </c>
      <c r="R58" s="26">
        <v>0</v>
      </c>
      <c r="S58" s="26">
        <v>0</v>
      </c>
      <c r="T58" s="26">
        <v>0</v>
      </c>
      <c r="U58" s="26">
        <v>1</v>
      </c>
      <c r="V58" s="116">
        <v>1</v>
      </c>
      <c r="W58" s="116">
        <v>2</v>
      </c>
      <c r="X58" s="116">
        <v>2</v>
      </c>
      <c r="Y58" s="211"/>
      <c r="Z58" s="211"/>
      <c r="AA58" s="211"/>
      <c r="AB58" s="211"/>
      <c r="AC58" s="26">
        <v>0</v>
      </c>
      <c r="AD58" s="211"/>
      <c r="AE58" s="211"/>
      <c r="AF58" s="211"/>
      <c r="AG58" s="211"/>
      <c r="AH58" s="211"/>
      <c r="AI58" s="211"/>
      <c r="AJ58" s="211"/>
      <c r="AK58" s="211"/>
      <c r="AL58" s="136">
        <f t="shared" si="585"/>
        <v>2</v>
      </c>
      <c r="AM58" s="136">
        <f>INDEX(CHOOSE($O58,DataAutumn!i.AdultDrys,DataWinter!i.AdultDrys,DataSpring!i.AdultDrys),1,$N58)</f>
        <v>3</v>
      </c>
      <c r="AN58" s="5">
        <f t="shared" si="586"/>
        <v>2</v>
      </c>
      <c r="AO58" s="5">
        <f t="shared" si="586"/>
        <v>0</v>
      </c>
      <c r="AP58" s="5">
        <f t="shared" si="587"/>
        <v>1</v>
      </c>
      <c r="AQ58" s="211"/>
      <c r="AR58" s="211"/>
      <c r="AS58" s="356" t="str">
        <f ca="1">LEFT(OFFSET(AS58,-1,0),FIND(" ",OFFSET(AS58,-1,0)))        &amp; TEXT($H58,"00000 ")
&amp; $D58        &amp; IF($JB58=0," FWM","")&amp;IF($JB58=1," MWM","")&amp;IF($JB58=5," Mat","")&amp;IF($JC58=TRUE,"&amp;BBT","    ")
&amp;IF(LN58&lt;&gt;"-", "numbers"&amp;LN58,"")&amp;IF(NJ58," pasture"&amp;ROUND(NK58,0),"")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numbers5000 pasture516 Day204 Scan2-0000 RR000p GP100p WP075p MP075p T_TRUE (F33N11)</v>
      </c>
      <c r="AT58" s="9" t="str">
        <f ca="1">IF(COUNTIF(AS$5:AS58,AS58)=1,"-","Dup")</f>
        <v>-</v>
      </c>
      <c r="AU58" s="9"/>
      <c r="AV58" s="19" t="str">
        <f t="shared" ca="1" si="588"/>
        <v>-</v>
      </c>
      <c r="AW58" s="19" t="str">
        <f t="shared" ca="1" si="588"/>
        <v>-</v>
      </c>
      <c r="AX58" s="19" t="str">
        <f t="shared" ca="1" si="588"/>
        <v>-</v>
      </c>
      <c r="AY58" s="19" t="str">
        <f t="shared" ca="1" si="588"/>
        <v>-</v>
      </c>
      <c r="AZ58" s="19" t="str">
        <f t="shared" ca="1" si="588"/>
        <v>-</v>
      </c>
      <c r="BA58" s="19" t="str">
        <f t="shared" ca="1" si="588"/>
        <v>-</v>
      </c>
      <c r="BB58" s="19" t="str">
        <f t="shared" ca="1" si="588"/>
        <v>-</v>
      </c>
      <c r="BC58" s="19" t="str">
        <f t="shared" ca="1" si="588"/>
        <v>-</v>
      </c>
      <c r="BD58" s="9"/>
      <c r="BE58" s="5" t="b">
        <f t="shared" si="589"/>
        <v>0</v>
      </c>
      <c r="BF58" s="5" t="str">
        <f t="shared" si="589"/>
        <v>-</v>
      </c>
      <c r="BG58" s="5" t="b">
        <f t="shared" si="589"/>
        <v>0</v>
      </c>
      <c r="BH58" s="5" t="b">
        <f t="shared" si="589"/>
        <v>1</v>
      </c>
      <c r="BI58" s="5" t="b">
        <f t="shared" si="589"/>
        <v>1</v>
      </c>
      <c r="BJ58" s="136">
        <f t="shared" si="589"/>
        <v>0</v>
      </c>
      <c r="BK58" s="19" t="b">
        <f t="shared" ca="1" si="590"/>
        <v>0</v>
      </c>
      <c r="BL58" s="9"/>
      <c r="BM58" s="5" t="str">
        <f t="shared" ca="1" si="591"/>
        <v>-</v>
      </c>
      <c r="BN58" s="19" t="str">
        <f t="shared" ca="1" si="592"/>
        <v>-</v>
      </c>
      <c r="BO58" s="19" t="str">
        <f t="shared" ca="1" si="592"/>
        <v>-</v>
      </c>
      <c r="BP58" s="19" t="str">
        <f t="shared" ca="1" si="592"/>
        <v>-</v>
      </c>
      <c r="BQ58" s="5" t="str">
        <f t="shared" ca="1" si="593"/>
        <v>-</v>
      </c>
      <c r="BR58" s="19" t="str">
        <f t="shared" ca="1" si="594"/>
        <v>-</v>
      </c>
      <c r="BS58" s="5" t="str">
        <f t="shared" ca="1" si="595"/>
        <v>-</v>
      </c>
      <c r="BT58" s="19" t="str">
        <f t="shared" ca="1" si="596"/>
        <v>-</v>
      </c>
      <c r="BU58" s="19" t="str">
        <f t="shared" ca="1" si="596"/>
        <v>-</v>
      </c>
      <c r="BV58" s="19" t="str">
        <f t="shared" ca="1" si="596"/>
        <v>-</v>
      </c>
      <c r="BW58" s="5" t="str">
        <f t="shared" ca="1" si="597"/>
        <v>-</v>
      </c>
      <c r="BX58" s="9"/>
      <c r="BY58" s="5" t="b">
        <f t="shared" si="598"/>
        <v>0</v>
      </c>
      <c r="BZ58" s="5" t="str">
        <f t="shared" ca="1" si="599"/>
        <v>-</v>
      </c>
      <c r="CA58" s="5" t="str">
        <f t="shared" ca="1" si="600"/>
        <v>-</v>
      </c>
      <c r="CB58" s="5" t="str">
        <f t="shared" ca="1" si="600"/>
        <v>-</v>
      </c>
      <c r="CC58" s="5" t="str">
        <f t="shared" ca="1" si="600"/>
        <v>-</v>
      </c>
      <c r="CD58" s="5" t="str">
        <f t="shared" ca="1" si="600"/>
        <v>-</v>
      </c>
      <c r="CE58" s="5" t="str">
        <f t="shared" ca="1" si="600"/>
        <v>-</v>
      </c>
      <c r="CF58" s="5" t="str">
        <f t="shared" ca="1" si="600"/>
        <v>-</v>
      </c>
      <c r="CG58" s="5" t="str">
        <f t="shared" ca="1" si="600"/>
        <v>-</v>
      </c>
      <c r="CH58" s="5" t="str">
        <f t="shared" ca="1" si="600"/>
        <v>-</v>
      </c>
      <c r="CI58" s="9"/>
      <c r="CJ58" s="12" t="b">
        <v>1</v>
      </c>
      <c r="CK58" s="12" t="b">
        <v>1</v>
      </c>
      <c r="CL58" s="12" t="b">
        <v>1</v>
      </c>
      <c r="CM58" s="12">
        <f t="shared" si="672"/>
        <v>22322000005</v>
      </c>
      <c r="CN58" s="12" t="b">
        <v>0</v>
      </c>
      <c r="CO58" s="19" t="str">
        <f t="shared" ca="1" si="601"/>
        <v>-</v>
      </c>
      <c r="CP58" s="19" t="str">
        <f t="shared" ca="1" si="601"/>
        <v>-</v>
      </c>
      <c r="CQ58" s="19" t="str">
        <f t="shared" ca="1" si="601"/>
        <v>-</v>
      </c>
      <c r="CR58" s="433">
        <f t="shared" si="602"/>
        <v>652</v>
      </c>
      <c r="CS58" s="433">
        <f t="shared" si="602"/>
        <v>686</v>
      </c>
      <c r="CT58" s="433">
        <f t="shared" si="602"/>
        <v>721</v>
      </c>
      <c r="CU58" s="144">
        <f t="shared" si="603"/>
        <v>378</v>
      </c>
      <c r="CV58" s="144">
        <f t="shared" si="603"/>
        <v>413</v>
      </c>
      <c r="CW58" s="144">
        <f t="shared" si="603"/>
        <v>448</v>
      </c>
      <c r="CX58" s="19" t="str">
        <f t="shared" ca="1" si="604"/>
        <v>-</v>
      </c>
      <c r="CY58" s="19" t="str">
        <f t="shared" ca="1" si="604"/>
        <v>-</v>
      </c>
      <c r="CZ58" s="19" t="str">
        <f t="shared" ca="1" si="604"/>
        <v>-</v>
      </c>
      <c r="DA58" s="19" t="str">
        <f t="shared" ca="1" si="604"/>
        <v>-</v>
      </c>
      <c r="DB58" s="19" t="str">
        <f t="shared" ca="1" si="604"/>
        <v>-</v>
      </c>
      <c r="DC58" s="19" t="str">
        <f t="shared" ca="1" si="604"/>
        <v>-</v>
      </c>
      <c r="DD58" s="19">
        <f t="shared" ca="1" si="604"/>
        <v>1</v>
      </c>
      <c r="DE58" s="19">
        <f t="shared" ca="1" si="604"/>
        <v>1</v>
      </c>
      <c r="DF58" s="19">
        <f t="shared" ca="1" si="604"/>
        <v>0</v>
      </c>
      <c r="DG58" s="19" t="str">
        <f t="shared" ca="1" si="604"/>
        <v>-</v>
      </c>
      <c r="DH58" s="19" t="str">
        <f t="shared" ca="1" si="604"/>
        <v>-</v>
      </c>
      <c r="DI58" s="19" t="str">
        <f t="shared" ca="1" si="604"/>
        <v>-</v>
      </c>
      <c r="DJ58" s="19" t="str">
        <f t="shared" ca="1" si="604"/>
        <v>-</v>
      </c>
      <c r="DK58" s="19" t="str">
        <f t="shared" ca="1" si="604"/>
        <v>-</v>
      </c>
      <c r="DL58" s="19">
        <f t="shared" ca="1" si="604"/>
        <v>0</v>
      </c>
      <c r="DM58" s="19" t="str">
        <f t="shared" ca="1" si="604"/>
        <v>-</v>
      </c>
      <c r="DN58" s="19" t="str">
        <f t="shared" ca="1" si="604"/>
        <v>-</v>
      </c>
      <c r="DO58" s="19" t="str">
        <f t="shared" ca="1" si="601"/>
        <v>-</v>
      </c>
      <c r="DP58" s="19">
        <f t="shared" ca="1" si="601"/>
        <v>0</v>
      </c>
      <c r="DQ58" s="19">
        <f t="shared" ca="1" si="601"/>
        <v>0</v>
      </c>
      <c r="DR58" s="9"/>
      <c r="DS58" s="19">
        <f t="shared" ca="1" si="605"/>
        <v>0</v>
      </c>
      <c r="DT58" s="19">
        <f t="shared" ca="1" si="605"/>
        <v>0</v>
      </c>
      <c r="DU58" s="19">
        <f t="shared" ca="1" si="605"/>
        <v>0</v>
      </c>
      <c r="DV58" s="19">
        <f t="shared" ca="1" si="605"/>
        <v>0</v>
      </c>
      <c r="DW58" s="19">
        <f t="shared" ca="1" si="605"/>
        <v>0</v>
      </c>
      <c r="DX58" s="19">
        <f t="shared" ca="1" si="605"/>
        <v>0</v>
      </c>
      <c r="DY58" s="19">
        <f t="shared" ca="1" si="605"/>
        <v>0</v>
      </c>
      <c r="DZ58" s="19">
        <f t="shared" ca="1" si="605"/>
        <v>0</v>
      </c>
      <c r="EA58" s="19">
        <f t="shared" ca="1" si="605"/>
        <v>0</v>
      </c>
      <c r="EB58" s="19">
        <f t="shared" ca="1" si="605"/>
        <v>0</v>
      </c>
      <c r="EC58" s="19">
        <f t="shared" ca="1" si="605"/>
        <v>0</v>
      </c>
      <c r="ED58" s="19">
        <f t="shared" ca="1" si="605"/>
        <v>0</v>
      </c>
      <c r="EE58" s="19">
        <f t="shared" ca="1" si="605"/>
        <v>0</v>
      </c>
      <c r="EF58" s="433">
        <f t="shared" si="606"/>
        <v>0</v>
      </c>
      <c r="EG58" s="433">
        <f t="shared" si="606"/>
        <v>0</v>
      </c>
      <c r="EH58" s="116">
        <f t="shared" si="607"/>
        <v>0</v>
      </c>
      <c r="EI58" s="116">
        <f t="shared" ca="1" si="607"/>
        <v>0</v>
      </c>
      <c r="EJ58" s="116">
        <f t="shared" ca="1" si="607"/>
        <v>0</v>
      </c>
      <c r="EK58" s="116">
        <f t="shared" ca="1" si="607"/>
        <v>0</v>
      </c>
      <c r="EL58" s="116">
        <f t="shared" ca="1" si="607"/>
        <v>0</v>
      </c>
      <c r="EM58" s="537">
        <f t="shared" ca="1" si="608"/>
        <v>0</v>
      </c>
      <c r="EN58" s="116">
        <f t="shared" ca="1" si="609"/>
        <v>0</v>
      </c>
      <c r="EO58" s="116">
        <f t="shared" ca="1" si="609"/>
        <v>0</v>
      </c>
      <c r="EP58" s="116">
        <f t="shared" ca="1" si="609"/>
        <v>0</v>
      </c>
      <c r="EQ58" s="116">
        <f t="shared" ca="1" si="609"/>
        <v>0</v>
      </c>
      <c r="ER58" s="116">
        <f t="shared" ca="1" si="609"/>
        <v>0</v>
      </c>
      <c r="ES58" s="537">
        <f t="shared" ca="1" si="610"/>
        <v>0</v>
      </c>
      <c r="ET58" s="116">
        <f t="shared" ca="1" si="611"/>
        <v>0</v>
      </c>
      <c r="EU58" s="116">
        <f t="shared" ca="1" si="611"/>
        <v>0</v>
      </c>
      <c r="EV58" s="116">
        <f t="shared" ca="1" si="611"/>
        <v>0</v>
      </c>
      <c r="EW58" s="116">
        <f t="shared" ca="1" si="611"/>
        <v>0</v>
      </c>
      <c r="EX58" s="116">
        <f t="shared" ca="1" si="611"/>
        <v>0</v>
      </c>
      <c r="EY58" s="537">
        <f t="shared" ca="1" si="612"/>
        <v>0</v>
      </c>
      <c r="EZ58" s="116">
        <f t="shared" ca="1" si="613"/>
        <v>0</v>
      </c>
      <c r="FA58" s="116">
        <f t="shared" ca="1" si="613"/>
        <v>0</v>
      </c>
      <c r="FB58" s="116">
        <f t="shared" ca="1" si="613"/>
        <v>0</v>
      </c>
      <c r="FC58" s="116">
        <f t="shared" ca="1" si="613"/>
        <v>0</v>
      </c>
      <c r="FD58" s="116">
        <f t="shared" ca="1" si="613"/>
        <v>0</v>
      </c>
      <c r="FE58" s="537">
        <f t="shared" ca="1" si="614"/>
        <v>0</v>
      </c>
      <c r="FF58" s="116">
        <f t="shared" ca="1" si="615"/>
        <v>0</v>
      </c>
      <c r="FG58" s="116">
        <f t="shared" ca="1" si="615"/>
        <v>0</v>
      </c>
      <c r="FH58" s="116">
        <f t="shared" ca="1" si="615"/>
        <v>0</v>
      </c>
      <c r="FI58" s="116">
        <f t="shared" ca="1" si="615"/>
        <v>0</v>
      </c>
      <c r="FJ58" s="116">
        <f t="shared" ca="1" si="615"/>
        <v>0</v>
      </c>
      <c r="FK58" s="537">
        <f t="shared" ca="1" si="616"/>
        <v>0</v>
      </c>
      <c r="FL58" s="116">
        <f t="shared" ca="1" si="617"/>
        <v>0</v>
      </c>
      <c r="FM58" s="116">
        <f t="shared" ca="1" si="617"/>
        <v>0</v>
      </c>
      <c r="FN58" s="116">
        <f t="shared" ca="1" si="617"/>
        <v>0</v>
      </c>
      <c r="FO58" s="116">
        <f t="shared" ca="1" si="617"/>
        <v>0</v>
      </c>
      <c r="FP58" s="116">
        <f t="shared" ca="1" si="617"/>
        <v>0</v>
      </c>
      <c r="FQ58" s="537">
        <f t="shared" ca="1" si="618"/>
        <v>0</v>
      </c>
      <c r="FR58" s="117">
        <f t="shared" ca="1" si="619"/>
        <v>0</v>
      </c>
      <c r="FS58" s="117">
        <f t="shared" ca="1" si="619"/>
        <v>0</v>
      </c>
      <c r="FT58" s="117">
        <f t="shared" ca="1" si="619"/>
        <v>0</v>
      </c>
      <c r="FU58" s="117">
        <f t="shared" ca="1" si="619"/>
        <v>0</v>
      </c>
      <c r="FV58" s="556">
        <f t="shared" ca="1" si="620"/>
        <v>0</v>
      </c>
      <c r="FW58" s="556">
        <f t="shared" ca="1" si="620"/>
        <v>0</v>
      </c>
      <c r="FX58" s="556">
        <f t="shared" ca="1" si="620"/>
        <v>0</v>
      </c>
      <c r="FY58" s="556">
        <f t="shared" ca="1" si="620"/>
        <v>0</v>
      </c>
      <c r="FZ58" s="556">
        <f t="shared" ca="1" si="620"/>
        <v>0</v>
      </c>
      <c r="GA58" s="556">
        <f t="shared" ca="1" si="620"/>
        <v>0</v>
      </c>
      <c r="GB58" s="556">
        <f t="shared" ca="1" si="620"/>
        <v>0</v>
      </c>
      <c r="GC58" s="556">
        <f t="shared" ca="1" si="620"/>
        <v>0</v>
      </c>
      <c r="GD58" s="556">
        <f t="shared" ca="1" si="620"/>
        <v>0</v>
      </c>
      <c r="GE58" s="556">
        <f t="shared" ca="1" si="620"/>
        <v>0</v>
      </c>
      <c r="GF58" s="556">
        <f t="shared" ca="1" si="620"/>
        <v>0</v>
      </c>
      <c r="GG58" s="556">
        <f t="shared" ca="1" si="620"/>
        <v>0</v>
      </c>
      <c r="GH58" s="556">
        <f t="shared" ca="1" si="620"/>
        <v>0</v>
      </c>
      <c r="GI58" s="556">
        <f t="shared" ca="1" si="620"/>
        <v>0</v>
      </c>
      <c r="GJ58" s="556">
        <f t="shared" ca="1" si="620"/>
        <v>0</v>
      </c>
      <c r="GK58" s="556">
        <f t="shared" ca="1" si="620"/>
        <v>0</v>
      </c>
      <c r="GL58" s="556">
        <f t="shared" ca="1" si="620"/>
        <v>0</v>
      </c>
      <c r="GM58" s="556">
        <f t="shared" ca="1" si="620"/>
        <v>0</v>
      </c>
      <c r="GN58" s="556">
        <f t="shared" ca="1" si="620"/>
        <v>0</v>
      </c>
      <c r="GO58" s="556">
        <f t="shared" ca="1" si="620"/>
        <v>0</v>
      </c>
      <c r="GP58" s="19">
        <f t="shared" ca="1" si="621"/>
        <v>0</v>
      </c>
      <c r="GQ58" s="116">
        <f t="shared" ca="1" si="622"/>
        <v>0</v>
      </c>
      <c r="GR58" s="116">
        <f t="shared" ca="1" si="622"/>
        <v>0</v>
      </c>
      <c r="GS58" s="116">
        <f t="shared" ca="1" si="622"/>
        <v>0</v>
      </c>
      <c r="GT58" s="116">
        <f t="shared" ca="1" si="622"/>
        <v>0</v>
      </c>
      <c r="GU58" s="116">
        <f t="shared" ca="1" si="622"/>
        <v>0</v>
      </c>
      <c r="GV58" s="537">
        <f t="shared" ca="1" si="623"/>
        <v>0</v>
      </c>
      <c r="GW58" s="116">
        <f t="shared" ca="1" si="624"/>
        <v>0</v>
      </c>
      <c r="GX58" s="116">
        <f t="shared" ca="1" si="624"/>
        <v>0</v>
      </c>
      <c r="GY58" s="116">
        <f t="shared" ca="1" si="624"/>
        <v>0</v>
      </c>
      <c r="GZ58" s="116">
        <f t="shared" ca="1" si="624"/>
        <v>0</v>
      </c>
      <c r="HA58" s="116">
        <f t="shared" ca="1" si="624"/>
        <v>0</v>
      </c>
      <c r="HB58" s="537">
        <f t="shared" ca="1" si="625"/>
        <v>0</v>
      </c>
      <c r="HC58" s="116">
        <f t="shared" ca="1" si="626"/>
        <v>0</v>
      </c>
      <c r="HD58" s="116">
        <f t="shared" ca="1" si="626"/>
        <v>0</v>
      </c>
      <c r="HE58" s="116">
        <f t="shared" ca="1" si="626"/>
        <v>0</v>
      </c>
      <c r="HF58" s="116">
        <f t="shared" ca="1" si="626"/>
        <v>0</v>
      </c>
      <c r="HG58" s="116">
        <f t="shared" ca="1" si="626"/>
        <v>0</v>
      </c>
      <c r="HH58" s="537">
        <f t="shared" ca="1" si="627"/>
        <v>0</v>
      </c>
      <c r="HI58" s="116">
        <f t="shared" ca="1" si="628"/>
        <v>0</v>
      </c>
      <c r="HJ58" s="116">
        <f t="shared" ca="1" si="628"/>
        <v>0</v>
      </c>
      <c r="HK58" s="116">
        <f t="shared" ca="1" si="628"/>
        <v>0</v>
      </c>
      <c r="HL58" s="116">
        <f t="shared" ca="1" si="628"/>
        <v>0</v>
      </c>
      <c r="HM58" s="116">
        <f t="shared" ca="1" si="628"/>
        <v>0</v>
      </c>
      <c r="HN58" s="537">
        <f t="shared" ca="1" si="629"/>
        <v>0</v>
      </c>
      <c r="HO58" s="116">
        <f t="shared" ca="1" si="630"/>
        <v>0</v>
      </c>
      <c r="HP58" s="116">
        <f t="shared" ca="1" si="630"/>
        <v>0</v>
      </c>
      <c r="HQ58" s="116">
        <f t="shared" ca="1" si="630"/>
        <v>0</v>
      </c>
      <c r="HR58" s="116">
        <f t="shared" ca="1" si="630"/>
        <v>0</v>
      </c>
      <c r="HS58" s="116">
        <f t="shared" ca="1" si="630"/>
        <v>0</v>
      </c>
      <c r="HT58" s="537">
        <f t="shared" ca="1" si="631"/>
        <v>0</v>
      </c>
      <c r="HU58" s="116">
        <f t="shared" ca="1" si="632"/>
        <v>0</v>
      </c>
      <c r="HV58" s="116">
        <f t="shared" ca="1" si="632"/>
        <v>0</v>
      </c>
      <c r="HW58" s="116">
        <f t="shared" ca="1" si="632"/>
        <v>0</v>
      </c>
      <c r="HX58" s="116">
        <f t="shared" ca="1" si="632"/>
        <v>0</v>
      </c>
      <c r="HY58" s="116">
        <f t="shared" ca="1" si="632"/>
        <v>0</v>
      </c>
      <c r="HZ58" s="537">
        <f t="shared" ca="1" si="633"/>
        <v>0</v>
      </c>
      <c r="IA58" s="117">
        <f t="shared" ca="1" si="634"/>
        <v>0</v>
      </c>
      <c r="IB58" s="117">
        <f t="shared" ca="1" si="634"/>
        <v>0</v>
      </c>
      <c r="IC58" s="117">
        <f t="shared" ca="1" si="634"/>
        <v>0</v>
      </c>
      <c r="ID58" s="117">
        <f t="shared" ca="1" si="634"/>
        <v>0</v>
      </c>
      <c r="IE58" s="556">
        <f t="shared" ca="1" si="635"/>
        <v>0</v>
      </c>
      <c r="IF58" s="556">
        <f t="shared" ca="1" si="635"/>
        <v>0</v>
      </c>
      <c r="IG58" s="556">
        <f t="shared" ca="1" si="635"/>
        <v>0</v>
      </c>
      <c r="IH58" s="556">
        <f t="shared" ca="1" si="635"/>
        <v>0</v>
      </c>
      <c r="II58" s="556">
        <f t="shared" ca="1" si="635"/>
        <v>0</v>
      </c>
      <c r="IJ58" s="556">
        <f t="shared" ca="1" si="635"/>
        <v>0</v>
      </c>
      <c r="IK58" s="556">
        <f t="shared" ca="1" si="635"/>
        <v>0</v>
      </c>
      <c r="IL58" s="556">
        <f t="shared" ca="1" si="635"/>
        <v>0</v>
      </c>
      <c r="IM58" s="556">
        <f t="shared" ca="1" si="635"/>
        <v>0</v>
      </c>
      <c r="IN58" s="556">
        <f t="shared" ca="1" si="635"/>
        <v>0</v>
      </c>
      <c r="IO58" s="556">
        <f t="shared" ca="1" si="635"/>
        <v>0</v>
      </c>
      <c r="IP58" s="556">
        <f t="shared" ca="1" si="635"/>
        <v>0</v>
      </c>
      <c r="IQ58" s="556">
        <f t="shared" ca="1" si="635"/>
        <v>0</v>
      </c>
      <c r="IR58" s="556">
        <f t="shared" ca="1" si="635"/>
        <v>0</v>
      </c>
      <c r="IS58" s="556">
        <f t="shared" ca="1" si="635"/>
        <v>0</v>
      </c>
      <c r="IT58" s="556">
        <f t="shared" ca="1" si="635"/>
        <v>0</v>
      </c>
      <c r="IU58" s="556">
        <f t="shared" ca="1" si="635"/>
        <v>0</v>
      </c>
      <c r="IV58" s="556">
        <f t="shared" ca="1" si="635"/>
        <v>0</v>
      </c>
      <c r="IW58" s="556">
        <f t="shared" ca="1" si="635"/>
        <v>0</v>
      </c>
      <c r="IX58" s="556">
        <f t="shared" ca="1" si="635"/>
        <v>0</v>
      </c>
      <c r="IY58" s="19">
        <f t="shared" ca="1" si="636"/>
        <v>0</v>
      </c>
      <c r="IZ58" s="5">
        <f t="shared" si="637"/>
        <v>67</v>
      </c>
      <c r="JA58" s="9"/>
      <c r="JB58" s="5">
        <f t="shared" si="638"/>
        <v>1</v>
      </c>
      <c r="JC58" s="5" t="b">
        <f t="shared" si="638"/>
        <v>0</v>
      </c>
      <c r="JD58" s="19">
        <f t="shared" ca="1" si="639"/>
        <v>0</v>
      </c>
      <c r="JE58" s="5">
        <f t="shared" si="640"/>
        <v>0</v>
      </c>
      <c r="JF58" s="5">
        <f t="shared" si="641"/>
        <v>1.2500000000000001E-2</v>
      </c>
      <c r="JG58" s="5">
        <f t="shared" si="642"/>
        <v>0</v>
      </c>
      <c r="JH58" s="19">
        <f t="shared" ca="1" si="639"/>
        <v>0</v>
      </c>
      <c r="JI58" s="5">
        <f t="shared" si="643"/>
        <v>60</v>
      </c>
      <c r="JJ58" s="5">
        <f t="shared" si="644"/>
        <v>1</v>
      </c>
      <c r="JK58" s="19">
        <f t="shared" ca="1" si="639"/>
        <v>0</v>
      </c>
      <c r="JL58" s="19">
        <f t="shared" ca="1" si="639"/>
        <v>0</v>
      </c>
      <c r="JM58" s="19">
        <f t="shared" ca="1" si="639"/>
        <v>0</v>
      </c>
      <c r="JN58" s="19">
        <f t="shared" ca="1" si="639"/>
        <v>0</v>
      </c>
      <c r="JO58" s="19">
        <f t="shared" ca="1" si="639"/>
        <v>0</v>
      </c>
      <c r="JP58" s="19">
        <f t="shared" ca="1" si="639"/>
        <v>0</v>
      </c>
      <c r="JQ58" s="19">
        <f t="shared" ca="1" si="639"/>
        <v>0</v>
      </c>
      <c r="JR58" s="19">
        <f t="shared" ca="1" si="639"/>
        <v>0</v>
      </c>
      <c r="JS58" s="19">
        <f t="shared" ca="1" si="639"/>
        <v>0</v>
      </c>
      <c r="JT58" s="19">
        <f t="shared" ca="1" si="639"/>
        <v>0</v>
      </c>
      <c r="JU58" s="19">
        <f t="shared" ca="1" si="639"/>
        <v>0</v>
      </c>
      <c r="JV58" s="19">
        <f t="shared" ca="1" si="639"/>
        <v>0</v>
      </c>
      <c r="JW58" s="19">
        <f t="shared" ca="1" si="639"/>
        <v>0</v>
      </c>
      <c r="JX58" s="19">
        <f t="shared" ca="1" si="639"/>
        <v>0</v>
      </c>
      <c r="JY58" s="19">
        <f t="shared" ca="1" si="639"/>
        <v>0</v>
      </c>
      <c r="JZ58" s="19">
        <f t="shared" ca="1" si="639"/>
        <v>0</v>
      </c>
      <c r="KA58" s="19">
        <f t="shared" ca="1" si="639"/>
        <v>0</v>
      </c>
      <c r="KB58" s="19">
        <f t="shared" ca="1" si="639"/>
        <v>0</v>
      </c>
      <c r="KC58" s="19">
        <f t="shared" ca="1" si="639"/>
        <v>0</v>
      </c>
      <c r="KD58" s="19">
        <f t="shared" ca="1" si="639"/>
        <v>0</v>
      </c>
      <c r="KE58" s="19">
        <f t="shared" ca="1" si="639"/>
        <v>0</v>
      </c>
      <c r="KF58" s="5">
        <f t="shared" si="645"/>
        <v>0</v>
      </c>
      <c r="KG58" s="5">
        <f t="shared" si="645"/>
        <v>6.25E-2</v>
      </c>
      <c r="KH58" s="5">
        <f t="shared" si="645"/>
        <v>6.25E-2</v>
      </c>
      <c r="KI58" s="5">
        <f t="shared" si="645"/>
        <v>6.25E-2</v>
      </c>
      <c r="KJ58" s="19">
        <f t="shared" ca="1" si="639"/>
        <v>0</v>
      </c>
      <c r="KK58" s="19">
        <f t="shared" ca="1" si="639"/>
        <v>0</v>
      </c>
      <c r="KL58" s="19">
        <f t="shared" ca="1" si="639"/>
        <v>0</v>
      </c>
      <c r="KM58" s="19">
        <f t="shared" ca="1" si="639"/>
        <v>0</v>
      </c>
      <c r="KN58" s="19">
        <f t="shared" ca="1" si="639"/>
        <v>1</v>
      </c>
      <c r="KO58" s="19">
        <f t="shared" ca="1" si="639"/>
        <v>0</v>
      </c>
      <c r="KP58" s="19">
        <f t="shared" ca="1" si="639"/>
        <v>1</v>
      </c>
      <c r="KQ58" s="9"/>
      <c r="KR58" s="5" t="b">
        <f t="shared" ca="1" si="646"/>
        <v>1</v>
      </c>
      <c r="KS58" s="5" t="b">
        <f t="shared" si="647"/>
        <v>0</v>
      </c>
      <c r="KT58" s="5" t="b">
        <f t="shared" si="647"/>
        <v>0</v>
      </c>
      <c r="KU58" s="5" t="b">
        <f t="shared" si="647"/>
        <v>1</v>
      </c>
      <c r="KV58" s="136">
        <f t="shared" si="648"/>
        <v>2</v>
      </c>
      <c r="KW58" s="136">
        <f t="shared" si="648"/>
        <v>2</v>
      </c>
      <c r="KX58" s="5" t="b">
        <f t="shared" si="649"/>
        <v>0</v>
      </c>
      <c r="KY58" s="5" t="b">
        <f t="shared" si="649"/>
        <v>1</v>
      </c>
      <c r="KZ58" s="5" t="b">
        <f t="shared" si="649"/>
        <v>1</v>
      </c>
      <c r="LA58" s="5" t="b">
        <f t="shared" si="649"/>
        <v>0</v>
      </c>
      <c r="LB58" s="5">
        <f t="shared" si="650"/>
        <v>1</v>
      </c>
      <c r="LC58" s="5">
        <f t="shared" si="650"/>
        <v>0</v>
      </c>
      <c r="LD58" s="5" t="b">
        <f t="shared" si="651"/>
        <v>0</v>
      </c>
      <c r="LE58" s="5" t="str" cm="1">
        <f t="array" aca="1" ref="LE58" ca="1">IF(OR(LF58:LM58&lt;&gt;"-"),TRUE,"-")</f>
        <v>-</v>
      </c>
      <c r="LF58" s="19" t="str">
        <f t="shared" ca="1" si="652"/>
        <v>-</v>
      </c>
      <c r="LG58" s="19" t="str">
        <f t="shared" ca="1" si="652"/>
        <v>-</v>
      </c>
      <c r="LH58" s="19" t="str">
        <f t="shared" ca="1" si="652"/>
        <v>-</v>
      </c>
      <c r="LI58" s="19" t="str">
        <f t="shared" ca="1" si="652"/>
        <v>-</v>
      </c>
      <c r="LJ58" s="19" t="str">
        <f t="shared" ca="1" si="652"/>
        <v>-</v>
      </c>
      <c r="LK58" s="19" t="str">
        <f t="shared" ca="1" si="652"/>
        <v>-</v>
      </c>
      <c r="LL58" s="19" t="str">
        <f t="shared" ca="1" si="652"/>
        <v>-</v>
      </c>
      <c r="LM58" s="19" t="str">
        <f t="shared" ca="1" si="652"/>
        <v>-</v>
      </c>
      <c r="LN58" s="466">
        <v>5000</v>
      </c>
      <c r="LO58" s="5" t="b">
        <f t="array" aca="1" ref="LO58" ca="1">IF(OR(LP58:LV58&lt;&gt;"-"),TRUE,"-")</f>
        <v>1</v>
      </c>
      <c r="LP58" s="19">
        <f t="shared" ca="1" si="653"/>
        <v>0</v>
      </c>
      <c r="LQ58" s="19" t="str">
        <f t="shared" ca="1" si="653"/>
        <v>-</v>
      </c>
      <c r="LR58" s="19">
        <f t="shared" ca="1" si="653"/>
        <v>999999</v>
      </c>
      <c r="LS58" s="19">
        <f t="shared" ca="1" si="653"/>
        <v>999999</v>
      </c>
      <c r="LT58" s="19">
        <f t="shared" ca="1" si="653"/>
        <v>999999</v>
      </c>
      <c r="LU58" s="19">
        <f t="shared" ca="1" si="653"/>
        <v>999999</v>
      </c>
      <c r="LV58" s="19">
        <f t="shared" ca="1" si="653"/>
        <v>999999</v>
      </c>
      <c r="LW58" s="19" t="str">
        <f t="shared" ca="1" si="653"/>
        <v>-</v>
      </c>
      <c r="LX58" s="19" t="str">
        <f t="shared" ca="1" si="653"/>
        <v>-</v>
      </c>
      <c r="LY58" s="19" t="str">
        <f t="shared" ca="1" si="653"/>
        <v>-</v>
      </c>
      <c r="LZ58" s="19" t="b">
        <f t="shared" ca="1" si="654"/>
        <v>1</v>
      </c>
      <c r="MA58" s="19">
        <f t="shared" ca="1" si="654"/>
        <v>0</v>
      </c>
      <c r="MB58" s="5" t="str">
        <f t="shared" si="655"/>
        <v>-</v>
      </c>
      <c r="MC58" s="5" t="str">
        <f t="shared" si="655"/>
        <v>-</v>
      </c>
      <c r="MD58" s="5" t="str">
        <f t="shared" si="655"/>
        <v>-</v>
      </c>
      <c r="ME58" s="5" t="str">
        <f t="shared" si="655"/>
        <v>-</v>
      </c>
      <c r="MF58" s="19" t="str">
        <f t="shared" ca="1" si="656"/>
        <v>-</v>
      </c>
      <c r="MG58" s="19" t="str">
        <f t="shared" ca="1" si="656"/>
        <v>-</v>
      </c>
      <c r="MH58" s="19" t="str">
        <f t="shared" ca="1" si="656"/>
        <v>-</v>
      </c>
      <c r="MI58" s="19" t="str">
        <f t="shared" ca="1" si="656"/>
        <v>-</v>
      </c>
      <c r="MJ58" s="19">
        <f t="shared" ca="1" si="656"/>
        <v>0.5</v>
      </c>
      <c r="MK58" s="19">
        <f t="shared" ca="1" si="656"/>
        <v>0.5</v>
      </c>
      <c r="ML58" s="19" t="str">
        <f t="shared" ca="1" si="656"/>
        <v>-</v>
      </c>
      <c r="MM58" s="5">
        <f t="shared" si="657"/>
        <v>0</v>
      </c>
      <c r="MN58" s="5">
        <f t="shared" si="657"/>
        <v>500</v>
      </c>
      <c r="MO58" s="5">
        <f t="shared" si="657"/>
        <v>500</v>
      </c>
      <c r="MP58" s="5" t="str">
        <f t="shared" si="657"/>
        <v>-</v>
      </c>
      <c r="MQ58" s="5">
        <f t="shared" si="657"/>
        <v>150</v>
      </c>
      <c r="MR58" s="5">
        <f t="shared" si="657"/>
        <v>364</v>
      </c>
      <c r="MS58" s="5">
        <f t="shared" si="658"/>
        <v>1</v>
      </c>
      <c r="MT58" s="9"/>
      <c r="MU58" s="19">
        <f t="shared" ca="1" si="656"/>
        <v>70</v>
      </c>
      <c r="MV58" s="19">
        <f t="shared" ca="1" si="656"/>
        <v>50</v>
      </c>
      <c r="MW58" s="19">
        <f t="shared" ca="1" si="656"/>
        <v>75</v>
      </c>
      <c r="MX58" s="19">
        <f t="shared" ca="1" si="656"/>
        <v>50</v>
      </c>
      <c r="MY58" s="5">
        <f t="shared" si="659"/>
        <v>0.75</v>
      </c>
      <c r="MZ58" s="5">
        <f t="shared" si="660"/>
        <v>0.75</v>
      </c>
      <c r="NA58" s="5">
        <f t="shared" si="661"/>
        <v>1</v>
      </c>
      <c r="NB58" s="9"/>
      <c r="NC58" s="19" t="b">
        <f t="shared" ca="1" si="662"/>
        <v>0</v>
      </c>
      <c r="ND58" s="19" t="b">
        <f t="shared" ca="1" si="662"/>
        <v>0</v>
      </c>
      <c r="NE58" s="19">
        <f t="shared" ca="1" si="662"/>
        <v>2</v>
      </c>
      <c r="NF58" s="19">
        <f t="shared" ca="1" si="662"/>
        <v>1</v>
      </c>
      <c r="NG58" s="19">
        <f t="shared" ca="1" si="662"/>
        <v>2</v>
      </c>
      <c r="NH58" s="19">
        <f t="shared" ca="1" si="662"/>
        <v>0</v>
      </c>
      <c r="NI58" s="19" t="str">
        <f t="shared" ca="1" si="662"/>
        <v>-</v>
      </c>
      <c r="NJ58" s="466" t="b">
        <v>1</v>
      </c>
      <c r="NK58" s="19">
        <f ca="1">NK57*1.15</f>
        <v>515.94749999999999</v>
      </c>
      <c r="NL58" s="19" t="str">
        <f t="shared" ca="1" si="662"/>
        <v>-</v>
      </c>
      <c r="NM58" s="19">
        <f t="shared" ca="1" si="656"/>
        <v>1</v>
      </c>
      <c r="NN58" s="19">
        <f t="shared" ca="1" si="656"/>
        <v>1</v>
      </c>
      <c r="NO58" s="19">
        <f t="shared" ca="1" si="656"/>
        <v>1</v>
      </c>
      <c r="NP58" s="19">
        <f t="shared" ca="1" si="656"/>
        <v>1</v>
      </c>
      <c r="NQ58" s="19">
        <f t="shared" ca="1" si="656"/>
        <v>1</v>
      </c>
      <c r="NR58" s="19">
        <f t="shared" ca="1" si="656"/>
        <v>1</v>
      </c>
      <c r="NS58" s="19">
        <f t="shared" ca="1" si="656"/>
        <v>1</v>
      </c>
      <c r="NT58" s="19">
        <f t="shared" ca="1" si="656"/>
        <v>1</v>
      </c>
      <c r="NU58" s="19">
        <f t="shared" ca="1" si="656"/>
        <v>1</v>
      </c>
      <c r="NV58" s="9"/>
      <c r="NW58" s="539" t="str">
        <f t="shared" si="663"/>
        <v>-</v>
      </c>
      <c r="NX58" s="539" t="str">
        <f t="shared" si="663"/>
        <v>-</v>
      </c>
      <c r="NY58" s="539" t="str">
        <f t="shared" si="663"/>
        <v>-</v>
      </c>
      <c r="NZ58" s="539" t="str">
        <f t="shared" si="663"/>
        <v>-</v>
      </c>
      <c r="OA58" s="539" t="str">
        <f t="shared" si="663"/>
        <v>-</v>
      </c>
      <c r="OB58" s="539" t="str">
        <f t="shared" si="663"/>
        <v>-</v>
      </c>
      <c r="OC58" s="539" t="str">
        <f t="shared" ca="1" si="663"/>
        <v>-</v>
      </c>
      <c r="OD58" s="539" t="str">
        <f t="shared" ca="1" si="663"/>
        <v>-</v>
      </c>
      <c r="OE58" s="539" t="str">
        <f t="shared" ca="1" si="663"/>
        <v>-</v>
      </c>
      <c r="OF58" s="539" t="str">
        <f t="shared" ca="1" si="663"/>
        <v>-</v>
      </c>
      <c r="OG58" s="539" t="str">
        <f t="shared" ca="1" si="663"/>
        <v>-</v>
      </c>
      <c r="OH58" s="539" t="str">
        <f t="shared" ca="1" si="663"/>
        <v>-</v>
      </c>
      <c r="OI58" s="539" t="str">
        <f t="shared" ca="1" si="663"/>
        <v>-</v>
      </c>
      <c r="OJ58" s="539" t="str">
        <f t="shared" ca="1" si="663"/>
        <v>-</v>
      </c>
      <c r="OK58" s="539" t="str">
        <f t="shared" ca="1" si="663"/>
        <v>-</v>
      </c>
      <c r="OL58" s="539" t="str">
        <f t="shared" ca="1" si="663"/>
        <v>-</v>
      </c>
      <c r="OM58" s="539" t="str">
        <f t="shared" ca="1" si="663"/>
        <v>-</v>
      </c>
      <c r="ON58" s="539" t="str">
        <f t="shared" ca="1" si="663"/>
        <v>-</v>
      </c>
      <c r="OO58" s="539" t="str">
        <f t="shared" ca="1" si="663"/>
        <v>-</v>
      </c>
      <c r="OP58" s="539" t="str">
        <f t="shared" ca="1" si="663"/>
        <v>-</v>
      </c>
      <c r="OQ58" s="539" t="str">
        <f t="shared" ca="1" si="663"/>
        <v>-</v>
      </c>
      <c r="OR58" s="539" t="str">
        <f t="shared" ca="1" si="663"/>
        <v>-</v>
      </c>
      <c r="OS58" s="539" t="str">
        <f t="shared" ca="1" si="663"/>
        <v>-</v>
      </c>
      <c r="OT58" s="539" t="str">
        <f t="shared" ca="1" si="663"/>
        <v>-</v>
      </c>
      <c r="OU58" s="539" t="str">
        <f t="shared" ca="1" si="663"/>
        <v>-</v>
      </c>
      <c r="OV58" s="539" t="str">
        <f t="shared" ca="1" si="663"/>
        <v>-</v>
      </c>
      <c r="OW58" s="539" t="str">
        <f t="shared" ca="1" si="663"/>
        <v>-</v>
      </c>
      <c r="OX58" s="539" t="str">
        <f t="shared" ca="1" si="663"/>
        <v>-</v>
      </c>
      <c r="OY58" s="539" t="str">
        <f t="shared" ca="1" si="663"/>
        <v>-</v>
      </c>
      <c r="OZ58" s="539" t="str">
        <f t="shared" ca="1" si="663"/>
        <v>-</v>
      </c>
      <c r="PA58" s="539" t="str">
        <f t="shared" ca="1" si="663"/>
        <v>-</v>
      </c>
      <c r="PB58" s="539" t="str">
        <f t="shared" ca="1" si="663"/>
        <v>-</v>
      </c>
      <c r="PC58" s="539" t="str">
        <f t="shared" ca="1" si="663"/>
        <v>-</v>
      </c>
      <c r="PD58" s="539" t="str">
        <f t="shared" ca="1" si="663"/>
        <v>-</v>
      </c>
      <c r="PE58" s="539" t="str">
        <f t="shared" ca="1" si="663"/>
        <v>-</v>
      </c>
      <c r="PF58" s="539" t="str">
        <f t="shared" ca="1" si="663"/>
        <v>-</v>
      </c>
      <c r="PG58" s="549" t="str">
        <f t="shared" si="664"/>
        <v>-</v>
      </c>
      <c r="PH58" s="549" t="str">
        <f t="shared" si="664"/>
        <v>-</v>
      </c>
      <c r="PI58" s="549" t="str">
        <f t="shared" si="664"/>
        <v>-</v>
      </c>
      <c r="PJ58" s="549" t="str">
        <f t="shared" si="664"/>
        <v>-</v>
      </c>
      <c r="PK58" s="549" t="str">
        <f t="shared" si="664"/>
        <v>-</v>
      </c>
      <c r="PL58" s="549" t="str">
        <f t="shared" si="664"/>
        <v>-</v>
      </c>
      <c r="PM58" s="549" t="str">
        <f t="shared" si="664"/>
        <v>-</v>
      </c>
      <c r="PN58" s="549" t="str">
        <f t="shared" si="664"/>
        <v>-</v>
      </c>
      <c r="PO58" s="549" t="str">
        <f t="shared" si="664"/>
        <v>-</v>
      </c>
      <c r="PP58" s="549" t="str">
        <f t="shared" si="664"/>
        <v>-</v>
      </c>
      <c r="PQ58" s="549" t="str">
        <f t="shared" si="664"/>
        <v>-</v>
      </c>
      <c r="PR58" s="549" t="str">
        <f t="shared" si="664"/>
        <v>-</v>
      </c>
      <c r="PS58" s="549" t="str">
        <f t="shared" si="664"/>
        <v>-</v>
      </c>
      <c r="PT58" s="549" t="str">
        <f t="shared" si="664"/>
        <v>-</v>
      </c>
      <c r="PU58" s="549" t="str">
        <f t="shared" si="664"/>
        <v>-</v>
      </c>
      <c r="PV58" s="549" t="str">
        <f t="shared" si="664"/>
        <v>-</v>
      </c>
      <c r="PW58" s="549" t="str">
        <f t="shared" si="664"/>
        <v>-</v>
      </c>
      <c r="PX58" s="549" t="str">
        <f t="shared" si="664"/>
        <v>-</v>
      </c>
      <c r="PY58" s="549" t="str">
        <f t="shared" si="664"/>
        <v>-</v>
      </c>
      <c r="PZ58" s="549" t="str">
        <f t="shared" si="664"/>
        <v>-</v>
      </c>
      <c r="QA58" s="549" t="str">
        <f t="shared" si="664"/>
        <v>-</v>
      </c>
      <c r="QB58" s="549" t="str">
        <f t="shared" si="664"/>
        <v>-</v>
      </c>
      <c r="QC58" s="549" t="str">
        <f t="shared" si="664"/>
        <v>-</v>
      </c>
      <c r="QD58" s="549" t="str">
        <f t="shared" si="664"/>
        <v>-</v>
      </c>
      <c r="QE58" s="549" t="str">
        <f t="shared" si="664"/>
        <v>-</v>
      </c>
      <c r="QF58" s="549" t="str">
        <f t="shared" si="664"/>
        <v>-</v>
      </c>
      <c r="QG58" s="539" t="str">
        <f t="shared" si="665"/>
        <v>-</v>
      </c>
      <c r="QH58" s="539" t="str">
        <f t="shared" si="665"/>
        <v>-</v>
      </c>
      <c r="QI58" s="539" t="str">
        <f t="shared" si="665"/>
        <v>-</v>
      </c>
      <c r="QJ58" s="539" t="str">
        <f t="shared" si="665"/>
        <v>-</v>
      </c>
      <c r="QK58" s="539" t="str">
        <f t="shared" si="665"/>
        <v>-</v>
      </c>
      <c r="QL58" s="539" t="str">
        <f t="shared" si="665"/>
        <v>-</v>
      </c>
      <c r="QM58" s="539" t="str">
        <f t="shared" ca="1" si="665"/>
        <v>-</v>
      </c>
      <c r="QN58" s="539" t="str">
        <f t="shared" ca="1" si="665"/>
        <v>-</v>
      </c>
      <c r="QO58" s="539" t="str">
        <f t="shared" ca="1" si="665"/>
        <v>-</v>
      </c>
      <c r="QP58" s="539" t="str">
        <f t="shared" ca="1" si="665"/>
        <v>-</v>
      </c>
      <c r="QQ58" s="539" t="str">
        <f t="shared" ca="1" si="665"/>
        <v>-</v>
      </c>
      <c r="QR58" s="539" t="str">
        <f t="shared" ca="1" si="665"/>
        <v>-</v>
      </c>
      <c r="QS58" s="539" t="str">
        <f t="shared" ca="1" si="665"/>
        <v>-</v>
      </c>
      <c r="QT58" s="539" t="str">
        <f t="shared" ca="1" si="665"/>
        <v>-</v>
      </c>
      <c r="QU58" s="539" t="str">
        <f t="shared" ca="1" si="665"/>
        <v>-</v>
      </c>
      <c r="QV58" s="539" t="str">
        <f t="shared" ca="1" si="665"/>
        <v>-</v>
      </c>
      <c r="QW58" s="539" t="str">
        <f t="shared" ca="1" si="665"/>
        <v>-</v>
      </c>
      <c r="QX58" s="539" t="str">
        <f t="shared" ca="1" si="665"/>
        <v>-</v>
      </c>
      <c r="QY58" s="539" t="str">
        <f t="shared" ca="1" si="665"/>
        <v>-</v>
      </c>
      <c r="QZ58" s="539" t="str">
        <f t="shared" ca="1" si="665"/>
        <v>-</v>
      </c>
      <c r="RA58" s="539" t="str">
        <f t="shared" ca="1" si="665"/>
        <v>-</v>
      </c>
      <c r="RB58" s="539" t="str">
        <f t="shared" ca="1" si="665"/>
        <v>-</v>
      </c>
      <c r="RC58" s="539" t="str">
        <f t="shared" ca="1" si="665"/>
        <v>-</v>
      </c>
      <c r="RD58" s="539" t="str">
        <f t="shared" ca="1" si="665"/>
        <v>-</v>
      </c>
      <c r="RE58" s="539" t="str">
        <f t="shared" ca="1" si="665"/>
        <v>-</v>
      </c>
      <c r="RF58" s="539" t="str">
        <f t="shared" ca="1" si="665"/>
        <v>-</v>
      </c>
      <c r="RG58" s="539" t="str">
        <f t="shared" ca="1" si="665"/>
        <v>-</v>
      </c>
      <c r="RH58" s="539" t="str">
        <f t="shared" ca="1" si="665"/>
        <v>-</v>
      </c>
      <c r="RI58" s="539" t="str">
        <f t="shared" ca="1" si="665"/>
        <v>-</v>
      </c>
      <c r="RJ58" s="539" t="str">
        <f t="shared" ca="1" si="665"/>
        <v>-</v>
      </c>
      <c r="RK58" s="539" t="str">
        <f t="shared" ca="1" si="665"/>
        <v>-</v>
      </c>
      <c r="RL58" s="539" t="str">
        <f t="shared" ca="1" si="665"/>
        <v>-</v>
      </c>
      <c r="RM58" s="539" t="str">
        <f t="shared" ca="1" si="665"/>
        <v>-</v>
      </c>
      <c r="RN58" s="539" t="str">
        <f t="shared" ca="1" si="665"/>
        <v>-</v>
      </c>
      <c r="RO58" s="539" t="str">
        <f t="shared" ca="1" si="665"/>
        <v>-</v>
      </c>
      <c r="RP58" s="539" t="str">
        <f t="shared" ca="1" si="665"/>
        <v>-</v>
      </c>
      <c r="RQ58" s="549" t="str">
        <f t="shared" si="666"/>
        <v>-</v>
      </c>
      <c r="RR58" s="549" t="str">
        <f t="shared" si="666"/>
        <v>-</v>
      </c>
      <c r="RS58" s="549" t="str">
        <f t="shared" si="666"/>
        <v>-</v>
      </c>
      <c r="RT58" s="549" t="str">
        <f t="shared" si="666"/>
        <v>-</v>
      </c>
      <c r="RU58" s="549" t="str">
        <f t="shared" si="666"/>
        <v>-</v>
      </c>
      <c r="RV58" s="549" t="str">
        <f t="shared" si="666"/>
        <v>-</v>
      </c>
      <c r="RW58" s="549" t="str">
        <f t="shared" si="666"/>
        <v>-</v>
      </c>
      <c r="RX58" s="549" t="str">
        <f t="shared" si="666"/>
        <v>-</v>
      </c>
      <c r="RY58" s="549" t="str">
        <f t="shared" si="666"/>
        <v>-</v>
      </c>
      <c r="RZ58" s="549" t="str">
        <f t="shared" si="666"/>
        <v>-</v>
      </c>
      <c r="SA58" s="549" t="str">
        <f t="shared" si="666"/>
        <v>-</v>
      </c>
      <c r="SB58" s="549" t="str">
        <f t="shared" si="666"/>
        <v>-</v>
      </c>
      <c r="SC58" s="549" t="str">
        <f t="shared" si="666"/>
        <v>-</v>
      </c>
      <c r="SD58" s="549" t="str">
        <f t="shared" si="666"/>
        <v>-</v>
      </c>
      <c r="SE58" s="549" t="str">
        <f t="shared" si="666"/>
        <v>-</v>
      </c>
      <c r="SF58" s="549" t="str">
        <f t="shared" si="666"/>
        <v>-</v>
      </c>
      <c r="SG58" s="549" t="str">
        <f t="shared" si="666"/>
        <v>-</v>
      </c>
      <c r="SH58" s="549" t="str">
        <f t="shared" si="666"/>
        <v>-</v>
      </c>
      <c r="SI58" s="549" t="str">
        <f t="shared" si="666"/>
        <v>-</v>
      </c>
      <c r="SJ58" s="549" t="str">
        <f t="shared" si="666"/>
        <v>-</v>
      </c>
      <c r="SK58" s="549" t="str">
        <f t="shared" si="666"/>
        <v>-</v>
      </c>
      <c r="SL58" s="549" t="str">
        <f t="shared" si="666"/>
        <v>-</v>
      </c>
      <c r="SM58" s="549" t="str">
        <f t="shared" si="666"/>
        <v>-</v>
      </c>
      <c r="SN58" s="549" t="str">
        <f t="shared" si="666"/>
        <v>-</v>
      </c>
      <c r="SO58" s="549" t="str">
        <f t="shared" si="666"/>
        <v>-</v>
      </c>
      <c r="SP58" s="549" t="str">
        <f t="shared" si="666"/>
        <v>-</v>
      </c>
      <c r="SQ58" s="539" t="b">
        <f t="shared" si="667"/>
        <v>1</v>
      </c>
      <c r="SR58" s="539" t="b">
        <f t="shared" si="667"/>
        <v>1</v>
      </c>
      <c r="SS58" s="539" t="b">
        <f t="shared" si="667"/>
        <v>1</v>
      </c>
      <c r="ST58" s="539" t="b">
        <f t="shared" si="667"/>
        <v>1</v>
      </c>
      <c r="SU58" s="539" t="b">
        <f t="shared" si="667"/>
        <v>1</v>
      </c>
      <c r="SV58" s="539" t="b">
        <f t="shared" si="667"/>
        <v>1</v>
      </c>
      <c r="SW58" s="539" t="str">
        <f t="shared" ca="1" si="667"/>
        <v>-</v>
      </c>
      <c r="SX58" s="539" t="str">
        <f t="shared" ca="1" si="667"/>
        <v>-</v>
      </c>
      <c r="SY58" s="539" t="str">
        <f t="shared" ca="1" si="667"/>
        <v>-</v>
      </c>
      <c r="SZ58" s="539" t="str">
        <f t="shared" ca="1" si="667"/>
        <v>-</v>
      </c>
      <c r="TA58" s="539" t="str">
        <f t="shared" ca="1" si="667"/>
        <v>-</v>
      </c>
      <c r="TB58" s="539" t="str">
        <f t="shared" ca="1" si="667"/>
        <v>-</v>
      </c>
      <c r="TC58" s="539" t="str">
        <f t="shared" ca="1" si="667"/>
        <v>-</v>
      </c>
      <c r="TD58" s="539" t="str">
        <f t="shared" ca="1" si="667"/>
        <v>-</v>
      </c>
      <c r="TE58" s="539" t="str">
        <f t="shared" ca="1" si="667"/>
        <v>-</v>
      </c>
      <c r="TF58" s="539" t="str">
        <f t="shared" ca="1" si="667"/>
        <v>-</v>
      </c>
      <c r="TG58" s="539" t="str">
        <f t="shared" ca="1" si="667"/>
        <v>-</v>
      </c>
      <c r="TH58" s="539" t="str">
        <f t="shared" ca="1" si="667"/>
        <v>-</v>
      </c>
      <c r="TI58" s="539" t="str">
        <f t="shared" ca="1" si="667"/>
        <v>-</v>
      </c>
      <c r="TJ58" s="539" t="str">
        <f t="shared" ca="1" si="667"/>
        <v>-</v>
      </c>
      <c r="TK58" s="539" t="str">
        <f t="shared" ca="1" si="667"/>
        <v>-</v>
      </c>
      <c r="TL58" s="539" t="str">
        <f t="shared" ca="1" si="667"/>
        <v>-</v>
      </c>
      <c r="TM58" s="539" t="str">
        <f t="shared" ca="1" si="667"/>
        <v>-</v>
      </c>
      <c r="TN58" s="539" t="str">
        <f t="shared" ca="1" si="667"/>
        <v>-</v>
      </c>
      <c r="TO58" s="539" t="str">
        <f t="shared" ca="1" si="667"/>
        <v>-</v>
      </c>
      <c r="TP58" s="539" t="str">
        <f t="shared" ca="1" si="667"/>
        <v>-</v>
      </c>
      <c r="TQ58" s="539" t="str">
        <f t="shared" ca="1" si="667"/>
        <v>-</v>
      </c>
      <c r="TR58" s="539" t="str">
        <f t="shared" ca="1" si="667"/>
        <v>-</v>
      </c>
      <c r="TS58" s="539" t="str">
        <f t="shared" ca="1" si="667"/>
        <v>-</v>
      </c>
      <c r="TT58" s="539" t="str">
        <f t="shared" ca="1" si="667"/>
        <v>-</v>
      </c>
      <c r="TU58" s="539" t="str">
        <f t="shared" ca="1" si="667"/>
        <v>-</v>
      </c>
      <c r="TV58" s="539" t="str">
        <f t="shared" ca="1" si="667"/>
        <v>-</v>
      </c>
      <c r="TW58" s="539" t="str">
        <f t="shared" ca="1" si="667"/>
        <v>-</v>
      </c>
      <c r="TX58" s="539" t="str">
        <f t="shared" ca="1" si="667"/>
        <v>-</v>
      </c>
      <c r="TY58" s="539" t="str">
        <f t="shared" ca="1" si="667"/>
        <v>-</v>
      </c>
      <c r="TZ58" s="539" t="str">
        <f t="shared" ca="1" si="667"/>
        <v>-</v>
      </c>
      <c r="UA58" s="549" t="b">
        <f t="shared" si="668"/>
        <v>1</v>
      </c>
      <c r="UB58" s="549" t="b">
        <f t="shared" si="668"/>
        <v>1</v>
      </c>
      <c r="UC58" s="549" t="b">
        <f t="shared" si="668"/>
        <v>1</v>
      </c>
      <c r="UD58" s="549" t="b">
        <f t="shared" si="668"/>
        <v>1</v>
      </c>
      <c r="UE58" s="549" t="b">
        <f t="shared" si="668"/>
        <v>1</v>
      </c>
      <c r="UF58" s="549" t="b">
        <f t="shared" si="668"/>
        <v>1</v>
      </c>
      <c r="UG58" s="549" t="b">
        <f t="shared" si="668"/>
        <v>1</v>
      </c>
      <c r="UH58" s="549" t="b">
        <f t="shared" si="668"/>
        <v>1</v>
      </c>
      <c r="UI58" s="549" t="b">
        <f t="shared" si="668"/>
        <v>1</v>
      </c>
      <c r="UJ58" s="549" t="b">
        <f t="shared" si="668"/>
        <v>1</v>
      </c>
      <c r="UK58" s="549" t="b">
        <f t="shared" si="668"/>
        <v>1</v>
      </c>
      <c r="UL58" s="549" t="b">
        <f t="shared" si="668"/>
        <v>1</v>
      </c>
      <c r="UM58" s="549" t="b">
        <f t="shared" si="668"/>
        <v>1</v>
      </c>
      <c r="UN58" s="549" t="b">
        <f t="shared" si="668"/>
        <v>1</v>
      </c>
      <c r="UO58" s="549" t="b">
        <f t="shared" si="668"/>
        <v>1</v>
      </c>
      <c r="UP58" s="549" t="b">
        <f t="shared" si="668"/>
        <v>1</v>
      </c>
      <c r="UQ58" s="549" t="b">
        <f t="shared" si="668"/>
        <v>1</v>
      </c>
      <c r="UR58" s="549" t="b">
        <f t="shared" si="668"/>
        <v>1</v>
      </c>
      <c r="US58" s="549" t="b">
        <f t="shared" si="668"/>
        <v>1</v>
      </c>
      <c r="UT58" s="549" t="b">
        <f t="shared" si="668"/>
        <v>1</v>
      </c>
      <c r="UU58" s="549" t="b">
        <f t="shared" si="668"/>
        <v>1</v>
      </c>
      <c r="UV58" s="549" t="b">
        <f t="shared" si="668"/>
        <v>1</v>
      </c>
      <c r="UW58" s="549" t="b">
        <f t="shared" si="668"/>
        <v>1</v>
      </c>
      <c r="UX58" s="549" t="b">
        <f t="shared" si="668"/>
        <v>1</v>
      </c>
      <c r="UY58" s="549" t="b">
        <f t="shared" si="668"/>
        <v>1</v>
      </c>
      <c r="UZ58" s="549" t="b">
        <f t="shared" si="668"/>
        <v>1</v>
      </c>
      <c r="VA58" s="19">
        <f t="shared" ca="1" si="669"/>
        <v>0</v>
      </c>
      <c r="VB58" s="23">
        <v>0</v>
      </c>
    </row>
    <row r="59" spans="1:574" outlineLevel="1">
      <c r="A59" s="21">
        <f t="shared" si="93"/>
        <v>54</v>
      </c>
      <c r="B59" s="21">
        <f t="shared" si="670"/>
        <v>18</v>
      </c>
      <c r="C59">
        <v>108</v>
      </c>
      <c r="D59" s="19" t="str">
        <f t="shared" ca="1" si="583"/>
        <v>SNSW</v>
      </c>
      <c r="E59" t="b">
        <v>1</v>
      </c>
      <c r="F59" t="b">
        <v>0</v>
      </c>
      <c r="G59" t="b">
        <f t="shared" si="674"/>
        <v>1</v>
      </c>
      <c r="H59" s="215">
        <f t="shared" ca="1" si="673"/>
        <v>5</v>
      </c>
      <c r="I59" s="26">
        <v>2</v>
      </c>
      <c r="J59" s="26">
        <v>1</v>
      </c>
      <c r="K59" s="26" t="str">
        <f>""</f>
        <v/>
      </c>
      <c r="L59" s="26">
        <v>0</v>
      </c>
      <c r="M59" s="26">
        <f>d.Region</f>
        <v>2</v>
      </c>
      <c r="N59" s="26">
        <v>2</v>
      </c>
      <c r="O59" s="26">
        <v>3</v>
      </c>
      <c r="P59" s="26">
        <v>2</v>
      </c>
      <c r="Q59" s="26">
        <v>0</v>
      </c>
      <c r="R59" s="26">
        <v>0</v>
      </c>
      <c r="S59" s="26">
        <v>0</v>
      </c>
      <c r="T59" s="26">
        <v>0</v>
      </c>
      <c r="U59" s="26">
        <v>1</v>
      </c>
      <c r="V59" s="116">
        <v>1</v>
      </c>
      <c r="W59" s="116">
        <v>2</v>
      </c>
      <c r="X59" s="116">
        <v>2</v>
      </c>
      <c r="Y59" s="211"/>
      <c r="Z59" s="211"/>
      <c r="AA59" s="211"/>
      <c r="AB59" s="211"/>
      <c r="AC59" s="26">
        <v>0</v>
      </c>
      <c r="AD59" s="211"/>
      <c r="AE59" s="211"/>
      <c r="AF59" s="211"/>
      <c r="AG59" s="211"/>
      <c r="AH59" s="211"/>
      <c r="AI59" s="211"/>
      <c r="AJ59" s="211"/>
      <c r="AK59" s="211"/>
      <c r="AL59" s="136">
        <f t="shared" si="585"/>
        <v>2</v>
      </c>
      <c r="AM59" s="136">
        <f>INDEX(CHOOSE($O59,DataAutumn!i.AdultDrys,DataWinter!i.AdultDrys,DataSpring!i.AdultDrys),1,$N59)</f>
        <v>3</v>
      </c>
      <c r="AN59" s="5">
        <f t="shared" si="586"/>
        <v>2</v>
      </c>
      <c r="AO59" s="5">
        <f t="shared" si="586"/>
        <v>0</v>
      </c>
      <c r="AP59" s="5">
        <f t="shared" si="587"/>
        <v>1</v>
      </c>
      <c r="AQ59" s="211"/>
      <c r="AR59" s="211"/>
      <c r="AS59" s="356" t="str">
        <f ca="1">LEFT(OFFSET(AS59,-1,0),FIND(" ",OFFSET(AS59,-1,0)))        &amp; TEXT($H59,"00000 ")
&amp; $D59        &amp; IF($JB59=0," FWM","")&amp;IF($JB59=1," MWM","")&amp;IF($JB59=5," Mat","")&amp;IF($JC59=TRUE,"&amp;BBT","    ")
&amp;IF(LN59&lt;&gt;"-", "numbers"&amp;LN59,"")&amp;IF(NJ59," pasture"&amp;ROUND(NK59,0),"")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numbers4250 pasture449 Day204 Scan2-0000 RR000p GP100p WP075p MP075p T_TRUE (F33N11)</v>
      </c>
      <c r="AT59" s="9" t="str">
        <f ca="1">IF(COUNTIF(AS$5:AS59,AS59)=1,"-","Dup")</f>
        <v>-</v>
      </c>
      <c r="AU59" s="9"/>
      <c r="AV59" s="19" t="str">
        <f t="shared" ca="1" si="588"/>
        <v>-</v>
      </c>
      <c r="AW59" s="19" t="str">
        <f t="shared" ca="1" si="588"/>
        <v>-</v>
      </c>
      <c r="AX59" s="19" t="str">
        <f t="shared" ca="1" si="588"/>
        <v>-</v>
      </c>
      <c r="AY59" s="19" t="str">
        <f t="shared" ca="1" si="588"/>
        <v>-</v>
      </c>
      <c r="AZ59" s="19" t="str">
        <f t="shared" ca="1" si="588"/>
        <v>-</v>
      </c>
      <c r="BA59" s="19" t="str">
        <f t="shared" ca="1" si="588"/>
        <v>-</v>
      </c>
      <c r="BB59" s="19" t="str">
        <f t="shared" ca="1" si="588"/>
        <v>-</v>
      </c>
      <c r="BC59" s="19" t="str">
        <f t="shared" ca="1" si="588"/>
        <v>-</v>
      </c>
      <c r="BD59" s="9"/>
      <c r="BE59" s="5" t="b">
        <f t="shared" si="589"/>
        <v>0</v>
      </c>
      <c r="BF59" s="5" t="str">
        <f t="shared" si="589"/>
        <v>-</v>
      </c>
      <c r="BG59" s="5" t="b">
        <f t="shared" si="589"/>
        <v>0</v>
      </c>
      <c r="BH59" s="5" t="b">
        <f t="shared" si="589"/>
        <v>1</v>
      </c>
      <c r="BI59" s="5" t="b">
        <f t="shared" si="589"/>
        <v>1</v>
      </c>
      <c r="BJ59" s="136">
        <f t="shared" si="589"/>
        <v>0</v>
      </c>
      <c r="BK59" s="19" t="b">
        <f t="shared" ca="1" si="590"/>
        <v>0</v>
      </c>
      <c r="BL59" s="9"/>
      <c r="BM59" s="5" t="str">
        <f t="shared" ca="1" si="591"/>
        <v>-</v>
      </c>
      <c r="BN59" s="19" t="str">
        <f t="shared" ca="1" si="592"/>
        <v>-</v>
      </c>
      <c r="BO59" s="19" t="str">
        <f t="shared" ca="1" si="592"/>
        <v>-</v>
      </c>
      <c r="BP59" s="19" t="str">
        <f t="shared" ca="1" si="592"/>
        <v>-</v>
      </c>
      <c r="BQ59" s="5" t="str">
        <f t="shared" ca="1" si="593"/>
        <v>-</v>
      </c>
      <c r="BR59" s="19" t="str">
        <f t="shared" ca="1" si="594"/>
        <v>-</v>
      </c>
      <c r="BS59" s="5" t="str">
        <f t="shared" ca="1" si="595"/>
        <v>-</v>
      </c>
      <c r="BT59" s="19" t="str">
        <f t="shared" ca="1" si="596"/>
        <v>-</v>
      </c>
      <c r="BU59" s="19" t="str">
        <f t="shared" ca="1" si="596"/>
        <v>-</v>
      </c>
      <c r="BV59" s="19" t="str">
        <f t="shared" ca="1" si="596"/>
        <v>-</v>
      </c>
      <c r="BW59" s="5" t="str">
        <f t="shared" ca="1" si="597"/>
        <v>-</v>
      </c>
      <c r="BX59" s="9"/>
      <c r="BY59" s="5" t="b">
        <f t="shared" si="598"/>
        <v>0</v>
      </c>
      <c r="BZ59" s="5" t="str">
        <f t="shared" ca="1" si="599"/>
        <v>-</v>
      </c>
      <c r="CA59" s="5" t="str">
        <f t="shared" ca="1" si="600"/>
        <v>-</v>
      </c>
      <c r="CB59" s="5" t="str">
        <f t="shared" ca="1" si="600"/>
        <v>-</v>
      </c>
      <c r="CC59" s="5" t="str">
        <f t="shared" ca="1" si="600"/>
        <v>-</v>
      </c>
      <c r="CD59" s="5" t="str">
        <f t="shared" ca="1" si="600"/>
        <v>-</v>
      </c>
      <c r="CE59" s="5" t="str">
        <f t="shared" ca="1" si="600"/>
        <v>-</v>
      </c>
      <c r="CF59" s="5" t="str">
        <f t="shared" ca="1" si="600"/>
        <v>-</v>
      </c>
      <c r="CG59" s="5" t="str">
        <f t="shared" ca="1" si="600"/>
        <v>-</v>
      </c>
      <c r="CH59" s="5" t="str">
        <f t="shared" ca="1" si="600"/>
        <v>-</v>
      </c>
      <c r="CI59" s="9"/>
      <c r="CJ59" s="12" t="b">
        <v>1</v>
      </c>
      <c r="CK59" s="12" t="b">
        <v>1</v>
      </c>
      <c r="CL59" s="12" t="b">
        <v>1</v>
      </c>
      <c r="CM59" s="12">
        <f t="shared" si="672"/>
        <v>22322000005</v>
      </c>
      <c r="CN59" s="12" t="b">
        <v>0</v>
      </c>
      <c r="CO59" s="19" t="str">
        <f t="shared" ca="1" si="601"/>
        <v>-</v>
      </c>
      <c r="CP59" s="19" t="str">
        <f t="shared" ca="1" si="601"/>
        <v>-</v>
      </c>
      <c r="CQ59" s="19" t="str">
        <f t="shared" ca="1" si="601"/>
        <v>-</v>
      </c>
      <c r="CR59" s="433">
        <f t="shared" si="602"/>
        <v>652</v>
      </c>
      <c r="CS59" s="433">
        <f t="shared" si="602"/>
        <v>686</v>
      </c>
      <c r="CT59" s="433">
        <f t="shared" si="602"/>
        <v>721</v>
      </c>
      <c r="CU59" s="144">
        <f t="shared" si="603"/>
        <v>378</v>
      </c>
      <c r="CV59" s="144">
        <f t="shared" si="603"/>
        <v>413</v>
      </c>
      <c r="CW59" s="144">
        <f t="shared" si="603"/>
        <v>448</v>
      </c>
      <c r="CX59" s="19" t="str">
        <f t="shared" ca="1" si="604"/>
        <v>-</v>
      </c>
      <c r="CY59" s="19" t="str">
        <f t="shared" ca="1" si="604"/>
        <v>-</v>
      </c>
      <c r="CZ59" s="19" t="str">
        <f t="shared" ca="1" si="604"/>
        <v>-</v>
      </c>
      <c r="DA59" s="19" t="str">
        <f t="shared" ca="1" si="604"/>
        <v>-</v>
      </c>
      <c r="DB59" s="19" t="str">
        <f t="shared" ca="1" si="604"/>
        <v>-</v>
      </c>
      <c r="DC59" s="19" t="str">
        <f t="shared" ca="1" si="604"/>
        <v>-</v>
      </c>
      <c r="DD59" s="19">
        <f t="shared" ca="1" si="604"/>
        <v>1</v>
      </c>
      <c r="DE59" s="19">
        <f t="shared" ca="1" si="604"/>
        <v>1</v>
      </c>
      <c r="DF59" s="19">
        <f t="shared" ca="1" si="604"/>
        <v>0</v>
      </c>
      <c r="DG59" s="19" t="str">
        <f t="shared" ca="1" si="604"/>
        <v>-</v>
      </c>
      <c r="DH59" s="19" t="str">
        <f t="shared" ca="1" si="604"/>
        <v>-</v>
      </c>
      <c r="DI59" s="19" t="str">
        <f t="shared" ca="1" si="604"/>
        <v>-</v>
      </c>
      <c r="DJ59" s="19" t="str">
        <f t="shared" ca="1" si="604"/>
        <v>-</v>
      </c>
      <c r="DK59" s="19" t="str">
        <f t="shared" ca="1" si="604"/>
        <v>-</v>
      </c>
      <c r="DL59" s="19">
        <f t="shared" ca="1" si="604"/>
        <v>0</v>
      </c>
      <c r="DM59" s="19" t="str">
        <f t="shared" ca="1" si="604"/>
        <v>-</v>
      </c>
      <c r="DN59" s="19" t="str">
        <f t="shared" ca="1" si="604"/>
        <v>-</v>
      </c>
      <c r="DO59" s="19" t="str">
        <f t="shared" ca="1" si="601"/>
        <v>-</v>
      </c>
      <c r="DP59" s="19">
        <f t="shared" ca="1" si="601"/>
        <v>0</v>
      </c>
      <c r="DQ59" s="19">
        <f t="shared" ca="1" si="601"/>
        <v>0</v>
      </c>
      <c r="DR59" s="9"/>
      <c r="DS59" s="19">
        <f t="shared" ca="1" si="605"/>
        <v>0</v>
      </c>
      <c r="DT59" s="19">
        <f t="shared" ca="1" si="605"/>
        <v>0</v>
      </c>
      <c r="DU59" s="19">
        <f t="shared" ca="1" si="605"/>
        <v>0</v>
      </c>
      <c r="DV59" s="19">
        <f t="shared" ca="1" si="605"/>
        <v>0</v>
      </c>
      <c r="DW59" s="19">
        <f t="shared" ca="1" si="605"/>
        <v>0</v>
      </c>
      <c r="DX59" s="19">
        <f t="shared" ca="1" si="605"/>
        <v>0</v>
      </c>
      <c r="DY59" s="19">
        <f t="shared" ca="1" si="605"/>
        <v>0</v>
      </c>
      <c r="DZ59" s="19">
        <f t="shared" ca="1" si="605"/>
        <v>0</v>
      </c>
      <c r="EA59" s="19">
        <f t="shared" ca="1" si="605"/>
        <v>0</v>
      </c>
      <c r="EB59" s="19">
        <f t="shared" ca="1" si="605"/>
        <v>0</v>
      </c>
      <c r="EC59" s="19">
        <f t="shared" ca="1" si="605"/>
        <v>0</v>
      </c>
      <c r="ED59" s="19">
        <f t="shared" ca="1" si="605"/>
        <v>0</v>
      </c>
      <c r="EE59" s="19">
        <f t="shared" ca="1" si="605"/>
        <v>0</v>
      </c>
      <c r="EF59" s="433">
        <f t="shared" si="606"/>
        <v>0</v>
      </c>
      <c r="EG59" s="433">
        <f t="shared" si="606"/>
        <v>0</v>
      </c>
      <c r="EH59" s="116">
        <f t="shared" si="607"/>
        <v>0</v>
      </c>
      <c r="EI59" s="116">
        <f t="shared" ca="1" si="607"/>
        <v>0</v>
      </c>
      <c r="EJ59" s="116">
        <f t="shared" ca="1" si="607"/>
        <v>0</v>
      </c>
      <c r="EK59" s="116">
        <f t="shared" ca="1" si="607"/>
        <v>0</v>
      </c>
      <c r="EL59" s="116">
        <f t="shared" ca="1" si="607"/>
        <v>0</v>
      </c>
      <c r="EM59" s="537">
        <f t="shared" ca="1" si="608"/>
        <v>0</v>
      </c>
      <c r="EN59" s="116">
        <f t="shared" ca="1" si="609"/>
        <v>0</v>
      </c>
      <c r="EO59" s="116">
        <f t="shared" ca="1" si="609"/>
        <v>0</v>
      </c>
      <c r="EP59" s="116">
        <f t="shared" ca="1" si="609"/>
        <v>0</v>
      </c>
      <c r="EQ59" s="116">
        <f t="shared" ca="1" si="609"/>
        <v>0</v>
      </c>
      <c r="ER59" s="116">
        <f t="shared" ca="1" si="609"/>
        <v>0</v>
      </c>
      <c r="ES59" s="537">
        <f t="shared" ca="1" si="610"/>
        <v>0</v>
      </c>
      <c r="ET59" s="116">
        <f t="shared" ca="1" si="611"/>
        <v>0</v>
      </c>
      <c r="EU59" s="116">
        <f t="shared" ca="1" si="611"/>
        <v>0</v>
      </c>
      <c r="EV59" s="116">
        <f t="shared" ca="1" si="611"/>
        <v>0</v>
      </c>
      <c r="EW59" s="116">
        <f t="shared" ca="1" si="611"/>
        <v>0</v>
      </c>
      <c r="EX59" s="116">
        <f t="shared" ca="1" si="611"/>
        <v>0</v>
      </c>
      <c r="EY59" s="537">
        <f t="shared" ca="1" si="612"/>
        <v>0</v>
      </c>
      <c r="EZ59" s="116">
        <f t="shared" ca="1" si="613"/>
        <v>0</v>
      </c>
      <c r="FA59" s="116">
        <f t="shared" ca="1" si="613"/>
        <v>0</v>
      </c>
      <c r="FB59" s="116">
        <f t="shared" ca="1" si="613"/>
        <v>0</v>
      </c>
      <c r="FC59" s="116">
        <f t="shared" ca="1" si="613"/>
        <v>0</v>
      </c>
      <c r="FD59" s="116">
        <f t="shared" ca="1" si="613"/>
        <v>0</v>
      </c>
      <c r="FE59" s="537">
        <f t="shared" ca="1" si="614"/>
        <v>0</v>
      </c>
      <c r="FF59" s="116">
        <f t="shared" ca="1" si="615"/>
        <v>0</v>
      </c>
      <c r="FG59" s="116">
        <f t="shared" ca="1" si="615"/>
        <v>0</v>
      </c>
      <c r="FH59" s="116">
        <f t="shared" ca="1" si="615"/>
        <v>0</v>
      </c>
      <c r="FI59" s="116">
        <f t="shared" ca="1" si="615"/>
        <v>0</v>
      </c>
      <c r="FJ59" s="116">
        <f t="shared" ca="1" si="615"/>
        <v>0</v>
      </c>
      <c r="FK59" s="537">
        <f t="shared" ca="1" si="616"/>
        <v>0</v>
      </c>
      <c r="FL59" s="116">
        <f t="shared" ca="1" si="617"/>
        <v>0</v>
      </c>
      <c r="FM59" s="116">
        <f t="shared" ca="1" si="617"/>
        <v>0</v>
      </c>
      <c r="FN59" s="116">
        <f t="shared" ca="1" si="617"/>
        <v>0</v>
      </c>
      <c r="FO59" s="116">
        <f t="shared" ca="1" si="617"/>
        <v>0</v>
      </c>
      <c r="FP59" s="116">
        <f t="shared" ca="1" si="617"/>
        <v>0</v>
      </c>
      <c r="FQ59" s="537">
        <f t="shared" ca="1" si="618"/>
        <v>0</v>
      </c>
      <c r="FR59" s="117">
        <f t="shared" ca="1" si="619"/>
        <v>0</v>
      </c>
      <c r="FS59" s="117">
        <f t="shared" ca="1" si="619"/>
        <v>0</v>
      </c>
      <c r="FT59" s="117">
        <f t="shared" ca="1" si="619"/>
        <v>0</v>
      </c>
      <c r="FU59" s="117">
        <f t="shared" ca="1" si="619"/>
        <v>0</v>
      </c>
      <c r="FV59" s="556">
        <f t="shared" ca="1" si="620"/>
        <v>0</v>
      </c>
      <c r="FW59" s="556">
        <f t="shared" ca="1" si="620"/>
        <v>0</v>
      </c>
      <c r="FX59" s="556">
        <f t="shared" ca="1" si="620"/>
        <v>0</v>
      </c>
      <c r="FY59" s="556">
        <f t="shared" ca="1" si="620"/>
        <v>0</v>
      </c>
      <c r="FZ59" s="556">
        <f t="shared" ca="1" si="620"/>
        <v>0</v>
      </c>
      <c r="GA59" s="556">
        <f t="shared" ca="1" si="620"/>
        <v>0</v>
      </c>
      <c r="GB59" s="556">
        <f t="shared" ca="1" si="620"/>
        <v>0</v>
      </c>
      <c r="GC59" s="556">
        <f t="shared" ca="1" si="620"/>
        <v>0</v>
      </c>
      <c r="GD59" s="556">
        <f t="shared" ca="1" si="620"/>
        <v>0</v>
      </c>
      <c r="GE59" s="556">
        <f t="shared" ca="1" si="620"/>
        <v>0</v>
      </c>
      <c r="GF59" s="556">
        <f t="shared" ca="1" si="620"/>
        <v>0</v>
      </c>
      <c r="GG59" s="556">
        <f t="shared" ca="1" si="620"/>
        <v>0</v>
      </c>
      <c r="GH59" s="556">
        <f t="shared" ca="1" si="620"/>
        <v>0</v>
      </c>
      <c r="GI59" s="556">
        <f t="shared" ca="1" si="620"/>
        <v>0</v>
      </c>
      <c r="GJ59" s="556">
        <f t="shared" ca="1" si="620"/>
        <v>0</v>
      </c>
      <c r="GK59" s="556">
        <f t="shared" ca="1" si="620"/>
        <v>0</v>
      </c>
      <c r="GL59" s="556">
        <f t="shared" ca="1" si="620"/>
        <v>0</v>
      </c>
      <c r="GM59" s="556">
        <f t="shared" ca="1" si="620"/>
        <v>0</v>
      </c>
      <c r="GN59" s="556">
        <f t="shared" ca="1" si="620"/>
        <v>0</v>
      </c>
      <c r="GO59" s="556">
        <f t="shared" ca="1" si="620"/>
        <v>0</v>
      </c>
      <c r="GP59" s="19">
        <f t="shared" ca="1" si="621"/>
        <v>0</v>
      </c>
      <c r="GQ59" s="116">
        <f t="shared" ca="1" si="622"/>
        <v>0</v>
      </c>
      <c r="GR59" s="116">
        <f t="shared" ca="1" si="622"/>
        <v>0</v>
      </c>
      <c r="GS59" s="116">
        <f t="shared" ca="1" si="622"/>
        <v>0</v>
      </c>
      <c r="GT59" s="116">
        <f t="shared" ca="1" si="622"/>
        <v>0</v>
      </c>
      <c r="GU59" s="116">
        <f t="shared" ca="1" si="622"/>
        <v>0</v>
      </c>
      <c r="GV59" s="537">
        <f t="shared" ca="1" si="623"/>
        <v>0</v>
      </c>
      <c r="GW59" s="116">
        <f t="shared" ca="1" si="624"/>
        <v>0</v>
      </c>
      <c r="GX59" s="116">
        <f t="shared" ca="1" si="624"/>
        <v>0</v>
      </c>
      <c r="GY59" s="116">
        <f t="shared" ca="1" si="624"/>
        <v>0</v>
      </c>
      <c r="GZ59" s="116">
        <f t="shared" ca="1" si="624"/>
        <v>0</v>
      </c>
      <c r="HA59" s="116">
        <f t="shared" ca="1" si="624"/>
        <v>0</v>
      </c>
      <c r="HB59" s="537">
        <f t="shared" ca="1" si="625"/>
        <v>0</v>
      </c>
      <c r="HC59" s="116">
        <f t="shared" ca="1" si="626"/>
        <v>0</v>
      </c>
      <c r="HD59" s="116">
        <f t="shared" ca="1" si="626"/>
        <v>0</v>
      </c>
      <c r="HE59" s="116">
        <f t="shared" ca="1" si="626"/>
        <v>0</v>
      </c>
      <c r="HF59" s="116">
        <f t="shared" ca="1" si="626"/>
        <v>0</v>
      </c>
      <c r="HG59" s="116">
        <f t="shared" ca="1" si="626"/>
        <v>0</v>
      </c>
      <c r="HH59" s="537">
        <f t="shared" ca="1" si="627"/>
        <v>0</v>
      </c>
      <c r="HI59" s="116">
        <f t="shared" ca="1" si="628"/>
        <v>0</v>
      </c>
      <c r="HJ59" s="116">
        <f t="shared" ca="1" si="628"/>
        <v>0</v>
      </c>
      <c r="HK59" s="116">
        <f t="shared" ca="1" si="628"/>
        <v>0</v>
      </c>
      <c r="HL59" s="116">
        <f t="shared" ca="1" si="628"/>
        <v>0</v>
      </c>
      <c r="HM59" s="116">
        <f t="shared" ca="1" si="628"/>
        <v>0</v>
      </c>
      <c r="HN59" s="537">
        <f t="shared" ca="1" si="629"/>
        <v>0</v>
      </c>
      <c r="HO59" s="116">
        <f t="shared" ca="1" si="630"/>
        <v>0</v>
      </c>
      <c r="HP59" s="116">
        <f t="shared" ca="1" si="630"/>
        <v>0</v>
      </c>
      <c r="HQ59" s="116">
        <f t="shared" ca="1" si="630"/>
        <v>0</v>
      </c>
      <c r="HR59" s="116">
        <f t="shared" ca="1" si="630"/>
        <v>0</v>
      </c>
      <c r="HS59" s="116">
        <f t="shared" ca="1" si="630"/>
        <v>0</v>
      </c>
      <c r="HT59" s="537">
        <f t="shared" ca="1" si="631"/>
        <v>0</v>
      </c>
      <c r="HU59" s="116">
        <f t="shared" ca="1" si="632"/>
        <v>0</v>
      </c>
      <c r="HV59" s="116">
        <f t="shared" ca="1" si="632"/>
        <v>0</v>
      </c>
      <c r="HW59" s="116">
        <f t="shared" ca="1" si="632"/>
        <v>0</v>
      </c>
      <c r="HX59" s="116">
        <f t="shared" ca="1" si="632"/>
        <v>0</v>
      </c>
      <c r="HY59" s="116">
        <f t="shared" ca="1" si="632"/>
        <v>0</v>
      </c>
      <c r="HZ59" s="537">
        <f t="shared" ca="1" si="633"/>
        <v>0</v>
      </c>
      <c r="IA59" s="117">
        <f t="shared" ca="1" si="634"/>
        <v>0</v>
      </c>
      <c r="IB59" s="117">
        <f t="shared" ca="1" si="634"/>
        <v>0</v>
      </c>
      <c r="IC59" s="117">
        <f t="shared" ca="1" si="634"/>
        <v>0</v>
      </c>
      <c r="ID59" s="117">
        <f t="shared" ca="1" si="634"/>
        <v>0</v>
      </c>
      <c r="IE59" s="556">
        <f t="shared" ca="1" si="635"/>
        <v>0</v>
      </c>
      <c r="IF59" s="556">
        <f t="shared" ca="1" si="635"/>
        <v>0</v>
      </c>
      <c r="IG59" s="556">
        <f t="shared" ca="1" si="635"/>
        <v>0</v>
      </c>
      <c r="IH59" s="556">
        <f t="shared" ca="1" si="635"/>
        <v>0</v>
      </c>
      <c r="II59" s="556">
        <f t="shared" ca="1" si="635"/>
        <v>0</v>
      </c>
      <c r="IJ59" s="556">
        <f t="shared" ca="1" si="635"/>
        <v>0</v>
      </c>
      <c r="IK59" s="556">
        <f t="shared" ca="1" si="635"/>
        <v>0</v>
      </c>
      <c r="IL59" s="556">
        <f t="shared" ca="1" si="635"/>
        <v>0</v>
      </c>
      <c r="IM59" s="556">
        <f t="shared" ca="1" si="635"/>
        <v>0</v>
      </c>
      <c r="IN59" s="556">
        <f t="shared" ca="1" si="635"/>
        <v>0</v>
      </c>
      <c r="IO59" s="556">
        <f t="shared" ca="1" si="635"/>
        <v>0</v>
      </c>
      <c r="IP59" s="556">
        <f t="shared" ca="1" si="635"/>
        <v>0</v>
      </c>
      <c r="IQ59" s="556">
        <f t="shared" ca="1" si="635"/>
        <v>0</v>
      </c>
      <c r="IR59" s="556">
        <f t="shared" ca="1" si="635"/>
        <v>0</v>
      </c>
      <c r="IS59" s="556">
        <f t="shared" ca="1" si="635"/>
        <v>0</v>
      </c>
      <c r="IT59" s="556">
        <f t="shared" ca="1" si="635"/>
        <v>0</v>
      </c>
      <c r="IU59" s="556">
        <f t="shared" ca="1" si="635"/>
        <v>0</v>
      </c>
      <c r="IV59" s="556">
        <f t="shared" ca="1" si="635"/>
        <v>0</v>
      </c>
      <c r="IW59" s="556">
        <f t="shared" ca="1" si="635"/>
        <v>0</v>
      </c>
      <c r="IX59" s="556">
        <f t="shared" ca="1" si="635"/>
        <v>0</v>
      </c>
      <c r="IY59" s="19">
        <f t="shared" ca="1" si="636"/>
        <v>0</v>
      </c>
      <c r="IZ59" s="5">
        <f t="shared" si="637"/>
        <v>67</v>
      </c>
      <c r="JA59" s="9"/>
      <c r="JB59" s="5">
        <f t="shared" si="638"/>
        <v>1</v>
      </c>
      <c r="JC59" s="5" t="b">
        <f t="shared" si="638"/>
        <v>0</v>
      </c>
      <c r="JD59" s="19">
        <f t="shared" ca="1" si="639"/>
        <v>0</v>
      </c>
      <c r="JE59" s="5">
        <f t="shared" si="640"/>
        <v>0</v>
      </c>
      <c r="JF59" s="5">
        <f t="shared" si="641"/>
        <v>1.2500000000000001E-2</v>
      </c>
      <c r="JG59" s="5">
        <f t="shared" si="642"/>
        <v>0</v>
      </c>
      <c r="JH59" s="19">
        <f t="shared" ca="1" si="639"/>
        <v>0</v>
      </c>
      <c r="JI59" s="5">
        <f t="shared" si="643"/>
        <v>60</v>
      </c>
      <c r="JJ59" s="5">
        <f t="shared" si="644"/>
        <v>1</v>
      </c>
      <c r="JK59" s="19">
        <f t="shared" ca="1" si="639"/>
        <v>0</v>
      </c>
      <c r="JL59" s="19">
        <f t="shared" ca="1" si="639"/>
        <v>0</v>
      </c>
      <c r="JM59" s="19">
        <f t="shared" ca="1" si="639"/>
        <v>0</v>
      </c>
      <c r="JN59" s="19">
        <f t="shared" ca="1" si="639"/>
        <v>0</v>
      </c>
      <c r="JO59" s="19">
        <f t="shared" ca="1" si="639"/>
        <v>0</v>
      </c>
      <c r="JP59" s="19">
        <f t="shared" ca="1" si="639"/>
        <v>0</v>
      </c>
      <c r="JQ59" s="19">
        <f t="shared" ca="1" si="639"/>
        <v>0</v>
      </c>
      <c r="JR59" s="19">
        <f t="shared" ca="1" si="639"/>
        <v>0</v>
      </c>
      <c r="JS59" s="19">
        <f t="shared" ca="1" si="639"/>
        <v>0</v>
      </c>
      <c r="JT59" s="19">
        <f t="shared" ca="1" si="639"/>
        <v>0</v>
      </c>
      <c r="JU59" s="19">
        <f t="shared" ca="1" si="639"/>
        <v>0</v>
      </c>
      <c r="JV59" s="19">
        <f t="shared" ca="1" si="639"/>
        <v>0</v>
      </c>
      <c r="JW59" s="19">
        <f t="shared" ca="1" si="639"/>
        <v>0</v>
      </c>
      <c r="JX59" s="19">
        <f t="shared" ca="1" si="639"/>
        <v>0</v>
      </c>
      <c r="JY59" s="19">
        <f t="shared" ca="1" si="639"/>
        <v>0</v>
      </c>
      <c r="JZ59" s="19">
        <f t="shared" ca="1" si="639"/>
        <v>0</v>
      </c>
      <c r="KA59" s="19">
        <f t="shared" ca="1" si="639"/>
        <v>0</v>
      </c>
      <c r="KB59" s="19">
        <f t="shared" ca="1" si="639"/>
        <v>0</v>
      </c>
      <c r="KC59" s="19">
        <f t="shared" ca="1" si="639"/>
        <v>0</v>
      </c>
      <c r="KD59" s="19">
        <f t="shared" ca="1" si="639"/>
        <v>0</v>
      </c>
      <c r="KE59" s="19">
        <f t="shared" ca="1" si="639"/>
        <v>0</v>
      </c>
      <c r="KF59" s="5">
        <f t="shared" si="645"/>
        <v>0</v>
      </c>
      <c r="KG59" s="5">
        <f t="shared" si="645"/>
        <v>6.25E-2</v>
      </c>
      <c r="KH59" s="5">
        <f t="shared" si="645"/>
        <v>6.25E-2</v>
      </c>
      <c r="KI59" s="5">
        <f t="shared" si="645"/>
        <v>6.25E-2</v>
      </c>
      <c r="KJ59" s="19">
        <f t="shared" ca="1" si="639"/>
        <v>0</v>
      </c>
      <c r="KK59" s="19">
        <f t="shared" ca="1" si="639"/>
        <v>0</v>
      </c>
      <c r="KL59" s="19">
        <f t="shared" ca="1" si="639"/>
        <v>0</v>
      </c>
      <c r="KM59" s="19">
        <f t="shared" ca="1" si="639"/>
        <v>0</v>
      </c>
      <c r="KN59" s="19">
        <f t="shared" ca="1" si="639"/>
        <v>1</v>
      </c>
      <c r="KO59" s="19">
        <f t="shared" ca="1" si="639"/>
        <v>0</v>
      </c>
      <c r="KP59" s="19">
        <f t="shared" ca="1" si="639"/>
        <v>1</v>
      </c>
      <c r="KQ59" s="9"/>
      <c r="KR59" s="5" t="b">
        <f t="shared" ca="1" si="646"/>
        <v>1</v>
      </c>
      <c r="KS59" s="5" t="b">
        <f t="shared" si="647"/>
        <v>0</v>
      </c>
      <c r="KT59" s="5" t="b">
        <f t="shared" si="647"/>
        <v>0</v>
      </c>
      <c r="KU59" s="5" t="b">
        <f t="shared" si="647"/>
        <v>1</v>
      </c>
      <c r="KV59" s="136">
        <f t="shared" si="648"/>
        <v>2</v>
      </c>
      <c r="KW59" s="136">
        <f t="shared" si="648"/>
        <v>2</v>
      </c>
      <c r="KX59" s="5" t="b">
        <f t="shared" si="649"/>
        <v>0</v>
      </c>
      <c r="KY59" s="5" t="b">
        <f t="shared" si="649"/>
        <v>1</v>
      </c>
      <c r="KZ59" s="5" t="b">
        <f t="shared" si="649"/>
        <v>1</v>
      </c>
      <c r="LA59" s="5" t="b">
        <f t="shared" si="649"/>
        <v>0</v>
      </c>
      <c r="LB59" s="5">
        <f t="shared" si="650"/>
        <v>1</v>
      </c>
      <c r="LC59" s="5">
        <f t="shared" si="650"/>
        <v>0</v>
      </c>
      <c r="LD59" s="5" t="b">
        <f t="shared" si="651"/>
        <v>0</v>
      </c>
      <c r="LE59" s="5" t="str" cm="1">
        <f t="array" aca="1" ref="LE59" ca="1">IF(OR(LF59:LM59&lt;&gt;"-"),TRUE,"-")</f>
        <v>-</v>
      </c>
      <c r="LF59" s="19" t="str">
        <f t="shared" ca="1" si="652"/>
        <v>-</v>
      </c>
      <c r="LG59" s="19" t="str">
        <f t="shared" ca="1" si="652"/>
        <v>-</v>
      </c>
      <c r="LH59" s="19" t="str">
        <f t="shared" ca="1" si="652"/>
        <v>-</v>
      </c>
      <c r="LI59" s="19" t="str">
        <f t="shared" ca="1" si="652"/>
        <v>-</v>
      </c>
      <c r="LJ59" s="19" t="str">
        <f t="shared" ca="1" si="652"/>
        <v>-</v>
      </c>
      <c r="LK59" s="19" t="str">
        <f t="shared" ca="1" si="652"/>
        <v>-</v>
      </c>
      <c r="LL59" s="19" t="str">
        <f t="shared" ca="1" si="652"/>
        <v>-</v>
      </c>
      <c r="LM59" s="19" t="str">
        <f t="shared" ca="1" si="652"/>
        <v>-</v>
      </c>
      <c r="LN59" s="466">
        <f>LN57*0.85</f>
        <v>4250</v>
      </c>
      <c r="LO59" s="5" t="b">
        <f t="array" aca="1" ref="LO59" ca="1">IF(OR(LP59:LV59&lt;&gt;"-"),TRUE,"-")</f>
        <v>1</v>
      </c>
      <c r="LP59" s="19">
        <f t="shared" ca="1" si="653"/>
        <v>0</v>
      </c>
      <c r="LQ59" s="19" t="str">
        <f t="shared" ca="1" si="653"/>
        <v>-</v>
      </c>
      <c r="LR59" s="19">
        <f t="shared" ca="1" si="653"/>
        <v>999999</v>
      </c>
      <c r="LS59" s="19">
        <f t="shared" ca="1" si="653"/>
        <v>999999</v>
      </c>
      <c r="LT59" s="19">
        <f t="shared" ca="1" si="653"/>
        <v>999999</v>
      </c>
      <c r="LU59" s="19">
        <f t="shared" ca="1" si="653"/>
        <v>999999</v>
      </c>
      <c r="LV59" s="19">
        <f t="shared" ca="1" si="653"/>
        <v>999999</v>
      </c>
      <c r="LW59" s="19" t="str">
        <f t="shared" ca="1" si="653"/>
        <v>-</v>
      </c>
      <c r="LX59" s="19" t="str">
        <f t="shared" ca="1" si="653"/>
        <v>-</v>
      </c>
      <c r="LY59" s="19" t="str">
        <f t="shared" ca="1" si="653"/>
        <v>-</v>
      </c>
      <c r="LZ59" s="19" t="b">
        <f t="shared" ca="1" si="654"/>
        <v>1</v>
      </c>
      <c r="MA59" s="19">
        <f t="shared" ca="1" si="654"/>
        <v>0</v>
      </c>
      <c r="MB59" s="5" t="str">
        <f t="shared" si="655"/>
        <v>-</v>
      </c>
      <c r="MC59" s="5" t="str">
        <f t="shared" si="655"/>
        <v>-</v>
      </c>
      <c r="MD59" s="5" t="str">
        <f t="shared" si="655"/>
        <v>-</v>
      </c>
      <c r="ME59" s="5" t="str">
        <f t="shared" si="655"/>
        <v>-</v>
      </c>
      <c r="MF59" s="19" t="str">
        <f t="shared" ca="1" si="656"/>
        <v>-</v>
      </c>
      <c r="MG59" s="19" t="str">
        <f t="shared" ca="1" si="656"/>
        <v>-</v>
      </c>
      <c r="MH59" s="19" t="str">
        <f t="shared" ca="1" si="656"/>
        <v>-</v>
      </c>
      <c r="MI59" s="19" t="str">
        <f t="shared" ca="1" si="656"/>
        <v>-</v>
      </c>
      <c r="MJ59" s="19">
        <f t="shared" ca="1" si="656"/>
        <v>0.5</v>
      </c>
      <c r="MK59" s="19">
        <f t="shared" ca="1" si="656"/>
        <v>0.5</v>
      </c>
      <c r="ML59" s="19" t="str">
        <f t="shared" ca="1" si="656"/>
        <v>-</v>
      </c>
      <c r="MM59" s="5">
        <f t="shared" si="657"/>
        <v>0</v>
      </c>
      <c r="MN59" s="5">
        <f t="shared" si="657"/>
        <v>500</v>
      </c>
      <c r="MO59" s="5">
        <f t="shared" si="657"/>
        <v>500</v>
      </c>
      <c r="MP59" s="5" t="str">
        <f t="shared" si="657"/>
        <v>-</v>
      </c>
      <c r="MQ59" s="5">
        <f t="shared" si="657"/>
        <v>150</v>
      </c>
      <c r="MR59" s="5">
        <f t="shared" si="657"/>
        <v>364</v>
      </c>
      <c r="MS59" s="5">
        <f t="shared" si="658"/>
        <v>1</v>
      </c>
      <c r="MT59" s="9"/>
      <c r="MU59" s="19">
        <f t="shared" ca="1" si="656"/>
        <v>70</v>
      </c>
      <c r="MV59" s="19">
        <f t="shared" ca="1" si="656"/>
        <v>50</v>
      </c>
      <c r="MW59" s="19">
        <f t="shared" ca="1" si="656"/>
        <v>75</v>
      </c>
      <c r="MX59" s="19">
        <f t="shared" ca="1" si="656"/>
        <v>50</v>
      </c>
      <c r="MY59" s="5">
        <f t="shared" si="659"/>
        <v>0.75</v>
      </c>
      <c r="MZ59" s="5">
        <f t="shared" si="660"/>
        <v>0.75</v>
      </c>
      <c r="NA59" s="5">
        <f t="shared" si="661"/>
        <v>1</v>
      </c>
      <c r="NB59" s="9"/>
      <c r="NC59" s="19" t="b">
        <f t="shared" ca="1" si="662"/>
        <v>0</v>
      </c>
      <c r="ND59" s="19" t="b">
        <f t="shared" ca="1" si="662"/>
        <v>0</v>
      </c>
      <c r="NE59" s="19">
        <f t="shared" ca="1" si="662"/>
        <v>2</v>
      </c>
      <c r="NF59" s="19">
        <f t="shared" ca="1" si="662"/>
        <v>1</v>
      </c>
      <c r="NG59" s="19">
        <f t="shared" ca="1" si="662"/>
        <v>2</v>
      </c>
      <c r="NH59" s="19">
        <f t="shared" ca="1" si="662"/>
        <v>0</v>
      </c>
      <c r="NI59" s="19" t="str">
        <f t="shared" ca="1" si="662"/>
        <v>-</v>
      </c>
      <c r="NJ59" s="466" t="b">
        <v>1</v>
      </c>
      <c r="NK59" s="19">
        <f t="shared" ca="1" si="662"/>
        <v>448.65000000000003</v>
      </c>
      <c r="NL59" s="19" t="str">
        <f t="shared" ca="1" si="662"/>
        <v>-</v>
      </c>
      <c r="NM59" s="19">
        <f t="shared" ca="1" si="656"/>
        <v>1</v>
      </c>
      <c r="NN59" s="19">
        <f t="shared" ca="1" si="656"/>
        <v>1</v>
      </c>
      <c r="NO59" s="19">
        <f t="shared" ca="1" si="656"/>
        <v>1</v>
      </c>
      <c r="NP59" s="19">
        <f t="shared" ca="1" si="656"/>
        <v>1</v>
      </c>
      <c r="NQ59" s="19">
        <f t="shared" ca="1" si="656"/>
        <v>1</v>
      </c>
      <c r="NR59" s="19">
        <f t="shared" ca="1" si="656"/>
        <v>1</v>
      </c>
      <c r="NS59" s="19">
        <f t="shared" ca="1" si="656"/>
        <v>1</v>
      </c>
      <c r="NT59" s="19">
        <f t="shared" ca="1" si="656"/>
        <v>1</v>
      </c>
      <c r="NU59" s="19">
        <f t="shared" ca="1" si="656"/>
        <v>1</v>
      </c>
      <c r="NV59" s="9"/>
      <c r="NW59" s="539" t="str">
        <f t="shared" si="663"/>
        <v>-</v>
      </c>
      <c r="NX59" s="539" t="str">
        <f t="shared" si="663"/>
        <v>-</v>
      </c>
      <c r="NY59" s="539" t="str">
        <f t="shared" si="663"/>
        <v>-</v>
      </c>
      <c r="NZ59" s="539" t="str">
        <f t="shared" si="663"/>
        <v>-</v>
      </c>
      <c r="OA59" s="539" t="str">
        <f t="shared" si="663"/>
        <v>-</v>
      </c>
      <c r="OB59" s="539" t="str">
        <f t="shared" si="663"/>
        <v>-</v>
      </c>
      <c r="OC59" s="539" t="str">
        <f t="shared" ca="1" si="663"/>
        <v>-</v>
      </c>
      <c r="OD59" s="539" t="str">
        <f t="shared" ca="1" si="663"/>
        <v>-</v>
      </c>
      <c r="OE59" s="539" t="str">
        <f t="shared" ca="1" si="663"/>
        <v>-</v>
      </c>
      <c r="OF59" s="539" t="str">
        <f t="shared" ca="1" si="663"/>
        <v>-</v>
      </c>
      <c r="OG59" s="539" t="str">
        <f t="shared" ca="1" si="663"/>
        <v>-</v>
      </c>
      <c r="OH59" s="539" t="str">
        <f t="shared" ca="1" si="663"/>
        <v>-</v>
      </c>
      <c r="OI59" s="539" t="str">
        <f t="shared" ca="1" si="663"/>
        <v>-</v>
      </c>
      <c r="OJ59" s="539" t="str">
        <f t="shared" ca="1" si="663"/>
        <v>-</v>
      </c>
      <c r="OK59" s="539" t="str">
        <f t="shared" ca="1" si="663"/>
        <v>-</v>
      </c>
      <c r="OL59" s="539" t="str">
        <f t="shared" ca="1" si="663"/>
        <v>-</v>
      </c>
      <c r="OM59" s="539" t="str">
        <f t="shared" ca="1" si="663"/>
        <v>-</v>
      </c>
      <c r="ON59" s="539" t="str">
        <f t="shared" ca="1" si="663"/>
        <v>-</v>
      </c>
      <c r="OO59" s="539" t="str">
        <f t="shared" ca="1" si="663"/>
        <v>-</v>
      </c>
      <c r="OP59" s="539" t="str">
        <f t="shared" ca="1" si="663"/>
        <v>-</v>
      </c>
      <c r="OQ59" s="539" t="str">
        <f t="shared" ca="1" si="663"/>
        <v>-</v>
      </c>
      <c r="OR59" s="539" t="str">
        <f t="shared" ca="1" si="663"/>
        <v>-</v>
      </c>
      <c r="OS59" s="539" t="str">
        <f t="shared" ca="1" si="663"/>
        <v>-</v>
      </c>
      <c r="OT59" s="539" t="str">
        <f t="shared" ca="1" si="663"/>
        <v>-</v>
      </c>
      <c r="OU59" s="539" t="str">
        <f t="shared" ca="1" si="663"/>
        <v>-</v>
      </c>
      <c r="OV59" s="539" t="str">
        <f t="shared" ca="1" si="663"/>
        <v>-</v>
      </c>
      <c r="OW59" s="539" t="str">
        <f t="shared" ca="1" si="663"/>
        <v>-</v>
      </c>
      <c r="OX59" s="539" t="str">
        <f t="shared" ca="1" si="663"/>
        <v>-</v>
      </c>
      <c r="OY59" s="539" t="str">
        <f t="shared" ca="1" si="663"/>
        <v>-</v>
      </c>
      <c r="OZ59" s="539" t="str">
        <f t="shared" ca="1" si="663"/>
        <v>-</v>
      </c>
      <c r="PA59" s="539" t="str">
        <f t="shared" ca="1" si="663"/>
        <v>-</v>
      </c>
      <c r="PB59" s="539" t="str">
        <f t="shared" ca="1" si="663"/>
        <v>-</v>
      </c>
      <c r="PC59" s="539" t="str">
        <f t="shared" ca="1" si="663"/>
        <v>-</v>
      </c>
      <c r="PD59" s="539" t="str">
        <f t="shared" ca="1" si="663"/>
        <v>-</v>
      </c>
      <c r="PE59" s="539" t="str">
        <f t="shared" ca="1" si="663"/>
        <v>-</v>
      </c>
      <c r="PF59" s="539" t="str">
        <f t="shared" ca="1" si="663"/>
        <v>-</v>
      </c>
      <c r="PG59" s="549" t="str">
        <f t="shared" si="664"/>
        <v>-</v>
      </c>
      <c r="PH59" s="549" t="str">
        <f t="shared" si="664"/>
        <v>-</v>
      </c>
      <c r="PI59" s="549" t="str">
        <f t="shared" si="664"/>
        <v>-</v>
      </c>
      <c r="PJ59" s="549" t="str">
        <f t="shared" si="664"/>
        <v>-</v>
      </c>
      <c r="PK59" s="549" t="str">
        <f t="shared" si="664"/>
        <v>-</v>
      </c>
      <c r="PL59" s="549" t="str">
        <f t="shared" si="664"/>
        <v>-</v>
      </c>
      <c r="PM59" s="549" t="str">
        <f t="shared" si="664"/>
        <v>-</v>
      </c>
      <c r="PN59" s="549" t="str">
        <f t="shared" si="664"/>
        <v>-</v>
      </c>
      <c r="PO59" s="549" t="str">
        <f t="shared" si="664"/>
        <v>-</v>
      </c>
      <c r="PP59" s="549" t="str">
        <f t="shared" si="664"/>
        <v>-</v>
      </c>
      <c r="PQ59" s="549" t="str">
        <f t="shared" si="664"/>
        <v>-</v>
      </c>
      <c r="PR59" s="549" t="str">
        <f t="shared" si="664"/>
        <v>-</v>
      </c>
      <c r="PS59" s="549" t="str">
        <f t="shared" si="664"/>
        <v>-</v>
      </c>
      <c r="PT59" s="549" t="str">
        <f t="shared" si="664"/>
        <v>-</v>
      </c>
      <c r="PU59" s="549" t="str">
        <f t="shared" si="664"/>
        <v>-</v>
      </c>
      <c r="PV59" s="549" t="str">
        <f t="shared" si="664"/>
        <v>-</v>
      </c>
      <c r="PW59" s="549" t="str">
        <f t="shared" si="664"/>
        <v>-</v>
      </c>
      <c r="PX59" s="549" t="str">
        <f t="shared" si="664"/>
        <v>-</v>
      </c>
      <c r="PY59" s="549" t="str">
        <f t="shared" si="664"/>
        <v>-</v>
      </c>
      <c r="PZ59" s="549" t="str">
        <f t="shared" si="664"/>
        <v>-</v>
      </c>
      <c r="QA59" s="549" t="str">
        <f t="shared" si="664"/>
        <v>-</v>
      </c>
      <c r="QB59" s="549" t="str">
        <f t="shared" si="664"/>
        <v>-</v>
      </c>
      <c r="QC59" s="549" t="str">
        <f t="shared" si="664"/>
        <v>-</v>
      </c>
      <c r="QD59" s="549" t="str">
        <f t="shared" si="664"/>
        <v>-</v>
      </c>
      <c r="QE59" s="549" t="str">
        <f t="shared" si="664"/>
        <v>-</v>
      </c>
      <c r="QF59" s="549" t="str">
        <f t="shared" si="664"/>
        <v>-</v>
      </c>
      <c r="QG59" s="539" t="str">
        <f t="shared" si="665"/>
        <v>-</v>
      </c>
      <c r="QH59" s="539" t="str">
        <f t="shared" si="665"/>
        <v>-</v>
      </c>
      <c r="QI59" s="539" t="str">
        <f t="shared" si="665"/>
        <v>-</v>
      </c>
      <c r="QJ59" s="539" t="str">
        <f t="shared" si="665"/>
        <v>-</v>
      </c>
      <c r="QK59" s="539" t="str">
        <f t="shared" si="665"/>
        <v>-</v>
      </c>
      <c r="QL59" s="539" t="str">
        <f t="shared" si="665"/>
        <v>-</v>
      </c>
      <c r="QM59" s="539" t="str">
        <f t="shared" ca="1" si="665"/>
        <v>-</v>
      </c>
      <c r="QN59" s="539" t="str">
        <f t="shared" ca="1" si="665"/>
        <v>-</v>
      </c>
      <c r="QO59" s="539" t="str">
        <f t="shared" ca="1" si="665"/>
        <v>-</v>
      </c>
      <c r="QP59" s="539" t="str">
        <f t="shared" ca="1" si="665"/>
        <v>-</v>
      </c>
      <c r="QQ59" s="539" t="str">
        <f t="shared" ca="1" si="665"/>
        <v>-</v>
      </c>
      <c r="QR59" s="539" t="str">
        <f t="shared" ca="1" si="665"/>
        <v>-</v>
      </c>
      <c r="QS59" s="539" t="str">
        <f t="shared" ca="1" si="665"/>
        <v>-</v>
      </c>
      <c r="QT59" s="539" t="str">
        <f t="shared" ca="1" si="665"/>
        <v>-</v>
      </c>
      <c r="QU59" s="539" t="str">
        <f t="shared" ca="1" si="665"/>
        <v>-</v>
      </c>
      <c r="QV59" s="539" t="str">
        <f t="shared" ca="1" si="665"/>
        <v>-</v>
      </c>
      <c r="QW59" s="539" t="str">
        <f t="shared" ca="1" si="665"/>
        <v>-</v>
      </c>
      <c r="QX59" s="539" t="str">
        <f t="shared" ca="1" si="665"/>
        <v>-</v>
      </c>
      <c r="QY59" s="539" t="str">
        <f t="shared" ca="1" si="665"/>
        <v>-</v>
      </c>
      <c r="QZ59" s="539" t="str">
        <f t="shared" ca="1" si="665"/>
        <v>-</v>
      </c>
      <c r="RA59" s="539" t="str">
        <f t="shared" ca="1" si="665"/>
        <v>-</v>
      </c>
      <c r="RB59" s="539" t="str">
        <f t="shared" ca="1" si="665"/>
        <v>-</v>
      </c>
      <c r="RC59" s="539" t="str">
        <f t="shared" ca="1" si="665"/>
        <v>-</v>
      </c>
      <c r="RD59" s="539" t="str">
        <f t="shared" ca="1" si="665"/>
        <v>-</v>
      </c>
      <c r="RE59" s="539" t="str">
        <f t="shared" ca="1" si="665"/>
        <v>-</v>
      </c>
      <c r="RF59" s="539" t="str">
        <f t="shared" ca="1" si="665"/>
        <v>-</v>
      </c>
      <c r="RG59" s="539" t="str">
        <f t="shared" ca="1" si="665"/>
        <v>-</v>
      </c>
      <c r="RH59" s="539" t="str">
        <f t="shared" ca="1" si="665"/>
        <v>-</v>
      </c>
      <c r="RI59" s="539" t="str">
        <f t="shared" ca="1" si="665"/>
        <v>-</v>
      </c>
      <c r="RJ59" s="539" t="str">
        <f t="shared" ca="1" si="665"/>
        <v>-</v>
      </c>
      <c r="RK59" s="539" t="str">
        <f t="shared" ca="1" si="665"/>
        <v>-</v>
      </c>
      <c r="RL59" s="539" t="str">
        <f t="shared" ca="1" si="665"/>
        <v>-</v>
      </c>
      <c r="RM59" s="539" t="str">
        <f t="shared" ca="1" si="665"/>
        <v>-</v>
      </c>
      <c r="RN59" s="539" t="str">
        <f t="shared" ca="1" si="665"/>
        <v>-</v>
      </c>
      <c r="RO59" s="539" t="str">
        <f t="shared" ca="1" si="665"/>
        <v>-</v>
      </c>
      <c r="RP59" s="539" t="str">
        <f t="shared" ca="1" si="665"/>
        <v>-</v>
      </c>
      <c r="RQ59" s="549" t="str">
        <f t="shared" si="666"/>
        <v>-</v>
      </c>
      <c r="RR59" s="549" t="str">
        <f t="shared" si="666"/>
        <v>-</v>
      </c>
      <c r="RS59" s="549" t="str">
        <f t="shared" si="666"/>
        <v>-</v>
      </c>
      <c r="RT59" s="549" t="str">
        <f t="shared" si="666"/>
        <v>-</v>
      </c>
      <c r="RU59" s="549" t="str">
        <f t="shared" si="666"/>
        <v>-</v>
      </c>
      <c r="RV59" s="549" t="str">
        <f t="shared" si="666"/>
        <v>-</v>
      </c>
      <c r="RW59" s="549" t="str">
        <f t="shared" si="666"/>
        <v>-</v>
      </c>
      <c r="RX59" s="549" t="str">
        <f t="shared" si="666"/>
        <v>-</v>
      </c>
      <c r="RY59" s="549" t="str">
        <f t="shared" si="666"/>
        <v>-</v>
      </c>
      <c r="RZ59" s="549" t="str">
        <f t="shared" si="666"/>
        <v>-</v>
      </c>
      <c r="SA59" s="549" t="str">
        <f t="shared" si="666"/>
        <v>-</v>
      </c>
      <c r="SB59" s="549" t="str">
        <f t="shared" si="666"/>
        <v>-</v>
      </c>
      <c r="SC59" s="549" t="str">
        <f t="shared" si="666"/>
        <v>-</v>
      </c>
      <c r="SD59" s="549" t="str">
        <f t="shared" si="666"/>
        <v>-</v>
      </c>
      <c r="SE59" s="549" t="str">
        <f t="shared" si="666"/>
        <v>-</v>
      </c>
      <c r="SF59" s="549" t="str">
        <f t="shared" si="666"/>
        <v>-</v>
      </c>
      <c r="SG59" s="549" t="str">
        <f t="shared" si="666"/>
        <v>-</v>
      </c>
      <c r="SH59" s="549" t="str">
        <f t="shared" si="666"/>
        <v>-</v>
      </c>
      <c r="SI59" s="549" t="str">
        <f t="shared" si="666"/>
        <v>-</v>
      </c>
      <c r="SJ59" s="549" t="str">
        <f t="shared" si="666"/>
        <v>-</v>
      </c>
      <c r="SK59" s="549" t="str">
        <f t="shared" si="666"/>
        <v>-</v>
      </c>
      <c r="SL59" s="549" t="str">
        <f t="shared" si="666"/>
        <v>-</v>
      </c>
      <c r="SM59" s="549" t="str">
        <f t="shared" si="666"/>
        <v>-</v>
      </c>
      <c r="SN59" s="549" t="str">
        <f t="shared" si="666"/>
        <v>-</v>
      </c>
      <c r="SO59" s="549" t="str">
        <f t="shared" si="666"/>
        <v>-</v>
      </c>
      <c r="SP59" s="549" t="str">
        <f t="shared" si="666"/>
        <v>-</v>
      </c>
      <c r="SQ59" s="539" t="b">
        <f t="shared" si="667"/>
        <v>1</v>
      </c>
      <c r="SR59" s="539" t="b">
        <f t="shared" si="667"/>
        <v>1</v>
      </c>
      <c r="SS59" s="539" t="b">
        <f t="shared" si="667"/>
        <v>1</v>
      </c>
      <c r="ST59" s="539" t="b">
        <f t="shared" si="667"/>
        <v>1</v>
      </c>
      <c r="SU59" s="539" t="b">
        <f t="shared" si="667"/>
        <v>1</v>
      </c>
      <c r="SV59" s="539" t="b">
        <f t="shared" si="667"/>
        <v>1</v>
      </c>
      <c r="SW59" s="539" t="str">
        <f t="shared" ca="1" si="667"/>
        <v>-</v>
      </c>
      <c r="SX59" s="539" t="str">
        <f t="shared" ca="1" si="667"/>
        <v>-</v>
      </c>
      <c r="SY59" s="539" t="str">
        <f t="shared" ca="1" si="667"/>
        <v>-</v>
      </c>
      <c r="SZ59" s="539" t="str">
        <f t="shared" ca="1" si="667"/>
        <v>-</v>
      </c>
      <c r="TA59" s="539" t="str">
        <f t="shared" ca="1" si="667"/>
        <v>-</v>
      </c>
      <c r="TB59" s="539" t="str">
        <f t="shared" ca="1" si="667"/>
        <v>-</v>
      </c>
      <c r="TC59" s="539" t="str">
        <f t="shared" ca="1" si="667"/>
        <v>-</v>
      </c>
      <c r="TD59" s="539" t="str">
        <f t="shared" ca="1" si="667"/>
        <v>-</v>
      </c>
      <c r="TE59" s="539" t="str">
        <f t="shared" ca="1" si="667"/>
        <v>-</v>
      </c>
      <c r="TF59" s="539" t="str">
        <f t="shared" ca="1" si="667"/>
        <v>-</v>
      </c>
      <c r="TG59" s="539" t="str">
        <f t="shared" ca="1" si="667"/>
        <v>-</v>
      </c>
      <c r="TH59" s="539" t="str">
        <f t="shared" ca="1" si="667"/>
        <v>-</v>
      </c>
      <c r="TI59" s="539" t="str">
        <f t="shared" ca="1" si="667"/>
        <v>-</v>
      </c>
      <c r="TJ59" s="539" t="str">
        <f t="shared" ca="1" si="667"/>
        <v>-</v>
      </c>
      <c r="TK59" s="539" t="str">
        <f t="shared" ca="1" si="667"/>
        <v>-</v>
      </c>
      <c r="TL59" s="539" t="str">
        <f t="shared" ca="1" si="667"/>
        <v>-</v>
      </c>
      <c r="TM59" s="539" t="str">
        <f t="shared" ca="1" si="667"/>
        <v>-</v>
      </c>
      <c r="TN59" s="539" t="str">
        <f t="shared" ca="1" si="667"/>
        <v>-</v>
      </c>
      <c r="TO59" s="539" t="str">
        <f t="shared" ca="1" si="667"/>
        <v>-</v>
      </c>
      <c r="TP59" s="539" t="str">
        <f t="shared" ca="1" si="667"/>
        <v>-</v>
      </c>
      <c r="TQ59" s="539" t="str">
        <f t="shared" ca="1" si="667"/>
        <v>-</v>
      </c>
      <c r="TR59" s="539" t="str">
        <f t="shared" ca="1" si="667"/>
        <v>-</v>
      </c>
      <c r="TS59" s="539" t="str">
        <f t="shared" ca="1" si="667"/>
        <v>-</v>
      </c>
      <c r="TT59" s="539" t="str">
        <f t="shared" ca="1" si="667"/>
        <v>-</v>
      </c>
      <c r="TU59" s="539" t="str">
        <f t="shared" ca="1" si="667"/>
        <v>-</v>
      </c>
      <c r="TV59" s="539" t="str">
        <f t="shared" ca="1" si="667"/>
        <v>-</v>
      </c>
      <c r="TW59" s="539" t="str">
        <f t="shared" ca="1" si="667"/>
        <v>-</v>
      </c>
      <c r="TX59" s="539" t="str">
        <f t="shared" ca="1" si="667"/>
        <v>-</v>
      </c>
      <c r="TY59" s="539" t="str">
        <f t="shared" ca="1" si="667"/>
        <v>-</v>
      </c>
      <c r="TZ59" s="539" t="str">
        <f t="shared" ca="1" si="667"/>
        <v>-</v>
      </c>
      <c r="UA59" s="549" t="b">
        <f t="shared" si="668"/>
        <v>1</v>
      </c>
      <c r="UB59" s="549" t="b">
        <f t="shared" si="668"/>
        <v>1</v>
      </c>
      <c r="UC59" s="549" t="b">
        <f t="shared" si="668"/>
        <v>1</v>
      </c>
      <c r="UD59" s="549" t="b">
        <f t="shared" si="668"/>
        <v>1</v>
      </c>
      <c r="UE59" s="549" t="b">
        <f t="shared" si="668"/>
        <v>1</v>
      </c>
      <c r="UF59" s="549" t="b">
        <f t="shared" si="668"/>
        <v>1</v>
      </c>
      <c r="UG59" s="549" t="b">
        <f t="shared" si="668"/>
        <v>1</v>
      </c>
      <c r="UH59" s="549" t="b">
        <f t="shared" si="668"/>
        <v>1</v>
      </c>
      <c r="UI59" s="549" t="b">
        <f t="shared" si="668"/>
        <v>1</v>
      </c>
      <c r="UJ59" s="549" t="b">
        <f t="shared" si="668"/>
        <v>1</v>
      </c>
      <c r="UK59" s="549" t="b">
        <f t="shared" si="668"/>
        <v>1</v>
      </c>
      <c r="UL59" s="549" t="b">
        <f t="shared" si="668"/>
        <v>1</v>
      </c>
      <c r="UM59" s="549" t="b">
        <f t="shared" si="668"/>
        <v>1</v>
      </c>
      <c r="UN59" s="549" t="b">
        <f t="shared" si="668"/>
        <v>1</v>
      </c>
      <c r="UO59" s="549" t="b">
        <f t="shared" si="668"/>
        <v>1</v>
      </c>
      <c r="UP59" s="549" t="b">
        <f t="shared" si="668"/>
        <v>1</v>
      </c>
      <c r="UQ59" s="549" t="b">
        <f t="shared" si="668"/>
        <v>1</v>
      </c>
      <c r="UR59" s="549" t="b">
        <f t="shared" si="668"/>
        <v>1</v>
      </c>
      <c r="US59" s="549" t="b">
        <f t="shared" si="668"/>
        <v>1</v>
      </c>
      <c r="UT59" s="549" t="b">
        <f t="shared" si="668"/>
        <v>1</v>
      </c>
      <c r="UU59" s="549" t="b">
        <f t="shared" si="668"/>
        <v>1</v>
      </c>
      <c r="UV59" s="549" t="b">
        <f t="shared" si="668"/>
        <v>1</v>
      </c>
      <c r="UW59" s="549" t="b">
        <f t="shared" si="668"/>
        <v>1</v>
      </c>
      <c r="UX59" s="549" t="b">
        <f t="shared" si="668"/>
        <v>1</v>
      </c>
      <c r="UY59" s="549" t="b">
        <f t="shared" si="668"/>
        <v>1</v>
      </c>
      <c r="UZ59" s="549" t="b">
        <f t="shared" si="668"/>
        <v>1</v>
      </c>
      <c r="VA59" s="19">
        <f t="shared" ca="1" si="669"/>
        <v>0</v>
      </c>
      <c r="VB59" s="23">
        <v>0</v>
      </c>
    </row>
    <row r="60" spans="1:574" outlineLevel="1">
      <c r="A60" s="21">
        <f t="shared" si="93"/>
        <v>55</v>
      </c>
      <c r="B60" s="21">
        <f>$A$23</f>
        <v>18</v>
      </c>
      <c r="C60">
        <v>108</v>
      </c>
      <c r="D60" s="19" t="str">
        <f t="shared" ca="1" si="583"/>
        <v>SNSW</v>
      </c>
      <c r="E60" t="b">
        <v>1</v>
      </c>
      <c r="F60" t="b">
        <v>0</v>
      </c>
      <c r="G60" t="b">
        <f t="shared" si="674"/>
        <v>1</v>
      </c>
      <c r="H60" s="215">
        <f t="shared" ca="1" si="673"/>
        <v>6</v>
      </c>
      <c r="I60" s="26">
        <v>2</v>
      </c>
      <c r="J60" s="26">
        <v>1</v>
      </c>
      <c r="K60" s="26" t="str">
        <f>""</f>
        <v/>
      </c>
      <c r="L60" s="26">
        <v>0</v>
      </c>
      <c r="M60" s="26">
        <f>d.Region</f>
        <v>2</v>
      </c>
      <c r="N60" s="26">
        <v>2</v>
      </c>
      <c r="O60" s="26">
        <v>3</v>
      </c>
      <c r="P60" s="26">
        <v>2</v>
      </c>
      <c r="Q60" s="26">
        <v>0</v>
      </c>
      <c r="R60" s="26">
        <v>0</v>
      </c>
      <c r="S60" s="26">
        <v>0</v>
      </c>
      <c r="T60" s="26">
        <v>0</v>
      </c>
      <c r="U60" s="26">
        <v>1</v>
      </c>
      <c r="V60" s="116">
        <v>1</v>
      </c>
      <c r="W60" s="116">
        <v>3</v>
      </c>
      <c r="X60" s="116">
        <v>3</v>
      </c>
      <c r="Y60" s="211"/>
      <c r="Z60" s="211"/>
      <c r="AA60" s="211"/>
      <c r="AB60" s="211"/>
      <c r="AC60" s="26">
        <v>0</v>
      </c>
      <c r="AD60" s="211"/>
      <c r="AE60" s="211"/>
      <c r="AF60" s="211"/>
      <c r="AG60" s="211"/>
      <c r="AH60" s="211"/>
      <c r="AI60" s="211"/>
      <c r="AJ60" s="211"/>
      <c r="AK60" s="211"/>
      <c r="AL60" s="136">
        <f t="shared" si="585"/>
        <v>2</v>
      </c>
      <c r="AM60" s="136">
        <f>INDEX(CHOOSE($O60,DataAutumn!i.AdultDrys,DataWinter!i.AdultDrys,DataSpring!i.AdultDrys),1,$N60)</f>
        <v>3</v>
      </c>
      <c r="AN60" s="5">
        <f t="shared" si="586"/>
        <v>2</v>
      </c>
      <c r="AO60" s="5">
        <f t="shared" si="586"/>
        <v>0</v>
      </c>
      <c r="AP60" s="5">
        <f t="shared" si="587"/>
        <v>1</v>
      </c>
      <c r="AQ60" s="211"/>
      <c r="AR60" s="211"/>
      <c r="AS60" s="356" t="str">
        <f ca="1">LEFT(OFFSET(AS60,-1,0),FIND(" ",OFFSET(AS60,-1,0)))        &amp; TEXT($H60,"00000 ")
&amp; $D60        &amp; IF($JB60=0," FWM","")&amp;IF($JB60=1," MWM","")&amp;IF($JB60=5," Mat","")&amp;IF($JC60=TRUE,"&amp;BBT","    ")
&amp;IF(LN60&lt;&gt;"-", "numbers"&amp;LN60,"")&amp;IF(NJ60," pasture"&amp;ROUND(NK60,0),"")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numbers5000 pasture449 Day204 Scan2-0000 RR000p GP100p WP125p MP125p T_TRUE (F33N11)</v>
      </c>
      <c r="AT60" s="9" t="str">
        <f ca="1">IF(COUNTIF(AS$5:AS60,AS60)=1,"-","Dup")</f>
        <v>-</v>
      </c>
      <c r="AU60" s="9"/>
      <c r="AV60" s="19" t="str">
        <f t="shared" ca="1" si="588"/>
        <v>-</v>
      </c>
      <c r="AW60" s="19" t="str">
        <f t="shared" ca="1" si="588"/>
        <v>-</v>
      </c>
      <c r="AX60" s="19" t="str">
        <f t="shared" ca="1" si="588"/>
        <v>-</v>
      </c>
      <c r="AY60" s="19" t="str">
        <f t="shared" ca="1" si="588"/>
        <v>-</v>
      </c>
      <c r="AZ60" s="19" t="str">
        <f t="shared" ca="1" si="588"/>
        <v>-</v>
      </c>
      <c r="BA60" s="19" t="str">
        <f t="shared" ca="1" si="588"/>
        <v>-</v>
      </c>
      <c r="BB60" s="19" t="str">
        <f t="shared" ca="1" si="588"/>
        <v>-</v>
      </c>
      <c r="BC60" s="19" t="str">
        <f t="shared" ca="1" si="588"/>
        <v>-</v>
      </c>
      <c r="BD60" s="9"/>
      <c r="BE60" s="5" t="b">
        <f t="shared" si="589"/>
        <v>0</v>
      </c>
      <c r="BF60" s="5" t="str">
        <f t="shared" si="589"/>
        <v>-</v>
      </c>
      <c r="BG60" s="5" t="b">
        <f t="shared" si="589"/>
        <v>0</v>
      </c>
      <c r="BH60" s="5" t="b">
        <f t="shared" si="589"/>
        <v>1</v>
      </c>
      <c r="BI60" s="5" t="b">
        <f t="shared" si="589"/>
        <v>1</v>
      </c>
      <c r="BJ60" s="136">
        <f t="shared" si="589"/>
        <v>0</v>
      </c>
      <c r="BK60" s="19" t="b">
        <f t="shared" ca="1" si="590"/>
        <v>0</v>
      </c>
      <c r="BL60" s="9"/>
      <c r="BM60" s="5" t="str">
        <f t="shared" ca="1" si="591"/>
        <v>-</v>
      </c>
      <c r="BN60" s="19" t="str">
        <f t="shared" ca="1" si="592"/>
        <v>-</v>
      </c>
      <c r="BO60" s="19" t="str">
        <f t="shared" ca="1" si="592"/>
        <v>-</v>
      </c>
      <c r="BP60" s="19" t="str">
        <f t="shared" ca="1" si="592"/>
        <v>-</v>
      </c>
      <c r="BQ60" s="5" t="str">
        <f t="shared" ca="1" si="593"/>
        <v>-</v>
      </c>
      <c r="BR60" s="19" t="str">
        <f t="shared" ca="1" si="594"/>
        <v>-</v>
      </c>
      <c r="BS60" s="5" t="str">
        <f t="shared" ca="1" si="595"/>
        <v>-</v>
      </c>
      <c r="BT60" s="19" t="str">
        <f t="shared" ca="1" si="596"/>
        <v>-</v>
      </c>
      <c r="BU60" s="19" t="str">
        <f t="shared" ca="1" si="596"/>
        <v>-</v>
      </c>
      <c r="BV60" s="19" t="str">
        <f t="shared" ca="1" si="596"/>
        <v>-</v>
      </c>
      <c r="BW60" s="5" t="str">
        <f t="shared" ca="1" si="597"/>
        <v>-</v>
      </c>
      <c r="BX60" s="9"/>
      <c r="BY60" s="5" t="b">
        <f t="shared" si="598"/>
        <v>0</v>
      </c>
      <c r="BZ60" s="5" t="str">
        <f t="shared" ca="1" si="599"/>
        <v>-</v>
      </c>
      <c r="CA60" s="5" t="str">
        <f t="shared" ca="1" si="600"/>
        <v>-</v>
      </c>
      <c r="CB60" s="5" t="str">
        <f t="shared" ca="1" si="600"/>
        <v>-</v>
      </c>
      <c r="CC60" s="5" t="str">
        <f t="shared" ca="1" si="600"/>
        <v>-</v>
      </c>
      <c r="CD60" s="5" t="str">
        <f t="shared" ca="1" si="600"/>
        <v>-</v>
      </c>
      <c r="CE60" s="5" t="str">
        <f t="shared" ca="1" si="600"/>
        <v>-</v>
      </c>
      <c r="CF60" s="5" t="str">
        <f t="shared" ca="1" si="600"/>
        <v>-</v>
      </c>
      <c r="CG60" s="5" t="str">
        <f t="shared" ca="1" si="600"/>
        <v>-</v>
      </c>
      <c r="CH60" s="5" t="str">
        <f t="shared" ca="1" si="600"/>
        <v>-</v>
      </c>
      <c r="CI60" s="9"/>
      <c r="CJ60" s="12" t="b">
        <v>1</v>
      </c>
      <c r="CK60" s="12" t="b">
        <v>1</v>
      </c>
      <c r="CL60" s="12" t="b">
        <v>1</v>
      </c>
      <c r="CM60" s="12">
        <f>VALUE($M60&amp;$N60&amp;$O60&amp;$X60&amp;$P60&amp;$Q60&amp;$R60&amp;$S60&amp;$T60&amp;"05")</f>
        <v>22332000005</v>
      </c>
      <c r="CN60" s="12" t="b">
        <v>0</v>
      </c>
      <c r="CO60" s="19" t="str">
        <f t="shared" ca="1" si="601"/>
        <v>-</v>
      </c>
      <c r="CP60" s="19" t="str">
        <f t="shared" ca="1" si="601"/>
        <v>-</v>
      </c>
      <c r="CQ60" s="19" t="str">
        <f t="shared" ca="1" si="601"/>
        <v>-</v>
      </c>
      <c r="CR60" s="433">
        <f t="shared" si="602"/>
        <v>652</v>
      </c>
      <c r="CS60" s="433">
        <f t="shared" si="602"/>
        <v>686</v>
      </c>
      <c r="CT60" s="433">
        <f t="shared" si="602"/>
        <v>721</v>
      </c>
      <c r="CU60" s="144">
        <f t="shared" si="603"/>
        <v>378</v>
      </c>
      <c r="CV60" s="144">
        <f t="shared" si="603"/>
        <v>413</v>
      </c>
      <c r="CW60" s="144">
        <f t="shared" si="603"/>
        <v>448</v>
      </c>
      <c r="CX60" s="19" t="str">
        <f t="shared" ca="1" si="604"/>
        <v>-</v>
      </c>
      <c r="CY60" s="19" t="str">
        <f t="shared" ca="1" si="604"/>
        <v>-</v>
      </c>
      <c r="CZ60" s="19" t="str">
        <f t="shared" ca="1" si="604"/>
        <v>-</v>
      </c>
      <c r="DA60" s="19" t="str">
        <f t="shared" ca="1" si="604"/>
        <v>-</v>
      </c>
      <c r="DB60" s="19" t="str">
        <f t="shared" ca="1" si="604"/>
        <v>-</v>
      </c>
      <c r="DC60" s="19" t="str">
        <f t="shared" ca="1" si="604"/>
        <v>-</v>
      </c>
      <c r="DD60" s="19">
        <f t="shared" ca="1" si="604"/>
        <v>1</v>
      </c>
      <c r="DE60" s="19">
        <f t="shared" ca="1" si="604"/>
        <v>1</v>
      </c>
      <c r="DF60" s="19">
        <f t="shared" ca="1" si="604"/>
        <v>0</v>
      </c>
      <c r="DG60" s="19" t="str">
        <f t="shared" ca="1" si="604"/>
        <v>-</v>
      </c>
      <c r="DH60" s="19" t="str">
        <f t="shared" ca="1" si="604"/>
        <v>-</v>
      </c>
      <c r="DI60" s="19" t="str">
        <f t="shared" ca="1" si="604"/>
        <v>-</v>
      </c>
      <c r="DJ60" s="19" t="str">
        <f t="shared" ca="1" si="604"/>
        <v>-</v>
      </c>
      <c r="DK60" s="19" t="str">
        <f t="shared" ca="1" si="604"/>
        <v>-</v>
      </c>
      <c r="DL60" s="19">
        <f t="shared" ca="1" si="604"/>
        <v>0</v>
      </c>
      <c r="DM60" s="19" t="str">
        <f t="shared" ca="1" si="604"/>
        <v>-</v>
      </c>
      <c r="DN60" s="19" t="str">
        <f t="shared" ca="1" si="604"/>
        <v>-</v>
      </c>
      <c r="DO60" s="19" t="str">
        <f t="shared" ca="1" si="601"/>
        <v>-</v>
      </c>
      <c r="DP60" s="19">
        <f t="shared" ca="1" si="601"/>
        <v>0</v>
      </c>
      <c r="DQ60" s="19">
        <f t="shared" ca="1" si="601"/>
        <v>0</v>
      </c>
      <c r="DR60" s="9"/>
      <c r="DS60" s="19">
        <f t="shared" ca="1" si="605"/>
        <v>0</v>
      </c>
      <c r="DT60" s="19">
        <f t="shared" ca="1" si="605"/>
        <v>0</v>
      </c>
      <c r="DU60" s="19">
        <f t="shared" ca="1" si="605"/>
        <v>0</v>
      </c>
      <c r="DV60" s="19">
        <f t="shared" ca="1" si="605"/>
        <v>0</v>
      </c>
      <c r="DW60" s="19">
        <f t="shared" ca="1" si="605"/>
        <v>0</v>
      </c>
      <c r="DX60" s="19">
        <f t="shared" ca="1" si="605"/>
        <v>0</v>
      </c>
      <c r="DY60" s="19">
        <f t="shared" ca="1" si="605"/>
        <v>0</v>
      </c>
      <c r="DZ60" s="19">
        <f t="shared" ca="1" si="605"/>
        <v>0</v>
      </c>
      <c r="EA60" s="19">
        <f t="shared" ca="1" si="605"/>
        <v>0</v>
      </c>
      <c r="EB60" s="19">
        <f t="shared" ca="1" si="605"/>
        <v>0</v>
      </c>
      <c r="EC60" s="19">
        <f t="shared" ca="1" si="605"/>
        <v>0</v>
      </c>
      <c r="ED60" s="19">
        <f t="shared" ca="1" si="605"/>
        <v>0</v>
      </c>
      <c r="EE60" s="19">
        <f t="shared" ca="1" si="605"/>
        <v>0</v>
      </c>
      <c r="EF60" s="433">
        <f t="shared" si="606"/>
        <v>0</v>
      </c>
      <c r="EG60" s="433">
        <f t="shared" si="606"/>
        <v>0</v>
      </c>
      <c r="EH60" s="116">
        <f t="shared" si="607"/>
        <v>0</v>
      </c>
      <c r="EI60" s="116">
        <f t="shared" ca="1" si="607"/>
        <v>0</v>
      </c>
      <c r="EJ60" s="116">
        <f t="shared" ca="1" si="607"/>
        <v>0</v>
      </c>
      <c r="EK60" s="116">
        <f t="shared" ca="1" si="607"/>
        <v>0</v>
      </c>
      <c r="EL60" s="116">
        <f t="shared" ca="1" si="607"/>
        <v>0</v>
      </c>
      <c r="EM60" s="537">
        <f t="shared" ca="1" si="608"/>
        <v>0</v>
      </c>
      <c r="EN60" s="116">
        <f t="shared" ca="1" si="609"/>
        <v>0</v>
      </c>
      <c r="EO60" s="116">
        <f t="shared" ca="1" si="609"/>
        <v>0</v>
      </c>
      <c r="EP60" s="116">
        <f t="shared" ca="1" si="609"/>
        <v>0</v>
      </c>
      <c r="EQ60" s="116">
        <f t="shared" ca="1" si="609"/>
        <v>0</v>
      </c>
      <c r="ER60" s="116">
        <f t="shared" ca="1" si="609"/>
        <v>0</v>
      </c>
      <c r="ES60" s="537">
        <f t="shared" ca="1" si="610"/>
        <v>0</v>
      </c>
      <c r="ET60" s="116">
        <f t="shared" ca="1" si="611"/>
        <v>0</v>
      </c>
      <c r="EU60" s="116">
        <f t="shared" ca="1" si="611"/>
        <v>0</v>
      </c>
      <c r="EV60" s="116">
        <f t="shared" ca="1" si="611"/>
        <v>0</v>
      </c>
      <c r="EW60" s="116">
        <f t="shared" ca="1" si="611"/>
        <v>0</v>
      </c>
      <c r="EX60" s="116">
        <f t="shared" ca="1" si="611"/>
        <v>0</v>
      </c>
      <c r="EY60" s="537">
        <f t="shared" ca="1" si="612"/>
        <v>0</v>
      </c>
      <c r="EZ60" s="116">
        <f t="shared" ca="1" si="613"/>
        <v>0</v>
      </c>
      <c r="FA60" s="116">
        <f t="shared" ca="1" si="613"/>
        <v>0</v>
      </c>
      <c r="FB60" s="116">
        <f t="shared" ca="1" si="613"/>
        <v>0</v>
      </c>
      <c r="FC60" s="116">
        <f t="shared" ca="1" si="613"/>
        <v>0</v>
      </c>
      <c r="FD60" s="116">
        <f t="shared" ca="1" si="613"/>
        <v>0</v>
      </c>
      <c r="FE60" s="537">
        <f t="shared" ca="1" si="614"/>
        <v>0</v>
      </c>
      <c r="FF60" s="116">
        <f t="shared" ca="1" si="615"/>
        <v>0</v>
      </c>
      <c r="FG60" s="116">
        <f t="shared" ca="1" si="615"/>
        <v>0</v>
      </c>
      <c r="FH60" s="116">
        <f t="shared" ca="1" si="615"/>
        <v>0</v>
      </c>
      <c r="FI60" s="116">
        <f t="shared" ca="1" si="615"/>
        <v>0</v>
      </c>
      <c r="FJ60" s="116">
        <f t="shared" ca="1" si="615"/>
        <v>0</v>
      </c>
      <c r="FK60" s="537">
        <f t="shared" ca="1" si="616"/>
        <v>0</v>
      </c>
      <c r="FL60" s="116">
        <f t="shared" ca="1" si="617"/>
        <v>0</v>
      </c>
      <c r="FM60" s="116">
        <f t="shared" ca="1" si="617"/>
        <v>0</v>
      </c>
      <c r="FN60" s="116">
        <f t="shared" ca="1" si="617"/>
        <v>0</v>
      </c>
      <c r="FO60" s="116">
        <f t="shared" ca="1" si="617"/>
        <v>0</v>
      </c>
      <c r="FP60" s="116">
        <f t="shared" ca="1" si="617"/>
        <v>0</v>
      </c>
      <c r="FQ60" s="537">
        <f t="shared" ca="1" si="618"/>
        <v>0</v>
      </c>
      <c r="FR60" s="117">
        <f t="shared" ca="1" si="619"/>
        <v>0</v>
      </c>
      <c r="FS60" s="117">
        <f t="shared" ca="1" si="619"/>
        <v>0</v>
      </c>
      <c r="FT60" s="117">
        <f t="shared" ca="1" si="619"/>
        <v>0</v>
      </c>
      <c r="FU60" s="117">
        <f t="shared" ca="1" si="619"/>
        <v>0</v>
      </c>
      <c r="FV60" s="556">
        <f t="shared" ca="1" si="620"/>
        <v>0</v>
      </c>
      <c r="FW60" s="556">
        <f t="shared" ca="1" si="620"/>
        <v>0</v>
      </c>
      <c r="FX60" s="556">
        <f t="shared" ca="1" si="620"/>
        <v>0</v>
      </c>
      <c r="FY60" s="556">
        <f t="shared" ca="1" si="620"/>
        <v>0</v>
      </c>
      <c r="FZ60" s="556">
        <f t="shared" ca="1" si="620"/>
        <v>0</v>
      </c>
      <c r="GA60" s="556">
        <f t="shared" ca="1" si="620"/>
        <v>0</v>
      </c>
      <c r="GB60" s="556">
        <f t="shared" ca="1" si="620"/>
        <v>0</v>
      </c>
      <c r="GC60" s="556">
        <f t="shared" ca="1" si="620"/>
        <v>0</v>
      </c>
      <c r="GD60" s="556">
        <f t="shared" ca="1" si="620"/>
        <v>0</v>
      </c>
      <c r="GE60" s="556">
        <f t="shared" ca="1" si="620"/>
        <v>0</v>
      </c>
      <c r="GF60" s="556">
        <f t="shared" ca="1" si="620"/>
        <v>0</v>
      </c>
      <c r="GG60" s="556">
        <f t="shared" ca="1" si="620"/>
        <v>0</v>
      </c>
      <c r="GH60" s="556">
        <f t="shared" ca="1" si="620"/>
        <v>0</v>
      </c>
      <c r="GI60" s="556">
        <f t="shared" ca="1" si="620"/>
        <v>0</v>
      </c>
      <c r="GJ60" s="556">
        <f t="shared" ca="1" si="620"/>
        <v>0</v>
      </c>
      <c r="GK60" s="556">
        <f t="shared" ca="1" si="620"/>
        <v>0</v>
      </c>
      <c r="GL60" s="556">
        <f t="shared" ca="1" si="620"/>
        <v>0</v>
      </c>
      <c r="GM60" s="556">
        <f t="shared" ca="1" si="620"/>
        <v>0</v>
      </c>
      <c r="GN60" s="556">
        <f t="shared" ca="1" si="620"/>
        <v>0</v>
      </c>
      <c r="GO60" s="556">
        <f t="shared" ca="1" si="620"/>
        <v>0</v>
      </c>
      <c r="GP60" s="19">
        <f t="shared" ca="1" si="621"/>
        <v>0</v>
      </c>
      <c r="GQ60" s="116">
        <f t="shared" ca="1" si="622"/>
        <v>0</v>
      </c>
      <c r="GR60" s="116">
        <f t="shared" ca="1" si="622"/>
        <v>0</v>
      </c>
      <c r="GS60" s="116">
        <f t="shared" ca="1" si="622"/>
        <v>0</v>
      </c>
      <c r="GT60" s="116">
        <f t="shared" ca="1" si="622"/>
        <v>0</v>
      </c>
      <c r="GU60" s="116">
        <f t="shared" ca="1" si="622"/>
        <v>0</v>
      </c>
      <c r="GV60" s="537">
        <f t="shared" ca="1" si="623"/>
        <v>0</v>
      </c>
      <c r="GW60" s="116">
        <f t="shared" ca="1" si="624"/>
        <v>0</v>
      </c>
      <c r="GX60" s="116">
        <f t="shared" ca="1" si="624"/>
        <v>0</v>
      </c>
      <c r="GY60" s="116">
        <f t="shared" ca="1" si="624"/>
        <v>0</v>
      </c>
      <c r="GZ60" s="116">
        <f t="shared" ca="1" si="624"/>
        <v>0</v>
      </c>
      <c r="HA60" s="116">
        <f t="shared" ca="1" si="624"/>
        <v>0</v>
      </c>
      <c r="HB60" s="537">
        <f t="shared" ca="1" si="625"/>
        <v>0</v>
      </c>
      <c r="HC60" s="116">
        <f t="shared" ca="1" si="626"/>
        <v>0</v>
      </c>
      <c r="HD60" s="116">
        <f t="shared" ca="1" si="626"/>
        <v>0</v>
      </c>
      <c r="HE60" s="116">
        <f t="shared" ca="1" si="626"/>
        <v>0</v>
      </c>
      <c r="HF60" s="116">
        <f t="shared" ca="1" si="626"/>
        <v>0</v>
      </c>
      <c r="HG60" s="116">
        <f t="shared" ca="1" si="626"/>
        <v>0</v>
      </c>
      <c r="HH60" s="537">
        <f t="shared" ca="1" si="627"/>
        <v>0</v>
      </c>
      <c r="HI60" s="116">
        <f t="shared" ca="1" si="628"/>
        <v>0</v>
      </c>
      <c r="HJ60" s="116">
        <f t="shared" ca="1" si="628"/>
        <v>0</v>
      </c>
      <c r="HK60" s="116">
        <f t="shared" ca="1" si="628"/>
        <v>0</v>
      </c>
      <c r="HL60" s="116">
        <f t="shared" ca="1" si="628"/>
        <v>0</v>
      </c>
      <c r="HM60" s="116">
        <f t="shared" ca="1" si="628"/>
        <v>0</v>
      </c>
      <c r="HN60" s="537">
        <f t="shared" ca="1" si="629"/>
        <v>0</v>
      </c>
      <c r="HO60" s="116">
        <f t="shared" ca="1" si="630"/>
        <v>0</v>
      </c>
      <c r="HP60" s="116">
        <f t="shared" ca="1" si="630"/>
        <v>0</v>
      </c>
      <c r="HQ60" s="116">
        <f t="shared" ca="1" si="630"/>
        <v>0</v>
      </c>
      <c r="HR60" s="116">
        <f t="shared" ca="1" si="630"/>
        <v>0</v>
      </c>
      <c r="HS60" s="116">
        <f t="shared" ca="1" si="630"/>
        <v>0</v>
      </c>
      <c r="HT60" s="537">
        <f t="shared" ca="1" si="631"/>
        <v>0</v>
      </c>
      <c r="HU60" s="116">
        <f t="shared" ca="1" si="632"/>
        <v>0</v>
      </c>
      <c r="HV60" s="116">
        <f t="shared" ca="1" si="632"/>
        <v>0</v>
      </c>
      <c r="HW60" s="116">
        <f t="shared" ca="1" si="632"/>
        <v>0</v>
      </c>
      <c r="HX60" s="116">
        <f t="shared" ca="1" si="632"/>
        <v>0</v>
      </c>
      <c r="HY60" s="116">
        <f t="shared" ca="1" si="632"/>
        <v>0</v>
      </c>
      <c r="HZ60" s="537">
        <f t="shared" ca="1" si="633"/>
        <v>0</v>
      </c>
      <c r="IA60" s="117">
        <f t="shared" ca="1" si="634"/>
        <v>0</v>
      </c>
      <c r="IB60" s="117">
        <f t="shared" ca="1" si="634"/>
        <v>0</v>
      </c>
      <c r="IC60" s="117">
        <f t="shared" ca="1" si="634"/>
        <v>0</v>
      </c>
      <c r="ID60" s="117">
        <f t="shared" ca="1" si="634"/>
        <v>0</v>
      </c>
      <c r="IE60" s="556">
        <f t="shared" ca="1" si="635"/>
        <v>0</v>
      </c>
      <c r="IF60" s="556">
        <f t="shared" ca="1" si="635"/>
        <v>0</v>
      </c>
      <c r="IG60" s="556">
        <f t="shared" ca="1" si="635"/>
        <v>0</v>
      </c>
      <c r="IH60" s="556">
        <f t="shared" ca="1" si="635"/>
        <v>0</v>
      </c>
      <c r="II60" s="556">
        <f t="shared" ca="1" si="635"/>
        <v>0</v>
      </c>
      <c r="IJ60" s="556">
        <f t="shared" ca="1" si="635"/>
        <v>0</v>
      </c>
      <c r="IK60" s="556">
        <f t="shared" ca="1" si="635"/>
        <v>0</v>
      </c>
      <c r="IL60" s="556">
        <f t="shared" ca="1" si="635"/>
        <v>0</v>
      </c>
      <c r="IM60" s="556">
        <f t="shared" ca="1" si="635"/>
        <v>0</v>
      </c>
      <c r="IN60" s="556">
        <f t="shared" ca="1" si="635"/>
        <v>0</v>
      </c>
      <c r="IO60" s="556">
        <f t="shared" ca="1" si="635"/>
        <v>0</v>
      </c>
      <c r="IP60" s="556">
        <f t="shared" ca="1" si="635"/>
        <v>0</v>
      </c>
      <c r="IQ60" s="556">
        <f t="shared" ca="1" si="635"/>
        <v>0</v>
      </c>
      <c r="IR60" s="556">
        <f t="shared" ca="1" si="635"/>
        <v>0</v>
      </c>
      <c r="IS60" s="556">
        <f t="shared" ca="1" si="635"/>
        <v>0</v>
      </c>
      <c r="IT60" s="556">
        <f t="shared" ca="1" si="635"/>
        <v>0</v>
      </c>
      <c r="IU60" s="556">
        <f t="shared" ca="1" si="635"/>
        <v>0</v>
      </c>
      <c r="IV60" s="556">
        <f t="shared" ca="1" si="635"/>
        <v>0</v>
      </c>
      <c r="IW60" s="556">
        <f t="shared" ca="1" si="635"/>
        <v>0</v>
      </c>
      <c r="IX60" s="556">
        <f t="shared" ca="1" si="635"/>
        <v>0</v>
      </c>
      <c r="IY60" s="19">
        <f t="shared" ca="1" si="636"/>
        <v>0</v>
      </c>
      <c r="IZ60" s="5">
        <f t="shared" si="637"/>
        <v>67</v>
      </c>
      <c r="JA60" s="9"/>
      <c r="JB60" s="5">
        <f t="shared" si="638"/>
        <v>1</v>
      </c>
      <c r="JC60" s="5" t="b">
        <f t="shared" si="638"/>
        <v>0</v>
      </c>
      <c r="JD60" s="19">
        <f t="shared" ca="1" si="639"/>
        <v>0</v>
      </c>
      <c r="JE60" s="5">
        <f t="shared" si="640"/>
        <v>0</v>
      </c>
      <c r="JF60" s="5">
        <f t="shared" si="641"/>
        <v>1.2500000000000001E-2</v>
      </c>
      <c r="JG60" s="5">
        <f t="shared" si="642"/>
        <v>0</v>
      </c>
      <c r="JH60" s="19">
        <f t="shared" ca="1" si="639"/>
        <v>0</v>
      </c>
      <c r="JI60" s="5">
        <f t="shared" si="643"/>
        <v>60</v>
      </c>
      <c r="JJ60" s="5">
        <f t="shared" si="644"/>
        <v>1</v>
      </c>
      <c r="JK60" s="19">
        <f t="shared" ca="1" si="639"/>
        <v>0</v>
      </c>
      <c r="JL60" s="19">
        <f t="shared" ca="1" si="639"/>
        <v>0</v>
      </c>
      <c r="JM60" s="19">
        <f t="shared" ca="1" si="639"/>
        <v>0</v>
      </c>
      <c r="JN60" s="19">
        <f t="shared" ca="1" si="639"/>
        <v>0</v>
      </c>
      <c r="JO60" s="19">
        <f t="shared" ca="1" si="639"/>
        <v>0</v>
      </c>
      <c r="JP60" s="19">
        <f t="shared" ca="1" si="639"/>
        <v>0</v>
      </c>
      <c r="JQ60" s="19">
        <f t="shared" ca="1" si="639"/>
        <v>0</v>
      </c>
      <c r="JR60" s="19">
        <f t="shared" ca="1" si="639"/>
        <v>0</v>
      </c>
      <c r="JS60" s="19">
        <f t="shared" ca="1" si="639"/>
        <v>0</v>
      </c>
      <c r="JT60" s="19">
        <f t="shared" ca="1" si="639"/>
        <v>0</v>
      </c>
      <c r="JU60" s="19">
        <f t="shared" ca="1" si="639"/>
        <v>0</v>
      </c>
      <c r="JV60" s="19">
        <f t="shared" ca="1" si="639"/>
        <v>0</v>
      </c>
      <c r="JW60" s="19">
        <f t="shared" ca="1" si="639"/>
        <v>0</v>
      </c>
      <c r="JX60" s="19">
        <f t="shared" ca="1" si="639"/>
        <v>0</v>
      </c>
      <c r="JY60" s="19">
        <f t="shared" ca="1" si="639"/>
        <v>0</v>
      </c>
      <c r="JZ60" s="19">
        <f t="shared" ca="1" si="639"/>
        <v>0</v>
      </c>
      <c r="KA60" s="19">
        <f t="shared" ca="1" si="639"/>
        <v>0</v>
      </c>
      <c r="KB60" s="19">
        <f t="shared" ca="1" si="639"/>
        <v>0</v>
      </c>
      <c r="KC60" s="19">
        <f t="shared" ca="1" si="639"/>
        <v>0</v>
      </c>
      <c r="KD60" s="19">
        <f t="shared" ca="1" si="639"/>
        <v>0</v>
      </c>
      <c r="KE60" s="19">
        <f t="shared" ca="1" si="639"/>
        <v>0</v>
      </c>
      <c r="KF60" s="5">
        <f t="shared" si="645"/>
        <v>0</v>
      </c>
      <c r="KG60" s="5">
        <f t="shared" si="645"/>
        <v>6.25E-2</v>
      </c>
      <c r="KH60" s="5">
        <f t="shared" si="645"/>
        <v>6.25E-2</v>
      </c>
      <c r="KI60" s="5">
        <f t="shared" si="645"/>
        <v>6.25E-2</v>
      </c>
      <c r="KJ60" s="19">
        <f t="shared" ca="1" si="639"/>
        <v>0</v>
      </c>
      <c r="KK60" s="19">
        <f t="shared" ca="1" si="639"/>
        <v>0</v>
      </c>
      <c r="KL60" s="19">
        <f t="shared" ca="1" si="639"/>
        <v>0</v>
      </c>
      <c r="KM60" s="19">
        <f t="shared" ca="1" si="639"/>
        <v>0</v>
      </c>
      <c r="KN60" s="19">
        <f t="shared" ca="1" si="639"/>
        <v>1</v>
      </c>
      <c r="KO60" s="19">
        <f t="shared" ca="1" si="639"/>
        <v>0</v>
      </c>
      <c r="KP60" s="19">
        <f t="shared" ca="1" si="639"/>
        <v>1</v>
      </c>
      <c r="KQ60" s="9"/>
      <c r="KR60" s="5" t="b">
        <f t="shared" ca="1" si="646"/>
        <v>1</v>
      </c>
      <c r="KS60" s="5" t="b">
        <f t="shared" si="647"/>
        <v>0</v>
      </c>
      <c r="KT60" s="5" t="b">
        <f t="shared" si="647"/>
        <v>0</v>
      </c>
      <c r="KU60" s="5" t="b">
        <f t="shared" si="647"/>
        <v>1</v>
      </c>
      <c r="KV60" s="136">
        <f t="shared" si="648"/>
        <v>2</v>
      </c>
      <c r="KW60" s="136">
        <f t="shared" si="648"/>
        <v>2</v>
      </c>
      <c r="KX60" s="5" t="b">
        <f t="shared" si="649"/>
        <v>0</v>
      </c>
      <c r="KY60" s="5" t="b">
        <f t="shared" si="649"/>
        <v>1</v>
      </c>
      <c r="KZ60" s="5" t="b">
        <f t="shared" si="649"/>
        <v>1</v>
      </c>
      <c r="LA60" s="5" t="b">
        <f t="shared" si="649"/>
        <v>0</v>
      </c>
      <c r="LB60" s="5">
        <f t="shared" si="650"/>
        <v>1</v>
      </c>
      <c r="LC60" s="5">
        <f t="shared" si="650"/>
        <v>0</v>
      </c>
      <c r="LD60" s="5" t="b">
        <f t="shared" si="651"/>
        <v>0</v>
      </c>
      <c r="LE60" s="5" t="str" cm="1">
        <f t="array" aca="1" ref="LE60" ca="1">IF(OR(LF60:LM60&lt;&gt;"-"),TRUE,"-")</f>
        <v>-</v>
      </c>
      <c r="LF60" s="19" t="str">
        <f t="shared" ca="1" si="652"/>
        <v>-</v>
      </c>
      <c r="LG60" s="19" t="str">
        <f t="shared" ca="1" si="652"/>
        <v>-</v>
      </c>
      <c r="LH60" s="19" t="str">
        <f t="shared" ca="1" si="652"/>
        <v>-</v>
      </c>
      <c r="LI60" s="19" t="str">
        <f t="shared" ca="1" si="652"/>
        <v>-</v>
      </c>
      <c r="LJ60" s="19" t="str">
        <f t="shared" ca="1" si="652"/>
        <v>-</v>
      </c>
      <c r="LK60" s="19" t="str">
        <f t="shared" ca="1" si="652"/>
        <v>-</v>
      </c>
      <c r="LL60" s="19" t="str">
        <f t="shared" ca="1" si="652"/>
        <v>-</v>
      </c>
      <c r="LM60" s="19" t="str">
        <f t="shared" ca="1" si="652"/>
        <v>-</v>
      </c>
      <c r="LN60" s="466">
        <v>5000</v>
      </c>
      <c r="LO60" s="5" t="b">
        <f t="array" aca="1" ref="LO60" ca="1">IF(OR(LP60:LV60&lt;&gt;"-"),TRUE,"-")</f>
        <v>1</v>
      </c>
      <c r="LP60" s="19">
        <f t="shared" ca="1" si="653"/>
        <v>0</v>
      </c>
      <c r="LQ60" s="19" t="str">
        <f t="shared" ca="1" si="653"/>
        <v>-</v>
      </c>
      <c r="LR60" s="19">
        <f t="shared" ca="1" si="653"/>
        <v>999999</v>
      </c>
      <c r="LS60" s="19">
        <f t="shared" ca="1" si="653"/>
        <v>999999</v>
      </c>
      <c r="LT60" s="19">
        <f t="shared" ca="1" si="653"/>
        <v>999999</v>
      </c>
      <c r="LU60" s="19">
        <f t="shared" ca="1" si="653"/>
        <v>999999</v>
      </c>
      <c r="LV60" s="19">
        <f t="shared" ca="1" si="653"/>
        <v>999999</v>
      </c>
      <c r="LW60" s="19" t="str">
        <f t="shared" ca="1" si="653"/>
        <v>-</v>
      </c>
      <c r="LX60" s="19" t="str">
        <f ca="1">OFFSET(LX$5,$B60,0)</f>
        <v>-</v>
      </c>
      <c r="LY60" s="19" t="str">
        <f ca="1">OFFSET(LY$5,$B60,0)</f>
        <v>-</v>
      </c>
      <c r="LZ60" s="19" t="b">
        <f t="shared" ca="1" si="654"/>
        <v>1</v>
      </c>
      <c r="MA60" s="19">
        <f t="shared" ca="1" si="654"/>
        <v>0</v>
      </c>
      <c r="MB60" s="5" t="str">
        <f t="shared" si="655"/>
        <v>-</v>
      </c>
      <c r="MC60" s="5" t="str">
        <f t="shared" si="655"/>
        <v>-</v>
      </c>
      <c r="MD60" s="5" t="str">
        <f t="shared" si="655"/>
        <v>-</v>
      </c>
      <c r="ME60" s="5" t="str">
        <f t="shared" si="655"/>
        <v>-</v>
      </c>
      <c r="MF60" s="19" t="str">
        <f t="shared" ca="1" si="656"/>
        <v>-</v>
      </c>
      <c r="MG60" s="19" t="str">
        <f t="shared" ca="1" si="656"/>
        <v>-</v>
      </c>
      <c r="MH60" s="19" t="str">
        <f t="shared" ca="1" si="656"/>
        <v>-</v>
      </c>
      <c r="MI60" s="19" t="str">
        <f t="shared" ca="1" si="656"/>
        <v>-</v>
      </c>
      <c r="MJ60" s="19">
        <f t="shared" ca="1" si="656"/>
        <v>0.5</v>
      </c>
      <c r="MK60" s="19">
        <f t="shared" ca="1" si="656"/>
        <v>0.5</v>
      </c>
      <c r="ML60" s="19" t="str">
        <f t="shared" ca="1" si="656"/>
        <v>-</v>
      </c>
      <c r="MM60" s="5">
        <f t="shared" si="657"/>
        <v>0</v>
      </c>
      <c r="MN60" s="5">
        <f t="shared" si="657"/>
        <v>500</v>
      </c>
      <c r="MO60" s="5">
        <f t="shared" si="657"/>
        <v>500</v>
      </c>
      <c r="MP60" s="5" t="str">
        <f t="shared" si="657"/>
        <v>-</v>
      </c>
      <c r="MQ60" s="5">
        <f t="shared" si="657"/>
        <v>150</v>
      </c>
      <c r="MR60" s="5">
        <f t="shared" si="657"/>
        <v>364</v>
      </c>
      <c r="MS60" s="5">
        <f t="shared" si="658"/>
        <v>1</v>
      </c>
      <c r="MT60" s="9"/>
      <c r="MU60" s="19">
        <f t="shared" ca="1" si="656"/>
        <v>70</v>
      </c>
      <c r="MV60" s="19">
        <f t="shared" ca="1" si="656"/>
        <v>50</v>
      </c>
      <c r="MW60" s="19">
        <f t="shared" ca="1" si="656"/>
        <v>75</v>
      </c>
      <c r="MX60" s="19">
        <f t="shared" ca="1" si="656"/>
        <v>50</v>
      </c>
      <c r="MY60" s="5">
        <f t="shared" si="659"/>
        <v>1.25</v>
      </c>
      <c r="MZ60" s="5">
        <f t="shared" si="660"/>
        <v>1.25</v>
      </c>
      <c r="NA60" s="5">
        <f t="shared" si="661"/>
        <v>1</v>
      </c>
      <c r="NB60" s="9"/>
      <c r="NC60" s="19" t="b">
        <f t="shared" ca="1" si="662"/>
        <v>0</v>
      </c>
      <c r="ND60" s="19" t="b">
        <f t="shared" ca="1" si="662"/>
        <v>0</v>
      </c>
      <c r="NE60" s="19">
        <f t="shared" ca="1" si="662"/>
        <v>2</v>
      </c>
      <c r="NF60" s="19">
        <f t="shared" ca="1" si="662"/>
        <v>1</v>
      </c>
      <c r="NG60" s="19">
        <f t="shared" ca="1" si="662"/>
        <v>2</v>
      </c>
      <c r="NH60" s="19">
        <f t="shared" ca="1" si="662"/>
        <v>0</v>
      </c>
      <c r="NI60" s="19" t="str">
        <f t="shared" ca="1" si="662"/>
        <v>-</v>
      </c>
      <c r="NJ60" s="466" t="b">
        <v>1</v>
      </c>
      <c r="NK60" s="19">
        <f t="shared" ca="1" si="662"/>
        <v>448.65000000000003</v>
      </c>
      <c r="NL60" s="19" t="str">
        <f t="shared" ca="1" si="662"/>
        <v>-</v>
      </c>
      <c r="NM60" s="19">
        <f t="shared" ca="1" si="656"/>
        <v>1</v>
      </c>
      <c r="NN60" s="19">
        <f t="shared" ca="1" si="656"/>
        <v>1</v>
      </c>
      <c r="NO60" s="19">
        <f t="shared" ca="1" si="656"/>
        <v>1</v>
      </c>
      <c r="NP60" s="19">
        <f t="shared" ca="1" si="656"/>
        <v>1</v>
      </c>
      <c r="NQ60" s="19">
        <f t="shared" ca="1" si="656"/>
        <v>1</v>
      </c>
      <c r="NR60" s="19">
        <f t="shared" ca="1" si="656"/>
        <v>1</v>
      </c>
      <c r="NS60" s="19">
        <f t="shared" ca="1" si="656"/>
        <v>1</v>
      </c>
      <c r="NT60" s="19">
        <f t="shared" ca="1" si="656"/>
        <v>1</v>
      </c>
      <c r="NU60" s="19">
        <f t="shared" ca="1" si="656"/>
        <v>1</v>
      </c>
      <c r="NV60" s="9"/>
      <c r="NW60" s="539" t="str">
        <f t="shared" si="663"/>
        <v>-</v>
      </c>
      <c r="NX60" s="539" t="str">
        <f t="shared" si="663"/>
        <v>-</v>
      </c>
      <c r="NY60" s="539" t="str">
        <f t="shared" si="663"/>
        <v>-</v>
      </c>
      <c r="NZ60" s="539" t="str">
        <f t="shared" si="663"/>
        <v>-</v>
      </c>
      <c r="OA60" s="539" t="str">
        <f t="shared" si="663"/>
        <v>-</v>
      </c>
      <c r="OB60" s="539" t="str">
        <f t="shared" si="663"/>
        <v>-</v>
      </c>
      <c r="OC60" s="539" t="str">
        <f t="shared" ca="1" si="663"/>
        <v>-</v>
      </c>
      <c r="OD60" s="539" t="str">
        <f t="shared" ca="1" si="663"/>
        <v>-</v>
      </c>
      <c r="OE60" s="539" t="str">
        <f t="shared" ca="1" si="663"/>
        <v>-</v>
      </c>
      <c r="OF60" s="539" t="str">
        <f t="shared" ca="1" si="663"/>
        <v>-</v>
      </c>
      <c r="OG60" s="539" t="str">
        <f t="shared" ca="1" si="663"/>
        <v>-</v>
      </c>
      <c r="OH60" s="539" t="str">
        <f t="shared" ca="1" si="663"/>
        <v>-</v>
      </c>
      <c r="OI60" s="539" t="str">
        <f t="shared" ca="1" si="663"/>
        <v>-</v>
      </c>
      <c r="OJ60" s="539" t="str">
        <f t="shared" ca="1" si="663"/>
        <v>-</v>
      </c>
      <c r="OK60" s="539" t="str">
        <f t="shared" ca="1" si="663"/>
        <v>-</v>
      </c>
      <c r="OL60" s="539" t="str">
        <f t="shared" ca="1" si="663"/>
        <v>-</v>
      </c>
      <c r="OM60" s="539" t="str">
        <f t="shared" ca="1" si="663"/>
        <v>-</v>
      </c>
      <c r="ON60" s="539" t="str">
        <f t="shared" ca="1" si="663"/>
        <v>-</v>
      </c>
      <c r="OO60" s="539" t="str">
        <f t="shared" ca="1" si="663"/>
        <v>-</v>
      </c>
      <c r="OP60" s="539" t="str">
        <f t="shared" ca="1" si="663"/>
        <v>-</v>
      </c>
      <c r="OQ60" s="539" t="str">
        <f t="shared" ca="1" si="663"/>
        <v>-</v>
      </c>
      <c r="OR60" s="539" t="str">
        <f t="shared" ca="1" si="663"/>
        <v>-</v>
      </c>
      <c r="OS60" s="539" t="str">
        <f t="shared" ca="1" si="663"/>
        <v>-</v>
      </c>
      <c r="OT60" s="539" t="str">
        <f t="shared" ca="1" si="663"/>
        <v>-</v>
      </c>
      <c r="OU60" s="539" t="str">
        <f t="shared" ca="1" si="663"/>
        <v>-</v>
      </c>
      <c r="OV60" s="539" t="str">
        <f t="shared" ca="1" si="663"/>
        <v>-</v>
      </c>
      <c r="OW60" s="539" t="str">
        <f t="shared" ca="1" si="663"/>
        <v>-</v>
      </c>
      <c r="OX60" s="539" t="str">
        <f t="shared" ca="1" si="663"/>
        <v>-</v>
      </c>
      <c r="OY60" s="539" t="str">
        <f t="shared" ca="1" si="663"/>
        <v>-</v>
      </c>
      <c r="OZ60" s="539" t="str">
        <f t="shared" ca="1" si="663"/>
        <v>-</v>
      </c>
      <c r="PA60" s="539" t="str">
        <f t="shared" ca="1" si="663"/>
        <v>-</v>
      </c>
      <c r="PB60" s="539" t="str">
        <f t="shared" ca="1" si="663"/>
        <v>-</v>
      </c>
      <c r="PC60" s="539" t="str">
        <f t="shared" ca="1" si="663"/>
        <v>-</v>
      </c>
      <c r="PD60" s="539" t="str">
        <f t="shared" ca="1" si="663"/>
        <v>-</v>
      </c>
      <c r="PE60" s="539" t="str">
        <f t="shared" ca="1" si="663"/>
        <v>-</v>
      </c>
      <c r="PF60" s="539" t="str">
        <f t="shared" ca="1" si="663"/>
        <v>-</v>
      </c>
      <c r="PG60" s="549" t="str">
        <f t="shared" si="664"/>
        <v>-</v>
      </c>
      <c r="PH60" s="549" t="str">
        <f t="shared" si="664"/>
        <v>-</v>
      </c>
      <c r="PI60" s="549" t="str">
        <f t="shared" si="664"/>
        <v>-</v>
      </c>
      <c r="PJ60" s="549" t="str">
        <f t="shared" si="664"/>
        <v>-</v>
      </c>
      <c r="PK60" s="549" t="str">
        <f t="shared" si="664"/>
        <v>-</v>
      </c>
      <c r="PL60" s="549" t="str">
        <f t="shared" si="664"/>
        <v>-</v>
      </c>
      <c r="PM60" s="549" t="str">
        <f t="shared" si="664"/>
        <v>-</v>
      </c>
      <c r="PN60" s="549" t="str">
        <f t="shared" si="664"/>
        <v>-</v>
      </c>
      <c r="PO60" s="549" t="str">
        <f t="shared" si="664"/>
        <v>-</v>
      </c>
      <c r="PP60" s="549" t="str">
        <f t="shared" si="664"/>
        <v>-</v>
      </c>
      <c r="PQ60" s="549" t="str">
        <f t="shared" si="664"/>
        <v>-</v>
      </c>
      <c r="PR60" s="549" t="str">
        <f t="shared" si="664"/>
        <v>-</v>
      </c>
      <c r="PS60" s="549" t="str">
        <f t="shared" si="664"/>
        <v>-</v>
      </c>
      <c r="PT60" s="549" t="str">
        <f t="shared" si="664"/>
        <v>-</v>
      </c>
      <c r="PU60" s="549" t="str">
        <f t="shared" si="664"/>
        <v>-</v>
      </c>
      <c r="PV60" s="549" t="str">
        <f t="shared" si="664"/>
        <v>-</v>
      </c>
      <c r="PW60" s="549" t="str">
        <f t="shared" si="664"/>
        <v>-</v>
      </c>
      <c r="PX60" s="549" t="str">
        <f t="shared" si="664"/>
        <v>-</v>
      </c>
      <c r="PY60" s="549" t="str">
        <f t="shared" si="664"/>
        <v>-</v>
      </c>
      <c r="PZ60" s="549" t="str">
        <f t="shared" si="664"/>
        <v>-</v>
      </c>
      <c r="QA60" s="549" t="str">
        <f t="shared" si="664"/>
        <v>-</v>
      </c>
      <c r="QB60" s="549" t="str">
        <f t="shared" si="664"/>
        <v>-</v>
      </c>
      <c r="QC60" s="549" t="str">
        <f t="shared" si="664"/>
        <v>-</v>
      </c>
      <c r="QD60" s="549" t="str">
        <f t="shared" si="664"/>
        <v>-</v>
      </c>
      <c r="QE60" s="549" t="str">
        <f t="shared" si="664"/>
        <v>-</v>
      </c>
      <c r="QF60" s="549" t="str">
        <f t="shared" si="664"/>
        <v>-</v>
      </c>
      <c r="QG60" s="539" t="str">
        <f t="shared" si="665"/>
        <v>-</v>
      </c>
      <c r="QH60" s="539" t="str">
        <f t="shared" si="665"/>
        <v>-</v>
      </c>
      <c r="QI60" s="539" t="str">
        <f t="shared" si="665"/>
        <v>-</v>
      </c>
      <c r="QJ60" s="539" t="str">
        <f t="shared" si="665"/>
        <v>-</v>
      </c>
      <c r="QK60" s="539" t="str">
        <f t="shared" si="665"/>
        <v>-</v>
      </c>
      <c r="QL60" s="539" t="str">
        <f t="shared" si="665"/>
        <v>-</v>
      </c>
      <c r="QM60" s="539" t="str">
        <f t="shared" ca="1" si="665"/>
        <v>-</v>
      </c>
      <c r="QN60" s="539" t="str">
        <f t="shared" ca="1" si="665"/>
        <v>-</v>
      </c>
      <c r="QO60" s="539" t="str">
        <f t="shared" ca="1" si="665"/>
        <v>-</v>
      </c>
      <c r="QP60" s="539" t="str">
        <f t="shared" ca="1" si="665"/>
        <v>-</v>
      </c>
      <c r="QQ60" s="539" t="str">
        <f t="shared" ca="1" si="665"/>
        <v>-</v>
      </c>
      <c r="QR60" s="539" t="str">
        <f t="shared" ca="1" si="665"/>
        <v>-</v>
      </c>
      <c r="QS60" s="539" t="str">
        <f t="shared" ca="1" si="665"/>
        <v>-</v>
      </c>
      <c r="QT60" s="539" t="str">
        <f t="shared" ca="1" si="665"/>
        <v>-</v>
      </c>
      <c r="QU60" s="539" t="str">
        <f t="shared" ca="1" si="665"/>
        <v>-</v>
      </c>
      <c r="QV60" s="539" t="str">
        <f t="shared" ca="1" si="665"/>
        <v>-</v>
      </c>
      <c r="QW60" s="539" t="str">
        <f t="shared" ca="1" si="665"/>
        <v>-</v>
      </c>
      <c r="QX60" s="539" t="str">
        <f t="shared" ca="1" si="665"/>
        <v>-</v>
      </c>
      <c r="QY60" s="539" t="str">
        <f t="shared" ca="1" si="665"/>
        <v>-</v>
      </c>
      <c r="QZ60" s="539" t="str">
        <f t="shared" ca="1" si="665"/>
        <v>-</v>
      </c>
      <c r="RA60" s="539" t="str">
        <f t="shared" ca="1" si="665"/>
        <v>-</v>
      </c>
      <c r="RB60" s="539" t="str">
        <f t="shared" ca="1" si="665"/>
        <v>-</v>
      </c>
      <c r="RC60" s="539" t="str">
        <f t="shared" ca="1" si="665"/>
        <v>-</v>
      </c>
      <c r="RD60" s="539" t="str">
        <f t="shared" ca="1" si="665"/>
        <v>-</v>
      </c>
      <c r="RE60" s="539" t="str">
        <f t="shared" ca="1" si="665"/>
        <v>-</v>
      </c>
      <c r="RF60" s="539" t="str">
        <f t="shared" ca="1" si="665"/>
        <v>-</v>
      </c>
      <c r="RG60" s="539" t="str">
        <f t="shared" ca="1" si="665"/>
        <v>-</v>
      </c>
      <c r="RH60" s="539" t="str">
        <f t="shared" ca="1" si="665"/>
        <v>-</v>
      </c>
      <c r="RI60" s="539" t="str">
        <f t="shared" ca="1" si="665"/>
        <v>-</v>
      </c>
      <c r="RJ60" s="539" t="str">
        <f t="shared" ca="1" si="665"/>
        <v>-</v>
      </c>
      <c r="RK60" s="539" t="str">
        <f t="shared" ca="1" si="665"/>
        <v>-</v>
      </c>
      <c r="RL60" s="539" t="str">
        <f t="shared" ca="1" si="665"/>
        <v>-</v>
      </c>
      <c r="RM60" s="539" t="str">
        <f t="shared" ca="1" si="665"/>
        <v>-</v>
      </c>
      <c r="RN60" s="539" t="str">
        <f t="shared" ca="1" si="665"/>
        <v>-</v>
      </c>
      <c r="RO60" s="539" t="str">
        <f t="shared" ca="1" si="665"/>
        <v>-</v>
      </c>
      <c r="RP60" s="539" t="str">
        <f t="shared" ca="1" si="665"/>
        <v>-</v>
      </c>
      <c r="RQ60" s="549" t="str">
        <f t="shared" si="666"/>
        <v>-</v>
      </c>
      <c r="RR60" s="549" t="str">
        <f t="shared" si="666"/>
        <v>-</v>
      </c>
      <c r="RS60" s="549" t="str">
        <f t="shared" si="666"/>
        <v>-</v>
      </c>
      <c r="RT60" s="549" t="str">
        <f t="shared" si="666"/>
        <v>-</v>
      </c>
      <c r="RU60" s="549" t="str">
        <f t="shared" si="666"/>
        <v>-</v>
      </c>
      <c r="RV60" s="549" t="str">
        <f t="shared" si="666"/>
        <v>-</v>
      </c>
      <c r="RW60" s="549" t="str">
        <f t="shared" si="666"/>
        <v>-</v>
      </c>
      <c r="RX60" s="549" t="str">
        <f t="shared" si="666"/>
        <v>-</v>
      </c>
      <c r="RY60" s="549" t="str">
        <f t="shared" si="666"/>
        <v>-</v>
      </c>
      <c r="RZ60" s="549" t="str">
        <f t="shared" si="666"/>
        <v>-</v>
      </c>
      <c r="SA60" s="549" t="str">
        <f t="shared" si="666"/>
        <v>-</v>
      </c>
      <c r="SB60" s="549" t="str">
        <f t="shared" si="666"/>
        <v>-</v>
      </c>
      <c r="SC60" s="549" t="str">
        <f t="shared" si="666"/>
        <v>-</v>
      </c>
      <c r="SD60" s="549" t="str">
        <f t="shared" si="666"/>
        <v>-</v>
      </c>
      <c r="SE60" s="549" t="str">
        <f t="shared" si="666"/>
        <v>-</v>
      </c>
      <c r="SF60" s="549" t="str">
        <f t="shared" si="666"/>
        <v>-</v>
      </c>
      <c r="SG60" s="549" t="str">
        <f t="shared" si="666"/>
        <v>-</v>
      </c>
      <c r="SH60" s="549" t="str">
        <f t="shared" si="666"/>
        <v>-</v>
      </c>
      <c r="SI60" s="549" t="str">
        <f t="shared" si="666"/>
        <v>-</v>
      </c>
      <c r="SJ60" s="549" t="str">
        <f t="shared" si="666"/>
        <v>-</v>
      </c>
      <c r="SK60" s="549" t="str">
        <f t="shared" si="666"/>
        <v>-</v>
      </c>
      <c r="SL60" s="549" t="str">
        <f t="shared" si="666"/>
        <v>-</v>
      </c>
      <c r="SM60" s="549" t="str">
        <f t="shared" si="666"/>
        <v>-</v>
      </c>
      <c r="SN60" s="549" t="str">
        <f t="shared" si="666"/>
        <v>-</v>
      </c>
      <c r="SO60" s="549" t="str">
        <f t="shared" si="666"/>
        <v>-</v>
      </c>
      <c r="SP60" s="549" t="str">
        <f t="shared" si="666"/>
        <v>-</v>
      </c>
      <c r="SQ60" s="539" t="b">
        <f t="shared" si="667"/>
        <v>1</v>
      </c>
      <c r="SR60" s="539" t="b">
        <f t="shared" si="667"/>
        <v>1</v>
      </c>
      <c r="SS60" s="539" t="b">
        <f t="shared" si="667"/>
        <v>1</v>
      </c>
      <c r="ST60" s="539" t="b">
        <f t="shared" si="667"/>
        <v>1</v>
      </c>
      <c r="SU60" s="539" t="b">
        <f t="shared" si="667"/>
        <v>1</v>
      </c>
      <c r="SV60" s="539" t="b">
        <f t="shared" si="667"/>
        <v>1</v>
      </c>
      <c r="SW60" s="539" t="str">
        <f t="shared" ca="1" si="667"/>
        <v>-</v>
      </c>
      <c r="SX60" s="539" t="str">
        <f t="shared" ca="1" si="667"/>
        <v>-</v>
      </c>
      <c r="SY60" s="539" t="str">
        <f t="shared" ca="1" si="667"/>
        <v>-</v>
      </c>
      <c r="SZ60" s="539" t="str">
        <f t="shared" ca="1" si="667"/>
        <v>-</v>
      </c>
      <c r="TA60" s="539" t="str">
        <f t="shared" ca="1" si="667"/>
        <v>-</v>
      </c>
      <c r="TB60" s="539" t="str">
        <f t="shared" ca="1" si="667"/>
        <v>-</v>
      </c>
      <c r="TC60" s="539" t="str">
        <f t="shared" ca="1" si="667"/>
        <v>-</v>
      </c>
      <c r="TD60" s="539" t="str">
        <f t="shared" ca="1" si="667"/>
        <v>-</v>
      </c>
      <c r="TE60" s="539" t="str">
        <f t="shared" ca="1" si="667"/>
        <v>-</v>
      </c>
      <c r="TF60" s="539" t="str">
        <f t="shared" ca="1" si="667"/>
        <v>-</v>
      </c>
      <c r="TG60" s="539" t="str">
        <f t="shared" ca="1" si="667"/>
        <v>-</v>
      </c>
      <c r="TH60" s="539" t="str">
        <f t="shared" ca="1" si="667"/>
        <v>-</v>
      </c>
      <c r="TI60" s="539" t="str">
        <f t="shared" ca="1" si="667"/>
        <v>-</v>
      </c>
      <c r="TJ60" s="539" t="str">
        <f t="shared" ca="1" si="667"/>
        <v>-</v>
      </c>
      <c r="TK60" s="539" t="str">
        <f t="shared" ca="1" si="667"/>
        <v>-</v>
      </c>
      <c r="TL60" s="539" t="str">
        <f t="shared" ca="1" si="667"/>
        <v>-</v>
      </c>
      <c r="TM60" s="539" t="str">
        <f t="shared" ca="1" si="667"/>
        <v>-</v>
      </c>
      <c r="TN60" s="539" t="str">
        <f t="shared" ca="1" si="667"/>
        <v>-</v>
      </c>
      <c r="TO60" s="539" t="str">
        <f t="shared" ca="1" si="667"/>
        <v>-</v>
      </c>
      <c r="TP60" s="539" t="str">
        <f t="shared" ca="1" si="667"/>
        <v>-</v>
      </c>
      <c r="TQ60" s="539" t="str">
        <f t="shared" ca="1" si="667"/>
        <v>-</v>
      </c>
      <c r="TR60" s="539" t="str">
        <f t="shared" ca="1" si="667"/>
        <v>-</v>
      </c>
      <c r="TS60" s="539" t="str">
        <f t="shared" ca="1" si="667"/>
        <v>-</v>
      </c>
      <c r="TT60" s="539" t="str">
        <f t="shared" ca="1" si="667"/>
        <v>-</v>
      </c>
      <c r="TU60" s="539" t="str">
        <f t="shared" ca="1" si="667"/>
        <v>-</v>
      </c>
      <c r="TV60" s="539" t="str">
        <f t="shared" ca="1" si="667"/>
        <v>-</v>
      </c>
      <c r="TW60" s="539" t="str">
        <f t="shared" ca="1" si="667"/>
        <v>-</v>
      </c>
      <c r="TX60" s="539" t="str">
        <f t="shared" ca="1" si="667"/>
        <v>-</v>
      </c>
      <c r="TY60" s="539" t="str">
        <f t="shared" ca="1" si="667"/>
        <v>-</v>
      </c>
      <c r="TZ60" s="539" t="str">
        <f t="shared" ca="1" si="667"/>
        <v>-</v>
      </c>
      <c r="UA60" s="549" t="b">
        <f t="shared" si="668"/>
        <v>1</v>
      </c>
      <c r="UB60" s="549" t="b">
        <f t="shared" si="668"/>
        <v>1</v>
      </c>
      <c r="UC60" s="549" t="b">
        <f t="shared" si="668"/>
        <v>1</v>
      </c>
      <c r="UD60" s="549" t="b">
        <f t="shared" si="668"/>
        <v>1</v>
      </c>
      <c r="UE60" s="549" t="b">
        <f t="shared" si="668"/>
        <v>1</v>
      </c>
      <c r="UF60" s="549" t="b">
        <f t="shared" si="668"/>
        <v>1</v>
      </c>
      <c r="UG60" s="549" t="b">
        <f t="shared" si="668"/>
        <v>1</v>
      </c>
      <c r="UH60" s="549" t="b">
        <f t="shared" si="668"/>
        <v>1</v>
      </c>
      <c r="UI60" s="549" t="b">
        <f t="shared" si="668"/>
        <v>1</v>
      </c>
      <c r="UJ60" s="549" t="b">
        <f t="shared" si="668"/>
        <v>1</v>
      </c>
      <c r="UK60" s="549" t="b">
        <f t="shared" si="668"/>
        <v>1</v>
      </c>
      <c r="UL60" s="549" t="b">
        <f t="shared" si="668"/>
        <v>1</v>
      </c>
      <c r="UM60" s="549" t="b">
        <f t="shared" si="668"/>
        <v>1</v>
      </c>
      <c r="UN60" s="549" t="b">
        <f t="shared" si="668"/>
        <v>1</v>
      </c>
      <c r="UO60" s="549" t="b">
        <f t="shared" si="668"/>
        <v>1</v>
      </c>
      <c r="UP60" s="549" t="b">
        <f t="shared" si="668"/>
        <v>1</v>
      </c>
      <c r="UQ60" s="549" t="b">
        <f t="shared" si="668"/>
        <v>1</v>
      </c>
      <c r="UR60" s="549" t="b">
        <f t="shared" si="668"/>
        <v>1</v>
      </c>
      <c r="US60" s="549" t="b">
        <f t="shared" si="668"/>
        <v>1</v>
      </c>
      <c r="UT60" s="549" t="b">
        <f t="shared" si="668"/>
        <v>1</v>
      </c>
      <c r="UU60" s="549" t="b">
        <f t="shared" si="668"/>
        <v>1</v>
      </c>
      <c r="UV60" s="549" t="b">
        <f t="shared" si="668"/>
        <v>1</v>
      </c>
      <c r="UW60" s="549" t="b">
        <f t="shared" si="668"/>
        <v>1</v>
      </c>
      <c r="UX60" s="549" t="b">
        <f t="shared" si="668"/>
        <v>1</v>
      </c>
      <c r="UY60" s="549" t="b">
        <f t="shared" si="668"/>
        <v>1</v>
      </c>
      <c r="UZ60" s="549" t="b">
        <f t="shared" si="668"/>
        <v>1</v>
      </c>
      <c r="VA60" s="19">
        <f t="shared" ca="1" si="669"/>
        <v>0</v>
      </c>
      <c r="VB60" s="23">
        <v>0</v>
      </c>
    </row>
    <row r="61" spans="1:574" outlineLevel="1">
      <c r="A61" s="21">
        <f t="shared" si="93"/>
        <v>56</v>
      </c>
      <c r="B61" s="21">
        <f t="shared" si="670"/>
        <v>18</v>
      </c>
      <c r="C61">
        <v>108</v>
      </c>
      <c r="D61" s="19" t="str">
        <f t="shared" ca="1" si="583"/>
        <v>SNSW</v>
      </c>
      <c r="E61" t="b">
        <v>1</v>
      </c>
      <c r="F61" t="b">
        <v>0</v>
      </c>
      <c r="G61" t="b">
        <f t="shared" ref="G61:G66" si="675">E61</f>
        <v>1</v>
      </c>
      <c r="H61" s="215">
        <f t="shared" ca="1" si="673"/>
        <v>7</v>
      </c>
      <c r="I61" s="26">
        <v>2</v>
      </c>
      <c r="J61" s="26">
        <v>1</v>
      </c>
      <c r="K61" s="26" t="str">
        <f>""</f>
        <v/>
      </c>
      <c r="L61" s="26">
        <v>0</v>
      </c>
      <c r="M61" s="26">
        <f>d.Region</f>
        <v>2</v>
      </c>
      <c r="N61" s="26">
        <v>2</v>
      </c>
      <c r="O61" s="26">
        <v>3</v>
      </c>
      <c r="P61" s="26">
        <v>2</v>
      </c>
      <c r="Q61" s="26">
        <v>0</v>
      </c>
      <c r="R61" s="26">
        <v>0</v>
      </c>
      <c r="S61" s="26">
        <v>0</v>
      </c>
      <c r="T61" s="26">
        <v>0</v>
      </c>
      <c r="U61" s="26">
        <v>1</v>
      </c>
      <c r="V61" s="116">
        <v>1</v>
      </c>
      <c r="W61" s="116">
        <v>3</v>
      </c>
      <c r="X61" s="116">
        <v>3</v>
      </c>
      <c r="Y61" s="211"/>
      <c r="Z61" s="211"/>
      <c r="AA61" s="211"/>
      <c r="AB61" s="211"/>
      <c r="AC61" s="26">
        <v>0</v>
      </c>
      <c r="AD61" s="211"/>
      <c r="AE61" s="211"/>
      <c r="AF61" s="211"/>
      <c r="AG61" s="211"/>
      <c r="AH61" s="211"/>
      <c r="AI61" s="211"/>
      <c r="AJ61" s="211"/>
      <c r="AK61" s="211"/>
      <c r="AL61" s="136">
        <f t="shared" si="585"/>
        <v>2</v>
      </c>
      <c r="AM61" s="136">
        <f>INDEX(CHOOSE($O61,DataAutumn!i.AdultDrys,DataWinter!i.AdultDrys,DataSpring!i.AdultDrys),1,$N61)</f>
        <v>3</v>
      </c>
      <c r="AN61" s="5">
        <f t="shared" si="586"/>
        <v>2</v>
      </c>
      <c r="AO61" s="5">
        <f t="shared" si="586"/>
        <v>0</v>
      </c>
      <c r="AP61" s="5">
        <f t="shared" si="587"/>
        <v>1</v>
      </c>
      <c r="AQ61" s="211"/>
      <c r="AR61" s="211"/>
      <c r="AS61" s="356" t="str">
        <f ca="1">LEFT(OFFSET(AS61,-1,0),FIND(" ",OFFSET(AS61,-1,0)))        &amp; TEXT($H61,"00000 ")
&amp; $D61        &amp; IF($JB61=0," FWM","")&amp;IF($JB61=1," MWM","")&amp;IF($JB61=5," Mat","")&amp;IF($JC61=TRUE,"&amp;BBT","    ")
&amp;IF(LN61&lt;&gt;"-", "numbers"&amp;LN61,"")&amp;IF(NJ61," pasture"&amp;ROUND(NK61,0),"")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numbers5000 pasture516 Day204 Scan2-0000 RR000p GP100p WP125p MP125p T_TRUE (F33N11)</v>
      </c>
      <c r="AT61" s="9" t="str">
        <f ca="1">IF(COUNTIF(AS$5:AS61,AS61)=1,"-","Dup")</f>
        <v>-</v>
      </c>
      <c r="AU61" s="9"/>
      <c r="AV61" s="19" t="str">
        <f t="shared" ca="1" si="588"/>
        <v>-</v>
      </c>
      <c r="AW61" s="19" t="str">
        <f t="shared" ca="1" si="588"/>
        <v>-</v>
      </c>
      <c r="AX61" s="19" t="str">
        <f t="shared" ca="1" si="588"/>
        <v>-</v>
      </c>
      <c r="AY61" s="19" t="str">
        <f t="shared" ca="1" si="588"/>
        <v>-</v>
      </c>
      <c r="AZ61" s="19" t="str">
        <f t="shared" ca="1" si="588"/>
        <v>-</v>
      </c>
      <c r="BA61" s="19" t="str">
        <f t="shared" ca="1" si="588"/>
        <v>-</v>
      </c>
      <c r="BB61" s="19" t="str">
        <f t="shared" ca="1" si="588"/>
        <v>-</v>
      </c>
      <c r="BC61" s="19" t="str">
        <f t="shared" ca="1" si="588"/>
        <v>-</v>
      </c>
      <c r="BD61" s="9"/>
      <c r="BE61" s="5" t="b">
        <f t="shared" si="589"/>
        <v>0</v>
      </c>
      <c r="BF61" s="5" t="str">
        <f t="shared" si="589"/>
        <v>-</v>
      </c>
      <c r="BG61" s="5" t="b">
        <f t="shared" si="589"/>
        <v>0</v>
      </c>
      <c r="BH61" s="5" t="b">
        <f t="shared" si="589"/>
        <v>1</v>
      </c>
      <c r="BI61" s="5" t="b">
        <f t="shared" si="589"/>
        <v>1</v>
      </c>
      <c r="BJ61" s="136">
        <f t="shared" si="589"/>
        <v>0</v>
      </c>
      <c r="BK61" s="19" t="b">
        <f t="shared" ca="1" si="590"/>
        <v>0</v>
      </c>
      <c r="BL61" s="9"/>
      <c r="BM61" s="5" t="str">
        <f t="shared" ca="1" si="591"/>
        <v>-</v>
      </c>
      <c r="BN61" s="19" t="str">
        <f t="shared" ca="1" si="592"/>
        <v>-</v>
      </c>
      <c r="BO61" s="19" t="str">
        <f t="shared" ca="1" si="592"/>
        <v>-</v>
      </c>
      <c r="BP61" s="19" t="str">
        <f t="shared" ca="1" si="592"/>
        <v>-</v>
      </c>
      <c r="BQ61" s="5" t="str">
        <f t="shared" ca="1" si="593"/>
        <v>-</v>
      </c>
      <c r="BR61" s="19" t="str">
        <f t="shared" ca="1" si="594"/>
        <v>-</v>
      </c>
      <c r="BS61" s="5" t="str">
        <f t="shared" ca="1" si="595"/>
        <v>-</v>
      </c>
      <c r="BT61" s="19" t="str">
        <f t="shared" ca="1" si="596"/>
        <v>-</v>
      </c>
      <c r="BU61" s="19" t="str">
        <f t="shared" ca="1" si="596"/>
        <v>-</v>
      </c>
      <c r="BV61" s="19" t="str">
        <f t="shared" ca="1" si="596"/>
        <v>-</v>
      </c>
      <c r="BW61" s="5" t="str">
        <f t="shared" ca="1" si="597"/>
        <v>-</v>
      </c>
      <c r="BX61" s="9"/>
      <c r="BY61" s="5" t="b">
        <f t="shared" si="598"/>
        <v>0</v>
      </c>
      <c r="BZ61" s="5" t="str">
        <f t="shared" ca="1" si="599"/>
        <v>-</v>
      </c>
      <c r="CA61" s="5" t="str">
        <f t="shared" ca="1" si="600"/>
        <v>-</v>
      </c>
      <c r="CB61" s="5" t="str">
        <f t="shared" ca="1" si="600"/>
        <v>-</v>
      </c>
      <c r="CC61" s="5" t="str">
        <f t="shared" ca="1" si="600"/>
        <v>-</v>
      </c>
      <c r="CD61" s="5" t="str">
        <f t="shared" ca="1" si="600"/>
        <v>-</v>
      </c>
      <c r="CE61" s="5" t="str">
        <f t="shared" ca="1" si="600"/>
        <v>-</v>
      </c>
      <c r="CF61" s="5" t="str">
        <f t="shared" ca="1" si="600"/>
        <v>-</v>
      </c>
      <c r="CG61" s="5" t="str">
        <f t="shared" ca="1" si="600"/>
        <v>-</v>
      </c>
      <c r="CH61" s="5" t="str">
        <f t="shared" ca="1" si="600"/>
        <v>-</v>
      </c>
      <c r="CI61" s="9"/>
      <c r="CJ61" s="12" t="b">
        <v>1</v>
      </c>
      <c r="CK61" s="12" t="b">
        <v>1</v>
      </c>
      <c r="CL61" s="12" t="b">
        <v>1</v>
      </c>
      <c r="CM61" s="12">
        <f t="shared" si="672"/>
        <v>22332000005</v>
      </c>
      <c r="CN61" s="12" t="b">
        <v>0</v>
      </c>
      <c r="CO61" s="19" t="str">
        <f t="shared" ca="1" si="601"/>
        <v>-</v>
      </c>
      <c r="CP61" s="19" t="str">
        <f t="shared" ca="1" si="601"/>
        <v>-</v>
      </c>
      <c r="CQ61" s="19" t="str">
        <f t="shared" ca="1" si="601"/>
        <v>-</v>
      </c>
      <c r="CR61" s="433">
        <f t="shared" si="602"/>
        <v>652</v>
      </c>
      <c r="CS61" s="433">
        <f t="shared" si="602"/>
        <v>686</v>
      </c>
      <c r="CT61" s="433">
        <f t="shared" si="602"/>
        <v>721</v>
      </c>
      <c r="CU61" s="144">
        <f t="shared" si="603"/>
        <v>378</v>
      </c>
      <c r="CV61" s="144">
        <f t="shared" si="603"/>
        <v>413</v>
      </c>
      <c r="CW61" s="144">
        <f t="shared" si="603"/>
        <v>448</v>
      </c>
      <c r="CX61" s="19" t="str">
        <f t="shared" ca="1" si="604"/>
        <v>-</v>
      </c>
      <c r="CY61" s="19" t="str">
        <f t="shared" ca="1" si="604"/>
        <v>-</v>
      </c>
      <c r="CZ61" s="19" t="str">
        <f t="shared" ca="1" si="604"/>
        <v>-</v>
      </c>
      <c r="DA61" s="19" t="str">
        <f t="shared" ca="1" si="604"/>
        <v>-</v>
      </c>
      <c r="DB61" s="19" t="str">
        <f t="shared" ca="1" si="604"/>
        <v>-</v>
      </c>
      <c r="DC61" s="19" t="str">
        <f t="shared" ca="1" si="604"/>
        <v>-</v>
      </c>
      <c r="DD61" s="19">
        <f t="shared" ca="1" si="604"/>
        <v>1</v>
      </c>
      <c r="DE61" s="19">
        <f t="shared" ca="1" si="604"/>
        <v>1</v>
      </c>
      <c r="DF61" s="19">
        <f t="shared" ca="1" si="604"/>
        <v>0</v>
      </c>
      <c r="DG61" s="19" t="str">
        <f t="shared" ca="1" si="604"/>
        <v>-</v>
      </c>
      <c r="DH61" s="19" t="str">
        <f t="shared" ca="1" si="604"/>
        <v>-</v>
      </c>
      <c r="DI61" s="19" t="str">
        <f t="shared" ca="1" si="604"/>
        <v>-</v>
      </c>
      <c r="DJ61" s="19" t="str">
        <f t="shared" ca="1" si="604"/>
        <v>-</v>
      </c>
      <c r="DK61" s="19" t="str">
        <f t="shared" ca="1" si="604"/>
        <v>-</v>
      </c>
      <c r="DL61" s="19">
        <f t="shared" ca="1" si="604"/>
        <v>0</v>
      </c>
      <c r="DM61" s="19" t="str">
        <f t="shared" ca="1" si="604"/>
        <v>-</v>
      </c>
      <c r="DN61" s="19" t="str">
        <f t="shared" ca="1" si="604"/>
        <v>-</v>
      </c>
      <c r="DO61" s="19" t="str">
        <f t="shared" ca="1" si="601"/>
        <v>-</v>
      </c>
      <c r="DP61" s="19">
        <f t="shared" ca="1" si="601"/>
        <v>0</v>
      </c>
      <c r="DQ61" s="19">
        <f t="shared" ca="1" si="601"/>
        <v>0</v>
      </c>
      <c r="DR61" s="9"/>
      <c r="DS61" s="19">
        <f t="shared" ca="1" si="605"/>
        <v>0</v>
      </c>
      <c r="DT61" s="19">
        <f t="shared" ca="1" si="605"/>
        <v>0</v>
      </c>
      <c r="DU61" s="19">
        <f t="shared" ca="1" si="605"/>
        <v>0</v>
      </c>
      <c r="DV61" s="19">
        <f t="shared" ca="1" si="605"/>
        <v>0</v>
      </c>
      <c r="DW61" s="19">
        <f t="shared" ca="1" si="605"/>
        <v>0</v>
      </c>
      <c r="DX61" s="19">
        <f t="shared" ca="1" si="605"/>
        <v>0</v>
      </c>
      <c r="DY61" s="19">
        <f t="shared" ca="1" si="605"/>
        <v>0</v>
      </c>
      <c r="DZ61" s="19">
        <f t="shared" ca="1" si="605"/>
        <v>0</v>
      </c>
      <c r="EA61" s="19">
        <f t="shared" ca="1" si="605"/>
        <v>0</v>
      </c>
      <c r="EB61" s="19">
        <f t="shared" ca="1" si="605"/>
        <v>0</v>
      </c>
      <c r="EC61" s="19">
        <f t="shared" ca="1" si="605"/>
        <v>0</v>
      </c>
      <c r="ED61" s="19">
        <f t="shared" ca="1" si="605"/>
        <v>0</v>
      </c>
      <c r="EE61" s="19">
        <f t="shared" ca="1" si="605"/>
        <v>0</v>
      </c>
      <c r="EF61" s="433">
        <f t="shared" si="606"/>
        <v>0</v>
      </c>
      <c r="EG61" s="433">
        <f t="shared" si="606"/>
        <v>0</v>
      </c>
      <c r="EH61" s="116">
        <f t="shared" si="607"/>
        <v>0</v>
      </c>
      <c r="EI61" s="116">
        <f t="shared" ca="1" si="607"/>
        <v>0</v>
      </c>
      <c r="EJ61" s="116">
        <f t="shared" ca="1" si="607"/>
        <v>0</v>
      </c>
      <c r="EK61" s="116">
        <f t="shared" ca="1" si="607"/>
        <v>0</v>
      </c>
      <c r="EL61" s="116">
        <f t="shared" ca="1" si="607"/>
        <v>0</v>
      </c>
      <c r="EM61" s="537">
        <f t="shared" ca="1" si="608"/>
        <v>0</v>
      </c>
      <c r="EN61" s="116">
        <f t="shared" ca="1" si="609"/>
        <v>0</v>
      </c>
      <c r="EO61" s="116">
        <f t="shared" ca="1" si="609"/>
        <v>0</v>
      </c>
      <c r="EP61" s="116">
        <f t="shared" ca="1" si="609"/>
        <v>0</v>
      </c>
      <c r="EQ61" s="116">
        <f t="shared" ca="1" si="609"/>
        <v>0</v>
      </c>
      <c r="ER61" s="116">
        <f t="shared" ca="1" si="609"/>
        <v>0</v>
      </c>
      <c r="ES61" s="537">
        <f t="shared" ca="1" si="610"/>
        <v>0</v>
      </c>
      <c r="ET61" s="116">
        <f t="shared" ca="1" si="611"/>
        <v>0</v>
      </c>
      <c r="EU61" s="116">
        <f t="shared" ca="1" si="611"/>
        <v>0</v>
      </c>
      <c r="EV61" s="116">
        <f t="shared" ca="1" si="611"/>
        <v>0</v>
      </c>
      <c r="EW61" s="116">
        <f t="shared" ca="1" si="611"/>
        <v>0</v>
      </c>
      <c r="EX61" s="116">
        <f t="shared" ca="1" si="611"/>
        <v>0</v>
      </c>
      <c r="EY61" s="537">
        <f t="shared" ca="1" si="612"/>
        <v>0</v>
      </c>
      <c r="EZ61" s="116">
        <f t="shared" ca="1" si="613"/>
        <v>0</v>
      </c>
      <c r="FA61" s="116">
        <f t="shared" ca="1" si="613"/>
        <v>0</v>
      </c>
      <c r="FB61" s="116">
        <f t="shared" ca="1" si="613"/>
        <v>0</v>
      </c>
      <c r="FC61" s="116">
        <f t="shared" ca="1" si="613"/>
        <v>0</v>
      </c>
      <c r="FD61" s="116">
        <f t="shared" ca="1" si="613"/>
        <v>0</v>
      </c>
      <c r="FE61" s="537">
        <f t="shared" ca="1" si="614"/>
        <v>0</v>
      </c>
      <c r="FF61" s="116">
        <f t="shared" ca="1" si="615"/>
        <v>0</v>
      </c>
      <c r="FG61" s="116">
        <f t="shared" ca="1" si="615"/>
        <v>0</v>
      </c>
      <c r="FH61" s="116">
        <f t="shared" ca="1" si="615"/>
        <v>0</v>
      </c>
      <c r="FI61" s="116">
        <f t="shared" ca="1" si="615"/>
        <v>0</v>
      </c>
      <c r="FJ61" s="116">
        <f t="shared" ca="1" si="615"/>
        <v>0</v>
      </c>
      <c r="FK61" s="537">
        <f t="shared" ca="1" si="616"/>
        <v>0</v>
      </c>
      <c r="FL61" s="116">
        <f t="shared" ca="1" si="617"/>
        <v>0</v>
      </c>
      <c r="FM61" s="116">
        <f t="shared" ca="1" si="617"/>
        <v>0</v>
      </c>
      <c r="FN61" s="116">
        <f t="shared" ca="1" si="617"/>
        <v>0</v>
      </c>
      <c r="FO61" s="116">
        <f t="shared" ca="1" si="617"/>
        <v>0</v>
      </c>
      <c r="FP61" s="116">
        <f t="shared" ca="1" si="617"/>
        <v>0</v>
      </c>
      <c r="FQ61" s="537">
        <f t="shared" ca="1" si="618"/>
        <v>0</v>
      </c>
      <c r="FR61" s="117">
        <f t="shared" ca="1" si="619"/>
        <v>0</v>
      </c>
      <c r="FS61" s="117">
        <f t="shared" ca="1" si="619"/>
        <v>0</v>
      </c>
      <c r="FT61" s="117">
        <f t="shared" ca="1" si="619"/>
        <v>0</v>
      </c>
      <c r="FU61" s="117">
        <f t="shared" ca="1" si="619"/>
        <v>0</v>
      </c>
      <c r="FV61" s="556">
        <f t="shared" ca="1" si="620"/>
        <v>0</v>
      </c>
      <c r="FW61" s="556">
        <f t="shared" ca="1" si="620"/>
        <v>0</v>
      </c>
      <c r="FX61" s="556">
        <f t="shared" ca="1" si="620"/>
        <v>0</v>
      </c>
      <c r="FY61" s="556">
        <f t="shared" ca="1" si="620"/>
        <v>0</v>
      </c>
      <c r="FZ61" s="556">
        <f t="shared" ca="1" si="620"/>
        <v>0</v>
      </c>
      <c r="GA61" s="556">
        <f t="shared" ca="1" si="620"/>
        <v>0</v>
      </c>
      <c r="GB61" s="556">
        <f t="shared" ca="1" si="620"/>
        <v>0</v>
      </c>
      <c r="GC61" s="556">
        <f t="shared" ca="1" si="620"/>
        <v>0</v>
      </c>
      <c r="GD61" s="556">
        <f t="shared" ca="1" si="620"/>
        <v>0</v>
      </c>
      <c r="GE61" s="556">
        <f t="shared" ca="1" si="620"/>
        <v>0</v>
      </c>
      <c r="GF61" s="556">
        <f t="shared" ca="1" si="620"/>
        <v>0</v>
      </c>
      <c r="GG61" s="556">
        <f t="shared" ca="1" si="620"/>
        <v>0</v>
      </c>
      <c r="GH61" s="556">
        <f t="shared" ca="1" si="620"/>
        <v>0</v>
      </c>
      <c r="GI61" s="556">
        <f t="shared" ca="1" si="620"/>
        <v>0</v>
      </c>
      <c r="GJ61" s="556">
        <f t="shared" ca="1" si="620"/>
        <v>0</v>
      </c>
      <c r="GK61" s="556">
        <f t="shared" ca="1" si="620"/>
        <v>0</v>
      </c>
      <c r="GL61" s="556">
        <f t="shared" ca="1" si="620"/>
        <v>0</v>
      </c>
      <c r="GM61" s="556">
        <f t="shared" ca="1" si="620"/>
        <v>0</v>
      </c>
      <c r="GN61" s="556">
        <f t="shared" ca="1" si="620"/>
        <v>0</v>
      </c>
      <c r="GO61" s="556">
        <f t="shared" ca="1" si="620"/>
        <v>0</v>
      </c>
      <c r="GP61" s="19">
        <f t="shared" ca="1" si="621"/>
        <v>0</v>
      </c>
      <c r="GQ61" s="116">
        <f t="shared" ca="1" si="622"/>
        <v>0</v>
      </c>
      <c r="GR61" s="116">
        <f t="shared" ca="1" si="622"/>
        <v>0</v>
      </c>
      <c r="GS61" s="116">
        <f t="shared" ca="1" si="622"/>
        <v>0</v>
      </c>
      <c r="GT61" s="116">
        <f t="shared" ca="1" si="622"/>
        <v>0</v>
      </c>
      <c r="GU61" s="116">
        <f t="shared" ca="1" si="622"/>
        <v>0</v>
      </c>
      <c r="GV61" s="537">
        <f t="shared" ca="1" si="623"/>
        <v>0</v>
      </c>
      <c r="GW61" s="116">
        <f t="shared" ca="1" si="624"/>
        <v>0</v>
      </c>
      <c r="GX61" s="116">
        <f t="shared" ca="1" si="624"/>
        <v>0</v>
      </c>
      <c r="GY61" s="116">
        <f t="shared" ca="1" si="624"/>
        <v>0</v>
      </c>
      <c r="GZ61" s="116">
        <f t="shared" ca="1" si="624"/>
        <v>0</v>
      </c>
      <c r="HA61" s="116">
        <f t="shared" ca="1" si="624"/>
        <v>0</v>
      </c>
      <c r="HB61" s="537">
        <f t="shared" ca="1" si="625"/>
        <v>0</v>
      </c>
      <c r="HC61" s="116">
        <f t="shared" ca="1" si="626"/>
        <v>0</v>
      </c>
      <c r="HD61" s="116">
        <f t="shared" ca="1" si="626"/>
        <v>0</v>
      </c>
      <c r="HE61" s="116">
        <f t="shared" ca="1" si="626"/>
        <v>0</v>
      </c>
      <c r="HF61" s="116">
        <f t="shared" ca="1" si="626"/>
        <v>0</v>
      </c>
      <c r="HG61" s="116">
        <f t="shared" ca="1" si="626"/>
        <v>0</v>
      </c>
      <c r="HH61" s="537">
        <f t="shared" ca="1" si="627"/>
        <v>0</v>
      </c>
      <c r="HI61" s="116">
        <f t="shared" ca="1" si="628"/>
        <v>0</v>
      </c>
      <c r="HJ61" s="116">
        <f t="shared" ca="1" si="628"/>
        <v>0</v>
      </c>
      <c r="HK61" s="116">
        <f t="shared" ca="1" si="628"/>
        <v>0</v>
      </c>
      <c r="HL61" s="116">
        <f t="shared" ca="1" si="628"/>
        <v>0</v>
      </c>
      <c r="HM61" s="116">
        <f t="shared" ca="1" si="628"/>
        <v>0</v>
      </c>
      <c r="HN61" s="537">
        <f t="shared" ca="1" si="629"/>
        <v>0</v>
      </c>
      <c r="HO61" s="116">
        <f t="shared" ca="1" si="630"/>
        <v>0</v>
      </c>
      <c r="HP61" s="116">
        <f t="shared" ca="1" si="630"/>
        <v>0</v>
      </c>
      <c r="HQ61" s="116">
        <f t="shared" ca="1" si="630"/>
        <v>0</v>
      </c>
      <c r="HR61" s="116">
        <f t="shared" ca="1" si="630"/>
        <v>0</v>
      </c>
      <c r="HS61" s="116">
        <f t="shared" ca="1" si="630"/>
        <v>0</v>
      </c>
      <c r="HT61" s="537">
        <f t="shared" ca="1" si="631"/>
        <v>0</v>
      </c>
      <c r="HU61" s="116">
        <f t="shared" ca="1" si="632"/>
        <v>0</v>
      </c>
      <c r="HV61" s="116">
        <f t="shared" ca="1" si="632"/>
        <v>0</v>
      </c>
      <c r="HW61" s="116">
        <f t="shared" ca="1" si="632"/>
        <v>0</v>
      </c>
      <c r="HX61" s="116">
        <f t="shared" ca="1" si="632"/>
        <v>0</v>
      </c>
      <c r="HY61" s="116">
        <f t="shared" ca="1" si="632"/>
        <v>0</v>
      </c>
      <c r="HZ61" s="537">
        <f t="shared" ca="1" si="633"/>
        <v>0</v>
      </c>
      <c r="IA61" s="117">
        <f t="shared" ca="1" si="634"/>
        <v>0</v>
      </c>
      <c r="IB61" s="117">
        <f t="shared" ca="1" si="634"/>
        <v>0</v>
      </c>
      <c r="IC61" s="117">
        <f t="shared" ca="1" si="634"/>
        <v>0</v>
      </c>
      <c r="ID61" s="117">
        <f t="shared" ca="1" si="634"/>
        <v>0</v>
      </c>
      <c r="IE61" s="556">
        <f t="shared" ca="1" si="635"/>
        <v>0</v>
      </c>
      <c r="IF61" s="556">
        <f t="shared" ca="1" si="635"/>
        <v>0</v>
      </c>
      <c r="IG61" s="556">
        <f t="shared" ca="1" si="635"/>
        <v>0</v>
      </c>
      <c r="IH61" s="556">
        <f t="shared" ca="1" si="635"/>
        <v>0</v>
      </c>
      <c r="II61" s="556">
        <f t="shared" ca="1" si="635"/>
        <v>0</v>
      </c>
      <c r="IJ61" s="556">
        <f t="shared" ca="1" si="635"/>
        <v>0</v>
      </c>
      <c r="IK61" s="556">
        <f t="shared" ca="1" si="635"/>
        <v>0</v>
      </c>
      <c r="IL61" s="556">
        <f t="shared" ca="1" si="635"/>
        <v>0</v>
      </c>
      <c r="IM61" s="556">
        <f t="shared" ca="1" si="635"/>
        <v>0</v>
      </c>
      <c r="IN61" s="556">
        <f t="shared" ca="1" si="635"/>
        <v>0</v>
      </c>
      <c r="IO61" s="556">
        <f t="shared" ca="1" si="635"/>
        <v>0</v>
      </c>
      <c r="IP61" s="556">
        <f t="shared" ca="1" si="635"/>
        <v>0</v>
      </c>
      <c r="IQ61" s="556">
        <f t="shared" ca="1" si="635"/>
        <v>0</v>
      </c>
      <c r="IR61" s="556">
        <f t="shared" ca="1" si="635"/>
        <v>0</v>
      </c>
      <c r="IS61" s="556">
        <f t="shared" ca="1" si="635"/>
        <v>0</v>
      </c>
      <c r="IT61" s="556">
        <f t="shared" ca="1" si="635"/>
        <v>0</v>
      </c>
      <c r="IU61" s="556">
        <f t="shared" ca="1" si="635"/>
        <v>0</v>
      </c>
      <c r="IV61" s="556">
        <f t="shared" ca="1" si="635"/>
        <v>0</v>
      </c>
      <c r="IW61" s="556">
        <f t="shared" ca="1" si="635"/>
        <v>0</v>
      </c>
      <c r="IX61" s="556">
        <f t="shared" ca="1" si="635"/>
        <v>0</v>
      </c>
      <c r="IY61" s="19">
        <f t="shared" ca="1" si="636"/>
        <v>0</v>
      </c>
      <c r="IZ61" s="5">
        <f t="shared" si="637"/>
        <v>67</v>
      </c>
      <c r="JA61" s="9"/>
      <c r="JB61" s="5">
        <f t="shared" si="638"/>
        <v>1</v>
      </c>
      <c r="JC61" s="5" t="b">
        <f t="shared" si="638"/>
        <v>0</v>
      </c>
      <c r="JD61" s="19">
        <f t="shared" ca="1" si="639"/>
        <v>0</v>
      </c>
      <c r="JE61" s="5">
        <f t="shared" si="640"/>
        <v>0</v>
      </c>
      <c r="JF61" s="5">
        <f t="shared" si="641"/>
        <v>1.2500000000000001E-2</v>
      </c>
      <c r="JG61" s="5">
        <f t="shared" si="642"/>
        <v>0</v>
      </c>
      <c r="JH61" s="19">
        <f t="shared" ca="1" si="639"/>
        <v>0</v>
      </c>
      <c r="JI61" s="5">
        <f t="shared" si="643"/>
        <v>60</v>
      </c>
      <c r="JJ61" s="5">
        <f t="shared" si="644"/>
        <v>1</v>
      </c>
      <c r="JK61" s="19">
        <f t="shared" ca="1" si="639"/>
        <v>0</v>
      </c>
      <c r="JL61" s="19">
        <f t="shared" ca="1" si="639"/>
        <v>0</v>
      </c>
      <c r="JM61" s="19">
        <f t="shared" ca="1" si="639"/>
        <v>0</v>
      </c>
      <c r="JN61" s="19">
        <f t="shared" ca="1" si="639"/>
        <v>0</v>
      </c>
      <c r="JO61" s="19">
        <f t="shared" ca="1" si="639"/>
        <v>0</v>
      </c>
      <c r="JP61" s="19">
        <f t="shared" ca="1" si="639"/>
        <v>0</v>
      </c>
      <c r="JQ61" s="19">
        <f t="shared" ca="1" si="639"/>
        <v>0</v>
      </c>
      <c r="JR61" s="19">
        <f t="shared" ca="1" si="639"/>
        <v>0</v>
      </c>
      <c r="JS61" s="19">
        <f t="shared" ca="1" si="639"/>
        <v>0</v>
      </c>
      <c r="JT61" s="19">
        <f t="shared" ca="1" si="639"/>
        <v>0</v>
      </c>
      <c r="JU61" s="19">
        <f t="shared" ca="1" si="639"/>
        <v>0</v>
      </c>
      <c r="JV61" s="19">
        <f t="shared" ca="1" si="639"/>
        <v>0</v>
      </c>
      <c r="JW61" s="19">
        <f t="shared" ca="1" si="639"/>
        <v>0</v>
      </c>
      <c r="JX61" s="19">
        <f t="shared" ca="1" si="639"/>
        <v>0</v>
      </c>
      <c r="JY61" s="19">
        <f t="shared" ca="1" si="639"/>
        <v>0</v>
      </c>
      <c r="JZ61" s="19">
        <f t="shared" ca="1" si="639"/>
        <v>0</v>
      </c>
      <c r="KA61" s="19">
        <f t="shared" ca="1" si="639"/>
        <v>0</v>
      </c>
      <c r="KB61" s="19">
        <f t="shared" ca="1" si="639"/>
        <v>0</v>
      </c>
      <c r="KC61" s="19">
        <f t="shared" ca="1" si="639"/>
        <v>0</v>
      </c>
      <c r="KD61" s="19">
        <f t="shared" ca="1" si="639"/>
        <v>0</v>
      </c>
      <c r="KE61" s="19">
        <f t="shared" ca="1" si="639"/>
        <v>0</v>
      </c>
      <c r="KF61" s="5">
        <f t="shared" si="645"/>
        <v>0</v>
      </c>
      <c r="KG61" s="5">
        <f t="shared" si="645"/>
        <v>6.25E-2</v>
      </c>
      <c r="KH61" s="5">
        <f t="shared" si="645"/>
        <v>6.25E-2</v>
      </c>
      <c r="KI61" s="5">
        <f t="shared" si="645"/>
        <v>6.25E-2</v>
      </c>
      <c r="KJ61" s="19">
        <f t="shared" ca="1" si="639"/>
        <v>0</v>
      </c>
      <c r="KK61" s="19">
        <f t="shared" ca="1" si="639"/>
        <v>0</v>
      </c>
      <c r="KL61" s="19">
        <f t="shared" ca="1" si="639"/>
        <v>0</v>
      </c>
      <c r="KM61" s="19">
        <f t="shared" ca="1" si="639"/>
        <v>0</v>
      </c>
      <c r="KN61" s="19">
        <f t="shared" ca="1" si="639"/>
        <v>1</v>
      </c>
      <c r="KO61" s="19">
        <f t="shared" ca="1" si="639"/>
        <v>0</v>
      </c>
      <c r="KP61" s="19">
        <f t="shared" ca="1" si="639"/>
        <v>1</v>
      </c>
      <c r="KQ61" s="9"/>
      <c r="KR61" s="5" t="b">
        <f t="shared" ca="1" si="646"/>
        <v>1</v>
      </c>
      <c r="KS61" s="5" t="b">
        <f t="shared" si="647"/>
        <v>0</v>
      </c>
      <c r="KT61" s="5" t="b">
        <f t="shared" si="647"/>
        <v>0</v>
      </c>
      <c r="KU61" s="5" t="b">
        <f t="shared" si="647"/>
        <v>1</v>
      </c>
      <c r="KV61" s="136">
        <f t="shared" si="648"/>
        <v>2</v>
      </c>
      <c r="KW61" s="136">
        <f t="shared" si="648"/>
        <v>2</v>
      </c>
      <c r="KX61" s="5" t="b">
        <f t="shared" si="649"/>
        <v>0</v>
      </c>
      <c r="KY61" s="5" t="b">
        <f t="shared" si="649"/>
        <v>1</v>
      </c>
      <c r="KZ61" s="5" t="b">
        <f t="shared" si="649"/>
        <v>1</v>
      </c>
      <c r="LA61" s="5" t="b">
        <f t="shared" si="649"/>
        <v>0</v>
      </c>
      <c r="LB61" s="5">
        <f t="shared" si="650"/>
        <v>1</v>
      </c>
      <c r="LC61" s="5">
        <f t="shared" si="650"/>
        <v>0</v>
      </c>
      <c r="LD61" s="5" t="b">
        <f t="shared" si="651"/>
        <v>0</v>
      </c>
      <c r="LE61" s="5" t="str" cm="1">
        <f t="array" aca="1" ref="LE61" ca="1">IF(OR(LF61:LM61&lt;&gt;"-"),TRUE,"-")</f>
        <v>-</v>
      </c>
      <c r="LF61" s="19" t="str">
        <f t="shared" ca="1" si="652"/>
        <v>-</v>
      </c>
      <c r="LG61" s="19" t="str">
        <f t="shared" ca="1" si="652"/>
        <v>-</v>
      </c>
      <c r="LH61" s="19" t="str">
        <f t="shared" ca="1" si="652"/>
        <v>-</v>
      </c>
      <c r="LI61" s="19" t="str">
        <f t="shared" ca="1" si="652"/>
        <v>-</v>
      </c>
      <c r="LJ61" s="19" t="str">
        <f t="shared" ca="1" si="652"/>
        <v>-</v>
      </c>
      <c r="LK61" s="19" t="str">
        <f t="shared" ca="1" si="652"/>
        <v>-</v>
      </c>
      <c r="LL61" s="19" t="str">
        <f t="shared" ca="1" si="652"/>
        <v>-</v>
      </c>
      <c r="LM61" s="19" t="str">
        <f t="shared" ca="1" si="652"/>
        <v>-</v>
      </c>
      <c r="LN61" s="466">
        <v>5000</v>
      </c>
      <c r="LO61" s="5" t="b">
        <f t="array" aca="1" ref="LO61" ca="1">IF(OR(LP61:LV61&lt;&gt;"-"),TRUE,"-")</f>
        <v>1</v>
      </c>
      <c r="LP61" s="19">
        <f t="shared" ca="1" si="653"/>
        <v>0</v>
      </c>
      <c r="LQ61" s="19" t="str">
        <f t="shared" ca="1" si="653"/>
        <v>-</v>
      </c>
      <c r="LR61" s="19">
        <f t="shared" ca="1" si="653"/>
        <v>999999</v>
      </c>
      <c r="LS61" s="19">
        <f t="shared" ca="1" si="653"/>
        <v>999999</v>
      </c>
      <c r="LT61" s="19">
        <f t="shared" ca="1" si="653"/>
        <v>999999</v>
      </c>
      <c r="LU61" s="19">
        <f t="shared" ca="1" si="653"/>
        <v>999999</v>
      </c>
      <c r="LV61" s="19">
        <f t="shared" ca="1" si="653"/>
        <v>999999</v>
      </c>
      <c r="LW61" s="19" t="str">
        <f t="shared" ca="1" si="653"/>
        <v>-</v>
      </c>
      <c r="LX61" s="19" t="str">
        <f t="shared" ca="1" si="653"/>
        <v>-</v>
      </c>
      <c r="LY61" s="19" t="str">
        <f t="shared" ca="1" si="653"/>
        <v>-</v>
      </c>
      <c r="LZ61" s="19" t="b">
        <f t="shared" ca="1" si="654"/>
        <v>1</v>
      </c>
      <c r="MA61" s="19">
        <f t="shared" ca="1" si="654"/>
        <v>0</v>
      </c>
      <c r="MB61" s="5" t="str">
        <f t="shared" si="655"/>
        <v>-</v>
      </c>
      <c r="MC61" s="5" t="str">
        <f t="shared" si="655"/>
        <v>-</v>
      </c>
      <c r="MD61" s="5" t="str">
        <f t="shared" si="655"/>
        <v>-</v>
      </c>
      <c r="ME61" s="5" t="str">
        <f t="shared" si="655"/>
        <v>-</v>
      </c>
      <c r="MF61" s="19" t="str">
        <f t="shared" ca="1" si="656"/>
        <v>-</v>
      </c>
      <c r="MG61" s="19" t="str">
        <f t="shared" ca="1" si="656"/>
        <v>-</v>
      </c>
      <c r="MH61" s="19" t="str">
        <f t="shared" ca="1" si="656"/>
        <v>-</v>
      </c>
      <c r="MI61" s="19" t="str">
        <f t="shared" ca="1" si="656"/>
        <v>-</v>
      </c>
      <c r="MJ61" s="19">
        <f t="shared" ca="1" si="656"/>
        <v>0.5</v>
      </c>
      <c r="MK61" s="19">
        <f t="shared" ca="1" si="656"/>
        <v>0.5</v>
      </c>
      <c r="ML61" s="19" t="str">
        <f t="shared" ca="1" si="656"/>
        <v>-</v>
      </c>
      <c r="MM61" s="5">
        <f t="shared" si="657"/>
        <v>0</v>
      </c>
      <c r="MN61" s="5">
        <f t="shared" si="657"/>
        <v>500</v>
      </c>
      <c r="MO61" s="5">
        <f t="shared" si="657"/>
        <v>500</v>
      </c>
      <c r="MP61" s="5" t="str">
        <f t="shared" si="657"/>
        <v>-</v>
      </c>
      <c r="MQ61" s="5">
        <f t="shared" si="657"/>
        <v>150</v>
      </c>
      <c r="MR61" s="5">
        <f t="shared" si="657"/>
        <v>364</v>
      </c>
      <c r="MS61" s="5">
        <f t="shared" si="658"/>
        <v>1</v>
      </c>
      <c r="MT61" s="9"/>
      <c r="MU61" s="19">
        <f t="shared" ca="1" si="656"/>
        <v>70</v>
      </c>
      <c r="MV61" s="19">
        <f t="shared" ca="1" si="656"/>
        <v>50</v>
      </c>
      <c r="MW61" s="19">
        <f t="shared" ca="1" si="656"/>
        <v>75</v>
      </c>
      <c r="MX61" s="19">
        <f t="shared" ca="1" si="656"/>
        <v>50</v>
      </c>
      <c r="MY61" s="5">
        <f t="shared" si="659"/>
        <v>1.25</v>
      </c>
      <c r="MZ61" s="5">
        <f t="shared" si="660"/>
        <v>1.25</v>
      </c>
      <c r="NA61" s="5">
        <f t="shared" si="661"/>
        <v>1</v>
      </c>
      <c r="NB61" s="9"/>
      <c r="NC61" s="19" t="b">
        <f t="shared" ca="1" si="662"/>
        <v>0</v>
      </c>
      <c r="ND61" s="19" t="b">
        <f t="shared" ca="1" si="662"/>
        <v>0</v>
      </c>
      <c r="NE61" s="19">
        <f t="shared" ca="1" si="662"/>
        <v>2</v>
      </c>
      <c r="NF61" s="19">
        <f t="shared" ca="1" si="662"/>
        <v>1</v>
      </c>
      <c r="NG61" s="19">
        <f t="shared" ca="1" si="662"/>
        <v>2</v>
      </c>
      <c r="NH61" s="19">
        <f t="shared" ca="1" si="662"/>
        <v>0</v>
      </c>
      <c r="NI61" s="19" t="str">
        <f t="shared" ca="1" si="662"/>
        <v>-</v>
      </c>
      <c r="NJ61" s="466" t="b">
        <v>1</v>
      </c>
      <c r="NK61" s="19">
        <f ca="1">NK60*1.15</f>
        <v>515.94749999999999</v>
      </c>
      <c r="NL61" s="19" t="str">
        <f t="shared" ca="1" si="662"/>
        <v>-</v>
      </c>
      <c r="NM61" s="19">
        <f t="shared" ca="1" si="656"/>
        <v>1</v>
      </c>
      <c r="NN61" s="19">
        <f t="shared" ca="1" si="656"/>
        <v>1</v>
      </c>
      <c r="NO61" s="19">
        <f t="shared" ca="1" si="656"/>
        <v>1</v>
      </c>
      <c r="NP61" s="19">
        <f t="shared" ca="1" si="656"/>
        <v>1</v>
      </c>
      <c r="NQ61" s="19">
        <f t="shared" ca="1" si="656"/>
        <v>1</v>
      </c>
      <c r="NR61" s="19">
        <f t="shared" ca="1" si="656"/>
        <v>1</v>
      </c>
      <c r="NS61" s="19">
        <f t="shared" ca="1" si="656"/>
        <v>1</v>
      </c>
      <c r="NT61" s="19">
        <f t="shared" ca="1" si="656"/>
        <v>1</v>
      </c>
      <c r="NU61" s="19">
        <f t="shared" ca="1" si="656"/>
        <v>1</v>
      </c>
      <c r="NV61" s="9"/>
      <c r="NW61" s="539" t="str">
        <f t="shared" si="663"/>
        <v>-</v>
      </c>
      <c r="NX61" s="539" t="str">
        <f t="shared" si="663"/>
        <v>-</v>
      </c>
      <c r="NY61" s="539" t="str">
        <f t="shared" si="663"/>
        <v>-</v>
      </c>
      <c r="NZ61" s="539" t="str">
        <f t="shared" ref="NZ61:PI62" si="676">IF(AND($O61=NZ$19, $AP61=NZ$21),TRUE,"-")</f>
        <v>-</v>
      </c>
      <c r="OA61" s="539" t="str">
        <f t="shared" si="676"/>
        <v>-</v>
      </c>
      <c r="OB61" s="539" t="str">
        <f t="shared" si="676"/>
        <v>-</v>
      </c>
      <c r="OC61" s="539" t="str">
        <f t="shared" ca="1" si="676"/>
        <v>-</v>
      </c>
      <c r="OD61" s="539" t="str">
        <f t="shared" ca="1" si="676"/>
        <v>-</v>
      </c>
      <c r="OE61" s="539" t="str">
        <f t="shared" ca="1" si="676"/>
        <v>-</v>
      </c>
      <c r="OF61" s="539" t="str">
        <f t="shared" ca="1" si="676"/>
        <v>-</v>
      </c>
      <c r="OG61" s="539" t="str">
        <f t="shared" ca="1" si="676"/>
        <v>-</v>
      </c>
      <c r="OH61" s="539" t="str">
        <f t="shared" ca="1" si="676"/>
        <v>-</v>
      </c>
      <c r="OI61" s="539" t="str">
        <f t="shared" ca="1" si="676"/>
        <v>-</v>
      </c>
      <c r="OJ61" s="539" t="str">
        <f t="shared" ca="1" si="676"/>
        <v>-</v>
      </c>
      <c r="OK61" s="539" t="str">
        <f t="shared" ca="1" si="676"/>
        <v>-</v>
      </c>
      <c r="OL61" s="539" t="str">
        <f t="shared" ca="1" si="676"/>
        <v>-</v>
      </c>
      <c r="OM61" s="539" t="str">
        <f t="shared" ca="1" si="676"/>
        <v>-</v>
      </c>
      <c r="ON61" s="539" t="str">
        <f t="shared" ca="1" si="676"/>
        <v>-</v>
      </c>
      <c r="OO61" s="539" t="str">
        <f t="shared" ca="1" si="676"/>
        <v>-</v>
      </c>
      <c r="OP61" s="539" t="str">
        <f t="shared" ca="1" si="676"/>
        <v>-</v>
      </c>
      <c r="OQ61" s="539" t="str">
        <f t="shared" ca="1" si="676"/>
        <v>-</v>
      </c>
      <c r="OR61" s="539" t="str">
        <f t="shared" ca="1" si="676"/>
        <v>-</v>
      </c>
      <c r="OS61" s="539" t="str">
        <f t="shared" ca="1" si="676"/>
        <v>-</v>
      </c>
      <c r="OT61" s="539" t="str">
        <f t="shared" ca="1" si="676"/>
        <v>-</v>
      </c>
      <c r="OU61" s="539" t="str">
        <f t="shared" ca="1" si="676"/>
        <v>-</v>
      </c>
      <c r="OV61" s="539" t="str">
        <f t="shared" ca="1" si="676"/>
        <v>-</v>
      </c>
      <c r="OW61" s="539" t="str">
        <f t="shared" ca="1" si="676"/>
        <v>-</v>
      </c>
      <c r="OX61" s="539" t="str">
        <f t="shared" ca="1" si="676"/>
        <v>-</v>
      </c>
      <c r="OY61" s="539" t="str">
        <f t="shared" ca="1" si="676"/>
        <v>-</v>
      </c>
      <c r="OZ61" s="539" t="str">
        <f t="shared" ca="1" si="676"/>
        <v>-</v>
      </c>
      <c r="PA61" s="539" t="str">
        <f t="shared" ca="1" si="676"/>
        <v>-</v>
      </c>
      <c r="PB61" s="539" t="str">
        <f t="shared" ca="1" si="676"/>
        <v>-</v>
      </c>
      <c r="PC61" s="539" t="str">
        <f t="shared" ca="1" si="676"/>
        <v>-</v>
      </c>
      <c r="PD61" s="539" t="str">
        <f t="shared" ca="1" si="676"/>
        <v>-</v>
      </c>
      <c r="PE61" s="539" t="str">
        <f t="shared" ca="1" si="676"/>
        <v>-</v>
      </c>
      <c r="PF61" s="539" t="str">
        <f t="shared" ca="1" si="676"/>
        <v>-</v>
      </c>
      <c r="PG61" s="549" t="str">
        <f t="shared" si="664"/>
        <v>-</v>
      </c>
      <c r="PH61" s="549" t="str">
        <f t="shared" si="664"/>
        <v>-</v>
      </c>
      <c r="PI61" s="549" t="str">
        <f t="shared" si="664"/>
        <v>-</v>
      </c>
      <c r="PJ61" s="549" t="str">
        <f t="shared" si="664"/>
        <v>-</v>
      </c>
      <c r="PK61" s="549" t="str">
        <f t="shared" si="664"/>
        <v>-</v>
      </c>
      <c r="PL61" s="549" t="str">
        <f t="shared" si="664"/>
        <v>-</v>
      </c>
      <c r="PM61" s="549" t="str">
        <f t="shared" si="664"/>
        <v>-</v>
      </c>
      <c r="PN61" s="549" t="str">
        <f t="shared" si="664"/>
        <v>-</v>
      </c>
      <c r="PO61" s="549" t="str">
        <f t="shared" si="664"/>
        <v>-</v>
      </c>
      <c r="PP61" s="549" t="str">
        <f t="shared" si="664"/>
        <v>-</v>
      </c>
      <c r="PQ61" s="549" t="str">
        <f t="shared" si="664"/>
        <v>-</v>
      </c>
      <c r="PR61" s="549" t="str">
        <f t="shared" si="664"/>
        <v>-</v>
      </c>
      <c r="PS61" s="549" t="str">
        <f t="shared" si="664"/>
        <v>-</v>
      </c>
      <c r="PT61" s="549" t="str">
        <f t="shared" si="664"/>
        <v>-</v>
      </c>
      <c r="PU61" s="549" t="str">
        <f t="shared" si="664"/>
        <v>-</v>
      </c>
      <c r="PV61" s="549" t="str">
        <f t="shared" si="664"/>
        <v>-</v>
      </c>
      <c r="PW61" s="549" t="str">
        <f t="shared" si="664"/>
        <v>-</v>
      </c>
      <c r="PX61" s="549" t="str">
        <f t="shared" si="664"/>
        <v>-</v>
      </c>
      <c r="PY61" s="549" t="str">
        <f t="shared" si="664"/>
        <v>-</v>
      </c>
      <c r="PZ61" s="549" t="str">
        <f t="shared" si="664"/>
        <v>-</v>
      </c>
      <c r="QA61" s="549" t="str">
        <f t="shared" si="664"/>
        <v>-</v>
      </c>
      <c r="QB61" s="549" t="str">
        <f t="shared" si="664"/>
        <v>-</v>
      </c>
      <c r="QC61" s="549" t="str">
        <f t="shared" si="664"/>
        <v>-</v>
      </c>
      <c r="QD61" s="549" t="str">
        <f t="shared" si="664"/>
        <v>-</v>
      </c>
      <c r="QE61" s="549" t="str">
        <f t="shared" si="664"/>
        <v>-</v>
      </c>
      <c r="QF61" s="549" t="str">
        <f t="shared" si="664"/>
        <v>-</v>
      </c>
      <c r="QG61" s="539" t="str">
        <f t="shared" si="665"/>
        <v>-</v>
      </c>
      <c r="QH61" s="539" t="str">
        <f t="shared" si="665"/>
        <v>-</v>
      </c>
      <c r="QI61" s="539" t="str">
        <f t="shared" si="665"/>
        <v>-</v>
      </c>
      <c r="QJ61" s="539" t="str">
        <f t="shared" ref="QJ61:RS62" si="677">IF(AND($O61=QJ$19, $AP61=QJ$21),TRUE,"-")</f>
        <v>-</v>
      </c>
      <c r="QK61" s="539" t="str">
        <f t="shared" si="677"/>
        <v>-</v>
      </c>
      <c r="QL61" s="539" t="str">
        <f t="shared" si="677"/>
        <v>-</v>
      </c>
      <c r="QM61" s="539" t="str">
        <f t="shared" ca="1" si="677"/>
        <v>-</v>
      </c>
      <c r="QN61" s="539" t="str">
        <f t="shared" ca="1" si="677"/>
        <v>-</v>
      </c>
      <c r="QO61" s="539" t="str">
        <f t="shared" ca="1" si="677"/>
        <v>-</v>
      </c>
      <c r="QP61" s="539" t="str">
        <f t="shared" ca="1" si="677"/>
        <v>-</v>
      </c>
      <c r="QQ61" s="539" t="str">
        <f t="shared" ca="1" si="677"/>
        <v>-</v>
      </c>
      <c r="QR61" s="539" t="str">
        <f t="shared" ca="1" si="677"/>
        <v>-</v>
      </c>
      <c r="QS61" s="539" t="str">
        <f t="shared" ca="1" si="677"/>
        <v>-</v>
      </c>
      <c r="QT61" s="539" t="str">
        <f t="shared" ca="1" si="677"/>
        <v>-</v>
      </c>
      <c r="QU61" s="539" t="str">
        <f t="shared" ca="1" si="677"/>
        <v>-</v>
      </c>
      <c r="QV61" s="539" t="str">
        <f t="shared" ca="1" si="677"/>
        <v>-</v>
      </c>
      <c r="QW61" s="539" t="str">
        <f t="shared" ca="1" si="677"/>
        <v>-</v>
      </c>
      <c r="QX61" s="539" t="str">
        <f t="shared" ca="1" si="677"/>
        <v>-</v>
      </c>
      <c r="QY61" s="539" t="str">
        <f t="shared" ca="1" si="677"/>
        <v>-</v>
      </c>
      <c r="QZ61" s="539" t="str">
        <f t="shared" ca="1" si="677"/>
        <v>-</v>
      </c>
      <c r="RA61" s="539" t="str">
        <f t="shared" ca="1" si="677"/>
        <v>-</v>
      </c>
      <c r="RB61" s="539" t="str">
        <f t="shared" ca="1" si="677"/>
        <v>-</v>
      </c>
      <c r="RC61" s="539" t="str">
        <f t="shared" ca="1" si="677"/>
        <v>-</v>
      </c>
      <c r="RD61" s="539" t="str">
        <f t="shared" ca="1" si="677"/>
        <v>-</v>
      </c>
      <c r="RE61" s="539" t="str">
        <f t="shared" ca="1" si="677"/>
        <v>-</v>
      </c>
      <c r="RF61" s="539" t="str">
        <f t="shared" ca="1" si="677"/>
        <v>-</v>
      </c>
      <c r="RG61" s="539" t="str">
        <f t="shared" ca="1" si="677"/>
        <v>-</v>
      </c>
      <c r="RH61" s="539" t="str">
        <f t="shared" ca="1" si="677"/>
        <v>-</v>
      </c>
      <c r="RI61" s="539" t="str">
        <f t="shared" ca="1" si="677"/>
        <v>-</v>
      </c>
      <c r="RJ61" s="539" t="str">
        <f t="shared" ca="1" si="677"/>
        <v>-</v>
      </c>
      <c r="RK61" s="539" t="str">
        <f t="shared" ca="1" si="677"/>
        <v>-</v>
      </c>
      <c r="RL61" s="539" t="str">
        <f t="shared" ca="1" si="677"/>
        <v>-</v>
      </c>
      <c r="RM61" s="539" t="str">
        <f t="shared" ca="1" si="677"/>
        <v>-</v>
      </c>
      <c r="RN61" s="539" t="str">
        <f t="shared" ca="1" si="677"/>
        <v>-</v>
      </c>
      <c r="RO61" s="539" t="str">
        <f t="shared" ca="1" si="677"/>
        <v>-</v>
      </c>
      <c r="RP61" s="539" t="str">
        <f t="shared" ca="1" si="677"/>
        <v>-</v>
      </c>
      <c r="RQ61" s="549" t="str">
        <f t="shared" si="666"/>
        <v>-</v>
      </c>
      <c r="RR61" s="549" t="str">
        <f t="shared" si="666"/>
        <v>-</v>
      </c>
      <c r="RS61" s="549" t="str">
        <f t="shared" si="666"/>
        <v>-</v>
      </c>
      <c r="RT61" s="549" t="str">
        <f t="shared" si="666"/>
        <v>-</v>
      </c>
      <c r="RU61" s="549" t="str">
        <f t="shared" si="666"/>
        <v>-</v>
      </c>
      <c r="RV61" s="549" t="str">
        <f t="shared" si="666"/>
        <v>-</v>
      </c>
      <c r="RW61" s="549" t="str">
        <f t="shared" si="666"/>
        <v>-</v>
      </c>
      <c r="RX61" s="549" t="str">
        <f t="shared" si="666"/>
        <v>-</v>
      </c>
      <c r="RY61" s="549" t="str">
        <f t="shared" si="666"/>
        <v>-</v>
      </c>
      <c r="RZ61" s="549" t="str">
        <f t="shared" si="666"/>
        <v>-</v>
      </c>
      <c r="SA61" s="549" t="str">
        <f t="shared" si="666"/>
        <v>-</v>
      </c>
      <c r="SB61" s="549" t="str">
        <f t="shared" si="666"/>
        <v>-</v>
      </c>
      <c r="SC61" s="549" t="str">
        <f t="shared" si="666"/>
        <v>-</v>
      </c>
      <c r="SD61" s="549" t="str">
        <f t="shared" si="666"/>
        <v>-</v>
      </c>
      <c r="SE61" s="549" t="str">
        <f t="shared" si="666"/>
        <v>-</v>
      </c>
      <c r="SF61" s="549" t="str">
        <f t="shared" si="666"/>
        <v>-</v>
      </c>
      <c r="SG61" s="549" t="str">
        <f t="shared" si="666"/>
        <v>-</v>
      </c>
      <c r="SH61" s="549" t="str">
        <f t="shared" si="666"/>
        <v>-</v>
      </c>
      <c r="SI61" s="549" t="str">
        <f t="shared" si="666"/>
        <v>-</v>
      </c>
      <c r="SJ61" s="549" t="str">
        <f t="shared" si="666"/>
        <v>-</v>
      </c>
      <c r="SK61" s="549" t="str">
        <f t="shared" si="666"/>
        <v>-</v>
      </c>
      <c r="SL61" s="549" t="str">
        <f t="shared" si="666"/>
        <v>-</v>
      </c>
      <c r="SM61" s="549" t="str">
        <f t="shared" si="666"/>
        <v>-</v>
      </c>
      <c r="SN61" s="549" t="str">
        <f t="shared" si="666"/>
        <v>-</v>
      </c>
      <c r="SO61" s="549" t="str">
        <f t="shared" si="666"/>
        <v>-</v>
      </c>
      <c r="SP61" s="549" t="str">
        <f t="shared" si="666"/>
        <v>-</v>
      </c>
      <c r="SQ61" s="539" t="b">
        <f t="shared" si="667"/>
        <v>1</v>
      </c>
      <c r="SR61" s="539" t="b">
        <f t="shared" si="667"/>
        <v>1</v>
      </c>
      <c r="SS61" s="539" t="b">
        <f t="shared" si="667"/>
        <v>1</v>
      </c>
      <c r="ST61" s="539" t="b">
        <f t="shared" ref="ST61:UC62" si="678">IF(AND($O61=ST$19, $AP61=ST$21),TRUE,"-")</f>
        <v>1</v>
      </c>
      <c r="SU61" s="539" t="b">
        <f t="shared" si="678"/>
        <v>1</v>
      </c>
      <c r="SV61" s="539" t="b">
        <f t="shared" si="678"/>
        <v>1</v>
      </c>
      <c r="SW61" s="539" t="str">
        <f t="shared" ca="1" si="678"/>
        <v>-</v>
      </c>
      <c r="SX61" s="539" t="str">
        <f t="shared" ca="1" si="678"/>
        <v>-</v>
      </c>
      <c r="SY61" s="539" t="str">
        <f t="shared" ca="1" si="678"/>
        <v>-</v>
      </c>
      <c r="SZ61" s="539" t="str">
        <f t="shared" ca="1" si="678"/>
        <v>-</v>
      </c>
      <c r="TA61" s="539" t="str">
        <f t="shared" ca="1" si="678"/>
        <v>-</v>
      </c>
      <c r="TB61" s="539" t="str">
        <f t="shared" ca="1" si="678"/>
        <v>-</v>
      </c>
      <c r="TC61" s="539" t="str">
        <f t="shared" ca="1" si="678"/>
        <v>-</v>
      </c>
      <c r="TD61" s="539" t="str">
        <f t="shared" ca="1" si="678"/>
        <v>-</v>
      </c>
      <c r="TE61" s="539" t="str">
        <f t="shared" ca="1" si="678"/>
        <v>-</v>
      </c>
      <c r="TF61" s="539" t="str">
        <f t="shared" ca="1" si="678"/>
        <v>-</v>
      </c>
      <c r="TG61" s="539" t="str">
        <f t="shared" ca="1" si="678"/>
        <v>-</v>
      </c>
      <c r="TH61" s="539" t="str">
        <f t="shared" ca="1" si="678"/>
        <v>-</v>
      </c>
      <c r="TI61" s="539" t="str">
        <f t="shared" ca="1" si="678"/>
        <v>-</v>
      </c>
      <c r="TJ61" s="539" t="str">
        <f t="shared" ca="1" si="678"/>
        <v>-</v>
      </c>
      <c r="TK61" s="539" t="str">
        <f t="shared" ca="1" si="678"/>
        <v>-</v>
      </c>
      <c r="TL61" s="539" t="str">
        <f t="shared" ca="1" si="678"/>
        <v>-</v>
      </c>
      <c r="TM61" s="539" t="str">
        <f t="shared" ca="1" si="678"/>
        <v>-</v>
      </c>
      <c r="TN61" s="539" t="str">
        <f t="shared" ca="1" si="678"/>
        <v>-</v>
      </c>
      <c r="TO61" s="539" t="str">
        <f t="shared" ca="1" si="678"/>
        <v>-</v>
      </c>
      <c r="TP61" s="539" t="str">
        <f t="shared" ca="1" si="678"/>
        <v>-</v>
      </c>
      <c r="TQ61" s="539" t="str">
        <f t="shared" ca="1" si="678"/>
        <v>-</v>
      </c>
      <c r="TR61" s="539" t="str">
        <f t="shared" ca="1" si="678"/>
        <v>-</v>
      </c>
      <c r="TS61" s="539" t="str">
        <f t="shared" ca="1" si="678"/>
        <v>-</v>
      </c>
      <c r="TT61" s="539" t="str">
        <f t="shared" ca="1" si="678"/>
        <v>-</v>
      </c>
      <c r="TU61" s="539" t="str">
        <f t="shared" ca="1" si="678"/>
        <v>-</v>
      </c>
      <c r="TV61" s="539" t="str">
        <f t="shared" ca="1" si="678"/>
        <v>-</v>
      </c>
      <c r="TW61" s="539" t="str">
        <f t="shared" ca="1" si="678"/>
        <v>-</v>
      </c>
      <c r="TX61" s="539" t="str">
        <f t="shared" ca="1" si="678"/>
        <v>-</v>
      </c>
      <c r="TY61" s="539" t="str">
        <f t="shared" ca="1" si="678"/>
        <v>-</v>
      </c>
      <c r="TZ61" s="539" t="str">
        <f t="shared" ca="1" si="678"/>
        <v>-</v>
      </c>
      <c r="UA61" s="549" t="b">
        <f t="shared" si="668"/>
        <v>1</v>
      </c>
      <c r="UB61" s="549" t="b">
        <f t="shared" si="668"/>
        <v>1</v>
      </c>
      <c r="UC61" s="549" t="b">
        <f t="shared" si="668"/>
        <v>1</v>
      </c>
      <c r="UD61" s="549" t="b">
        <f t="shared" si="668"/>
        <v>1</v>
      </c>
      <c r="UE61" s="549" t="b">
        <f t="shared" si="668"/>
        <v>1</v>
      </c>
      <c r="UF61" s="549" t="b">
        <f t="shared" si="668"/>
        <v>1</v>
      </c>
      <c r="UG61" s="549" t="b">
        <f t="shared" si="668"/>
        <v>1</v>
      </c>
      <c r="UH61" s="549" t="b">
        <f t="shared" si="668"/>
        <v>1</v>
      </c>
      <c r="UI61" s="549" t="b">
        <f t="shared" si="668"/>
        <v>1</v>
      </c>
      <c r="UJ61" s="549" t="b">
        <f t="shared" si="668"/>
        <v>1</v>
      </c>
      <c r="UK61" s="549" t="b">
        <f t="shared" si="668"/>
        <v>1</v>
      </c>
      <c r="UL61" s="549" t="b">
        <f t="shared" si="668"/>
        <v>1</v>
      </c>
      <c r="UM61" s="549" t="b">
        <f t="shared" si="668"/>
        <v>1</v>
      </c>
      <c r="UN61" s="549" t="b">
        <f t="shared" si="668"/>
        <v>1</v>
      </c>
      <c r="UO61" s="549" t="b">
        <f t="shared" si="668"/>
        <v>1</v>
      </c>
      <c r="UP61" s="549" t="b">
        <f t="shared" si="668"/>
        <v>1</v>
      </c>
      <c r="UQ61" s="549" t="b">
        <f t="shared" si="668"/>
        <v>1</v>
      </c>
      <c r="UR61" s="549" t="b">
        <f t="shared" si="668"/>
        <v>1</v>
      </c>
      <c r="US61" s="549" t="b">
        <f t="shared" si="668"/>
        <v>1</v>
      </c>
      <c r="UT61" s="549" t="b">
        <f t="shared" si="668"/>
        <v>1</v>
      </c>
      <c r="UU61" s="549" t="b">
        <f t="shared" si="668"/>
        <v>1</v>
      </c>
      <c r="UV61" s="549" t="b">
        <f t="shared" si="668"/>
        <v>1</v>
      </c>
      <c r="UW61" s="549" t="b">
        <f t="shared" si="668"/>
        <v>1</v>
      </c>
      <c r="UX61" s="549" t="b">
        <f t="shared" si="668"/>
        <v>1</v>
      </c>
      <c r="UY61" s="549" t="b">
        <f t="shared" si="668"/>
        <v>1</v>
      </c>
      <c r="UZ61" s="549" t="b">
        <f t="shared" si="668"/>
        <v>1</v>
      </c>
      <c r="VA61" s="19">
        <f t="shared" ca="1" si="669"/>
        <v>0</v>
      </c>
      <c r="VB61" s="23">
        <v>0</v>
      </c>
    </row>
    <row r="62" spans="1:574" outlineLevel="1">
      <c r="A62" s="21">
        <f t="shared" si="93"/>
        <v>57</v>
      </c>
      <c r="B62" s="21">
        <f t="shared" si="670"/>
        <v>18</v>
      </c>
      <c r="C62">
        <v>108</v>
      </c>
      <c r="D62" s="19" t="str">
        <f t="shared" ca="1" si="583"/>
        <v>SNSW</v>
      </c>
      <c r="E62" t="b">
        <v>1</v>
      </c>
      <c r="F62" t="b">
        <v>0</v>
      </c>
      <c r="G62" t="b">
        <f t="shared" si="675"/>
        <v>1</v>
      </c>
      <c r="H62" s="215">
        <f t="shared" ca="1" si="673"/>
        <v>8</v>
      </c>
      <c r="I62" s="26">
        <v>2</v>
      </c>
      <c r="J62" s="26">
        <v>1</v>
      </c>
      <c r="K62" s="26" t="str">
        <f>""</f>
        <v/>
      </c>
      <c r="L62" s="26">
        <v>0</v>
      </c>
      <c r="M62" s="26">
        <f>d.Region</f>
        <v>2</v>
      </c>
      <c r="N62" s="26">
        <v>2</v>
      </c>
      <c r="O62" s="26">
        <v>3</v>
      </c>
      <c r="P62" s="26">
        <v>2</v>
      </c>
      <c r="Q62" s="26">
        <v>0</v>
      </c>
      <c r="R62" s="26">
        <v>0</v>
      </c>
      <c r="S62" s="26">
        <v>0</v>
      </c>
      <c r="T62" s="26">
        <v>0</v>
      </c>
      <c r="U62" s="26">
        <v>1</v>
      </c>
      <c r="V62" s="116">
        <v>1</v>
      </c>
      <c r="W62" s="116">
        <v>3</v>
      </c>
      <c r="X62" s="116">
        <v>3</v>
      </c>
      <c r="Y62" s="211"/>
      <c r="Z62" s="211"/>
      <c r="AA62" s="211"/>
      <c r="AB62" s="211"/>
      <c r="AC62" s="26">
        <v>0</v>
      </c>
      <c r="AD62" s="211"/>
      <c r="AE62" s="211"/>
      <c r="AF62" s="211"/>
      <c r="AG62" s="211"/>
      <c r="AH62" s="211"/>
      <c r="AI62" s="211"/>
      <c r="AJ62" s="211"/>
      <c r="AK62" s="211"/>
      <c r="AL62" s="136">
        <f t="shared" si="585"/>
        <v>2</v>
      </c>
      <c r="AM62" s="136">
        <f>INDEX(CHOOSE($O62,DataAutumn!i.AdultDrys,DataWinter!i.AdultDrys,DataSpring!i.AdultDrys),1,$N62)</f>
        <v>3</v>
      </c>
      <c r="AN62" s="5">
        <f t="shared" si="586"/>
        <v>2</v>
      </c>
      <c r="AO62" s="5">
        <f t="shared" si="586"/>
        <v>0</v>
      </c>
      <c r="AP62" s="5">
        <f t="shared" si="587"/>
        <v>1</v>
      </c>
      <c r="AQ62" s="211"/>
      <c r="AR62" s="211"/>
      <c r="AS62" s="356" t="str">
        <f ca="1">LEFT(OFFSET(AS62,-1,0),FIND(" ",OFFSET(AS62,-1,0)))        &amp; TEXT($H62,"00000 ")
&amp; $D62        &amp; IF($JB62=0," FWM","")&amp;IF($JB62=1," MWM","")&amp;IF($JB62=5," Mat","")&amp;IF($JC62=TRUE,"&amp;BBT","    ")
&amp;IF(LN62&lt;&gt;"-", "numbers"&amp;LN62,"")&amp;IF(NJ62," pasture"&amp;ROUND(NK62,0),"")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numbers4250 pasture449 Day204 Scan2-0000 RR000p GP100p WP125p MP125p T_TRUE (F33N11)</v>
      </c>
      <c r="AT62" s="9" t="str">
        <f ca="1">IF(COUNTIF(AS$5:AS62,AS62)=1,"-","Dup")</f>
        <v>-</v>
      </c>
      <c r="AU62" s="9"/>
      <c r="AV62" s="19" t="str">
        <f t="shared" ca="1" si="588"/>
        <v>-</v>
      </c>
      <c r="AW62" s="19" t="str">
        <f t="shared" ca="1" si="588"/>
        <v>-</v>
      </c>
      <c r="AX62" s="19" t="str">
        <f t="shared" ca="1" si="588"/>
        <v>-</v>
      </c>
      <c r="AY62" s="19" t="str">
        <f t="shared" ca="1" si="588"/>
        <v>-</v>
      </c>
      <c r="AZ62" s="19" t="str">
        <f t="shared" ca="1" si="588"/>
        <v>-</v>
      </c>
      <c r="BA62" s="19" t="str">
        <f t="shared" ca="1" si="588"/>
        <v>-</v>
      </c>
      <c r="BB62" s="19" t="str">
        <f t="shared" ca="1" si="588"/>
        <v>-</v>
      </c>
      <c r="BC62" s="19" t="str">
        <f t="shared" ca="1" si="588"/>
        <v>-</v>
      </c>
      <c r="BD62" s="9"/>
      <c r="BE62" s="5" t="b">
        <f t="shared" si="589"/>
        <v>0</v>
      </c>
      <c r="BF62" s="5" t="str">
        <f t="shared" si="589"/>
        <v>-</v>
      </c>
      <c r="BG62" s="5" t="b">
        <f t="shared" si="589"/>
        <v>0</v>
      </c>
      <c r="BH62" s="5" t="b">
        <f t="shared" si="589"/>
        <v>1</v>
      </c>
      <c r="BI62" s="5" t="b">
        <f t="shared" si="589"/>
        <v>1</v>
      </c>
      <c r="BJ62" s="136">
        <f t="shared" si="589"/>
        <v>0</v>
      </c>
      <c r="BK62" s="19" t="b">
        <f t="shared" ca="1" si="590"/>
        <v>0</v>
      </c>
      <c r="BL62" s="9"/>
      <c r="BM62" s="5" t="str">
        <f t="shared" ca="1" si="591"/>
        <v>-</v>
      </c>
      <c r="BN62" s="19" t="str">
        <f t="shared" ca="1" si="592"/>
        <v>-</v>
      </c>
      <c r="BO62" s="19" t="str">
        <f t="shared" ca="1" si="592"/>
        <v>-</v>
      </c>
      <c r="BP62" s="19" t="str">
        <f t="shared" ca="1" si="592"/>
        <v>-</v>
      </c>
      <c r="BQ62" s="5" t="str">
        <f t="shared" ca="1" si="593"/>
        <v>-</v>
      </c>
      <c r="BR62" s="19" t="str">
        <f t="shared" ca="1" si="594"/>
        <v>-</v>
      </c>
      <c r="BS62" s="5" t="str">
        <f t="shared" ca="1" si="595"/>
        <v>-</v>
      </c>
      <c r="BT62" s="19" t="str">
        <f t="shared" ca="1" si="596"/>
        <v>-</v>
      </c>
      <c r="BU62" s="19" t="str">
        <f t="shared" ca="1" si="596"/>
        <v>-</v>
      </c>
      <c r="BV62" s="19" t="str">
        <f t="shared" ca="1" si="596"/>
        <v>-</v>
      </c>
      <c r="BW62" s="5" t="str">
        <f t="shared" ca="1" si="597"/>
        <v>-</v>
      </c>
      <c r="BX62" s="9"/>
      <c r="BY62" s="5" t="b">
        <f t="shared" si="598"/>
        <v>0</v>
      </c>
      <c r="BZ62" s="5" t="str">
        <f t="shared" ca="1" si="599"/>
        <v>-</v>
      </c>
      <c r="CA62" s="5" t="str">
        <f t="shared" ca="1" si="600"/>
        <v>-</v>
      </c>
      <c r="CB62" s="5" t="str">
        <f t="shared" ca="1" si="600"/>
        <v>-</v>
      </c>
      <c r="CC62" s="5" t="str">
        <f t="shared" ca="1" si="600"/>
        <v>-</v>
      </c>
      <c r="CD62" s="5" t="str">
        <f t="shared" ca="1" si="600"/>
        <v>-</v>
      </c>
      <c r="CE62" s="5" t="str">
        <f t="shared" ca="1" si="600"/>
        <v>-</v>
      </c>
      <c r="CF62" s="5" t="str">
        <f t="shared" ca="1" si="600"/>
        <v>-</v>
      </c>
      <c r="CG62" s="5" t="str">
        <f t="shared" ca="1" si="600"/>
        <v>-</v>
      </c>
      <c r="CH62" s="5" t="str">
        <f t="shared" ca="1" si="600"/>
        <v>-</v>
      </c>
      <c r="CI62" s="9"/>
      <c r="CJ62" s="12" t="b">
        <v>1</v>
      </c>
      <c r="CK62" s="12" t="b">
        <v>1</v>
      </c>
      <c r="CL62" s="12" t="b">
        <v>1</v>
      </c>
      <c r="CM62" s="12">
        <f t="shared" si="672"/>
        <v>22332000005</v>
      </c>
      <c r="CN62" s="12" t="b">
        <v>0</v>
      </c>
      <c r="CO62" s="19" t="str">
        <f t="shared" ca="1" si="601"/>
        <v>-</v>
      </c>
      <c r="CP62" s="19" t="str">
        <f t="shared" ca="1" si="601"/>
        <v>-</v>
      </c>
      <c r="CQ62" s="19" t="str">
        <f t="shared" ca="1" si="601"/>
        <v>-</v>
      </c>
      <c r="CR62" s="433">
        <f t="shared" si="602"/>
        <v>652</v>
      </c>
      <c r="CS62" s="433">
        <f t="shared" si="602"/>
        <v>686</v>
      </c>
      <c r="CT62" s="433">
        <f t="shared" si="602"/>
        <v>721</v>
      </c>
      <c r="CU62" s="144">
        <f t="shared" si="603"/>
        <v>378</v>
      </c>
      <c r="CV62" s="144">
        <f t="shared" si="603"/>
        <v>413</v>
      </c>
      <c r="CW62" s="144">
        <f t="shared" si="603"/>
        <v>448</v>
      </c>
      <c r="CX62" s="19" t="str">
        <f t="shared" ca="1" si="604"/>
        <v>-</v>
      </c>
      <c r="CY62" s="19" t="str">
        <f t="shared" ca="1" si="604"/>
        <v>-</v>
      </c>
      <c r="CZ62" s="19" t="str">
        <f t="shared" ca="1" si="604"/>
        <v>-</v>
      </c>
      <c r="DA62" s="19" t="str">
        <f t="shared" ca="1" si="604"/>
        <v>-</v>
      </c>
      <c r="DB62" s="19" t="str">
        <f t="shared" ca="1" si="604"/>
        <v>-</v>
      </c>
      <c r="DC62" s="19" t="str">
        <f t="shared" ca="1" si="604"/>
        <v>-</v>
      </c>
      <c r="DD62" s="19">
        <f t="shared" ca="1" si="604"/>
        <v>1</v>
      </c>
      <c r="DE62" s="19">
        <f t="shared" ca="1" si="604"/>
        <v>1</v>
      </c>
      <c r="DF62" s="19">
        <f t="shared" ca="1" si="604"/>
        <v>0</v>
      </c>
      <c r="DG62" s="19" t="str">
        <f t="shared" ca="1" si="604"/>
        <v>-</v>
      </c>
      <c r="DH62" s="19" t="str">
        <f t="shared" ca="1" si="604"/>
        <v>-</v>
      </c>
      <c r="DI62" s="19" t="str">
        <f t="shared" ca="1" si="604"/>
        <v>-</v>
      </c>
      <c r="DJ62" s="19" t="str">
        <f t="shared" ca="1" si="604"/>
        <v>-</v>
      </c>
      <c r="DK62" s="19" t="str">
        <f t="shared" ca="1" si="604"/>
        <v>-</v>
      </c>
      <c r="DL62" s="19">
        <f t="shared" ca="1" si="604"/>
        <v>0</v>
      </c>
      <c r="DM62" s="19" t="str">
        <f t="shared" ca="1" si="604"/>
        <v>-</v>
      </c>
      <c r="DN62" s="19" t="str">
        <f t="shared" ca="1" si="604"/>
        <v>-</v>
      </c>
      <c r="DO62" s="19" t="str">
        <f t="shared" ca="1" si="601"/>
        <v>-</v>
      </c>
      <c r="DP62" s="19">
        <f t="shared" ca="1" si="601"/>
        <v>0</v>
      </c>
      <c r="DQ62" s="19">
        <f t="shared" ca="1" si="601"/>
        <v>0</v>
      </c>
      <c r="DR62" s="9"/>
      <c r="DS62" s="19">
        <f t="shared" ca="1" si="605"/>
        <v>0</v>
      </c>
      <c r="DT62" s="19">
        <f t="shared" ca="1" si="605"/>
        <v>0</v>
      </c>
      <c r="DU62" s="19">
        <f t="shared" ca="1" si="605"/>
        <v>0</v>
      </c>
      <c r="DV62" s="19">
        <f t="shared" ca="1" si="605"/>
        <v>0</v>
      </c>
      <c r="DW62" s="19">
        <f t="shared" ca="1" si="605"/>
        <v>0</v>
      </c>
      <c r="DX62" s="19">
        <f t="shared" ca="1" si="605"/>
        <v>0</v>
      </c>
      <c r="DY62" s="19">
        <f t="shared" ca="1" si="605"/>
        <v>0</v>
      </c>
      <c r="DZ62" s="19">
        <f t="shared" ca="1" si="605"/>
        <v>0</v>
      </c>
      <c r="EA62" s="19">
        <f t="shared" ca="1" si="605"/>
        <v>0</v>
      </c>
      <c r="EB62" s="19">
        <f t="shared" ca="1" si="605"/>
        <v>0</v>
      </c>
      <c r="EC62" s="19">
        <f t="shared" ca="1" si="605"/>
        <v>0</v>
      </c>
      <c r="ED62" s="19">
        <f t="shared" ca="1" si="605"/>
        <v>0</v>
      </c>
      <c r="EE62" s="19">
        <f t="shared" ca="1" si="605"/>
        <v>0</v>
      </c>
      <c r="EF62" s="433">
        <f t="shared" si="606"/>
        <v>0</v>
      </c>
      <c r="EG62" s="433">
        <f t="shared" si="606"/>
        <v>0</v>
      </c>
      <c r="EH62" s="116">
        <f t="shared" si="607"/>
        <v>0</v>
      </c>
      <c r="EI62" s="116">
        <f t="shared" ca="1" si="607"/>
        <v>0</v>
      </c>
      <c r="EJ62" s="116">
        <f t="shared" ca="1" si="607"/>
        <v>0</v>
      </c>
      <c r="EK62" s="116">
        <f t="shared" ca="1" si="607"/>
        <v>0</v>
      </c>
      <c r="EL62" s="116">
        <f t="shared" ca="1" si="607"/>
        <v>0</v>
      </c>
      <c r="EM62" s="537">
        <f t="shared" ca="1" si="608"/>
        <v>0</v>
      </c>
      <c r="EN62" s="116">
        <f t="shared" ca="1" si="609"/>
        <v>0</v>
      </c>
      <c r="EO62" s="116">
        <f t="shared" ca="1" si="609"/>
        <v>0</v>
      </c>
      <c r="EP62" s="116">
        <f t="shared" ca="1" si="609"/>
        <v>0</v>
      </c>
      <c r="EQ62" s="116">
        <f t="shared" ca="1" si="609"/>
        <v>0</v>
      </c>
      <c r="ER62" s="116">
        <f t="shared" ca="1" si="609"/>
        <v>0</v>
      </c>
      <c r="ES62" s="537">
        <f t="shared" ca="1" si="610"/>
        <v>0</v>
      </c>
      <c r="ET62" s="116">
        <f t="shared" ca="1" si="611"/>
        <v>0</v>
      </c>
      <c r="EU62" s="116">
        <f t="shared" ca="1" si="611"/>
        <v>0</v>
      </c>
      <c r="EV62" s="116">
        <f t="shared" ca="1" si="611"/>
        <v>0</v>
      </c>
      <c r="EW62" s="116">
        <f t="shared" ca="1" si="611"/>
        <v>0</v>
      </c>
      <c r="EX62" s="116">
        <f t="shared" ca="1" si="611"/>
        <v>0</v>
      </c>
      <c r="EY62" s="537">
        <f t="shared" ca="1" si="612"/>
        <v>0</v>
      </c>
      <c r="EZ62" s="116">
        <f t="shared" ca="1" si="613"/>
        <v>0</v>
      </c>
      <c r="FA62" s="116">
        <f t="shared" ca="1" si="613"/>
        <v>0</v>
      </c>
      <c r="FB62" s="116">
        <f t="shared" ca="1" si="613"/>
        <v>0</v>
      </c>
      <c r="FC62" s="116">
        <f t="shared" ca="1" si="613"/>
        <v>0</v>
      </c>
      <c r="FD62" s="116">
        <f t="shared" ca="1" si="613"/>
        <v>0</v>
      </c>
      <c r="FE62" s="537">
        <f t="shared" ca="1" si="614"/>
        <v>0</v>
      </c>
      <c r="FF62" s="116">
        <f t="shared" ca="1" si="615"/>
        <v>0</v>
      </c>
      <c r="FG62" s="116">
        <f t="shared" ca="1" si="615"/>
        <v>0</v>
      </c>
      <c r="FH62" s="116">
        <f t="shared" ca="1" si="615"/>
        <v>0</v>
      </c>
      <c r="FI62" s="116">
        <f t="shared" ca="1" si="615"/>
        <v>0</v>
      </c>
      <c r="FJ62" s="116">
        <f t="shared" ca="1" si="615"/>
        <v>0</v>
      </c>
      <c r="FK62" s="537">
        <f t="shared" ca="1" si="616"/>
        <v>0</v>
      </c>
      <c r="FL62" s="116">
        <f t="shared" ca="1" si="617"/>
        <v>0</v>
      </c>
      <c r="FM62" s="116">
        <f t="shared" ca="1" si="617"/>
        <v>0</v>
      </c>
      <c r="FN62" s="116">
        <f t="shared" ca="1" si="617"/>
        <v>0</v>
      </c>
      <c r="FO62" s="116">
        <f t="shared" ca="1" si="617"/>
        <v>0</v>
      </c>
      <c r="FP62" s="116">
        <f t="shared" ca="1" si="617"/>
        <v>0</v>
      </c>
      <c r="FQ62" s="537">
        <f t="shared" ca="1" si="618"/>
        <v>0</v>
      </c>
      <c r="FR62" s="117">
        <f t="shared" ca="1" si="619"/>
        <v>0</v>
      </c>
      <c r="FS62" s="117">
        <f t="shared" ca="1" si="619"/>
        <v>0</v>
      </c>
      <c r="FT62" s="117">
        <f t="shared" ca="1" si="619"/>
        <v>0</v>
      </c>
      <c r="FU62" s="117">
        <f t="shared" ca="1" si="619"/>
        <v>0</v>
      </c>
      <c r="FV62" s="556">
        <f t="shared" ca="1" si="620"/>
        <v>0</v>
      </c>
      <c r="FW62" s="556">
        <f t="shared" ca="1" si="620"/>
        <v>0</v>
      </c>
      <c r="FX62" s="556">
        <f t="shared" ca="1" si="620"/>
        <v>0</v>
      </c>
      <c r="FY62" s="556">
        <f t="shared" ca="1" si="620"/>
        <v>0</v>
      </c>
      <c r="FZ62" s="556">
        <f t="shared" ca="1" si="620"/>
        <v>0</v>
      </c>
      <c r="GA62" s="556">
        <f t="shared" ca="1" si="620"/>
        <v>0</v>
      </c>
      <c r="GB62" s="556">
        <f t="shared" ca="1" si="620"/>
        <v>0</v>
      </c>
      <c r="GC62" s="556">
        <f t="shared" ca="1" si="620"/>
        <v>0</v>
      </c>
      <c r="GD62" s="556">
        <f t="shared" ca="1" si="620"/>
        <v>0</v>
      </c>
      <c r="GE62" s="556">
        <f t="shared" ca="1" si="620"/>
        <v>0</v>
      </c>
      <c r="GF62" s="556">
        <f t="shared" ca="1" si="620"/>
        <v>0</v>
      </c>
      <c r="GG62" s="556">
        <f t="shared" ca="1" si="620"/>
        <v>0</v>
      </c>
      <c r="GH62" s="556">
        <f t="shared" ca="1" si="620"/>
        <v>0</v>
      </c>
      <c r="GI62" s="556">
        <f t="shared" ca="1" si="620"/>
        <v>0</v>
      </c>
      <c r="GJ62" s="556">
        <f t="shared" ca="1" si="620"/>
        <v>0</v>
      </c>
      <c r="GK62" s="556">
        <f t="shared" ca="1" si="620"/>
        <v>0</v>
      </c>
      <c r="GL62" s="556">
        <f t="shared" ca="1" si="620"/>
        <v>0</v>
      </c>
      <c r="GM62" s="556">
        <f t="shared" ca="1" si="620"/>
        <v>0</v>
      </c>
      <c r="GN62" s="556">
        <f t="shared" ca="1" si="620"/>
        <v>0</v>
      </c>
      <c r="GO62" s="556">
        <f t="shared" ca="1" si="620"/>
        <v>0</v>
      </c>
      <c r="GP62" s="19">
        <f t="shared" ca="1" si="621"/>
        <v>0</v>
      </c>
      <c r="GQ62" s="116">
        <f t="shared" ca="1" si="622"/>
        <v>0</v>
      </c>
      <c r="GR62" s="116">
        <f t="shared" ca="1" si="622"/>
        <v>0</v>
      </c>
      <c r="GS62" s="116">
        <f t="shared" ca="1" si="622"/>
        <v>0</v>
      </c>
      <c r="GT62" s="116">
        <f t="shared" ca="1" si="622"/>
        <v>0</v>
      </c>
      <c r="GU62" s="116">
        <f t="shared" ca="1" si="622"/>
        <v>0</v>
      </c>
      <c r="GV62" s="537">
        <f t="shared" ca="1" si="623"/>
        <v>0</v>
      </c>
      <c r="GW62" s="116">
        <f t="shared" ca="1" si="624"/>
        <v>0</v>
      </c>
      <c r="GX62" s="116">
        <f t="shared" ca="1" si="624"/>
        <v>0</v>
      </c>
      <c r="GY62" s="116">
        <f t="shared" ca="1" si="624"/>
        <v>0</v>
      </c>
      <c r="GZ62" s="116">
        <f t="shared" ca="1" si="624"/>
        <v>0</v>
      </c>
      <c r="HA62" s="116">
        <f t="shared" ca="1" si="624"/>
        <v>0</v>
      </c>
      <c r="HB62" s="537">
        <f t="shared" ca="1" si="625"/>
        <v>0</v>
      </c>
      <c r="HC62" s="116">
        <f t="shared" ca="1" si="626"/>
        <v>0</v>
      </c>
      <c r="HD62" s="116">
        <f t="shared" ca="1" si="626"/>
        <v>0</v>
      </c>
      <c r="HE62" s="116">
        <f t="shared" ca="1" si="626"/>
        <v>0</v>
      </c>
      <c r="HF62" s="116">
        <f t="shared" ca="1" si="626"/>
        <v>0</v>
      </c>
      <c r="HG62" s="116">
        <f t="shared" ca="1" si="626"/>
        <v>0</v>
      </c>
      <c r="HH62" s="537">
        <f t="shared" ca="1" si="627"/>
        <v>0</v>
      </c>
      <c r="HI62" s="116">
        <f t="shared" ca="1" si="628"/>
        <v>0</v>
      </c>
      <c r="HJ62" s="116">
        <f t="shared" ca="1" si="628"/>
        <v>0</v>
      </c>
      <c r="HK62" s="116">
        <f t="shared" ca="1" si="628"/>
        <v>0</v>
      </c>
      <c r="HL62" s="116">
        <f t="shared" ca="1" si="628"/>
        <v>0</v>
      </c>
      <c r="HM62" s="116">
        <f t="shared" ca="1" si="628"/>
        <v>0</v>
      </c>
      <c r="HN62" s="537">
        <f t="shared" ca="1" si="629"/>
        <v>0</v>
      </c>
      <c r="HO62" s="116">
        <f t="shared" ca="1" si="630"/>
        <v>0</v>
      </c>
      <c r="HP62" s="116">
        <f t="shared" ca="1" si="630"/>
        <v>0</v>
      </c>
      <c r="HQ62" s="116">
        <f t="shared" ca="1" si="630"/>
        <v>0</v>
      </c>
      <c r="HR62" s="116">
        <f t="shared" ca="1" si="630"/>
        <v>0</v>
      </c>
      <c r="HS62" s="116">
        <f t="shared" ca="1" si="630"/>
        <v>0</v>
      </c>
      <c r="HT62" s="537">
        <f t="shared" ca="1" si="631"/>
        <v>0</v>
      </c>
      <c r="HU62" s="116">
        <f t="shared" ca="1" si="632"/>
        <v>0</v>
      </c>
      <c r="HV62" s="116">
        <f t="shared" ca="1" si="632"/>
        <v>0</v>
      </c>
      <c r="HW62" s="116">
        <f t="shared" ca="1" si="632"/>
        <v>0</v>
      </c>
      <c r="HX62" s="116">
        <f t="shared" ca="1" si="632"/>
        <v>0</v>
      </c>
      <c r="HY62" s="116">
        <f t="shared" ca="1" si="632"/>
        <v>0</v>
      </c>
      <c r="HZ62" s="537">
        <f t="shared" ca="1" si="633"/>
        <v>0</v>
      </c>
      <c r="IA62" s="117">
        <f t="shared" ca="1" si="634"/>
        <v>0</v>
      </c>
      <c r="IB62" s="117">
        <f t="shared" ca="1" si="634"/>
        <v>0</v>
      </c>
      <c r="IC62" s="117">
        <f t="shared" ca="1" si="634"/>
        <v>0</v>
      </c>
      <c r="ID62" s="117">
        <f t="shared" ca="1" si="634"/>
        <v>0</v>
      </c>
      <c r="IE62" s="556">
        <f t="shared" ca="1" si="635"/>
        <v>0</v>
      </c>
      <c r="IF62" s="556">
        <f t="shared" ca="1" si="635"/>
        <v>0</v>
      </c>
      <c r="IG62" s="556">
        <f t="shared" ca="1" si="635"/>
        <v>0</v>
      </c>
      <c r="IH62" s="556">
        <f t="shared" ca="1" si="635"/>
        <v>0</v>
      </c>
      <c r="II62" s="556">
        <f t="shared" ca="1" si="635"/>
        <v>0</v>
      </c>
      <c r="IJ62" s="556">
        <f t="shared" ca="1" si="635"/>
        <v>0</v>
      </c>
      <c r="IK62" s="556">
        <f t="shared" ca="1" si="635"/>
        <v>0</v>
      </c>
      <c r="IL62" s="556">
        <f t="shared" ca="1" si="635"/>
        <v>0</v>
      </c>
      <c r="IM62" s="556">
        <f t="shared" ca="1" si="635"/>
        <v>0</v>
      </c>
      <c r="IN62" s="556">
        <f t="shared" ca="1" si="635"/>
        <v>0</v>
      </c>
      <c r="IO62" s="556">
        <f t="shared" ca="1" si="635"/>
        <v>0</v>
      </c>
      <c r="IP62" s="556">
        <f t="shared" ca="1" si="635"/>
        <v>0</v>
      </c>
      <c r="IQ62" s="556">
        <f t="shared" ca="1" si="635"/>
        <v>0</v>
      </c>
      <c r="IR62" s="556">
        <f t="shared" ca="1" si="635"/>
        <v>0</v>
      </c>
      <c r="IS62" s="556">
        <f t="shared" ca="1" si="635"/>
        <v>0</v>
      </c>
      <c r="IT62" s="556">
        <f t="shared" ca="1" si="635"/>
        <v>0</v>
      </c>
      <c r="IU62" s="556">
        <f t="shared" ca="1" si="635"/>
        <v>0</v>
      </c>
      <c r="IV62" s="556">
        <f t="shared" ca="1" si="635"/>
        <v>0</v>
      </c>
      <c r="IW62" s="556">
        <f t="shared" ca="1" si="635"/>
        <v>0</v>
      </c>
      <c r="IX62" s="556">
        <f t="shared" ca="1" si="635"/>
        <v>0</v>
      </c>
      <c r="IY62" s="19">
        <f t="shared" ca="1" si="636"/>
        <v>0</v>
      </c>
      <c r="IZ62" s="5">
        <f t="shared" si="637"/>
        <v>67</v>
      </c>
      <c r="JA62" s="9"/>
      <c r="JB62" s="5">
        <f t="shared" si="638"/>
        <v>1</v>
      </c>
      <c r="JC62" s="5" t="b">
        <f t="shared" si="638"/>
        <v>0</v>
      </c>
      <c r="JD62" s="19">
        <f t="shared" ca="1" si="639"/>
        <v>0</v>
      </c>
      <c r="JE62" s="5">
        <f t="shared" si="640"/>
        <v>0</v>
      </c>
      <c r="JF62" s="5">
        <f t="shared" si="641"/>
        <v>1.2500000000000001E-2</v>
      </c>
      <c r="JG62" s="5">
        <f t="shared" si="642"/>
        <v>0</v>
      </c>
      <c r="JH62" s="19">
        <f t="shared" ca="1" si="639"/>
        <v>0</v>
      </c>
      <c r="JI62" s="5">
        <f t="shared" si="643"/>
        <v>60</v>
      </c>
      <c r="JJ62" s="5">
        <f t="shared" si="644"/>
        <v>1</v>
      </c>
      <c r="JK62" s="19">
        <f t="shared" ca="1" si="639"/>
        <v>0</v>
      </c>
      <c r="JL62" s="19">
        <f t="shared" ca="1" si="639"/>
        <v>0</v>
      </c>
      <c r="JM62" s="19">
        <f t="shared" ca="1" si="639"/>
        <v>0</v>
      </c>
      <c r="JN62" s="19">
        <f t="shared" ca="1" si="639"/>
        <v>0</v>
      </c>
      <c r="JO62" s="19">
        <f t="shared" ca="1" si="639"/>
        <v>0</v>
      </c>
      <c r="JP62" s="19">
        <f t="shared" ca="1" si="639"/>
        <v>0</v>
      </c>
      <c r="JQ62" s="19">
        <f t="shared" ca="1" si="639"/>
        <v>0</v>
      </c>
      <c r="JR62" s="19">
        <f t="shared" ca="1" si="639"/>
        <v>0</v>
      </c>
      <c r="JS62" s="19">
        <f t="shared" ca="1" si="639"/>
        <v>0</v>
      </c>
      <c r="JT62" s="19">
        <f t="shared" ca="1" si="639"/>
        <v>0</v>
      </c>
      <c r="JU62" s="19">
        <f t="shared" ca="1" si="639"/>
        <v>0</v>
      </c>
      <c r="JV62" s="19">
        <f t="shared" ca="1" si="639"/>
        <v>0</v>
      </c>
      <c r="JW62" s="19">
        <f t="shared" ca="1" si="639"/>
        <v>0</v>
      </c>
      <c r="JX62" s="19">
        <f t="shared" ref="JX62:LJ62" ca="1" si="679">OFFSET(JX$5,$B62,0)</f>
        <v>0</v>
      </c>
      <c r="JY62" s="19">
        <f t="shared" ca="1" si="679"/>
        <v>0</v>
      </c>
      <c r="JZ62" s="19">
        <f t="shared" ca="1" si="679"/>
        <v>0</v>
      </c>
      <c r="KA62" s="19">
        <f t="shared" ca="1" si="679"/>
        <v>0</v>
      </c>
      <c r="KB62" s="19">
        <f t="shared" ca="1" si="679"/>
        <v>0</v>
      </c>
      <c r="KC62" s="19">
        <f t="shared" ca="1" si="679"/>
        <v>0</v>
      </c>
      <c r="KD62" s="19">
        <f t="shared" ca="1" si="679"/>
        <v>0</v>
      </c>
      <c r="KE62" s="19">
        <f t="shared" ca="1" si="679"/>
        <v>0</v>
      </c>
      <c r="KF62" s="5">
        <f t="shared" si="645"/>
        <v>0</v>
      </c>
      <c r="KG62" s="5">
        <f t="shared" si="645"/>
        <v>6.25E-2</v>
      </c>
      <c r="KH62" s="5">
        <f t="shared" si="645"/>
        <v>6.25E-2</v>
      </c>
      <c r="KI62" s="5">
        <f t="shared" si="645"/>
        <v>6.25E-2</v>
      </c>
      <c r="KJ62" s="19">
        <f t="shared" ca="1" si="679"/>
        <v>0</v>
      </c>
      <c r="KK62" s="19">
        <f t="shared" ca="1" si="679"/>
        <v>0</v>
      </c>
      <c r="KL62" s="19">
        <f t="shared" ca="1" si="679"/>
        <v>0</v>
      </c>
      <c r="KM62" s="19">
        <f t="shared" ca="1" si="679"/>
        <v>0</v>
      </c>
      <c r="KN62" s="19">
        <f t="shared" ca="1" si="679"/>
        <v>1</v>
      </c>
      <c r="KO62" s="19">
        <f t="shared" ca="1" si="679"/>
        <v>0</v>
      </c>
      <c r="KP62" s="19">
        <f t="shared" ca="1" si="679"/>
        <v>1</v>
      </c>
      <c r="KQ62" s="9"/>
      <c r="KR62" s="5" t="b">
        <f t="shared" ca="1" si="646"/>
        <v>1</v>
      </c>
      <c r="KS62" s="5" t="b">
        <f t="shared" si="647"/>
        <v>0</v>
      </c>
      <c r="KT62" s="5" t="b">
        <f t="shared" si="647"/>
        <v>0</v>
      </c>
      <c r="KU62" s="5" t="b">
        <f t="shared" si="647"/>
        <v>1</v>
      </c>
      <c r="KV62" s="136">
        <f t="shared" si="648"/>
        <v>2</v>
      </c>
      <c r="KW62" s="136">
        <f t="shared" si="648"/>
        <v>2</v>
      </c>
      <c r="KX62" s="5" t="b">
        <f t="shared" si="649"/>
        <v>0</v>
      </c>
      <c r="KY62" s="5" t="b">
        <f t="shared" si="649"/>
        <v>1</v>
      </c>
      <c r="KZ62" s="5" t="b">
        <f t="shared" si="649"/>
        <v>1</v>
      </c>
      <c r="LA62" s="5" t="b">
        <f t="shared" si="649"/>
        <v>0</v>
      </c>
      <c r="LB62" s="5">
        <f t="shared" si="650"/>
        <v>1</v>
      </c>
      <c r="LC62" s="5">
        <f t="shared" si="650"/>
        <v>0</v>
      </c>
      <c r="LD62" s="5" t="b">
        <f t="shared" si="651"/>
        <v>0</v>
      </c>
      <c r="LE62" s="5" t="str" cm="1">
        <f t="array" aca="1" ref="LE62" ca="1">IF(OR(LF62:LM62&lt;&gt;"-"),TRUE,"-")</f>
        <v>-</v>
      </c>
      <c r="LF62" s="19" t="str">
        <f t="shared" ca="1" si="652"/>
        <v>-</v>
      </c>
      <c r="LG62" s="19" t="str">
        <f t="shared" ca="1" si="652"/>
        <v>-</v>
      </c>
      <c r="LH62" s="19" t="str">
        <f t="shared" ca="1" si="652"/>
        <v>-</v>
      </c>
      <c r="LI62" s="19" t="str">
        <f t="shared" ca="1" si="652"/>
        <v>-</v>
      </c>
      <c r="LJ62" s="19" t="str">
        <f t="shared" ca="1" si="652"/>
        <v>-</v>
      </c>
      <c r="LK62" s="19" t="str">
        <f t="shared" ca="1" si="652"/>
        <v>-</v>
      </c>
      <c r="LL62" s="19" t="str">
        <f t="shared" ca="1" si="652"/>
        <v>-</v>
      </c>
      <c r="LM62" s="19" t="str">
        <f t="shared" ca="1" si="652"/>
        <v>-</v>
      </c>
      <c r="LN62" s="466">
        <f>LN60*0.85</f>
        <v>4250</v>
      </c>
      <c r="LO62" s="5" t="b">
        <f t="array" aca="1" ref="LO62" ca="1">IF(OR(LP62:LV62&lt;&gt;"-"),TRUE,"-")</f>
        <v>1</v>
      </c>
      <c r="LP62" s="19">
        <f t="shared" ca="1" si="653"/>
        <v>0</v>
      </c>
      <c r="LQ62" s="19" t="str">
        <f t="shared" ca="1" si="653"/>
        <v>-</v>
      </c>
      <c r="LR62" s="19">
        <f t="shared" ca="1" si="653"/>
        <v>999999</v>
      </c>
      <c r="LS62" s="19">
        <f t="shared" ca="1" si="653"/>
        <v>999999</v>
      </c>
      <c r="LT62" s="19">
        <f t="shared" ca="1" si="653"/>
        <v>999999</v>
      </c>
      <c r="LU62" s="19">
        <f t="shared" ca="1" si="653"/>
        <v>999999</v>
      </c>
      <c r="LV62" s="19">
        <f t="shared" ca="1" si="653"/>
        <v>999999</v>
      </c>
      <c r="LW62" s="19" t="str">
        <f t="shared" ca="1" si="653"/>
        <v>-</v>
      </c>
      <c r="LX62" s="19" t="str">
        <f t="shared" ca="1" si="653"/>
        <v>-</v>
      </c>
      <c r="LY62" s="19" t="str">
        <f t="shared" ca="1" si="653"/>
        <v>-</v>
      </c>
      <c r="LZ62" s="19" t="b">
        <f t="shared" ca="1" si="654"/>
        <v>1</v>
      </c>
      <c r="MA62" s="19">
        <f t="shared" ca="1" si="654"/>
        <v>0</v>
      </c>
      <c r="MB62" s="5" t="str">
        <f t="shared" si="655"/>
        <v>-</v>
      </c>
      <c r="MC62" s="5" t="str">
        <f t="shared" si="655"/>
        <v>-</v>
      </c>
      <c r="MD62" s="5" t="str">
        <f t="shared" si="655"/>
        <v>-</v>
      </c>
      <c r="ME62" s="5" t="str">
        <f t="shared" si="655"/>
        <v>-</v>
      </c>
      <c r="MF62" s="19" t="str">
        <f t="shared" ca="1" si="656"/>
        <v>-</v>
      </c>
      <c r="MG62" s="19" t="str">
        <f t="shared" ca="1" si="656"/>
        <v>-</v>
      </c>
      <c r="MH62" s="19" t="str">
        <f t="shared" ca="1" si="656"/>
        <v>-</v>
      </c>
      <c r="MI62" s="19" t="str">
        <f t="shared" ca="1" si="656"/>
        <v>-</v>
      </c>
      <c r="MJ62" s="19">
        <f t="shared" ca="1" si="656"/>
        <v>0.5</v>
      </c>
      <c r="MK62" s="19">
        <f t="shared" ca="1" si="656"/>
        <v>0.5</v>
      </c>
      <c r="ML62" s="19" t="str">
        <f t="shared" ca="1" si="656"/>
        <v>-</v>
      </c>
      <c r="MM62" s="5">
        <f t="shared" si="657"/>
        <v>0</v>
      </c>
      <c r="MN62" s="5">
        <f t="shared" si="657"/>
        <v>500</v>
      </c>
      <c r="MO62" s="5">
        <f t="shared" si="657"/>
        <v>500</v>
      </c>
      <c r="MP62" s="5" t="str">
        <f t="shared" si="657"/>
        <v>-</v>
      </c>
      <c r="MQ62" s="5">
        <f t="shared" si="657"/>
        <v>150</v>
      </c>
      <c r="MR62" s="5">
        <f t="shared" si="657"/>
        <v>364</v>
      </c>
      <c r="MS62" s="5">
        <f t="shared" si="658"/>
        <v>1</v>
      </c>
      <c r="MT62" s="9"/>
      <c r="MU62" s="19">
        <f t="shared" ca="1" si="656"/>
        <v>70</v>
      </c>
      <c r="MV62" s="19">
        <f t="shared" ca="1" si="656"/>
        <v>50</v>
      </c>
      <c r="MW62" s="19">
        <f t="shared" ca="1" si="656"/>
        <v>75</v>
      </c>
      <c r="MX62" s="19">
        <f t="shared" ca="1" si="656"/>
        <v>50</v>
      </c>
      <c r="MY62" s="5">
        <f t="shared" si="659"/>
        <v>1.25</v>
      </c>
      <c r="MZ62" s="5">
        <f t="shared" si="660"/>
        <v>1.25</v>
      </c>
      <c r="NA62" s="5">
        <f t="shared" si="661"/>
        <v>1</v>
      </c>
      <c r="NB62" s="9"/>
      <c r="NC62" s="19" t="b">
        <f t="shared" ca="1" si="662"/>
        <v>0</v>
      </c>
      <c r="ND62" s="19" t="b">
        <f t="shared" ca="1" si="662"/>
        <v>0</v>
      </c>
      <c r="NE62" s="19">
        <f t="shared" ca="1" si="662"/>
        <v>2</v>
      </c>
      <c r="NF62" s="19">
        <f t="shared" ca="1" si="662"/>
        <v>1</v>
      </c>
      <c r="NG62" s="19">
        <f t="shared" ca="1" si="662"/>
        <v>2</v>
      </c>
      <c r="NH62" s="19">
        <f t="shared" ca="1" si="662"/>
        <v>0</v>
      </c>
      <c r="NI62" s="19" t="str">
        <f t="shared" ca="1" si="662"/>
        <v>-</v>
      </c>
      <c r="NJ62" s="466" t="b">
        <v>1</v>
      </c>
      <c r="NK62" s="19">
        <f t="shared" ca="1" si="662"/>
        <v>448.65000000000003</v>
      </c>
      <c r="NL62" s="19" t="str">
        <f t="shared" ca="1" si="662"/>
        <v>-</v>
      </c>
      <c r="NM62" s="19">
        <f t="shared" ca="1" si="656"/>
        <v>1</v>
      </c>
      <c r="NN62" s="19">
        <f t="shared" ca="1" si="656"/>
        <v>1</v>
      </c>
      <c r="NO62" s="19">
        <f t="shared" ca="1" si="656"/>
        <v>1</v>
      </c>
      <c r="NP62" s="19">
        <f t="shared" ca="1" si="656"/>
        <v>1</v>
      </c>
      <c r="NQ62" s="19">
        <f t="shared" ca="1" si="656"/>
        <v>1</v>
      </c>
      <c r="NR62" s="19">
        <f t="shared" ca="1" si="656"/>
        <v>1</v>
      </c>
      <c r="NS62" s="19">
        <f t="shared" ca="1" si="656"/>
        <v>1</v>
      </c>
      <c r="NT62" s="19">
        <f t="shared" ca="1" si="656"/>
        <v>1</v>
      </c>
      <c r="NU62" s="19">
        <f t="shared" ca="1" si="656"/>
        <v>1</v>
      </c>
      <c r="NV62" s="9"/>
      <c r="NW62" s="539" t="str">
        <f t="shared" ref="NW62:PF68" si="680">IF(AND($O62=NW$19, $AP62=NW$21),TRUE,"-")</f>
        <v>-</v>
      </c>
      <c r="NX62" s="539" t="str">
        <f t="shared" si="680"/>
        <v>-</v>
      </c>
      <c r="NY62" s="539" t="str">
        <f t="shared" si="680"/>
        <v>-</v>
      </c>
      <c r="NZ62" s="539" t="str">
        <f t="shared" si="680"/>
        <v>-</v>
      </c>
      <c r="OA62" s="539" t="str">
        <f t="shared" si="680"/>
        <v>-</v>
      </c>
      <c r="OB62" s="539" t="str">
        <f t="shared" si="680"/>
        <v>-</v>
      </c>
      <c r="OC62" s="539" t="str">
        <f t="shared" ca="1" si="680"/>
        <v>-</v>
      </c>
      <c r="OD62" s="539" t="str">
        <f t="shared" ca="1" si="680"/>
        <v>-</v>
      </c>
      <c r="OE62" s="539" t="str">
        <f t="shared" ca="1" si="680"/>
        <v>-</v>
      </c>
      <c r="OF62" s="539" t="str">
        <f t="shared" ca="1" si="680"/>
        <v>-</v>
      </c>
      <c r="OG62" s="539" t="str">
        <f t="shared" ca="1" si="680"/>
        <v>-</v>
      </c>
      <c r="OH62" s="539" t="str">
        <f t="shared" ca="1" si="680"/>
        <v>-</v>
      </c>
      <c r="OI62" s="539" t="str">
        <f t="shared" ca="1" si="680"/>
        <v>-</v>
      </c>
      <c r="OJ62" s="539" t="str">
        <f t="shared" ca="1" si="680"/>
        <v>-</v>
      </c>
      <c r="OK62" s="539" t="str">
        <f t="shared" ca="1" si="680"/>
        <v>-</v>
      </c>
      <c r="OL62" s="539" t="str">
        <f t="shared" ca="1" si="680"/>
        <v>-</v>
      </c>
      <c r="OM62" s="539" t="str">
        <f t="shared" ca="1" si="680"/>
        <v>-</v>
      </c>
      <c r="ON62" s="539" t="str">
        <f t="shared" ca="1" si="680"/>
        <v>-</v>
      </c>
      <c r="OO62" s="539" t="str">
        <f t="shared" ca="1" si="680"/>
        <v>-</v>
      </c>
      <c r="OP62" s="539" t="str">
        <f t="shared" ca="1" si="680"/>
        <v>-</v>
      </c>
      <c r="OQ62" s="539" t="str">
        <f t="shared" ca="1" si="680"/>
        <v>-</v>
      </c>
      <c r="OR62" s="539" t="str">
        <f t="shared" ca="1" si="680"/>
        <v>-</v>
      </c>
      <c r="OS62" s="539" t="str">
        <f t="shared" ca="1" si="680"/>
        <v>-</v>
      </c>
      <c r="OT62" s="539" t="str">
        <f t="shared" ca="1" si="680"/>
        <v>-</v>
      </c>
      <c r="OU62" s="539" t="str">
        <f t="shared" ca="1" si="680"/>
        <v>-</v>
      </c>
      <c r="OV62" s="539" t="str">
        <f t="shared" ca="1" si="680"/>
        <v>-</v>
      </c>
      <c r="OW62" s="539" t="str">
        <f t="shared" ca="1" si="680"/>
        <v>-</v>
      </c>
      <c r="OX62" s="539" t="str">
        <f t="shared" ca="1" si="680"/>
        <v>-</v>
      </c>
      <c r="OY62" s="539" t="str">
        <f t="shared" ca="1" si="680"/>
        <v>-</v>
      </c>
      <c r="OZ62" s="539" t="str">
        <f t="shared" ca="1" si="680"/>
        <v>-</v>
      </c>
      <c r="PA62" s="539" t="str">
        <f t="shared" ca="1" si="680"/>
        <v>-</v>
      </c>
      <c r="PB62" s="539" t="str">
        <f t="shared" ca="1" si="680"/>
        <v>-</v>
      </c>
      <c r="PC62" s="539" t="str">
        <f t="shared" ca="1" si="680"/>
        <v>-</v>
      </c>
      <c r="PD62" s="539" t="str">
        <f t="shared" ca="1" si="680"/>
        <v>-</v>
      </c>
      <c r="PE62" s="539" t="str">
        <f t="shared" ca="1" si="680"/>
        <v>-</v>
      </c>
      <c r="PF62" s="539" t="str">
        <f t="shared" ca="1" si="680"/>
        <v>-</v>
      </c>
      <c r="PG62" s="549" t="str">
        <f t="shared" si="664"/>
        <v>-</v>
      </c>
      <c r="PH62" s="549" t="str">
        <f t="shared" si="664"/>
        <v>-</v>
      </c>
      <c r="PI62" s="549" t="str">
        <f t="shared" si="664"/>
        <v>-</v>
      </c>
      <c r="PJ62" s="549" t="str">
        <f t="shared" si="664"/>
        <v>-</v>
      </c>
      <c r="PK62" s="549" t="str">
        <f t="shared" si="664"/>
        <v>-</v>
      </c>
      <c r="PL62" s="549" t="str">
        <f t="shared" si="664"/>
        <v>-</v>
      </c>
      <c r="PM62" s="549" t="str">
        <f t="shared" si="664"/>
        <v>-</v>
      </c>
      <c r="PN62" s="549" t="str">
        <f t="shared" si="664"/>
        <v>-</v>
      </c>
      <c r="PO62" s="549" t="str">
        <f t="shared" si="664"/>
        <v>-</v>
      </c>
      <c r="PP62" s="549" t="str">
        <f t="shared" si="664"/>
        <v>-</v>
      </c>
      <c r="PQ62" s="549" t="str">
        <f t="shared" si="664"/>
        <v>-</v>
      </c>
      <c r="PR62" s="549" t="str">
        <f t="shared" si="664"/>
        <v>-</v>
      </c>
      <c r="PS62" s="549" t="str">
        <f t="shared" si="664"/>
        <v>-</v>
      </c>
      <c r="PT62" s="549" t="str">
        <f t="shared" si="664"/>
        <v>-</v>
      </c>
      <c r="PU62" s="549" t="str">
        <f t="shared" si="664"/>
        <v>-</v>
      </c>
      <c r="PV62" s="549" t="str">
        <f t="shared" si="664"/>
        <v>-</v>
      </c>
      <c r="PW62" s="549" t="str">
        <f t="shared" si="664"/>
        <v>-</v>
      </c>
      <c r="PX62" s="549" t="str">
        <f t="shared" si="664"/>
        <v>-</v>
      </c>
      <c r="PY62" s="549" t="str">
        <f t="shared" si="664"/>
        <v>-</v>
      </c>
      <c r="PZ62" s="549" t="str">
        <f t="shared" si="664"/>
        <v>-</v>
      </c>
      <c r="QA62" s="549" t="str">
        <f t="shared" si="664"/>
        <v>-</v>
      </c>
      <c r="QB62" s="549" t="str">
        <f t="shared" si="664"/>
        <v>-</v>
      </c>
      <c r="QC62" s="549" t="str">
        <f t="shared" si="664"/>
        <v>-</v>
      </c>
      <c r="QD62" s="549" t="str">
        <f t="shared" si="664"/>
        <v>-</v>
      </c>
      <c r="QE62" s="549" t="str">
        <f t="shared" si="664"/>
        <v>-</v>
      </c>
      <c r="QF62" s="549" t="str">
        <f t="shared" si="664"/>
        <v>-</v>
      </c>
      <c r="QG62" s="539" t="str">
        <f t="shared" ref="QG62:RP68" si="681">IF(AND($O62=QG$19, $AP62=QG$21),TRUE,"-")</f>
        <v>-</v>
      </c>
      <c r="QH62" s="539" t="str">
        <f t="shared" si="681"/>
        <v>-</v>
      </c>
      <c r="QI62" s="539" t="str">
        <f t="shared" si="681"/>
        <v>-</v>
      </c>
      <c r="QJ62" s="539" t="str">
        <f t="shared" si="681"/>
        <v>-</v>
      </c>
      <c r="QK62" s="539" t="str">
        <f t="shared" si="681"/>
        <v>-</v>
      </c>
      <c r="QL62" s="539" t="str">
        <f t="shared" si="681"/>
        <v>-</v>
      </c>
      <c r="QM62" s="539" t="str">
        <f t="shared" ca="1" si="681"/>
        <v>-</v>
      </c>
      <c r="QN62" s="539" t="str">
        <f t="shared" ca="1" si="681"/>
        <v>-</v>
      </c>
      <c r="QO62" s="539" t="str">
        <f t="shared" ca="1" si="681"/>
        <v>-</v>
      </c>
      <c r="QP62" s="539" t="str">
        <f t="shared" ca="1" si="681"/>
        <v>-</v>
      </c>
      <c r="QQ62" s="539" t="str">
        <f t="shared" ca="1" si="681"/>
        <v>-</v>
      </c>
      <c r="QR62" s="539" t="str">
        <f t="shared" ca="1" si="681"/>
        <v>-</v>
      </c>
      <c r="QS62" s="539" t="str">
        <f t="shared" ca="1" si="681"/>
        <v>-</v>
      </c>
      <c r="QT62" s="539" t="str">
        <f t="shared" ca="1" si="681"/>
        <v>-</v>
      </c>
      <c r="QU62" s="539" t="str">
        <f t="shared" ca="1" si="681"/>
        <v>-</v>
      </c>
      <c r="QV62" s="539" t="str">
        <f t="shared" ca="1" si="681"/>
        <v>-</v>
      </c>
      <c r="QW62" s="539" t="str">
        <f t="shared" ca="1" si="681"/>
        <v>-</v>
      </c>
      <c r="QX62" s="539" t="str">
        <f t="shared" ca="1" si="681"/>
        <v>-</v>
      </c>
      <c r="QY62" s="539" t="str">
        <f t="shared" ca="1" si="681"/>
        <v>-</v>
      </c>
      <c r="QZ62" s="539" t="str">
        <f t="shared" ca="1" si="681"/>
        <v>-</v>
      </c>
      <c r="RA62" s="539" t="str">
        <f t="shared" ca="1" si="681"/>
        <v>-</v>
      </c>
      <c r="RB62" s="539" t="str">
        <f t="shared" ca="1" si="681"/>
        <v>-</v>
      </c>
      <c r="RC62" s="539" t="str">
        <f t="shared" ca="1" si="681"/>
        <v>-</v>
      </c>
      <c r="RD62" s="539" t="str">
        <f t="shared" ca="1" si="681"/>
        <v>-</v>
      </c>
      <c r="RE62" s="539" t="str">
        <f t="shared" ca="1" si="681"/>
        <v>-</v>
      </c>
      <c r="RF62" s="539" t="str">
        <f t="shared" ca="1" si="681"/>
        <v>-</v>
      </c>
      <c r="RG62" s="539" t="str">
        <f t="shared" ca="1" si="681"/>
        <v>-</v>
      </c>
      <c r="RH62" s="539" t="str">
        <f t="shared" ca="1" si="681"/>
        <v>-</v>
      </c>
      <c r="RI62" s="539" t="str">
        <f t="shared" ca="1" si="681"/>
        <v>-</v>
      </c>
      <c r="RJ62" s="539" t="str">
        <f t="shared" ca="1" si="681"/>
        <v>-</v>
      </c>
      <c r="RK62" s="539" t="str">
        <f t="shared" ca="1" si="681"/>
        <v>-</v>
      </c>
      <c r="RL62" s="539" t="str">
        <f t="shared" ca="1" si="681"/>
        <v>-</v>
      </c>
      <c r="RM62" s="539" t="str">
        <f t="shared" ca="1" si="681"/>
        <v>-</v>
      </c>
      <c r="RN62" s="539" t="str">
        <f t="shared" ca="1" si="681"/>
        <v>-</v>
      </c>
      <c r="RO62" s="539" t="str">
        <f t="shared" ca="1" si="681"/>
        <v>-</v>
      </c>
      <c r="RP62" s="539" t="str">
        <f t="shared" ca="1" si="681"/>
        <v>-</v>
      </c>
      <c r="RQ62" s="549" t="str">
        <f t="shared" si="666"/>
        <v>-</v>
      </c>
      <c r="RR62" s="549" t="str">
        <f t="shared" si="666"/>
        <v>-</v>
      </c>
      <c r="RS62" s="549" t="str">
        <f t="shared" si="666"/>
        <v>-</v>
      </c>
      <c r="RT62" s="549" t="str">
        <f t="shared" si="666"/>
        <v>-</v>
      </c>
      <c r="RU62" s="549" t="str">
        <f t="shared" si="666"/>
        <v>-</v>
      </c>
      <c r="RV62" s="549" t="str">
        <f t="shared" si="666"/>
        <v>-</v>
      </c>
      <c r="RW62" s="549" t="str">
        <f t="shared" si="666"/>
        <v>-</v>
      </c>
      <c r="RX62" s="549" t="str">
        <f t="shared" si="666"/>
        <v>-</v>
      </c>
      <c r="RY62" s="549" t="str">
        <f t="shared" si="666"/>
        <v>-</v>
      </c>
      <c r="RZ62" s="549" t="str">
        <f t="shared" si="666"/>
        <v>-</v>
      </c>
      <c r="SA62" s="549" t="str">
        <f t="shared" si="666"/>
        <v>-</v>
      </c>
      <c r="SB62" s="549" t="str">
        <f t="shared" si="666"/>
        <v>-</v>
      </c>
      <c r="SC62" s="549" t="str">
        <f t="shared" si="666"/>
        <v>-</v>
      </c>
      <c r="SD62" s="549" t="str">
        <f t="shared" si="666"/>
        <v>-</v>
      </c>
      <c r="SE62" s="549" t="str">
        <f t="shared" si="666"/>
        <v>-</v>
      </c>
      <c r="SF62" s="549" t="str">
        <f t="shared" si="666"/>
        <v>-</v>
      </c>
      <c r="SG62" s="549" t="str">
        <f t="shared" si="666"/>
        <v>-</v>
      </c>
      <c r="SH62" s="549" t="str">
        <f t="shared" si="666"/>
        <v>-</v>
      </c>
      <c r="SI62" s="549" t="str">
        <f t="shared" si="666"/>
        <v>-</v>
      </c>
      <c r="SJ62" s="549" t="str">
        <f t="shared" si="666"/>
        <v>-</v>
      </c>
      <c r="SK62" s="549" t="str">
        <f t="shared" si="666"/>
        <v>-</v>
      </c>
      <c r="SL62" s="549" t="str">
        <f t="shared" si="666"/>
        <v>-</v>
      </c>
      <c r="SM62" s="549" t="str">
        <f t="shared" si="666"/>
        <v>-</v>
      </c>
      <c r="SN62" s="549" t="str">
        <f t="shared" si="666"/>
        <v>-</v>
      </c>
      <c r="SO62" s="549" t="str">
        <f t="shared" si="666"/>
        <v>-</v>
      </c>
      <c r="SP62" s="549" t="str">
        <f t="shared" si="666"/>
        <v>-</v>
      </c>
      <c r="SQ62" s="539" t="b">
        <f t="shared" ref="SQ62:TZ68" si="682">IF(AND($O62=SQ$19, $AP62=SQ$21),TRUE,"-")</f>
        <v>1</v>
      </c>
      <c r="SR62" s="539" t="b">
        <f t="shared" si="682"/>
        <v>1</v>
      </c>
      <c r="SS62" s="539" t="b">
        <f t="shared" si="682"/>
        <v>1</v>
      </c>
      <c r="ST62" s="539" t="b">
        <f t="shared" si="682"/>
        <v>1</v>
      </c>
      <c r="SU62" s="539" t="b">
        <f t="shared" si="682"/>
        <v>1</v>
      </c>
      <c r="SV62" s="539" t="b">
        <f t="shared" si="682"/>
        <v>1</v>
      </c>
      <c r="SW62" s="539" t="str">
        <f t="shared" ca="1" si="682"/>
        <v>-</v>
      </c>
      <c r="SX62" s="539" t="str">
        <f t="shared" ca="1" si="682"/>
        <v>-</v>
      </c>
      <c r="SY62" s="539" t="str">
        <f t="shared" ca="1" si="682"/>
        <v>-</v>
      </c>
      <c r="SZ62" s="539" t="str">
        <f t="shared" ca="1" si="682"/>
        <v>-</v>
      </c>
      <c r="TA62" s="539" t="str">
        <f t="shared" ca="1" si="682"/>
        <v>-</v>
      </c>
      <c r="TB62" s="539" t="str">
        <f t="shared" ca="1" si="682"/>
        <v>-</v>
      </c>
      <c r="TC62" s="539" t="str">
        <f t="shared" ca="1" si="682"/>
        <v>-</v>
      </c>
      <c r="TD62" s="539" t="str">
        <f t="shared" ca="1" si="682"/>
        <v>-</v>
      </c>
      <c r="TE62" s="539" t="str">
        <f t="shared" ca="1" si="682"/>
        <v>-</v>
      </c>
      <c r="TF62" s="539" t="str">
        <f t="shared" ca="1" si="682"/>
        <v>-</v>
      </c>
      <c r="TG62" s="539" t="str">
        <f t="shared" ca="1" si="682"/>
        <v>-</v>
      </c>
      <c r="TH62" s="539" t="str">
        <f t="shared" ca="1" si="682"/>
        <v>-</v>
      </c>
      <c r="TI62" s="539" t="str">
        <f t="shared" ca="1" si="682"/>
        <v>-</v>
      </c>
      <c r="TJ62" s="539" t="str">
        <f t="shared" ca="1" si="682"/>
        <v>-</v>
      </c>
      <c r="TK62" s="539" t="str">
        <f t="shared" ca="1" si="682"/>
        <v>-</v>
      </c>
      <c r="TL62" s="539" t="str">
        <f t="shared" ca="1" si="682"/>
        <v>-</v>
      </c>
      <c r="TM62" s="539" t="str">
        <f t="shared" ca="1" si="682"/>
        <v>-</v>
      </c>
      <c r="TN62" s="539" t="str">
        <f t="shared" ca="1" si="682"/>
        <v>-</v>
      </c>
      <c r="TO62" s="539" t="str">
        <f t="shared" ca="1" si="682"/>
        <v>-</v>
      </c>
      <c r="TP62" s="539" t="str">
        <f t="shared" ca="1" si="682"/>
        <v>-</v>
      </c>
      <c r="TQ62" s="539" t="str">
        <f t="shared" ca="1" si="682"/>
        <v>-</v>
      </c>
      <c r="TR62" s="539" t="str">
        <f t="shared" ca="1" si="682"/>
        <v>-</v>
      </c>
      <c r="TS62" s="539" t="str">
        <f t="shared" ca="1" si="682"/>
        <v>-</v>
      </c>
      <c r="TT62" s="539" t="str">
        <f t="shared" ca="1" si="682"/>
        <v>-</v>
      </c>
      <c r="TU62" s="539" t="str">
        <f t="shared" ca="1" si="682"/>
        <v>-</v>
      </c>
      <c r="TV62" s="539" t="str">
        <f t="shared" ca="1" si="682"/>
        <v>-</v>
      </c>
      <c r="TW62" s="539" t="str">
        <f t="shared" ca="1" si="682"/>
        <v>-</v>
      </c>
      <c r="TX62" s="539" t="str">
        <f t="shared" ca="1" si="682"/>
        <v>-</v>
      </c>
      <c r="TY62" s="539" t="str">
        <f t="shared" ca="1" si="682"/>
        <v>-</v>
      </c>
      <c r="TZ62" s="539" t="str">
        <f t="shared" ca="1" si="682"/>
        <v>-</v>
      </c>
      <c r="UA62" s="549" t="b">
        <f t="shared" si="668"/>
        <v>1</v>
      </c>
      <c r="UB62" s="549" t="b">
        <f t="shared" si="668"/>
        <v>1</v>
      </c>
      <c r="UC62" s="549" t="b">
        <f t="shared" si="668"/>
        <v>1</v>
      </c>
      <c r="UD62" s="549" t="b">
        <f t="shared" si="668"/>
        <v>1</v>
      </c>
      <c r="UE62" s="549" t="b">
        <f t="shared" si="668"/>
        <v>1</v>
      </c>
      <c r="UF62" s="549" t="b">
        <f t="shared" si="668"/>
        <v>1</v>
      </c>
      <c r="UG62" s="549" t="b">
        <f t="shared" si="668"/>
        <v>1</v>
      </c>
      <c r="UH62" s="549" t="b">
        <f t="shared" si="668"/>
        <v>1</v>
      </c>
      <c r="UI62" s="549" t="b">
        <f t="shared" si="668"/>
        <v>1</v>
      </c>
      <c r="UJ62" s="549" t="b">
        <f t="shared" si="668"/>
        <v>1</v>
      </c>
      <c r="UK62" s="549" t="b">
        <f t="shared" si="668"/>
        <v>1</v>
      </c>
      <c r="UL62" s="549" t="b">
        <f t="shared" si="668"/>
        <v>1</v>
      </c>
      <c r="UM62" s="549" t="b">
        <f t="shared" si="668"/>
        <v>1</v>
      </c>
      <c r="UN62" s="549" t="b">
        <f t="shared" si="668"/>
        <v>1</v>
      </c>
      <c r="UO62" s="549" t="b">
        <f t="shared" si="668"/>
        <v>1</v>
      </c>
      <c r="UP62" s="549" t="b">
        <f t="shared" si="668"/>
        <v>1</v>
      </c>
      <c r="UQ62" s="549" t="b">
        <f t="shared" si="668"/>
        <v>1</v>
      </c>
      <c r="UR62" s="549" t="b">
        <f t="shared" si="668"/>
        <v>1</v>
      </c>
      <c r="US62" s="549" t="b">
        <f t="shared" si="668"/>
        <v>1</v>
      </c>
      <c r="UT62" s="549" t="b">
        <f t="shared" si="668"/>
        <v>1</v>
      </c>
      <c r="UU62" s="549" t="b">
        <f t="shared" si="668"/>
        <v>1</v>
      </c>
      <c r="UV62" s="549" t="b">
        <f t="shared" si="668"/>
        <v>1</v>
      </c>
      <c r="UW62" s="549" t="b">
        <f t="shared" si="668"/>
        <v>1</v>
      </c>
      <c r="UX62" s="549" t="b">
        <f t="shared" si="668"/>
        <v>1</v>
      </c>
      <c r="UY62" s="549" t="b">
        <f t="shared" si="668"/>
        <v>1</v>
      </c>
      <c r="UZ62" s="549" t="b">
        <f t="shared" si="668"/>
        <v>1</v>
      </c>
      <c r="VA62" s="19">
        <f t="shared" ca="1" si="669"/>
        <v>0</v>
      </c>
      <c r="VB62" s="23">
        <v>0</v>
      </c>
    </row>
    <row r="63" spans="1:574" outlineLevel="1">
      <c r="A63" s="21">
        <f t="shared" si="93"/>
        <v>58</v>
      </c>
      <c r="B63" s="21">
        <f>$A$23</f>
        <v>18</v>
      </c>
      <c r="C63">
        <v>108</v>
      </c>
      <c r="D63" s="19" t="str">
        <f t="shared" ca="1" si="583"/>
        <v>SNSW</v>
      </c>
      <c r="E63" t="b">
        <v>1</v>
      </c>
      <c r="F63" t="b">
        <v>0</v>
      </c>
      <c r="G63" t="b">
        <f t="shared" si="675"/>
        <v>1</v>
      </c>
      <c r="H63" s="215">
        <f t="shared" ca="1" si="673"/>
        <v>9</v>
      </c>
      <c r="I63" s="26">
        <v>2</v>
      </c>
      <c r="J63" s="26">
        <v>1</v>
      </c>
      <c r="K63" s="26" t="str">
        <f>""</f>
        <v/>
      </c>
      <c r="L63" s="26">
        <v>0</v>
      </c>
      <c r="M63" s="26">
        <f>d.Region</f>
        <v>2</v>
      </c>
      <c r="N63" s="26">
        <v>2</v>
      </c>
      <c r="O63" s="26">
        <v>3</v>
      </c>
      <c r="P63" s="26">
        <v>2</v>
      </c>
      <c r="Q63" s="26">
        <v>0</v>
      </c>
      <c r="R63" s="26">
        <v>0</v>
      </c>
      <c r="S63" s="26">
        <v>0</v>
      </c>
      <c r="T63" s="26">
        <v>0</v>
      </c>
      <c r="U63" s="26">
        <v>1</v>
      </c>
      <c r="V63" s="116">
        <v>2</v>
      </c>
      <c r="W63" s="116">
        <v>1</v>
      </c>
      <c r="X63" s="116">
        <v>1</v>
      </c>
      <c r="Y63" s="211"/>
      <c r="Z63" s="211"/>
      <c r="AA63" s="211"/>
      <c r="AB63" s="211"/>
      <c r="AC63" s="26">
        <v>0</v>
      </c>
      <c r="AD63" s="211"/>
      <c r="AE63" s="211"/>
      <c r="AF63" s="211"/>
      <c r="AG63" s="211"/>
      <c r="AH63" s="211"/>
      <c r="AI63" s="211"/>
      <c r="AJ63" s="211"/>
      <c r="AK63" s="211"/>
      <c r="AL63" s="136">
        <f t="shared" si="585"/>
        <v>2</v>
      </c>
      <c r="AM63" s="136">
        <f>INDEX(CHOOSE($O63,DataAutumn!i.AdultDrys,DataWinter!i.AdultDrys,DataSpring!i.AdultDrys),1,$N63)</f>
        <v>3</v>
      </c>
      <c r="AN63" s="5">
        <f t="shared" si="586"/>
        <v>2</v>
      </c>
      <c r="AO63" s="5">
        <f t="shared" si="586"/>
        <v>0</v>
      </c>
      <c r="AP63" s="5">
        <f t="shared" si="587"/>
        <v>1</v>
      </c>
      <c r="AQ63" s="211"/>
      <c r="AR63" s="211"/>
      <c r="AS63" s="356" t="str">
        <f ca="1">LEFT(OFFSET(AS63,-1,0),FIND(" ",OFFSET(AS63,-1,0)))        &amp; TEXT($H63,"00000 ")
&amp; $D63        &amp; IF($JB63=0," FWM","")&amp;IF($JB63=1," MWM","")&amp;IF($JB63=5," Mat","")&amp;IF($JC63=TRUE,"&amp;BBT","    ")
&amp;IF(LN63&lt;&gt;"-", "numbers"&amp;LN63,"")&amp;IF(NJ63," pasture"&amp;ROUND(NK63,0),"")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numbers5000 pasture449 Day204 Scan2-0000 RR000p GP075p WP100p MP100p T_TRUE (F33N11)</v>
      </c>
      <c r="AT63" s="9" t="str">
        <f ca="1">IF(COUNTIF(AS$5:AS63,AS63)=1,"-","Dup")</f>
        <v>-</v>
      </c>
      <c r="AU63" s="9"/>
      <c r="AV63" s="19" t="str">
        <f t="shared" ca="1" si="588"/>
        <v>-</v>
      </c>
      <c r="AW63" s="19" t="str">
        <f t="shared" ca="1" si="588"/>
        <v>-</v>
      </c>
      <c r="AX63" s="19" t="str">
        <f t="shared" ca="1" si="588"/>
        <v>-</v>
      </c>
      <c r="AY63" s="19" t="str">
        <f t="shared" ca="1" si="588"/>
        <v>-</v>
      </c>
      <c r="AZ63" s="19" t="str">
        <f t="shared" ca="1" si="588"/>
        <v>-</v>
      </c>
      <c r="BA63" s="19" t="str">
        <f t="shared" ca="1" si="588"/>
        <v>-</v>
      </c>
      <c r="BB63" s="19" t="str">
        <f t="shared" ca="1" si="588"/>
        <v>-</v>
      </c>
      <c r="BC63" s="19" t="str">
        <f t="shared" ca="1" si="588"/>
        <v>-</v>
      </c>
      <c r="BD63" s="9"/>
      <c r="BE63" s="5" t="b">
        <f t="shared" si="589"/>
        <v>0</v>
      </c>
      <c r="BF63" s="5" t="str">
        <f t="shared" si="589"/>
        <v>-</v>
      </c>
      <c r="BG63" s="5" t="b">
        <f t="shared" si="589"/>
        <v>0</v>
      </c>
      <c r="BH63" s="5" t="b">
        <f t="shared" si="589"/>
        <v>1</v>
      </c>
      <c r="BI63" s="5" t="b">
        <f t="shared" si="589"/>
        <v>1</v>
      </c>
      <c r="BJ63" s="136">
        <f t="shared" si="589"/>
        <v>0</v>
      </c>
      <c r="BK63" s="19" t="b">
        <f t="shared" ca="1" si="590"/>
        <v>0</v>
      </c>
      <c r="BL63" s="9"/>
      <c r="BM63" s="5" t="str">
        <f t="shared" ca="1" si="591"/>
        <v>-</v>
      </c>
      <c r="BN63" s="19" t="str">
        <f t="shared" ca="1" si="592"/>
        <v>-</v>
      </c>
      <c r="BO63" s="19" t="str">
        <f t="shared" ca="1" si="592"/>
        <v>-</v>
      </c>
      <c r="BP63" s="19" t="str">
        <f t="shared" ca="1" si="592"/>
        <v>-</v>
      </c>
      <c r="BQ63" s="5" t="str">
        <f t="shared" ca="1" si="593"/>
        <v>-</v>
      </c>
      <c r="BR63" s="19" t="str">
        <f t="shared" ca="1" si="594"/>
        <v>-</v>
      </c>
      <c r="BS63" s="5" t="str">
        <f t="shared" ca="1" si="595"/>
        <v>-</v>
      </c>
      <c r="BT63" s="19" t="str">
        <f t="shared" ca="1" si="596"/>
        <v>-</v>
      </c>
      <c r="BU63" s="19" t="str">
        <f t="shared" ca="1" si="596"/>
        <v>-</v>
      </c>
      <c r="BV63" s="19" t="str">
        <f t="shared" ca="1" si="596"/>
        <v>-</v>
      </c>
      <c r="BW63" s="5" t="str">
        <f t="shared" ca="1" si="597"/>
        <v>-</v>
      </c>
      <c r="BX63" s="9"/>
      <c r="BY63" s="5" t="b">
        <f t="shared" si="598"/>
        <v>0</v>
      </c>
      <c r="BZ63" s="5" t="str">
        <f t="shared" ca="1" si="599"/>
        <v>-</v>
      </c>
      <c r="CA63" s="5" t="str">
        <f t="shared" ca="1" si="600"/>
        <v>-</v>
      </c>
      <c r="CB63" s="5" t="str">
        <f t="shared" ca="1" si="600"/>
        <v>-</v>
      </c>
      <c r="CC63" s="5" t="str">
        <f t="shared" ca="1" si="600"/>
        <v>-</v>
      </c>
      <c r="CD63" s="5" t="str">
        <f t="shared" ca="1" si="600"/>
        <v>-</v>
      </c>
      <c r="CE63" s="5" t="str">
        <f t="shared" ca="1" si="600"/>
        <v>-</v>
      </c>
      <c r="CF63" s="5" t="str">
        <f t="shared" ca="1" si="600"/>
        <v>-</v>
      </c>
      <c r="CG63" s="5" t="str">
        <f t="shared" ca="1" si="600"/>
        <v>-</v>
      </c>
      <c r="CH63" s="5" t="str">
        <f t="shared" ca="1" si="600"/>
        <v>-</v>
      </c>
      <c r="CI63" s="9"/>
      <c r="CJ63" s="12" t="b">
        <v>1</v>
      </c>
      <c r="CK63" s="12" t="b">
        <v>1</v>
      </c>
      <c r="CL63" s="12" t="b">
        <v>1</v>
      </c>
      <c r="CM63" s="12">
        <f>VALUE($M63&amp;$N63&amp;$O63&amp;$X63&amp;$P63&amp;$Q63&amp;$R63&amp;$S63&amp;$T63&amp;"05")</f>
        <v>22312000005</v>
      </c>
      <c r="CN63" s="12" t="b">
        <v>0</v>
      </c>
      <c r="CO63" s="19" t="str">
        <f t="shared" ca="1" si="601"/>
        <v>-</v>
      </c>
      <c r="CP63" s="19" t="str">
        <f t="shared" ca="1" si="601"/>
        <v>-</v>
      </c>
      <c r="CQ63" s="19" t="str">
        <f t="shared" ca="1" si="601"/>
        <v>-</v>
      </c>
      <c r="CR63" s="433">
        <f t="shared" si="602"/>
        <v>652</v>
      </c>
      <c r="CS63" s="433">
        <f t="shared" si="602"/>
        <v>686</v>
      </c>
      <c r="CT63" s="433">
        <f t="shared" si="602"/>
        <v>721</v>
      </c>
      <c r="CU63" s="144">
        <f t="shared" si="603"/>
        <v>378</v>
      </c>
      <c r="CV63" s="144">
        <f t="shared" si="603"/>
        <v>413</v>
      </c>
      <c r="CW63" s="144">
        <f t="shared" si="603"/>
        <v>448</v>
      </c>
      <c r="CX63" s="19" t="str">
        <f t="shared" ca="1" si="604"/>
        <v>-</v>
      </c>
      <c r="CY63" s="19" t="str">
        <f t="shared" ca="1" si="604"/>
        <v>-</v>
      </c>
      <c r="CZ63" s="19" t="str">
        <f t="shared" ca="1" si="604"/>
        <v>-</v>
      </c>
      <c r="DA63" s="19" t="str">
        <f t="shared" ca="1" si="604"/>
        <v>-</v>
      </c>
      <c r="DB63" s="19" t="str">
        <f t="shared" ca="1" si="604"/>
        <v>-</v>
      </c>
      <c r="DC63" s="19" t="str">
        <f t="shared" ca="1" si="604"/>
        <v>-</v>
      </c>
      <c r="DD63" s="19">
        <f t="shared" ca="1" si="604"/>
        <v>1</v>
      </c>
      <c r="DE63" s="19">
        <f t="shared" ca="1" si="604"/>
        <v>1</v>
      </c>
      <c r="DF63" s="19">
        <f t="shared" ca="1" si="604"/>
        <v>0</v>
      </c>
      <c r="DG63" s="19" t="str">
        <f t="shared" ca="1" si="604"/>
        <v>-</v>
      </c>
      <c r="DH63" s="19" t="str">
        <f t="shared" ca="1" si="604"/>
        <v>-</v>
      </c>
      <c r="DI63" s="19" t="str">
        <f t="shared" ca="1" si="604"/>
        <v>-</v>
      </c>
      <c r="DJ63" s="19" t="str">
        <f t="shared" ca="1" si="604"/>
        <v>-</v>
      </c>
      <c r="DK63" s="19" t="str">
        <f t="shared" ca="1" si="604"/>
        <v>-</v>
      </c>
      <c r="DL63" s="19">
        <f t="shared" ca="1" si="604"/>
        <v>0</v>
      </c>
      <c r="DM63" s="19" t="str">
        <f t="shared" ca="1" si="604"/>
        <v>-</v>
      </c>
      <c r="DN63" s="19" t="str">
        <f t="shared" ca="1" si="604"/>
        <v>-</v>
      </c>
      <c r="DO63" s="19" t="str">
        <f t="shared" ca="1" si="601"/>
        <v>-</v>
      </c>
      <c r="DP63" s="19">
        <f t="shared" ca="1" si="601"/>
        <v>0</v>
      </c>
      <c r="DQ63" s="19">
        <f t="shared" ca="1" si="601"/>
        <v>0</v>
      </c>
      <c r="DR63" s="9"/>
      <c r="DS63" s="19">
        <f t="shared" ca="1" si="605"/>
        <v>0</v>
      </c>
      <c r="DT63" s="19">
        <f t="shared" ca="1" si="605"/>
        <v>0</v>
      </c>
      <c r="DU63" s="19">
        <f t="shared" ca="1" si="605"/>
        <v>0</v>
      </c>
      <c r="DV63" s="19">
        <f t="shared" ca="1" si="605"/>
        <v>0</v>
      </c>
      <c r="DW63" s="19">
        <f t="shared" ca="1" si="605"/>
        <v>0</v>
      </c>
      <c r="DX63" s="19">
        <f t="shared" ca="1" si="605"/>
        <v>0</v>
      </c>
      <c r="DY63" s="19">
        <f t="shared" ca="1" si="605"/>
        <v>0</v>
      </c>
      <c r="DZ63" s="19">
        <f t="shared" ca="1" si="605"/>
        <v>0</v>
      </c>
      <c r="EA63" s="19">
        <f t="shared" ca="1" si="605"/>
        <v>0</v>
      </c>
      <c r="EB63" s="19">
        <f t="shared" ca="1" si="605"/>
        <v>0</v>
      </c>
      <c r="EC63" s="19">
        <f t="shared" ca="1" si="605"/>
        <v>0</v>
      </c>
      <c r="ED63" s="19">
        <f t="shared" ca="1" si="605"/>
        <v>0</v>
      </c>
      <c r="EE63" s="19">
        <f t="shared" ca="1" si="605"/>
        <v>0</v>
      </c>
      <c r="EF63" s="433">
        <f t="shared" si="606"/>
        <v>0</v>
      </c>
      <c r="EG63" s="433">
        <f t="shared" si="606"/>
        <v>0</v>
      </c>
      <c r="EH63" s="116">
        <f t="shared" si="607"/>
        <v>0</v>
      </c>
      <c r="EI63" s="116">
        <f t="shared" ca="1" si="607"/>
        <v>0</v>
      </c>
      <c r="EJ63" s="116">
        <f t="shared" ca="1" si="607"/>
        <v>0</v>
      </c>
      <c r="EK63" s="116">
        <f t="shared" ca="1" si="607"/>
        <v>0</v>
      </c>
      <c r="EL63" s="116">
        <f t="shared" ca="1" si="607"/>
        <v>0</v>
      </c>
      <c r="EM63" s="537">
        <f t="shared" ca="1" si="608"/>
        <v>0</v>
      </c>
      <c r="EN63" s="116">
        <f t="shared" ca="1" si="609"/>
        <v>0</v>
      </c>
      <c r="EO63" s="116">
        <f t="shared" ca="1" si="609"/>
        <v>0</v>
      </c>
      <c r="EP63" s="116">
        <f t="shared" ca="1" si="609"/>
        <v>0</v>
      </c>
      <c r="EQ63" s="116">
        <f t="shared" ca="1" si="609"/>
        <v>0</v>
      </c>
      <c r="ER63" s="116">
        <f t="shared" ca="1" si="609"/>
        <v>0</v>
      </c>
      <c r="ES63" s="537">
        <f t="shared" ca="1" si="610"/>
        <v>0</v>
      </c>
      <c r="ET63" s="116">
        <f t="shared" ca="1" si="611"/>
        <v>0</v>
      </c>
      <c r="EU63" s="116">
        <f t="shared" ca="1" si="611"/>
        <v>0</v>
      </c>
      <c r="EV63" s="116">
        <f t="shared" ca="1" si="611"/>
        <v>0</v>
      </c>
      <c r="EW63" s="116">
        <f t="shared" ca="1" si="611"/>
        <v>0</v>
      </c>
      <c r="EX63" s="116">
        <f t="shared" ca="1" si="611"/>
        <v>0</v>
      </c>
      <c r="EY63" s="537">
        <f t="shared" ca="1" si="612"/>
        <v>0</v>
      </c>
      <c r="EZ63" s="116">
        <f t="shared" ca="1" si="613"/>
        <v>0</v>
      </c>
      <c r="FA63" s="116">
        <f t="shared" ca="1" si="613"/>
        <v>0</v>
      </c>
      <c r="FB63" s="116">
        <f t="shared" ca="1" si="613"/>
        <v>0</v>
      </c>
      <c r="FC63" s="116">
        <f t="shared" ca="1" si="613"/>
        <v>0</v>
      </c>
      <c r="FD63" s="116">
        <f t="shared" ca="1" si="613"/>
        <v>0</v>
      </c>
      <c r="FE63" s="537">
        <f t="shared" ca="1" si="614"/>
        <v>0</v>
      </c>
      <c r="FF63" s="116">
        <f t="shared" ca="1" si="615"/>
        <v>0</v>
      </c>
      <c r="FG63" s="116">
        <f t="shared" ca="1" si="615"/>
        <v>0</v>
      </c>
      <c r="FH63" s="116">
        <f t="shared" ca="1" si="615"/>
        <v>0</v>
      </c>
      <c r="FI63" s="116">
        <f t="shared" ca="1" si="615"/>
        <v>0</v>
      </c>
      <c r="FJ63" s="116">
        <f t="shared" ca="1" si="615"/>
        <v>0</v>
      </c>
      <c r="FK63" s="537">
        <f t="shared" ca="1" si="616"/>
        <v>0</v>
      </c>
      <c r="FL63" s="116">
        <f t="shared" ca="1" si="617"/>
        <v>0</v>
      </c>
      <c r="FM63" s="116">
        <f t="shared" ca="1" si="617"/>
        <v>0</v>
      </c>
      <c r="FN63" s="116">
        <f t="shared" ca="1" si="617"/>
        <v>0</v>
      </c>
      <c r="FO63" s="116">
        <f t="shared" ca="1" si="617"/>
        <v>0</v>
      </c>
      <c r="FP63" s="116">
        <f t="shared" ca="1" si="617"/>
        <v>0</v>
      </c>
      <c r="FQ63" s="537">
        <f t="shared" ca="1" si="618"/>
        <v>0</v>
      </c>
      <c r="FR63" s="117">
        <f t="shared" ca="1" si="619"/>
        <v>0</v>
      </c>
      <c r="FS63" s="117">
        <f t="shared" ca="1" si="619"/>
        <v>0</v>
      </c>
      <c r="FT63" s="117">
        <f t="shared" ca="1" si="619"/>
        <v>0</v>
      </c>
      <c r="FU63" s="117">
        <f t="shared" ca="1" si="619"/>
        <v>0</v>
      </c>
      <c r="FV63" s="556">
        <f t="shared" ca="1" si="620"/>
        <v>0</v>
      </c>
      <c r="FW63" s="556">
        <f t="shared" ca="1" si="620"/>
        <v>0</v>
      </c>
      <c r="FX63" s="556">
        <f t="shared" ca="1" si="620"/>
        <v>0</v>
      </c>
      <c r="FY63" s="556">
        <f t="shared" ca="1" si="620"/>
        <v>0</v>
      </c>
      <c r="FZ63" s="556">
        <f t="shared" ca="1" si="620"/>
        <v>0</v>
      </c>
      <c r="GA63" s="556">
        <f t="shared" ca="1" si="620"/>
        <v>0</v>
      </c>
      <c r="GB63" s="556">
        <f t="shared" ca="1" si="620"/>
        <v>0</v>
      </c>
      <c r="GC63" s="556">
        <f t="shared" ca="1" si="620"/>
        <v>0</v>
      </c>
      <c r="GD63" s="556">
        <f t="shared" ca="1" si="620"/>
        <v>0</v>
      </c>
      <c r="GE63" s="556">
        <f t="shared" ca="1" si="620"/>
        <v>0</v>
      </c>
      <c r="GF63" s="556">
        <f t="shared" ca="1" si="620"/>
        <v>0</v>
      </c>
      <c r="GG63" s="556">
        <f t="shared" ca="1" si="620"/>
        <v>0</v>
      </c>
      <c r="GH63" s="556">
        <f t="shared" ca="1" si="620"/>
        <v>0</v>
      </c>
      <c r="GI63" s="556">
        <f t="shared" ca="1" si="620"/>
        <v>0</v>
      </c>
      <c r="GJ63" s="556">
        <f t="shared" ca="1" si="620"/>
        <v>0</v>
      </c>
      <c r="GK63" s="556">
        <f t="shared" ca="1" si="620"/>
        <v>0</v>
      </c>
      <c r="GL63" s="556">
        <f t="shared" ca="1" si="620"/>
        <v>0</v>
      </c>
      <c r="GM63" s="556">
        <f t="shared" ca="1" si="620"/>
        <v>0</v>
      </c>
      <c r="GN63" s="556">
        <f t="shared" ca="1" si="620"/>
        <v>0</v>
      </c>
      <c r="GO63" s="556">
        <f t="shared" ca="1" si="620"/>
        <v>0</v>
      </c>
      <c r="GP63" s="19">
        <f t="shared" ca="1" si="621"/>
        <v>0</v>
      </c>
      <c r="GQ63" s="116">
        <f t="shared" ca="1" si="622"/>
        <v>0</v>
      </c>
      <c r="GR63" s="116">
        <f t="shared" ca="1" si="622"/>
        <v>0</v>
      </c>
      <c r="GS63" s="116">
        <f t="shared" ca="1" si="622"/>
        <v>0</v>
      </c>
      <c r="GT63" s="116">
        <f t="shared" ca="1" si="622"/>
        <v>0</v>
      </c>
      <c r="GU63" s="116">
        <f t="shared" ca="1" si="622"/>
        <v>0</v>
      </c>
      <c r="GV63" s="537">
        <f t="shared" ca="1" si="623"/>
        <v>0</v>
      </c>
      <c r="GW63" s="116">
        <f t="shared" ca="1" si="624"/>
        <v>0</v>
      </c>
      <c r="GX63" s="116">
        <f t="shared" ca="1" si="624"/>
        <v>0</v>
      </c>
      <c r="GY63" s="116">
        <f t="shared" ca="1" si="624"/>
        <v>0</v>
      </c>
      <c r="GZ63" s="116">
        <f t="shared" ca="1" si="624"/>
        <v>0</v>
      </c>
      <c r="HA63" s="116">
        <f t="shared" ca="1" si="624"/>
        <v>0</v>
      </c>
      <c r="HB63" s="537">
        <f t="shared" ca="1" si="625"/>
        <v>0</v>
      </c>
      <c r="HC63" s="116">
        <f t="shared" ca="1" si="626"/>
        <v>0</v>
      </c>
      <c r="HD63" s="116">
        <f t="shared" ca="1" si="626"/>
        <v>0</v>
      </c>
      <c r="HE63" s="116">
        <f t="shared" ca="1" si="626"/>
        <v>0</v>
      </c>
      <c r="HF63" s="116">
        <f t="shared" ca="1" si="626"/>
        <v>0</v>
      </c>
      <c r="HG63" s="116">
        <f t="shared" ca="1" si="626"/>
        <v>0</v>
      </c>
      <c r="HH63" s="537">
        <f t="shared" ca="1" si="627"/>
        <v>0</v>
      </c>
      <c r="HI63" s="116">
        <f t="shared" ca="1" si="628"/>
        <v>0</v>
      </c>
      <c r="HJ63" s="116">
        <f t="shared" ca="1" si="628"/>
        <v>0</v>
      </c>
      <c r="HK63" s="116">
        <f t="shared" ca="1" si="628"/>
        <v>0</v>
      </c>
      <c r="HL63" s="116">
        <f t="shared" ca="1" si="628"/>
        <v>0</v>
      </c>
      <c r="HM63" s="116">
        <f t="shared" ca="1" si="628"/>
        <v>0</v>
      </c>
      <c r="HN63" s="537">
        <f t="shared" ca="1" si="629"/>
        <v>0</v>
      </c>
      <c r="HO63" s="116">
        <f t="shared" ca="1" si="630"/>
        <v>0</v>
      </c>
      <c r="HP63" s="116">
        <f t="shared" ca="1" si="630"/>
        <v>0</v>
      </c>
      <c r="HQ63" s="116">
        <f t="shared" ca="1" si="630"/>
        <v>0</v>
      </c>
      <c r="HR63" s="116">
        <f t="shared" ca="1" si="630"/>
        <v>0</v>
      </c>
      <c r="HS63" s="116">
        <f t="shared" ca="1" si="630"/>
        <v>0</v>
      </c>
      <c r="HT63" s="537">
        <f t="shared" ca="1" si="631"/>
        <v>0</v>
      </c>
      <c r="HU63" s="116">
        <f t="shared" ca="1" si="632"/>
        <v>0</v>
      </c>
      <c r="HV63" s="116">
        <f t="shared" ca="1" si="632"/>
        <v>0</v>
      </c>
      <c r="HW63" s="116">
        <f t="shared" ca="1" si="632"/>
        <v>0</v>
      </c>
      <c r="HX63" s="116">
        <f t="shared" ca="1" si="632"/>
        <v>0</v>
      </c>
      <c r="HY63" s="116">
        <f t="shared" ca="1" si="632"/>
        <v>0</v>
      </c>
      <c r="HZ63" s="537">
        <f t="shared" ca="1" si="633"/>
        <v>0</v>
      </c>
      <c r="IA63" s="117">
        <f t="shared" ca="1" si="634"/>
        <v>0</v>
      </c>
      <c r="IB63" s="117">
        <f t="shared" ca="1" si="634"/>
        <v>0</v>
      </c>
      <c r="IC63" s="117">
        <f t="shared" ca="1" si="634"/>
        <v>0</v>
      </c>
      <c r="ID63" s="117">
        <f t="shared" ca="1" si="634"/>
        <v>0</v>
      </c>
      <c r="IE63" s="556">
        <f t="shared" ca="1" si="635"/>
        <v>0</v>
      </c>
      <c r="IF63" s="556">
        <f t="shared" ca="1" si="635"/>
        <v>0</v>
      </c>
      <c r="IG63" s="556">
        <f t="shared" ca="1" si="635"/>
        <v>0</v>
      </c>
      <c r="IH63" s="556">
        <f t="shared" ca="1" si="635"/>
        <v>0</v>
      </c>
      <c r="II63" s="556">
        <f t="shared" ca="1" si="635"/>
        <v>0</v>
      </c>
      <c r="IJ63" s="556">
        <f t="shared" ca="1" si="635"/>
        <v>0</v>
      </c>
      <c r="IK63" s="556">
        <f t="shared" ca="1" si="635"/>
        <v>0</v>
      </c>
      <c r="IL63" s="556">
        <f t="shared" ca="1" si="635"/>
        <v>0</v>
      </c>
      <c r="IM63" s="556">
        <f t="shared" ca="1" si="635"/>
        <v>0</v>
      </c>
      <c r="IN63" s="556">
        <f t="shared" ca="1" si="635"/>
        <v>0</v>
      </c>
      <c r="IO63" s="556">
        <f t="shared" ca="1" si="635"/>
        <v>0</v>
      </c>
      <c r="IP63" s="556">
        <f t="shared" ca="1" si="635"/>
        <v>0</v>
      </c>
      <c r="IQ63" s="556">
        <f t="shared" ca="1" si="635"/>
        <v>0</v>
      </c>
      <c r="IR63" s="556">
        <f t="shared" ca="1" si="635"/>
        <v>0</v>
      </c>
      <c r="IS63" s="556">
        <f t="shared" ca="1" si="635"/>
        <v>0</v>
      </c>
      <c r="IT63" s="556">
        <f t="shared" ca="1" si="635"/>
        <v>0</v>
      </c>
      <c r="IU63" s="556">
        <f t="shared" ca="1" si="635"/>
        <v>0</v>
      </c>
      <c r="IV63" s="556">
        <f t="shared" ca="1" si="635"/>
        <v>0</v>
      </c>
      <c r="IW63" s="556">
        <f t="shared" ca="1" si="635"/>
        <v>0</v>
      </c>
      <c r="IX63" s="556">
        <f t="shared" ca="1" si="635"/>
        <v>0</v>
      </c>
      <c r="IY63" s="19">
        <f t="shared" ca="1" si="636"/>
        <v>0</v>
      </c>
      <c r="IZ63" s="5">
        <f t="shared" si="637"/>
        <v>67</v>
      </c>
      <c r="JA63" s="9"/>
      <c r="JB63" s="5">
        <f t="shared" si="638"/>
        <v>1</v>
      </c>
      <c r="JC63" s="5" t="b">
        <f t="shared" si="638"/>
        <v>0</v>
      </c>
      <c r="JD63" s="19">
        <f t="shared" ref="JD63:KP68" ca="1" si="683">OFFSET(JD$5,$B63,0)</f>
        <v>0</v>
      </c>
      <c r="JE63" s="5">
        <f t="shared" si="640"/>
        <v>0</v>
      </c>
      <c r="JF63" s="5">
        <f t="shared" si="641"/>
        <v>1.2500000000000001E-2</v>
      </c>
      <c r="JG63" s="5">
        <f t="shared" si="642"/>
        <v>0</v>
      </c>
      <c r="JH63" s="19">
        <f t="shared" ca="1" si="683"/>
        <v>0</v>
      </c>
      <c r="JI63" s="5">
        <f t="shared" si="643"/>
        <v>60</v>
      </c>
      <c r="JJ63" s="5">
        <f t="shared" si="644"/>
        <v>1</v>
      </c>
      <c r="JK63" s="19">
        <f t="shared" ca="1" si="683"/>
        <v>0</v>
      </c>
      <c r="JL63" s="19">
        <f t="shared" ca="1" si="683"/>
        <v>0</v>
      </c>
      <c r="JM63" s="19">
        <f t="shared" ca="1" si="683"/>
        <v>0</v>
      </c>
      <c r="JN63" s="19">
        <f t="shared" ca="1" si="683"/>
        <v>0</v>
      </c>
      <c r="JO63" s="19">
        <f t="shared" ca="1" si="683"/>
        <v>0</v>
      </c>
      <c r="JP63" s="19">
        <f t="shared" ca="1" si="683"/>
        <v>0</v>
      </c>
      <c r="JQ63" s="19">
        <f t="shared" ca="1" si="683"/>
        <v>0</v>
      </c>
      <c r="JR63" s="19">
        <f t="shared" ca="1" si="683"/>
        <v>0</v>
      </c>
      <c r="JS63" s="19">
        <f t="shared" ca="1" si="683"/>
        <v>0</v>
      </c>
      <c r="JT63" s="19">
        <f t="shared" ca="1" si="683"/>
        <v>0</v>
      </c>
      <c r="JU63" s="19">
        <f t="shared" ca="1" si="683"/>
        <v>0</v>
      </c>
      <c r="JV63" s="19">
        <f t="shared" ca="1" si="683"/>
        <v>0</v>
      </c>
      <c r="JW63" s="19">
        <f t="shared" ca="1" si="683"/>
        <v>0</v>
      </c>
      <c r="JX63" s="19">
        <f t="shared" ca="1" si="683"/>
        <v>0</v>
      </c>
      <c r="JY63" s="19">
        <f t="shared" ca="1" si="683"/>
        <v>0</v>
      </c>
      <c r="JZ63" s="19">
        <f t="shared" ca="1" si="683"/>
        <v>0</v>
      </c>
      <c r="KA63" s="19">
        <f t="shared" ca="1" si="683"/>
        <v>0</v>
      </c>
      <c r="KB63" s="19">
        <f t="shared" ca="1" si="683"/>
        <v>0</v>
      </c>
      <c r="KC63" s="19">
        <f t="shared" ca="1" si="683"/>
        <v>0</v>
      </c>
      <c r="KD63" s="19">
        <f t="shared" ca="1" si="683"/>
        <v>0</v>
      </c>
      <c r="KE63" s="19">
        <f t="shared" ca="1" si="683"/>
        <v>0</v>
      </c>
      <c r="KF63" s="5">
        <f t="shared" si="645"/>
        <v>0</v>
      </c>
      <c r="KG63" s="5">
        <f t="shared" si="645"/>
        <v>6.25E-2</v>
      </c>
      <c r="KH63" s="5">
        <f t="shared" si="645"/>
        <v>6.25E-2</v>
      </c>
      <c r="KI63" s="5">
        <f t="shared" si="645"/>
        <v>6.25E-2</v>
      </c>
      <c r="KJ63" s="19">
        <f t="shared" ca="1" si="683"/>
        <v>0</v>
      </c>
      <c r="KK63" s="19">
        <f t="shared" ca="1" si="683"/>
        <v>0</v>
      </c>
      <c r="KL63" s="19">
        <f t="shared" ca="1" si="683"/>
        <v>0</v>
      </c>
      <c r="KM63" s="19">
        <f t="shared" ca="1" si="683"/>
        <v>0</v>
      </c>
      <c r="KN63" s="19">
        <f t="shared" ca="1" si="683"/>
        <v>1</v>
      </c>
      <c r="KO63" s="19">
        <f t="shared" ca="1" si="683"/>
        <v>0</v>
      </c>
      <c r="KP63" s="19">
        <f t="shared" ca="1" si="683"/>
        <v>1</v>
      </c>
      <c r="KQ63" s="9"/>
      <c r="KR63" s="5" t="b">
        <f t="shared" ca="1" si="646"/>
        <v>1</v>
      </c>
      <c r="KS63" s="5" t="b">
        <f t="shared" si="647"/>
        <v>0</v>
      </c>
      <c r="KT63" s="5" t="b">
        <f t="shared" si="647"/>
        <v>0</v>
      </c>
      <c r="KU63" s="5" t="b">
        <f t="shared" si="647"/>
        <v>1</v>
      </c>
      <c r="KV63" s="136">
        <f t="shared" si="648"/>
        <v>2</v>
      </c>
      <c r="KW63" s="136">
        <f t="shared" si="648"/>
        <v>2</v>
      </c>
      <c r="KX63" s="5" t="b">
        <f t="shared" si="649"/>
        <v>0</v>
      </c>
      <c r="KY63" s="5" t="b">
        <f t="shared" si="649"/>
        <v>1</v>
      </c>
      <c r="KZ63" s="5" t="b">
        <f t="shared" si="649"/>
        <v>1</v>
      </c>
      <c r="LA63" s="5" t="b">
        <f t="shared" si="649"/>
        <v>0</v>
      </c>
      <c r="LB63" s="5">
        <f t="shared" si="650"/>
        <v>1</v>
      </c>
      <c r="LC63" s="5">
        <f t="shared" si="650"/>
        <v>0</v>
      </c>
      <c r="LD63" s="5" t="b">
        <f t="shared" si="651"/>
        <v>0</v>
      </c>
      <c r="LE63" s="5" t="str" cm="1">
        <f t="array" aca="1" ref="LE63" ca="1">IF(OR(LF63:LM63&lt;&gt;"-"),TRUE,"-")</f>
        <v>-</v>
      </c>
      <c r="LF63" s="19" t="str">
        <f t="shared" ca="1" si="652"/>
        <v>-</v>
      </c>
      <c r="LG63" s="19" t="str">
        <f t="shared" ca="1" si="652"/>
        <v>-</v>
      </c>
      <c r="LH63" s="19" t="str">
        <f t="shared" ca="1" si="652"/>
        <v>-</v>
      </c>
      <c r="LI63" s="19" t="str">
        <f t="shared" ca="1" si="652"/>
        <v>-</v>
      </c>
      <c r="LJ63" s="19" t="str">
        <f t="shared" ca="1" si="652"/>
        <v>-</v>
      </c>
      <c r="LK63" s="19" t="str">
        <f t="shared" ca="1" si="652"/>
        <v>-</v>
      </c>
      <c r="LL63" s="19" t="str">
        <f t="shared" ca="1" si="652"/>
        <v>-</v>
      </c>
      <c r="LM63" s="19" t="str">
        <f t="shared" ca="1" si="652"/>
        <v>-</v>
      </c>
      <c r="LN63" s="466">
        <v>5000</v>
      </c>
      <c r="LO63" s="5" t="b">
        <f t="array" aca="1" ref="LO63" ca="1">IF(OR(LP63:LV63&lt;&gt;"-"),TRUE,"-")</f>
        <v>1</v>
      </c>
      <c r="LP63" s="19">
        <f t="shared" ca="1" si="653"/>
        <v>0</v>
      </c>
      <c r="LQ63" s="19" t="str">
        <f t="shared" ca="1" si="653"/>
        <v>-</v>
      </c>
      <c r="LR63" s="19">
        <f t="shared" ca="1" si="653"/>
        <v>999999</v>
      </c>
      <c r="LS63" s="19">
        <f t="shared" ca="1" si="653"/>
        <v>999999</v>
      </c>
      <c r="LT63" s="19">
        <f t="shared" ca="1" si="653"/>
        <v>999999</v>
      </c>
      <c r="LU63" s="19">
        <f t="shared" ca="1" si="653"/>
        <v>999999</v>
      </c>
      <c r="LV63" s="19">
        <f t="shared" ca="1" si="653"/>
        <v>999999</v>
      </c>
      <c r="LW63" s="19" t="str">
        <f t="shared" ca="1" si="653"/>
        <v>-</v>
      </c>
      <c r="LX63" s="19" t="str">
        <f ca="1">OFFSET(LX$5,$B63,0)</f>
        <v>-</v>
      </c>
      <c r="LY63" s="19" t="str">
        <f ca="1">OFFSET(LY$5,$B63,0)</f>
        <v>-</v>
      </c>
      <c r="LZ63" s="19" t="b">
        <f t="shared" ca="1" si="654"/>
        <v>1</v>
      </c>
      <c r="MA63" s="19">
        <f t="shared" ca="1" si="654"/>
        <v>0</v>
      </c>
      <c r="MB63" s="5" t="str">
        <f t="shared" si="655"/>
        <v>-</v>
      </c>
      <c r="MC63" s="5" t="str">
        <f t="shared" si="655"/>
        <v>-</v>
      </c>
      <c r="MD63" s="5" t="str">
        <f t="shared" si="655"/>
        <v>-</v>
      </c>
      <c r="ME63" s="5" t="str">
        <f t="shared" si="655"/>
        <v>-</v>
      </c>
      <c r="MF63" s="19" t="str">
        <f t="shared" ca="1" si="656"/>
        <v>-</v>
      </c>
      <c r="MG63" s="19" t="str">
        <f t="shared" ca="1" si="656"/>
        <v>-</v>
      </c>
      <c r="MH63" s="19" t="str">
        <f t="shared" ca="1" si="656"/>
        <v>-</v>
      </c>
      <c r="MI63" s="19" t="str">
        <f t="shared" ca="1" si="656"/>
        <v>-</v>
      </c>
      <c r="MJ63" s="19">
        <f t="shared" ca="1" si="656"/>
        <v>0.5</v>
      </c>
      <c r="MK63" s="19">
        <f t="shared" ca="1" si="656"/>
        <v>0.5</v>
      </c>
      <c r="ML63" s="19" t="str">
        <f t="shared" ca="1" si="656"/>
        <v>-</v>
      </c>
      <c r="MM63" s="5">
        <f t="shared" si="657"/>
        <v>0</v>
      </c>
      <c r="MN63" s="5">
        <f t="shared" si="657"/>
        <v>500</v>
      </c>
      <c r="MO63" s="5">
        <f t="shared" si="657"/>
        <v>500</v>
      </c>
      <c r="MP63" s="5" t="str">
        <f t="shared" si="657"/>
        <v>-</v>
      </c>
      <c r="MQ63" s="5">
        <f t="shared" si="657"/>
        <v>150</v>
      </c>
      <c r="MR63" s="5">
        <f t="shared" si="657"/>
        <v>364</v>
      </c>
      <c r="MS63" s="5">
        <f t="shared" si="658"/>
        <v>1</v>
      </c>
      <c r="MT63" s="9"/>
      <c r="MU63" s="19">
        <f t="shared" ca="1" si="656"/>
        <v>70</v>
      </c>
      <c r="MV63" s="19">
        <f t="shared" ca="1" si="656"/>
        <v>50</v>
      </c>
      <c r="MW63" s="19">
        <f t="shared" ca="1" si="656"/>
        <v>75</v>
      </c>
      <c r="MX63" s="19">
        <f t="shared" ca="1" si="656"/>
        <v>50</v>
      </c>
      <c r="MY63" s="5">
        <f t="shared" si="659"/>
        <v>1</v>
      </c>
      <c r="MZ63" s="5">
        <f t="shared" si="660"/>
        <v>1</v>
      </c>
      <c r="NA63" s="5">
        <f t="shared" si="661"/>
        <v>0.75</v>
      </c>
      <c r="NB63" s="9"/>
      <c r="NC63" s="19" t="b">
        <f t="shared" ca="1" si="662"/>
        <v>0</v>
      </c>
      <c r="ND63" s="19" t="b">
        <f t="shared" ca="1" si="662"/>
        <v>0</v>
      </c>
      <c r="NE63" s="19">
        <f t="shared" ca="1" si="662"/>
        <v>2</v>
      </c>
      <c r="NF63" s="19">
        <f t="shared" ca="1" si="662"/>
        <v>1</v>
      </c>
      <c r="NG63" s="19">
        <f t="shared" ca="1" si="662"/>
        <v>2</v>
      </c>
      <c r="NH63" s="19">
        <f t="shared" ca="1" si="662"/>
        <v>0</v>
      </c>
      <c r="NI63" s="19" t="str">
        <f t="shared" ca="1" si="662"/>
        <v>-</v>
      </c>
      <c r="NJ63" s="466" t="b">
        <v>1</v>
      </c>
      <c r="NK63" s="19">
        <f t="shared" ca="1" si="662"/>
        <v>448.65000000000003</v>
      </c>
      <c r="NL63" s="19" t="str">
        <f t="shared" ca="1" si="662"/>
        <v>-</v>
      </c>
      <c r="NM63" s="19">
        <f t="shared" ca="1" si="656"/>
        <v>1</v>
      </c>
      <c r="NN63" s="19">
        <f t="shared" ca="1" si="656"/>
        <v>1</v>
      </c>
      <c r="NO63" s="19">
        <f t="shared" ca="1" si="656"/>
        <v>1</v>
      </c>
      <c r="NP63" s="19">
        <f t="shared" ca="1" si="656"/>
        <v>1</v>
      </c>
      <c r="NQ63" s="19">
        <f t="shared" ca="1" si="656"/>
        <v>1</v>
      </c>
      <c r="NR63" s="19">
        <f t="shared" ca="1" si="656"/>
        <v>1</v>
      </c>
      <c r="NS63" s="19">
        <f t="shared" ca="1" si="656"/>
        <v>1</v>
      </c>
      <c r="NT63" s="19">
        <f t="shared" ca="1" si="656"/>
        <v>1</v>
      </c>
      <c r="NU63" s="19">
        <f t="shared" ca="1" si="656"/>
        <v>1</v>
      </c>
      <c r="NV63" s="9"/>
      <c r="NW63" s="539" t="str">
        <f t="shared" si="680"/>
        <v>-</v>
      </c>
      <c r="NX63" s="539" t="str">
        <f t="shared" si="680"/>
        <v>-</v>
      </c>
      <c r="NY63" s="539" t="str">
        <f t="shared" si="680"/>
        <v>-</v>
      </c>
      <c r="NZ63" s="539" t="str">
        <f t="shared" si="680"/>
        <v>-</v>
      </c>
      <c r="OA63" s="539" t="str">
        <f t="shared" si="680"/>
        <v>-</v>
      </c>
      <c r="OB63" s="539" t="str">
        <f t="shared" si="680"/>
        <v>-</v>
      </c>
      <c r="OC63" s="539" t="str">
        <f t="shared" ca="1" si="680"/>
        <v>-</v>
      </c>
      <c r="OD63" s="539" t="str">
        <f t="shared" ca="1" si="680"/>
        <v>-</v>
      </c>
      <c r="OE63" s="539" t="str">
        <f t="shared" ca="1" si="680"/>
        <v>-</v>
      </c>
      <c r="OF63" s="539" t="str">
        <f t="shared" ca="1" si="680"/>
        <v>-</v>
      </c>
      <c r="OG63" s="539" t="str">
        <f t="shared" ca="1" si="680"/>
        <v>-</v>
      </c>
      <c r="OH63" s="539" t="str">
        <f t="shared" ca="1" si="680"/>
        <v>-</v>
      </c>
      <c r="OI63" s="539" t="str">
        <f t="shared" ca="1" si="680"/>
        <v>-</v>
      </c>
      <c r="OJ63" s="539" t="str">
        <f t="shared" ca="1" si="680"/>
        <v>-</v>
      </c>
      <c r="OK63" s="539" t="str">
        <f t="shared" ca="1" si="680"/>
        <v>-</v>
      </c>
      <c r="OL63" s="539" t="str">
        <f t="shared" ca="1" si="680"/>
        <v>-</v>
      </c>
      <c r="OM63" s="539" t="str">
        <f t="shared" ca="1" si="680"/>
        <v>-</v>
      </c>
      <c r="ON63" s="539" t="str">
        <f t="shared" ca="1" si="680"/>
        <v>-</v>
      </c>
      <c r="OO63" s="539" t="str">
        <f t="shared" ca="1" si="680"/>
        <v>-</v>
      </c>
      <c r="OP63" s="539" t="str">
        <f t="shared" ca="1" si="680"/>
        <v>-</v>
      </c>
      <c r="OQ63" s="539" t="str">
        <f t="shared" ca="1" si="680"/>
        <v>-</v>
      </c>
      <c r="OR63" s="539" t="str">
        <f t="shared" ca="1" si="680"/>
        <v>-</v>
      </c>
      <c r="OS63" s="539" t="str">
        <f t="shared" ca="1" si="680"/>
        <v>-</v>
      </c>
      <c r="OT63" s="539" t="str">
        <f t="shared" ca="1" si="680"/>
        <v>-</v>
      </c>
      <c r="OU63" s="539" t="str">
        <f t="shared" ca="1" si="680"/>
        <v>-</v>
      </c>
      <c r="OV63" s="539" t="str">
        <f t="shared" ca="1" si="680"/>
        <v>-</v>
      </c>
      <c r="OW63" s="539" t="str">
        <f t="shared" ca="1" si="680"/>
        <v>-</v>
      </c>
      <c r="OX63" s="539" t="str">
        <f t="shared" ca="1" si="680"/>
        <v>-</v>
      </c>
      <c r="OY63" s="539" t="str">
        <f t="shared" ca="1" si="680"/>
        <v>-</v>
      </c>
      <c r="OZ63" s="539" t="str">
        <f t="shared" ca="1" si="680"/>
        <v>-</v>
      </c>
      <c r="PA63" s="539" t="str">
        <f t="shared" ca="1" si="680"/>
        <v>-</v>
      </c>
      <c r="PB63" s="539" t="str">
        <f t="shared" ca="1" si="680"/>
        <v>-</v>
      </c>
      <c r="PC63" s="539" t="str">
        <f t="shared" ca="1" si="680"/>
        <v>-</v>
      </c>
      <c r="PD63" s="539" t="str">
        <f t="shared" ca="1" si="680"/>
        <v>-</v>
      </c>
      <c r="PE63" s="539" t="str">
        <f t="shared" ca="1" si="680"/>
        <v>-</v>
      </c>
      <c r="PF63" s="539" t="str">
        <f t="shared" ca="1" si="680"/>
        <v>-</v>
      </c>
      <c r="PG63" s="549" t="str">
        <f t="shared" si="664"/>
        <v>-</v>
      </c>
      <c r="PH63" s="549" t="str">
        <f t="shared" si="664"/>
        <v>-</v>
      </c>
      <c r="PI63" s="549" t="str">
        <f t="shared" si="664"/>
        <v>-</v>
      </c>
      <c r="PJ63" s="549" t="str">
        <f t="shared" si="664"/>
        <v>-</v>
      </c>
      <c r="PK63" s="549" t="str">
        <f t="shared" si="664"/>
        <v>-</v>
      </c>
      <c r="PL63" s="549" t="str">
        <f t="shared" si="664"/>
        <v>-</v>
      </c>
      <c r="PM63" s="549" t="str">
        <f t="shared" si="664"/>
        <v>-</v>
      </c>
      <c r="PN63" s="549" t="str">
        <f t="shared" si="664"/>
        <v>-</v>
      </c>
      <c r="PO63" s="549" t="str">
        <f t="shared" si="664"/>
        <v>-</v>
      </c>
      <c r="PP63" s="549" t="str">
        <f t="shared" si="664"/>
        <v>-</v>
      </c>
      <c r="PQ63" s="549" t="str">
        <f t="shared" si="664"/>
        <v>-</v>
      </c>
      <c r="PR63" s="549" t="str">
        <f t="shared" si="664"/>
        <v>-</v>
      </c>
      <c r="PS63" s="549" t="str">
        <f t="shared" si="664"/>
        <v>-</v>
      </c>
      <c r="PT63" s="549" t="str">
        <f t="shared" si="664"/>
        <v>-</v>
      </c>
      <c r="PU63" s="549" t="str">
        <f t="shared" si="664"/>
        <v>-</v>
      </c>
      <c r="PV63" s="549" t="str">
        <f t="shared" si="664"/>
        <v>-</v>
      </c>
      <c r="PW63" s="549" t="str">
        <f t="shared" si="664"/>
        <v>-</v>
      </c>
      <c r="PX63" s="549" t="str">
        <f t="shared" si="664"/>
        <v>-</v>
      </c>
      <c r="PY63" s="549" t="str">
        <f t="shared" si="664"/>
        <v>-</v>
      </c>
      <c r="PZ63" s="549" t="str">
        <f t="shared" si="664"/>
        <v>-</v>
      </c>
      <c r="QA63" s="549" t="str">
        <f t="shared" si="664"/>
        <v>-</v>
      </c>
      <c r="QB63" s="549" t="str">
        <f t="shared" ref="QB63:RA68" si="684">IF($O63=QB$19,TRUE,"-")</f>
        <v>-</v>
      </c>
      <c r="QC63" s="549" t="str">
        <f t="shared" si="684"/>
        <v>-</v>
      </c>
      <c r="QD63" s="549" t="str">
        <f t="shared" si="684"/>
        <v>-</v>
      </c>
      <c r="QE63" s="549" t="str">
        <f t="shared" si="684"/>
        <v>-</v>
      </c>
      <c r="QF63" s="549" t="str">
        <f t="shared" si="684"/>
        <v>-</v>
      </c>
      <c r="QG63" s="539" t="str">
        <f t="shared" si="681"/>
        <v>-</v>
      </c>
      <c r="QH63" s="539" t="str">
        <f t="shared" si="681"/>
        <v>-</v>
      </c>
      <c r="QI63" s="539" t="str">
        <f t="shared" si="681"/>
        <v>-</v>
      </c>
      <c r="QJ63" s="539" t="str">
        <f t="shared" si="681"/>
        <v>-</v>
      </c>
      <c r="QK63" s="539" t="str">
        <f t="shared" si="681"/>
        <v>-</v>
      </c>
      <c r="QL63" s="539" t="str">
        <f t="shared" si="681"/>
        <v>-</v>
      </c>
      <c r="QM63" s="539" t="str">
        <f t="shared" ca="1" si="681"/>
        <v>-</v>
      </c>
      <c r="QN63" s="539" t="str">
        <f t="shared" ca="1" si="681"/>
        <v>-</v>
      </c>
      <c r="QO63" s="539" t="str">
        <f t="shared" ca="1" si="681"/>
        <v>-</v>
      </c>
      <c r="QP63" s="539" t="str">
        <f t="shared" ca="1" si="681"/>
        <v>-</v>
      </c>
      <c r="QQ63" s="539" t="str">
        <f t="shared" ca="1" si="681"/>
        <v>-</v>
      </c>
      <c r="QR63" s="539" t="str">
        <f t="shared" ca="1" si="681"/>
        <v>-</v>
      </c>
      <c r="QS63" s="539" t="str">
        <f t="shared" ca="1" si="681"/>
        <v>-</v>
      </c>
      <c r="QT63" s="539" t="str">
        <f t="shared" ca="1" si="681"/>
        <v>-</v>
      </c>
      <c r="QU63" s="539" t="str">
        <f t="shared" ca="1" si="681"/>
        <v>-</v>
      </c>
      <c r="QV63" s="539" t="str">
        <f t="shared" ca="1" si="681"/>
        <v>-</v>
      </c>
      <c r="QW63" s="539" t="str">
        <f t="shared" ca="1" si="681"/>
        <v>-</v>
      </c>
      <c r="QX63" s="539" t="str">
        <f t="shared" ca="1" si="681"/>
        <v>-</v>
      </c>
      <c r="QY63" s="539" t="str">
        <f t="shared" ca="1" si="681"/>
        <v>-</v>
      </c>
      <c r="QZ63" s="539" t="str">
        <f t="shared" ca="1" si="681"/>
        <v>-</v>
      </c>
      <c r="RA63" s="539" t="str">
        <f t="shared" ca="1" si="681"/>
        <v>-</v>
      </c>
      <c r="RB63" s="539" t="str">
        <f t="shared" ca="1" si="681"/>
        <v>-</v>
      </c>
      <c r="RC63" s="539" t="str">
        <f t="shared" ca="1" si="681"/>
        <v>-</v>
      </c>
      <c r="RD63" s="539" t="str">
        <f t="shared" ca="1" si="681"/>
        <v>-</v>
      </c>
      <c r="RE63" s="539" t="str">
        <f t="shared" ca="1" si="681"/>
        <v>-</v>
      </c>
      <c r="RF63" s="539" t="str">
        <f t="shared" ca="1" si="681"/>
        <v>-</v>
      </c>
      <c r="RG63" s="539" t="str">
        <f t="shared" ca="1" si="681"/>
        <v>-</v>
      </c>
      <c r="RH63" s="539" t="str">
        <f t="shared" ca="1" si="681"/>
        <v>-</v>
      </c>
      <c r="RI63" s="539" t="str">
        <f t="shared" ca="1" si="681"/>
        <v>-</v>
      </c>
      <c r="RJ63" s="539" t="str">
        <f t="shared" ca="1" si="681"/>
        <v>-</v>
      </c>
      <c r="RK63" s="539" t="str">
        <f t="shared" ca="1" si="681"/>
        <v>-</v>
      </c>
      <c r="RL63" s="539" t="str">
        <f t="shared" ca="1" si="681"/>
        <v>-</v>
      </c>
      <c r="RM63" s="539" t="str">
        <f t="shared" ca="1" si="681"/>
        <v>-</v>
      </c>
      <c r="RN63" s="539" t="str">
        <f t="shared" ca="1" si="681"/>
        <v>-</v>
      </c>
      <c r="RO63" s="539" t="str">
        <f t="shared" ca="1" si="681"/>
        <v>-</v>
      </c>
      <c r="RP63" s="539" t="str">
        <f t="shared" ca="1" si="681"/>
        <v>-</v>
      </c>
      <c r="RQ63" s="549" t="str">
        <f t="shared" si="666"/>
        <v>-</v>
      </c>
      <c r="RR63" s="549" t="str">
        <f t="shared" si="666"/>
        <v>-</v>
      </c>
      <c r="RS63" s="549" t="str">
        <f t="shared" si="666"/>
        <v>-</v>
      </c>
      <c r="RT63" s="549" t="str">
        <f t="shared" si="666"/>
        <v>-</v>
      </c>
      <c r="RU63" s="549" t="str">
        <f t="shared" si="666"/>
        <v>-</v>
      </c>
      <c r="RV63" s="549" t="str">
        <f t="shared" si="666"/>
        <v>-</v>
      </c>
      <c r="RW63" s="549" t="str">
        <f t="shared" si="666"/>
        <v>-</v>
      </c>
      <c r="RX63" s="549" t="str">
        <f t="shared" si="666"/>
        <v>-</v>
      </c>
      <c r="RY63" s="549" t="str">
        <f t="shared" si="666"/>
        <v>-</v>
      </c>
      <c r="RZ63" s="549" t="str">
        <f t="shared" si="666"/>
        <v>-</v>
      </c>
      <c r="SA63" s="549" t="str">
        <f t="shared" si="666"/>
        <v>-</v>
      </c>
      <c r="SB63" s="549" t="str">
        <f t="shared" si="666"/>
        <v>-</v>
      </c>
      <c r="SC63" s="549" t="str">
        <f t="shared" si="666"/>
        <v>-</v>
      </c>
      <c r="SD63" s="549" t="str">
        <f t="shared" si="666"/>
        <v>-</v>
      </c>
      <c r="SE63" s="549" t="str">
        <f t="shared" si="666"/>
        <v>-</v>
      </c>
      <c r="SF63" s="549" t="str">
        <f t="shared" si="666"/>
        <v>-</v>
      </c>
      <c r="SG63" s="549" t="str">
        <f t="shared" si="666"/>
        <v>-</v>
      </c>
      <c r="SH63" s="549" t="str">
        <f t="shared" si="666"/>
        <v>-</v>
      </c>
      <c r="SI63" s="549" t="str">
        <f t="shared" si="666"/>
        <v>-</v>
      </c>
      <c r="SJ63" s="549" t="str">
        <f t="shared" si="666"/>
        <v>-</v>
      </c>
      <c r="SK63" s="549" t="str">
        <f t="shared" si="666"/>
        <v>-</v>
      </c>
      <c r="SL63" s="549" t="str">
        <f t="shared" ref="SL63:TK68" si="685">IF($O63=SL$19,TRUE,"-")</f>
        <v>-</v>
      </c>
      <c r="SM63" s="549" t="str">
        <f t="shared" si="685"/>
        <v>-</v>
      </c>
      <c r="SN63" s="549" t="str">
        <f t="shared" si="685"/>
        <v>-</v>
      </c>
      <c r="SO63" s="549" t="str">
        <f t="shared" si="685"/>
        <v>-</v>
      </c>
      <c r="SP63" s="549" t="str">
        <f t="shared" si="685"/>
        <v>-</v>
      </c>
      <c r="SQ63" s="539" t="b">
        <f t="shared" si="682"/>
        <v>1</v>
      </c>
      <c r="SR63" s="539" t="b">
        <f t="shared" si="682"/>
        <v>1</v>
      </c>
      <c r="SS63" s="539" t="b">
        <f t="shared" si="682"/>
        <v>1</v>
      </c>
      <c r="ST63" s="539" t="b">
        <f t="shared" si="682"/>
        <v>1</v>
      </c>
      <c r="SU63" s="539" t="b">
        <f t="shared" si="682"/>
        <v>1</v>
      </c>
      <c r="SV63" s="539" t="b">
        <f t="shared" si="682"/>
        <v>1</v>
      </c>
      <c r="SW63" s="539" t="str">
        <f t="shared" ca="1" si="682"/>
        <v>-</v>
      </c>
      <c r="SX63" s="539" t="str">
        <f t="shared" ca="1" si="682"/>
        <v>-</v>
      </c>
      <c r="SY63" s="539" t="str">
        <f t="shared" ca="1" si="682"/>
        <v>-</v>
      </c>
      <c r="SZ63" s="539" t="str">
        <f t="shared" ca="1" si="682"/>
        <v>-</v>
      </c>
      <c r="TA63" s="539" t="str">
        <f t="shared" ca="1" si="682"/>
        <v>-</v>
      </c>
      <c r="TB63" s="539" t="str">
        <f t="shared" ca="1" si="682"/>
        <v>-</v>
      </c>
      <c r="TC63" s="539" t="str">
        <f t="shared" ca="1" si="682"/>
        <v>-</v>
      </c>
      <c r="TD63" s="539" t="str">
        <f t="shared" ca="1" si="682"/>
        <v>-</v>
      </c>
      <c r="TE63" s="539" t="str">
        <f t="shared" ca="1" si="682"/>
        <v>-</v>
      </c>
      <c r="TF63" s="539" t="str">
        <f t="shared" ca="1" si="682"/>
        <v>-</v>
      </c>
      <c r="TG63" s="539" t="str">
        <f t="shared" ca="1" si="682"/>
        <v>-</v>
      </c>
      <c r="TH63" s="539" t="str">
        <f t="shared" ca="1" si="682"/>
        <v>-</v>
      </c>
      <c r="TI63" s="539" t="str">
        <f t="shared" ca="1" si="682"/>
        <v>-</v>
      </c>
      <c r="TJ63" s="539" t="str">
        <f t="shared" ca="1" si="682"/>
        <v>-</v>
      </c>
      <c r="TK63" s="539" t="str">
        <f t="shared" ca="1" si="682"/>
        <v>-</v>
      </c>
      <c r="TL63" s="539" t="str">
        <f t="shared" ca="1" si="682"/>
        <v>-</v>
      </c>
      <c r="TM63" s="539" t="str">
        <f t="shared" ca="1" si="682"/>
        <v>-</v>
      </c>
      <c r="TN63" s="539" t="str">
        <f t="shared" ca="1" si="682"/>
        <v>-</v>
      </c>
      <c r="TO63" s="539" t="str">
        <f t="shared" ca="1" si="682"/>
        <v>-</v>
      </c>
      <c r="TP63" s="539" t="str">
        <f t="shared" ca="1" si="682"/>
        <v>-</v>
      </c>
      <c r="TQ63" s="539" t="str">
        <f t="shared" ca="1" si="682"/>
        <v>-</v>
      </c>
      <c r="TR63" s="539" t="str">
        <f t="shared" ca="1" si="682"/>
        <v>-</v>
      </c>
      <c r="TS63" s="539" t="str">
        <f t="shared" ca="1" si="682"/>
        <v>-</v>
      </c>
      <c r="TT63" s="539" t="str">
        <f t="shared" ca="1" si="682"/>
        <v>-</v>
      </c>
      <c r="TU63" s="539" t="str">
        <f t="shared" ca="1" si="682"/>
        <v>-</v>
      </c>
      <c r="TV63" s="539" t="str">
        <f t="shared" ca="1" si="682"/>
        <v>-</v>
      </c>
      <c r="TW63" s="539" t="str">
        <f t="shared" ca="1" si="682"/>
        <v>-</v>
      </c>
      <c r="TX63" s="539" t="str">
        <f t="shared" ca="1" si="682"/>
        <v>-</v>
      </c>
      <c r="TY63" s="539" t="str">
        <f t="shared" ca="1" si="682"/>
        <v>-</v>
      </c>
      <c r="TZ63" s="539" t="str">
        <f t="shared" ca="1" si="682"/>
        <v>-</v>
      </c>
      <c r="UA63" s="549" t="b">
        <f t="shared" si="668"/>
        <v>1</v>
      </c>
      <c r="UB63" s="549" t="b">
        <f t="shared" si="668"/>
        <v>1</v>
      </c>
      <c r="UC63" s="549" t="b">
        <f t="shared" si="668"/>
        <v>1</v>
      </c>
      <c r="UD63" s="549" t="b">
        <f t="shared" si="668"/>
        <v>1</v>
      </c>
      <c r="UE63" s="549" t="b">
        <f t="shared" si="668"/>
        <v>1</v>
      </c>
      <c r="UF63" s="549" t="b">
        <f t="shared" si="668"/>
        <v>1</v>
      </c>
      <c r="UG63" s="549" t="b">
        <f t="shared" si="668"/>
        <v>1</v>
      </c>
      <c r="UH63" s="549" t="b">
        <f t="shared" si="668"/>
        <v>1</v>
      </c>
      <c r="UI63" s="549" t="b">
        <f t="shared" si="668"/>
        <v>1</v>
      </c>
      <c r="UJ63" s="549" t="b">
        <f t="shared" si="668"/>
        <v>1</v>
      </c>
      <c r="UK63" s="549" t="b">
        <f t="shared" si="668"/>
        <v>1</v>
      </c>
      <c r="UL63" s="549" t="b">
        <f t="shared" si="668"/>
        <v>1</v>
      </c>
      <c r="UM63" s="549" t="b">
        <f t="shared" si="668"/>
        <v>1</v>
      </c>
      <c r="UN63" s="549" t="b">
        <f t="shared" si="668"/>
        <v>1</v>
      </c>
      <c r="UO63" s="549" t="b">
        <f t="shared" si="668"/>
        <v>1</v>
      </c>
      <c r="UP63" s="549" t="b">
        <f t="shared" si="668"/>
        <v>1</v>
      </c>
      <c r="UQ63" s="549" t="b">
        <f t="shared" si="668"/>
        <v>1</v>
      </c>
      <c r="UR63" s="549" t="b">
        <f t="shared" si="668"/>
        <v>1</v>
      </c>
      <c r="US63" s="549" t="b">
        <f t="shared" si="668"/>
        <v>1</v>
      </c>
      <c r="UT63" s="549" t="b">
        <f t="shared" si="668"/>
        <v>1</v>
      </c>
      <c r="UU63" s="549" t="b">
        <f t="shared" si="668"/>
        <v>1</v>
      </c>
      <c r="UV63" s="549" t="b">
        <f t="shared" ref="UV63:VU68" si="686">IF($O63=UV$19,TRUE,"-")</f>
        <v>1</v>
      </c>
      <c r="UW63" s="549" t="b">
        <f t="shared" si="686"/>
        <v>1</v>
      </c>
      <c r="UX63" s="549" t="b">
        <f t="shared" si="686"/>
        <v>1</v>
      </c>
      <c r="UY63" s="549" t="b">
        <f t="shared" si="686"/>
        <v>1</v>
      </c>
      <c r="UZ63" s="549" t="b">
        <f t="shared" si="686"/>
        <v>1</v>
      </c>
      <c r="VA63" s="19">
        <f t="shared" ca="1" si="669"/>
        <v>0</v>
      </c>
      <c r="VB63" s="23">
        <v>0</v>
      </c>
    </row>
    <row r="64" spans="1:574" outlineLevel="1">
      <c r="A64" s="21">
        <f t="shared" si="93"/>
        <v>59</v>
      </c>
      <c r="B64" s="21">
        <f t="shared" si="670"/>
        <v>18</v>
      </c>
      <c r="C64">
        <v>108</v>
      </c>
      <c r="D64" s="19" t="str">
        <f t="shared" ca="1" si="583"/>
        <v>SNSW</v>
      </c>
      <c r="E64" t="b">
        <v>1</v>
      </c>
      <c r="F64" t="b">
        <v>0</v>
      </c>
      <c r="G64" t="b">
        <f t="shared" si="675"/>
        <v>1</v>
      </c>
      <c r="H64" s="215">
        <f t="shared" ca="1" si="673"/>
        <v>10</v>
      </c>
      <c r="I64" s="26">
        <v>2</v>
      </c>
      <c r="J64" s="26">
        <v>1</v>
      </c>
      <c r="K64" s="26" t="str">
        <f>""</f>
        <v/>
      </c>
      <c r="L64" s="26">
        <v>0</v>
      </c>
      <c r="M64" s="26">
        <f>d.Region</f>
        <v>2</v>
      </c>
      <c r="N64" s="26">
        <v>2</v>
      </c>
      <c r="O64" s="26">
        <v>3</v>
      </c>
      <c r="P64" s="26">
        <v>2</v>
      </c>
      <c r="Q64" s="26">
        <v>0</v>
      </c>
      <c r="R64" s="26">
        <v>0</v>
      </c>
      <c r="S64" s="26">
        <v>0</v>
      </c>
      <c r="T64" s="26">
        <v>0</v>
      </c>
      <c r="U64" s="26">
        <v>1</v>
      </c>
      <c r="V64" s="116">
        <v>2</v>
      </c>
      <c r="W64" s="116">
        <v>1</v>
      </c>
      <c r="X64" s="116">
        <v>1</v>
      </c>
      <c r="Y64" s="211"/>
      <c r="Z64" s="211"/>
      <c r="AA64" s="211"/>
      <c r="AB64" s="211"/>
      <c r="AC64" s="26">
        <v>0</v>
      </c>
      <c r="AD64" s="211"/>
      <c r="AE64" s="211"/>
      <c r="AF64" s="211"/>
      <c r="AG64" s="211"/>
      <c r="AH64" s="211"/>
      <c r="AI64" s="211"/>
      <c r="AJ64" s="211"/>
      <c r="AK64" s="211"/>
      <c r="AL64" s="136">
        <f t="shared" si="585"/>
        <v>2</v>
      </c>
      <c r="AM64" s="136">
        <f>INDEX(CHOOSE($O64,DataAutumn!i.AdultDrys,DataWinter!i.AdultDrys,DataSpring!i.AdultDrys),1,$N64)</f>
        <v>3</v>
      </c>
      <c r="AN64" s="5">
        <f t="shared" si="586"/>
        <v>2</v>
      </c>
      <c r="AO64" s="5">
        <f t="shared" si="586"/>
        <v>0</v>
      </c>
      <c r="AP64" s="5">
        <f t="shared" si="587"/>
        <v>1</v>
      </c>
      <c r="AQ64" s="211"/>
      <c r="AR64" s="211"/>
      <c r="AS64" s="356" t="str">
        <f ca="1">LEFT(OFFSET(AS64,-1,0),FIND(" ",OFFSET(AS64,-1,0)))        &amp; TEXT($H64,"00000 ")
&amp; $D64        &amp; IF($JB64=0," FWM","")&amp;IF($JB64=1," MWM","")&amp;IF($JB64=5," Mat","")&amp;IF($JC64=TRUE,"&amp;BBT","    ")
&amp;IF(LN64&lt;&gt;"-", "numbers"&amp;LN64,"")&amp;IF(NJ64," pasture"&amp;ROUND(NK64,0),"")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numbers5000 pasture516 Day204 Scan2-0000 RR000p GP075p WP100p MP100p T_TRUE (F33N11)</v>
      </c>
      <c r="AT64" s="9" t="str">
        <f ca="1">IF(COUNTIF(AS$5:AS64,AS64)=1,"-","Dup")</f>
        <v>-</v>
      </c>
      <c r="AU64" s="9"/>
      <c r="AV64" s="19" t="str">
        <f t="shared" ca="1" si="588"/>
        <v>-</v>
      </c>
      <c r="AW64" s="19" t="str">
        <f t="shared" ca="1" si="588"/>
        <v>-</v>
      </c>
      <c r="AX64" s="19" t="str">
        <f t="shared" ca="1" si="588"/>
        <v>-</v>
      </c>
      <c r="AY64" s="19" t="str">
        <f t="shared" ca="1" si="588"/>
        <v>-</v>
      </c>
      <c r="AZ64" s="19" t="str">
        <f t="shared" ca="1" si="588"/>
        <v>-</v>
      </c>
      <c r="BA64" s="19" t="str">
        <f t="shared" ca="1" si="588"/>
        <v>-</v>
      </c>
      <c r="BB64" s="19" t="str">
        <f t="shared" ca="1" si="588"/>
        <v>-</v>
      </c>
      <c r="BC64" s="19" t="str">
        <f t="shared" ca="1" si="588"/>
        <v>-</v>
      </c>
      <c r="BD64" s="9"/>
      <c r="BE64" s="5" t="b">
        <f t="shared" si="589"/>
        <v>0</v>
      </c>
      <c r="BF64" s="5" t="str">
        <f t="shared" si="589"/>
        <v>-</v>
      </c>
      <c r="BG64" s="5" t="b">
        <f t="shared" si="589"/>
        <v>0</v>
      </c>
      <c r="BH64" s="5" t="b">
        <f t="shared" si="589"/>
        <v>1</v>
      </c>
      <c r="BI64" s="5" t="b">
        <f t="shared" si="589"/>
        <v>1</v>
      </c>
      <c r="BJ64" s="136">
        <f t="shared" si="589"/>
        <v>0</v>
      </c>
      <c r="BK64" s="19" t="b">
        <f t="shared" ca="1" si="590"/>
        <v>0</v>
      </c>
      <c r="BL64" s="9"/>
      <c r="BM64" s="5" t="str">
        <f t="shared" ca="1" si="591"/>
        <v>-</v>
      </c>
      <c r="BN64" s="19" t="str">
        <f t="shared" ca="1" si="592"/>
        <v>-</v>
      </c>
      <c r="BO64" s="19" t="str">
        <f t="shared" ca="1" si="592"/>
        <v>-</v>
      </c>
      <c r="BP64" s="19" t="str">
        <f t="shared" ca="1" si="592"/>
        <v>-</v>
      </c>
      <c r="BQ64" s="5" t="str">
        <f t="shared" ca="1" si="593"/>
        <v>-</v>
      </c>
      <c r="BR64" s="19" t="str">
        <f t="shared" ca="1" si="594"/>
        <v>-</v>
      </c>
      <c r="BS64" s="5" t="str">
        <f t="shared" ca="1" si="595"/>
        <v>-</v>
      </c>
      <c r="BT64" s="19" t="str">
        <f t="shared" ca="1" si="596"/>
        <v>-</v>
      </c>
      <c r="BU64" s="19" t="str">
        <f t="shared" ca="1" si="596"/>
        <v>-</v>
      </c>
      <c r="BV64" s="19" t="str">
        <f t="shared" ca="1" si="596"/>
        <v>-</v>
      </c>
      <c r="BW64" s="5" t="str">
        <f t="shared" ca="1" si="597"/>
        <v>-</v>
      </c>
      <c r="BX64" s="9"/>
      <c r="BY64" s="5" t="b">
        <f t="shared" si="598"/>
        <v>0</v>
      </c>
      <c r="BZ64" s="5" t="str">
        <f t="shared" ca="1" si="599"/>
        <v>-</v>
      </c>
      <c r="CA64" s="5" t="str">
        <f t="shared" ca="1" si="600"/>
        <v>-</v>
      </c>
      <c r="CB64" s="5" t="str">
        <f t="shared" ca="1" si="600"/>
        <v>-</v>
      </c>
      <c r="CC64" s="5" t="str">
        <f t="shared" ca="1" si="600"/>
        <v>-</v>
      </c>
      <c r="CD64" s="5" t="str">
        <f t="shared" ca="1" si="600"/>
        <v>-</v>
      </c>
      <c r="CE64" s="5" t="str">
        <f t="shared" ca="1" si="600"/>
        <v>-</v>
      </c>
      <c r="CF64" s="5" t="str">
        <f t="shared" ca="1" si="600"/>
        <v>-</v>
      </c>
      <c r="CG64" s="5" t="str">
        <f t="shared" ca="1" si="600"/>
        <v>-</v>
      </c>
      <c r="CH64" s="5" t="str">
        <f t="shared" ca="1" si="600"/>
        <v>-</v>
      </c>
      <c r="CI64" s="9"/>
      <c r="CJ64" s="12" t="b">
        <v>1</v>
      </c>
      <c r="CK64" s="12" t="b">
        <v>1</v>
      </c>
      <c r="CL64" s="12" t="b">
        <v>1</v>
      </c>
      <c r="CM64" s="12">
        <f t="shared" si="672"/>
        <v>22312000005</v>
      </c>
      <c r="CN64" s="12" t="b">
        <v>0</v>
      </c>
      <c r="CO64" s="19" t="str">
        <f t="shared" ca="1" si="601"/>
        <v>-</v>
      </c>
      <c r="CP64" s="19" t="str">
        <f t="shared" ca="1" si="601"/>
        <v>-</v>
      </c>
      <c r="CQ64" s="19" t="str">
        <f t="shared" ca="1" si="601"/>
        <v>-</v>
      </c>
      <c r="CR64" s="433">
        <f t="shared" si="602"/>
        <v>652</v>
      </c>
      <c r="CS64" s="433">
        <f t="shared" si="602"/>
        <v>686</v>
      </c>
      <c r="CT64" s="433">
        <f t="shared" si="602"/>
        <v>721</v>
      </c>
      <c r="CU64" s="144">
        <f t="shared" si="603"/>
        <v>378</v>
      </c>
      <c r="CV64" s="144">
        <f t="shared" si="603"/>
        <v>413</v>
      </c>
      <c r="CW64" s="144">
        <f t="shared" si="603"/>
        <v>448</v>
      </c>
      <c r="CX64" s="19" t="str">
        <f t="shared" ca="1" si="604"/>
        <v>-</v>
      </c>
      <c r="CY64" s="19" t="str">
        <f t="shared" ca="1" si="604"/>
        <v>-</v>
      </c>
      <c r="CZ64" s="19" t="str">
        <f t="shared" ca="1" si="604"/>
        <v>-</v>
      </c>
      <c r="DA64" s="19" t="str">
        <f t="shared" ca="1" si="604"/>
        <v>-</v>
      </c>
      <c r="DB64" s="19" t="str">
        <f t="shared" ca="1" si="604"/>
        <v>-</v>
      </c>
      <c r="DC64" s="19" t="str">
        <f t="shared" ca="1" si="604"/>
        <v>-</v>
      </c>
      <c r="DD64" s="19">
        <f t="shared" ca="1" si="604"/>
        <v>1</v>
      </c>
      <c r="DE64" s="19">
        <f t="shared" ca="1" si="604"/>
        <v>1</v>
      </c>
      <c r="DF64" s="19">
        <f t="shared" ca="1" si="604"/>
        <v>0</v>
      </c>
      <c r="DG64" s="19" t="str">
        <f t="shared" ca="1" si="604"/>
        <v>-</v>
      </c>
      <c r="DH64" s="19" t="str">
        <f t="shared" ca="1" si="604"/>
        <v>-</v>
      </c>
      <c r="DI64" s="19" t="str">
        <f t="shared" ca="1" si="604"/>
        <v>-</v>
      </c>
      <c r="DJ64" s="19" t="str">
        <f t="shared" ca="1" si="604"/>
        <v>-</v>
      </c>
      <c r="DK64" s="19" t="str">
        <f t="shared" ca="1" si="604"/>
        <v>-</v>
      </c>
      <c r="DL64" s="19">
        <f t="shared" ca="1" si="604"/>
        <v>0</v>
      </c>
      <c r="DM64" s="19" t="str">
        <f t="shared" ca="1" si="604"/>
        <v>-</v>
      </c>
      <c r="DN64" s="19" t="str">
        <f t="shared" ca="1" si="604"/>
        <v>-</v>
      </c>
      <c r="DO64" s="19" t="str">
        <f t="shared" ca="1" si="601"/>
        <v>-</v>
      </c>
      <c r="DP64" s="19">
        <f t="shared" ca="1" si="601"/>
        <v>0</v>
      </c>
      <c r="DQ64" s="19">
        <f t="shared" ca="1" si="601"/>
        <v>0</v>
      </c>
      <c r="DR64" s="9"/>
      <c r="DS64" s="19">
        <f t="shared" ca="1" si="605"/>
        <v>0</v>
      </c>
      <c r="DT64" s="19">
        <f t="shared" ca="1" si="605"/>
        <v>0</v>
      </c>
      <c r="DU64" s="19">
        <f t="shared" ca="1" si="605"/>
        <v>0</v>
      </c>
      <c r="DV64" s="19">
        <f t="shared" ca="1" si="605"/>
        <v>0</v>
      </c>
      <c r="DW64" s="19">
        <f t="shared" ca="1" si="605"/>
        <v>0</v>
      </c>
      <c r="DX64" s="19">
        <f t="shared" ca="1" si="605"/>
        <v>0</v>
      </c>
      <c r="DY64" s="19">
        <f t="shared" ca="1" si="605"/>
        <v>0</v>
      </c>
      <c r="DZ64" s="19">
        <f t="shared" ca="1" si="605"/>
        <v>0</v>
      </c>
      <c r="EA64" s="19">
        <f t="shared" ca="1" si="605"/>
        <v>0</v>
      </c>
      <c r="EB64" s="19">
        <f t="shared" ca="1" si="605"/>
        <v>0</v>
      </c>
      <c r="EC64" s="19">
        <f t="shared" ca="1" si="605"/>
        <v>0</v>
      </c>
      <c r="ED64" s="19">
        <f t="shared" ca="1" si="605"/>
        <v>0</v>
      </c>
      <c r="EE64" s="19">
        <f t="shared" ca="1" si="605"/>
        <v>0</v>
      </c>
      <c r="EF64" s="433">
        <f t="shared" si="606"/>
        <v>0</v>
      </c>
      <c r="EG64" s="433">
        <f t="shared" si="606"/>
        <v>0</v>
      </c>
      <c r="EH64" s="116">
        <f t="shared" si="607"/>
        <v>0</v>
      </c>
      <c r="EI64" s="116">
        <f t="shared" ca="1" si="607"/>
        <v>0</v>
      </c>
      <c r="EJ64" s="116">
        <f t="shared" ca="1" si="607"/>
        <v>0</v>
      </c>
      <c r="EK64" s="116">
        <f t="shared" ca="1" si="607"/>
        <v>0</v>
      </c>
      <c r="EL64" s="116">
        <f t="shared" ca="1" si="607"/>
        <v>0</v>
      </c>
      <c r="EM64" s="537">
        <f t="shared" ca="1" si="608"/>
        <v>0</v>
      </c>
      <c r="EN64" s="116">
        <f t="shared" ca="1" si="609"/>
        <v>0</v>
      </c>
      <c r="EO64" s="116">
        <f t="shared" ca="1" si="609"/>
        <v>0</v>
      </c>
      <c r="EP64" s="116">
        <f t="shared" ca="1" si="609"/>
        <v>0</v>
      </c>
      <c r="EQ64" s="116">
        <f t="shared" ca="1" si="609"/>
        <v>0</v>
      </c>
      <c r="ER64" s="116">
        <f t="shared" ca="1" si="609"/>
        <v>0</v>
      </c>
      <c r="ES64" s="537">
        <f t="shared" ca="1" si="610"/>
        <v>0</v>
      </c>
      <c r="ET64" s="116">
        <f t="shared" ca="1" si="611"/>
        <v>0</v>
      </c>
      <c r="EU64" s="116">
        <f t="shared" ca="1" si="611"/>
        <v>0</v>
      </c>
      <c r="EV64" s="116">
        <f t="shared" ca="1" si="611"/>
        <v>0</v>
      </c>
      <c r="EW64" s="116">
        <f t="shared" ca="1" si="611"/>
        <v>0</v>
      </c>
      <c r="EX64" s="116">
        <f t="shared" ca="1" si="611"/>
        <v>0</v>
      </c>
      <c r="EY64" s="537">
        <f t="shared" ca="1" si="612"/>
        <v>0</v>
      </c>
      <c r="EZ64" s="116">
        <f t="shared" ca="1" si="613"/>
        <v>0</v>
      </c>
      <c r="FA64" s="116">
        <f t="shared" ca="1" si="613"/>
        <v>0</v>
      </c>
      <c r="FB64" s="116">
        <f t="shared" ca="1" si="613"/>
        <v>0</v>
      </c>
      <c r="FC64" s="116">
        <f t="shared" ca="1" si="613"/>
        <v>0</v>
      </c>
      <c r="FD64" s="116">
        <f t="shared" ca="1" si="613"/>
        <v>0</v>
      </c>
      <c r="FE64" s="537">
        <f t="shared" ca="1" si="614"/>
        <v>0</v>
      </c>
      <c r="FF64" s="116">
        <f t="shared" ca="1" si="615"/>
        <v>0</v>
      </c>
      <c r="FG64" s="116">
        <f t="shared" ca="1" si="615"/>
        <v>0</v>
      </c>
      <c r="FH64" s="116">
        <f t="shared" ca="1" si="615"/>
        <v>0</v>
      </c>
      <c r="FI64" s="116">
        <f t="shared" ca="1" si="615"/>
        <v>0</v>
      </c>
      <c r="FJ64" s="116">
        <f t="shared" ca="1" si="615"/>
        <v>0</v>
      </c>
      <c r="FK64" s="537">
        <f t="shared" ca="1" si="616"/>
        <v>0</v>
      </c>
      <c r="FL64" s="116">
        <f t="shared" ca="1" si="617"/>
        <v>0</v>
      </c>
      <c r="FM64" s="116">
        <f t="shared" ca="1" si="617"/>
        <v>0</v>
      </c>
      <c r="FN64" s="116">
        <f t="shared" ca="1" si="617"/>
        <v>0</v>
      </c>
      <c r="FO64" s="116">
        <f t="shared" ca="1" si="617"/>
        <v>0</v>
      </c>
      <c r="FP64" s="116">
        <f t="shared" ca="1" si="617"/>
        <v>0</v>
      </c>
      <c r="FQ64" s="537">
        <f t="shared" ca="1" si="618"/>
        <v>0</v>
      </c>
      <c r="FR64" s="117">
        <f t="shared" ca="1" si="619"/>
        <v>0</v>
      </c>
      <c r="FS64" s="117">
        <f t="shared" ca="1" si="619"/>
        <v>0</v>
      </c>
      <c r="FT64" s="117">
        <f t="shared" ca="1" si="619"/>
        <v>0</v>
      </c>
      <c r="FU64" s="117">
        <f t="shared" ca="1" si="619"/>
        <v>0</v>
      </c>
      <c r="FV64" s="556">
        <f t="shared" ca="1" si="620"/>
        <v>0</v>
      </c>
      <c r="FW64" s="556">
        <f t="shared" ca="1" si="620"/>
        <v>0</v>
      </c>
      <c r="FX64" s="556">
        <f t="shared" ca="1" si="620"/>
        <v>0</v>
      </c>
      <c r="FY64" s="556">
        <f t="shared" ca="1" si="620"/>
        <v>0</v>
      </c>
      <c r="FZ64" s="556">
        <f t="shared" ca="1" si="620"/>
        <v>0</v>
      </c>
      <c r="GA64" s="556">
        <f t="shared" ca="1" si="620"/>
        <v>0</v>
      </c>
      <c r="GB64" s="556">
        <f t="shared" ca="1" si="620"/>
        <v>0</v>
      </c>
      <c r="GC64" s="556">
        <f t="shared" ca="1" si="620"/>
        <v>0</v>
      </c>
      <c r="GD64" s="556">
        <f t="shared" ca="1" si="620"/>
        <v>0</v>
      </c>
      <c r="GE64" s="556">
        <f t="shared" ca="1" si="620"/>
        <v>0</v>
      </c>
      <c r="GF64" s="556">
        <f t="shared" ca="1" si="620"/>
        <v>0</v>
      </c>
      <c r="GG64" s="556">
        <f t="shared" ca="1" si="620"/>
        <v>0</v>
      </c>
      <c r="GH64" s="556">
        <f t="shared" ca="1" si="620"/>
        <v>0</v>
      </c>
      <c r="GI64" s="556">
        <f t="shared" ca="1" si="620"/>
        <v>0</v>
      </c>
      <c r="GJ64" s="556">
        <f t="shared" ca="1" si="620"/>
        <v>0</v>
      </c>
      <c r="GK64" s="556">
        <f t="shared" ca="1" si="620"/>
        <v>0</v>
      </c>
      <c r="GL64" s="556">
        <f t="shared" ca="1" si="620"/>
        <v>0</v>
      </c>
      <c r="GM64" s="556">
        <f t="shared" ca="1" si="620"/>
        <v>0</v>
      </c>
      <c r="GN64" s="556">
        <f t="shared" ca="1" si="620"/>
        <v>0</v>
      </c>
      <c r="GO64" s="556">
        <f t="shared" ca="1" si="620"/>
        <v>0</v>
      </c>
      <c r="GP64" s="19">
        <f t="shared" ca="1" si="621"/>
        <v>0</v>
      </c>
      <c r="GQ64" s="116">
        <f t="shared" ca="1" si="622"/>
        <v>0</v>
      </c>
      <c r="GR64" s="116">
        <f t="shared" ca="1" si="622"/>
        <v>0</v>
      </c>
      <c r="GS64" s="116">
        <f t="shared" ca="1" si="622"/>
        <v>0</v>
      </c>
      <c r="GT64" s="116">
        <f t="shared" ca="1" si="622"/>
        <v>0</v>
      </c>
      <c r="GU64" s="116">
        <f t="shared" ca="1" si="622"/>
        <v>0</v>
      </c>
      <c r="GV64" s="537">
        <f t="shared" ca="1" si="623"/>
        <v>0</v>
      </c>
      <c r="GW64" s="116">
        <f t="shared" ca="1" si="624"/>
        <v>0</v>
      </c>
      <c r="GX64" s="116">
        <f t="shared" ca="1" si="624"/>
        <v>0</v>
      </c>
      <c r="GY64" s="116">
        <f t="shared" ca="1" si="624"/>
        <v>0</v>
      </c>
      <c r="GZ64" s="116">
        <f t="shared" ca="1" si="624"/>
        <v>0</v>
      </c>
      <c r="HA64" s="116">
        <f t="shared" ca="1" si="624"/>
        <v>0</v>
      </c>
      <c r="HB64" s="537">
        <f t="shared" ca="1" si="625"/>
        <v>0</v>
      </c>
      <c r="HC64" s="116">
        <f t="shared" ca="1" si="626"/>
        <v>0</v>
      </c>
      <c r="HD64" s="116">
        <f t="shared" ca="1" si="626"/>
        <v>0</v>
      </c>
      <c r="HE64" s="116">
        <f t="shared" ca="1" si="626"/>
        <v>0</v>
      </c>
      <c r="HF64" s="116">
        <f t="shared" ca="1" si="626"/>
        <v>0</v>
      </c>
      <c r="HG64" s="116">
        <f t="shared" ca="1" si="626"/>
        <v>0</v>
      </c>
      <c r="HH64" s="537">
        <f t="shared" ca="1" si="627"/>
        <v>0</v>
      </c>
      <c r="HI64" s="116">
        <f t="shared" ca="1" si="628"/>
        <v>0</v>
      </c>
      <c r="HJ64" s="116">
        <f t="shared" ca="1" si="628"/>
        <v>0</v>
      </c>
      <c r="HK64" s="116">
        <f t="shared" ca="1" si="628"/>
        <v>0</v>
      </c>
      <c r="HL64" s="116">
        <f t="shared" ca="1" si="628"/>
        <v>0</v>
      </c>
      <c r="HM64" s="116">
        <f t="shared" ca="1" si="628"/>
        <v>0</v>
      </c>
      <c r="HN64" s="537">
        <f t="shared" ca="1" si="629"/>
        <v>0</v>
      </c>
      <c r="HO64" s="116">
        <f t="shared" ca="1" si="630"/>
        <v>0</v>
      </c>
      <c r="HP64" s="116">
        <f t="shared" ca="1" si="630"/>
        <v>0</v>
      </c>
      <c r="HQ64" s="116">
        <f t="shared" ca="1" si="630"/>
        <v>0</v>
      </c>
      <c r="HR64" s="116">
        <f t="shared" ca="1" si="630"/>
        <v>0</v>
      </c>
      <c r="HS64" s="116">
        <f t="shared" ca="1" si="630"/>
        <v>0</v>
      </c>
      <c r="HT64" s="537">
        <f t="shared" ca="1" si="631"/>
        <v>0</v>
      </c>
      <c r="HU64" s="116">
        <f t="shared" ca="1" si="632"/>
        <v>0</v>
      </c>
      <c r="HV64" s="116">
        <f t="shared" ca="1" si="632"/>
        <v>0</v>
      </c>
      <c r="HW64" s="116">
        <f t="shared" ca="1" si="632"/>
        <v>0</v>
      </c>
      <c r="HX64" s="116">
        <f t="shared" ca="1" si="632"/>
        <v>0</v>
      </c>
      <c r="HY64" s="116">
        <f t="shared" ca="1" si="632"/>
        <v>0</v>
      </c>
      <c r="HZ64" s="537">
        <f t="shared" ca="1" si="633"/>
        <v>0</v>
      </c>
      <c r="IA64" s="117">
        <f t="shared" ca="1" si="634"/>
        <v>0</v>
      </c>
      <c r="IB64" s="117">
        <f t="shared" ca="1" si="634"/>
        <v>0</v>
      </c>
      <c r="IC64" s="117">
        <f t="shared" ca="1" si="634"/>
        <v>0</v>
      </c>
      <c r="ID64" s="117">
        <f t="shared" ca="1" si="634"/>
        <v>0</v>
      </c>
      <c r="IE64" s="556">
        <f t="shared" ca="1" si="635"/>
        <v>0</v>
      </c>
      <c r="IF64" s="556">
        <f t="shared" ca="1" si="635"/>
        <v>0</v>
      </c>
      <c r="IG64" s="556">
        <f t="shared" ca="1" si="635"/>
        <v>0</v>
      </c>
      <c r="IH64" s="556">
        <f t="shared" ca="1" si="635"/>
        <v>0</v>
      </c>
      <c r="II64" s="556">
        <f t="shared" ca="1" si="635"/>
        <v>0</v>
      </c>
      <c r="IJ64" s="556">
        <f t="shared" ca="1" si="635"/>
        <v>0</v>
      </c>
      <c r="IK64" s="556">
        <f t="shared" ca="1" si="635"/>
        <v>0</v>
      </c>
      <c r="IL64" s="556">
        <f t="shared" ca="1" si="635"/>
        <v>0</v>
      </c>
      <c r="IM64" s="556">
        <f t="shared" ca="1" si="635"/>
        <v>0</v>
      </c>
      <c r="IN64" s="556">
        <f t="shared" ca="1" si="635"/>
        <v>0</v>
      </c>
      <c r="IO64" s="556">
        <f t="shared" ca="1" si="635"/>
        <v>0</v>
      </c>
      <c r="IP64" s="556">
        <f t="shared" ca="1" si="635"/>
        <v>0</v>
      </c>
      <c r="IQ64" s="556">
        <f t="shared" ca="1" si="635"/>
        <v>0</v>
      </c>
      <c r="IR64" s="556">
        <f t="shared" ca="1" si="635"/>
        <v>0</v>
      </c>
      <c r="IS64" s="556">
        <f t="shared" ca="1" si="635"/>
        <v>0</v>
      </c>
      <c r="IT64" s="556">
        <f t="shared" ca="1" si="635"/>
        <v>0</v>
      </c>
      <c r="IU64" s="556">
        <f t="shared" ca="1" si="635"/>
        <v>0</v>
      </c>
      <c r="IV64" s="556">
        <f t="shared" ca="1" si="635"/>
        <v>0</v>
      </c>
      <c r="IW64" s="556">
        <f t="shared" ca="1" si="635"/>
        <v>0</v>
      </c>
      <c r="IX64" s="556">
        <f t="shared" ca="1" si="635"/>
        <v>0</v>
      </c>
      <c r="IY64" s="19">
        <f t="shared" ca="1" si="636"/>
        <v>0</v>
      </c>
      <c r="IZ64" s="5">
        <f t="shared" si="637"/>
        <v>67</v>
      </c>
      <c r="JA64" s="9"/>
      <c r="JB64" s="5">
        <f t="shared" si="638"/>
        <v>1</v>
      </c>
      <c r="JC64" s="5" t="b">
        <f t="shared" si="638"/>
        <v>0</v>
      </c>
      <c r="JD64" s="19">
        <f t="shared" ca="1" si="683"/>
        <v>0</v>
      </c>
      <c r="JE64" s="5">
        <f t="shared" si="640"/>
        <v>0</v>
      </c>
      <c r="JF64" s="5">
        <f t="shared" si="641"/>
        <v>1.2500000000000001E-2</v>
      </c>
      <c r="JG64" s="5">
        <f t="shared" si="642"/>
        <v>0</v>
      </c>
      <c r="JH64" s="19">
        <f t="shared" ca="1" si="683"/>
        <v>0</v>
      </c>
      <c r="JI64" s="5">
        <f t="shared" si="643"/>
        <v>60</v>
      </c>
      <c r="JJ64" s="5">
        <f t="shared" si="644"/>
        <v>1</v>
      </c>
      <c r="JK64" s="19">
        <f t="shared" ca="1" si="683"/>
        <v>0</v>
      </c>
      <c r="JL64" s="19">
        <f t="shared" ca="1" si="683"/>
        <v>0</v>
      </c>
      <c r="JM64" s="19">
        <f t="shared" ca="1" si="683"/>
        <v>0</v>
      </c>
      <c r="JN64" s="19">
        <f t="shared" ca="1" si="683"/>
        <v>0</v>
      </c>
      <c r="JO64" s="19">
        <f t="shared" ca="1" si="683"/>
        <v>0</v>
      </c>
      <c r="JP64" s="19">
        <f t="shared" ca="1" si="683"/>
        <v>0</v>
      </c>
      <c r="JQ64" s="19">
        <f t="shared" ca="1" si="683"/>
        <v>0</v>
      </c>
      <c r="JR64" s="19">
        <f t="shared" ca="1" si="683"/>
        <v>0</v>
      </c>
      <c r="JS64" s="19">
        <f t="shared" ca="1" si="683"/>
        <v>0</v>
      </c>
      <c r="JT64" s="19">
        <f t="shared" ca="1" si="683"/>
        <v>0</v>
      </c>
      <c r="JU64" s="19">
        <f t="shared" ca="1" si="683"/>
        <v>0</v>
      </c>
      <c r="JV64" s="19">
        <f t="shared" ca="1" si="683"/>
        <v>0</v>
      </c>
      <c r="JW64" s="19">
        <f t="shared" ca="1" si="683"/>
        <v>0</v>
      </c>
      <c r="JX64" s="19">
        <f t="shared" ca="1" si="683"/>
        <v>0</v>
      </c>
      <c r="JY64" s="19">
        <f t="shared" ca="1" si="683"/>
        <v>0</v>
      </c>
      <c r="JZ64" s="19">
        <f t="shared" ca="1" si="683"/>
        <v>0</v>
      </c>
      <c r="KA64" s="19">
        <f t="shared" ca="1" si="683"/>
        <v>0</v>
      </c>
      <c r="KB64" s="19">
        <f t="shared" ca="1" si="683"/>
        <v>0</v>
      </c>
      <c r="KC64" s="19">
        <f t="shared" ca="1" si="683"/>
        <v>0</v>
      </c>
      <c r="KD64" s="19">
        <f t="shared" ca="1" si="683"/>
        <v>0</v>
      </c>
      <c r="KE64" s="19">
        <f t="shared" ca="1" si="683"/>
        <v>0</v>
      </c>
      <c r="KF64" s="5">
        <f t="shared" si="645"/>
        <v>0</v>
      </c>
      <c r="KG64" s="5">
        <f t="shared" si="645"/>
        <v>6.25E-2</v>
      </c>
      <c r="KH64" s="5">
        <f t="shared" si="645"/>
        <v>6.25E-2</v>
      </c>
      <c r="KI64" s="5">
        <f t="shared" si="645"/>
        <v>6.25E-2</v>
      </c>
      <c r="KJ64" s="19">
        <f t="shared" ca="1" si="683"/>
        <v>0</v>
      </c>
      <c r="KK64" s="19">
        <f t="shared" ca="1" si="683"/>
        <v>0</v>
      </c>
      <c r="KL64" s="19">
        <f t="shared" ca="1" si="683"/>
        <v>0</v>
      </c>
      <c r="KM64" s="19">
        <f t="shared" ca="1" si="683"/>
        <v>0</v>
      </c>
      <c r="KN64" s="19">
        <f t="shared" ca="1" si="683"/>
        <v>1</v>
      </c>
      <c r="KO64" s="19">
        <f t="shared" ca="1" si="683"/>
        <v>0</v>
      </c>
      <c r="KP64" s="19">
        <f t="shared" ca="1" si="683"/>
        <v>1</v>
      </c>
      <c r="KQ64" s="9"/>
      <c r="KR64" s="5" t="b">
        <f t="shared" ca="1" si="646"/>
        <v>1</v>
      </c>
      <c r="KS64" s="5" t="b">
        <f t="shared" si="647"/>
        <v>0</v>
      </c>
      <c r="KT64" s="5" t="b">
        <f t="shared" si="647"/>
        <v>0</v>
      </c>
      <c r="KU64" s="5" t="b">
        <f t="shared" si="647"/>
        <v>1</v>
      </c>
      <c r="KV64" s="136">
        <f t="shared" si="648"/>
        <v>2</v>
      </c>
      <c r="KW64" s="136">
        <f t="shared" si="648"/>
        <v>2</v>
      </c>
      <c r="KX64" s="5" t="b">
        <f t="shared" si="649"/>
        <v>0</v>
      </c>
      <c r="KY64" s="5" t="b">
        <f t="shared" si="649"/>
        <v>1</v>
      </c>
      <c r="KZ64" s="5" t="b">
        <f t="shared" si="649"/>
        <v>1</v>
      </c>
      <c r="LA64" s="5" t="b">
        <f t="shared" si="649"/>
        <v>0</v>
      </c>
      <c r="LB64" s="5">
        <f t="shared" si="650"/>
        <v>1</v>
      </c>
      <c r="LC64" s="5">
        <f t="shared" si="650"/>
        <v>0</v>
      </c>
      <c r="LD64" s="5" t="b">
        <f t="shared" si="651"/>
        <v>0</v>
      </c>
      <c r="LE64" s="5" t="str" cm="1">
        <f t="array" aca="1" ref="LE64" ca="1">IF(OR(LF64:LM64&lt;&gt;"-"),TRUE,"-")</f>
        <v>-</v>
      </c>
      <c r="LF64" s="19" t="str">
        <f t="shared" ca="1" si="652"/>
        <v>-</v>
      </c>
      <c r="LG64" s="19" t="str">
        <f t="shared" ca="1" si="652"/>
        <v>-</v>
      </c>
      <c r="LH64" s="19" t="str">
        <f t="shared" ca="1" si="652"/>
        <v>-</v>
      </c>
      <c r="LI64" s="19" t="str">
        <f t="shared" ca="1" si="652"/>
        <v>-</v>
      </c>
      <c r="LJ64" s="19" t="str">
        <f t="shared" ca="1" si="652"/>
        <v>-</v>
      </c>
      <c r="LK64" s="19" t="str">
        <f t="shared" ca="1" si="652"/>
        <v>-</v>
      </c>
      <c r="LL64" s="19" t="str">
        <f t="shared" ca="1" si="652"/>
        <v>-</v>
      </c>
      <c r="LM64" s="19" t="str">
        <f t="shared" ca="1" si="652"/>
        <v>-</v>
      </c>
      <c r="LN64" s="466">
        <v>5000</v>
      </c>
      <c r="LO64" s="5" t="b">
        <f t="array" aca="1" ref="LO64" ca="1">IF(OR(LP64:LV64&lt;&gt;"-"),TRUE,"-")</f>
        <v>1</v>
      </c>
      <c r="LP64" s="19">
        <f t="shared" ca="1" si="653"/>
        <v>0</v>
      </c>
      <c r="LQ64" s="19" t="str">
        <f t="shared" ca="1" si="653"/>
        <v>-</v>
      </c>
      <c r="LR64" s="19">
        <f t="shared" ca="1" si="653"/>
        <v>999999</v>
      </c>
      <c r="LS64" s="19">
        <f t="shared" ca="1" si="653"/>
        <v>999999</v>
      </c>
      <c r="LT64" s="19">
        <f t="shared" ca="1" si="653"/>
        <v>999999</v>
      </c>
      <c r="LU64" s="19">
        <f t="shared" ca="1" si="653"/>
        <v>999999</v>
      </c>
      <c r="LV64" s="19">
        <f t="shared" ca="1" si="653"/>
        <v>999999</v>
      </c>
      <c r="LW64" s="19" t="str">
        <f t="shared" ca="1" si="653"/>
        <v>-</v>
      </c>
      <c r="LX64" s="19" t="str">
        <f t="shared" ca="1" si="653"/>
        <v>-</v>
      </c>
      <c r="LY64" s="19" t="str">
        <f t="shared" ca="1" si="653"/>
        <v>-</v>
      </c>
      <c r="LZ64" s="19" t="b">
        <f t="shared" ca="1" si="654"/>
        <v>1</v>
      </c>
      <c r="MA64" s="19">
        <f t="shared" ca="1" si="654"/>
        <v>0</v>
      </c>
      <c r="MB64" s="5" t="str">
        <f t="shared" si="655"/>
        <v>-</v>
      </c>
      <c r="MC64" s="5" t="str">
        <f t="shared" si="655"/>
        <v>-</v>
      </c>
      <c r="MD64" s="5" t="str">
        <f t="shared" si="655"/>
        <v>-</v>
      </c>
      <c r="ME64" s="5" t="str">
        <f t="shared" si="655"/>
        <v>-</v>
      </c>
      <c r="MF64" s="19" t="str">
        <f t="shared" ca="1" si="656"/>
        <v>-</v>
      </c>
      <c r="MG64" s="19" t="str">
        <f t="shared" ca="1" si="656"/>
        <v>-</v>
      </c>
      <c r="MH64" s="19" t="str">
        <f t="shared" ca="1" si="656"/>
        <v>-</v>
      </c>
      <c r="MI64" s="19" t="str">
        <f t="shared" ca="1" si="656"/>
        <v>-</v>
      </c>
      <c r="MJ64" s="19">
        <f t="shared" ca="1" si="656"/>
        <v>0.5</v>
      </c>
      <c r="MK64" s="19">
        <f t="shared" ca="1" si="656"/>
        <v>0.5</v>
      </c>
      <c r="ML64" s="19" t="str">
        <f t="shared" ca="1" si="656"/>
        <v>-</v>
      </c>
      <c r="MM64" s="5">
        <f t="shared" si="657"/>
        <v>0</v>
      </c>
      <c r="MN64" s="5">
        <f t="shared" si="657"/>
        <v>500</v>
      </c>
      <c r="MO64" s="5">
        <f t="shared" si="657"/>
        <v>500</v>
      </c>
      <c r="MP64" s="5" t="str">
        <f t="shared" si="657"/>
        <v>-</v>
      </c>
      <c r="MQ64" s="5">
        <f t="shared" si="657"/>
        <v>150</v>
      </c>
      <c r="MR64" s="5">
        <f t="shared" si="657"/>
        <v>364</v>
      </c>
      <c r="MS64" s="5">
        <f t="shared" si="658"/>
        <v>1</v>
      </c>
      <c r="MT64" s="9"/>
      <c r="MU64" s="19">
        <f t="shared" ca="1" si="656"/>
        <v>70</v>
      </c>
      <c r="MV64" s="19">
        <f t="shared" ca="1" si="656"/>
        <v>50</v>
      </c>
      <c r="MW64" s="19">
        <f t="shared" ca="1" si="656"/>
        <v>75</v>
      </c>
      <c r="MX64" s="19">
        <f t="shared" ca="1" si="656"/>
        <v>50</v>
      </c>
      <c r="MY64" s="5">
        <f t="shared" si="659"/>
        <v>1</v>
      </c>
      <c r="MZ64" s="5">
        <f t="shared" si="660"/>
        <v>1</v>
      </c>
      <c r="NA64" s="5">
        <f t="shared" si="661"/>
        <v>0.75</v>
      </c>
      <c r="NB64" s="9"/>
      <c r="NC64" s="19" t="b">
        <f t="shared" ca="1" si="662"/>
        <v>0</v>
      </c>
      <c r="ND64" s="19" t="b">
        <f t="shared" ca="1" si="662"/>
        <v>0</v>
      </c>
      <c r="NE64" s="19">
        <f t="shared" ca="1" si="662"/>
        <v>2</v>
      </c>
      <c r="NF64" s="19">
        <f t="shared" ca="1" si="662"/>
        <v>1</v>
      </c>
      <c r="NG64" s="19">
        <f t="shared" ca="1" si="662"/>
        <v>2</v>
      </c>
      <c r="NH64" s="19">
        <f t="shared" ca="1" si="662"/>
        <v>0</v>
      </c>
      <c r="NI64" s="19" t="str">
        <f t="shared" ca="1" si="662"/>
        <v>-</v>
      </c>
      <c r="NJ64" s="466" t="b">
        <v>1</v>
      </c>
      <c r="NK64" s="19">
        <f ca="1">NK63*1.15</f>
        <v>515.94749999999999</v>
      </c>
      <c r="NL64" s="19" t="str">
        <f t="shared" ca="1" si="662"/>
        <v>-</v>
      </c>
      <c r="NM64" s="19">
        <f t="shared" ca="1" si="656"/>
        <v>1</v>
      </c>
      <c r="NN64" s="19">
        <f t="shared" ca="1" si="656"/>
        <v>1</v>
      </c>
      <c r="NO64" s="19">
        <f t="shared" ca="1" si="656"/>
        <v>1</v>
      </c>
      <c r="NP64" s="19">
        <f t="shared" ca="1" si="656"/>
        <v>1</v>
      </c>
      <c r="NQ64" s="19">
        <f t="shared" ca="1" si="656"/>
        <v>1</v>
      </c>
      <c r="NR64" s="19">
        <f t="shared" ca="1" si="656"/>
        <v>1</v>
      </c>
      <c r="NS64" s="19">
        <f t="shared" ca="1" si="656"/>
        <v>1</v>
      </c>
      <c r="NT64" s="19">
        <f t="shared" ca="1" si="656"/>
        <v>1</v>
      </c>
      <c r="NU64" s="19">
        <f t="shared" ca="1" si="656"/>
        <v>1</v>
      </c>
      <c r="NV64" s="9"/>
      <c r="NW64" s="539" t="str">
        <f t="shared" si="680"/>
        <v>-</v>
      </c>
      <c r="NX64" s="539" t="str">
        <f t="shared" si="680"/>
        <v>-</v>
      </c>
      <c r="NY64" s="539" t="str">
        <f t="shared" si="680"/>
        <v>-</v>
      </c>
      <c r="NZ64" s="539" t="str">
        <f t="shared" si="680"/>
        <v>-</v>
      </c>
      <c r="OA64" s="539" t="str">
        <f t="shared" si="680"/>
        <v>-</v>
      </c>
      <c r="OB64" s="539" t="str">
        <f t="shared" si="680"/>
        <v>-</v>
      </c>
      <c r="OC64" s="539" t="str">
        <f t="shared" ca="1" si="680"/>
        <v>-</v>
      </c>
      <c r="OD64" s="539" t="str">
        <f t="shared" ca="1" si="680"/>
        <v>-</v>
      </c>
      <c r="OE64" s="539" t="str">
        <f t="shared" ca="1" si="680"/>
        <v>-</v>
      </c>
      <c r="OF64" s="539" t="str">
        <f t="shared" ca="1" si="680"/>
        <v>-</v>
      </c>
      <c r="OG64" s="539" t="str">
        <f t="shared" ca="1" si="680"/>
        <v>-</v>
      </c>
      <c r="OH64" s="539" t="str">
        <f t="shared" ca="1" si="680"/>
        <v>-</v>
      </c>
      <c r="OI64" s="539" t="str">
        <f t="shared" ca="1" si="680"/>
        <v>-</v>
      </c>
      <c r="OJ64" s="539" t="str">
        <f t="shared" ca="1" si="680"/>
        <v>-</v>
      </c>
      <c r="OK64" s="539" t="str">
        <f t="shared" ca="1" si="680"/>
        <v>-</v>
      </c>
      <c r="OL64" s="539" t="str">
        <f t="shared" ca="1" si="680"/>
        <v>-</v>
      </c>
      <c r="OM64" s="539" t="str">
        <f t="shared" ca="1" si="680"/>
        <v>-</v>
      </c>
      <c r="ON64" s="539" t="str">
        <f t="shared" ca="1" si="680"/>
        <v>-</v>
      </c>
      <c r="OO64" s="539" t="str">
        <f t="shared" ca="1" si="680"/>
        <v>-</v>
      </c>
      <c r="OP64" s="539" t="str">
        <f t="shared" ca="1" si="680"/>
        <v>-</v>
      </c>
      <c r="OQ64" s="539" t="str">
        <f t="shared" ca="1" si="680"/>
        <v>-</v>
      </c>
      <c r="OR64" s="539" t="str">
        <f t="shared" ca="1" si="680"/>
        <v>-</v>
      </c>
      <c r="OS64" s="539" t="str">
        <f t="shared" ca="1" si="680"/>
        <v>-</v>
      </c>
      <c r="OT64" s="539" t="str">
        <f t="shared" ca="1" si="680"/>
        <v>-</v>
      </c>
      <c r="OU64" s="539" t="str">
        <f t="shared" ca="1" si="680"/>
        <v>-</v>
      </c>
      <c r="OV64" s="539" t="str">
        <f t="shared" ca="1" si="680"/>
        <v>-</v>
      </c>
      <c r="OW64" s="539" t="str">
        <f t="shared" ca="1" si="680"/>
        <v>-</v>
      </c>
      <c r="OX64" s="539" t="str">
        <f t="shared" ca="1" si="680"/>
        <v>-</v>
      </c>
      <c r="OY64" s="539" t="str">
        <f t="shared" ca="1" si="680"/>
        <v>-</v>
      </c>
      <c r="OZ64" s="539" t="str">
        <f t="shared" ca="1" si="680"/>
        <v>-</v>
      </c>
      <c r="PA64" s="539" t="str">
        <f t="shared" ca="1" si="680"/>
        <v>-</v>
      </c>
      <c r="PB64" s="539" t="str">
        <f t="shared" ca="1" si="680"/>
        <v>-</v>
      </c>
      <c r="PC64" s="539" t="str">
        <f t="shared" ca="1" si="680"/>
        <v>-</v>
      </c>
      <c r="PD64" s="539" t="str">
        <f t="shared" ca="1" si="680"/>
        <v>-</v>
      </c>
      <c r="PE64" s="539" t="str">
        <f t="shared" ca="1" si="680"/>
        <v>-</v>
      </c>
      <c r="PF64" s="539" t="str">
        <f t="shared" ca="1" si="680"/>
        <v>-</v>
      </c>
      <c r="PG64" s="549" t="str">
        <f t="shared" ref="PG64:QF68" si="687">IF($O64=PG$19,TRUE,"-")</f>
        <v>-</v>
      </c>
      <c r="PH64" s="549" t="str">
        <f t="shared" si="687"/>
        <v>-</v>
      </c>
      <c r="PI64" s="549" t="str">
        <f t="shared" si="687"/>
        <v>-</v>
      </c>
      <c r="PJ64" s="549" t="str">
        <f t="shared" si="687"/>
        <v>-</v>
      </c>
      <c r="PK64" s="549" t="str">
        <f t="shared" si="687"/>
        <v>-</v>
      </c>
      <c r="PL64" s="549" t="str">
        <f t="shared" si="687"/>
        <v>-</v>
      </c>
      <c r="PM64" s="549" t="str">
        <f t="shared" si="687"/>
        <v>-</v>
      </c>
      <c r="PN64" s="549" t="str">
        <f t="shared" si="687"/>
        <v>-</v>
      </c>
      <c r="PO64" s="549" t="str">
        <f t="shared" si="687"/>
        <v>-</v>
      </c>
      <c r="PP64" s="549" t="str">
        <f t="shared" si="687"/>
        <v>-</v>
      </c>
      <c r="PQ64" s="549" t="str">
        <f t="shared" si="687"/>
        <v>-</v>
      </c>
      <c r="PR64" s="549" t="str">
        <f t="shared" si="687"/>
        <v>-</v>
      </c>
      <c r="PS64" s="549" t="str">
        <f t="shared" si="687"/>
        <v>-</v>
      </c>
      <c r="PT64" s="549" t="str">
        <f t="shared" si="687"/>
        <v>-</v>
      </c>
      <c r="PU64" s="549" t="str">
        <f t="shared" si="687"/>
        <v>-</v>
      </c>
      <c r="PV64" s="549" t="str">
        <f t="shared" si="687"/>
        <v>-</v>
      </c>
      <c r="PW64" s="549" t="str">
        <f t="shared" si="687"/>
        <v>-</v>
      </c>
      <c r="PX64" s="549" t="str">
        <f t="shared" si="687"/>
        <v>-</v>
      </c>
      <c r="PY64" s="549" t="str">
        <f t="shared" si="687"/>
        <v>-</v>
      </c>
      <c r="PZ64" s="549" t="str">
        <f t="shared" si="687"/>
        <v>-</v>
      </c>
      <c r="QA64" s="549" t="str">
        <f t="shared" si="687"/>
        <v>-</v>
      </c>
      <c r="QB64" s="549" t="str">
        <f t="shared" si="687"/>
        <v>-</v>
      </c>
      <c r="QC64" s="549" t="str">
        <f t="shared" si="687"/>
        <v>-</v>
      </c>
      <c r="QD64" s="549" t="str">
        <f t="shared" si="687"/>
        <v>-</v>
      </c>
      <c r="QE64" s="549" t="str">
        <f t="shared" si="687"/>
        <v>-</v>
      </c>
      <c r="QF64" s="549" t="str">
        <f t="shared" si="687"/>
        <v>-</v>
      </c>
      <c r="QG64" s="539" t="str">
        <f t="shared" si="681"/>
        <v>-</v>
      </c>
      <c r="QH64" s="539" t="str">
        <f t="shared" si="681"/>
        <v>-</v>
      </c>
      <c r="QI64" s="539" t="str">
        <f t="shared" si="681"/>
        <v>-</v>
      </c>
      <c r="QJ64" s="539" t="str">
        <f t="shared" si="681"/>
        <v>-</v>
      </c>
      <c r="QK64" s="539" t="str">
        <f t="shared" si="681"/>
        <v>-</v>
      </c>
      <c r="QL64" s="539" t="str">
        <f t="shared" si="681"/>
        <v>-</v>
      </c>
      <c r="QM64" s="539" t="str">
        <f t="shared" ca="1" si="681"/>
        <v>-</v>
      </c>
      <c r="QN64" s="539" t="str">
        <f t="shared" ca="1" si="681"/>
        <v>-</v>
      </c>
      <c r="QO64" s="539" t="str">
        <f t="shared" ca="1" si="681"/>
        <v>-</v>
      </c>
      <c r="QP64" s="539" t="str">
        <f t="shared" ca="1" si="681"/>
        <v>-</v>
      </c>
      <c r="QQ64" s="539" t="str">
        <f t="shared" ca="1" si="681"/>
        <v>-</v>
      </c>
      <c r="QR64" s="539" t="str">
        <f t="shared" ca="1" si="681"/>
        <v>-</v>
      </c>
      <c r="QS64" s="539" t="str">
        <f t="shared" ca="1" si="681"/>
        <v>-</v>
      </c>
      <c r="QT64" s="539" t="str">
        <f t="shared" ca="1" si="681"/>
        <v>-</v>
      </c>
      <c r="QU64" s="539" t="str">
        <f t="shared" ca="1" si="681"/>
        <v>-</v>
      </c>
      <c r="QV64" s="539" t="str">
        <f t="shared" ca="1" si="681"/>
        <v>-</v>
      </c>
      <c r="QW64" s="539" t="str">
        <f t="shared" ca="1" si="681"/>
        <v>-</v>
      </c>
      <c r="QX64" s="539" t="str">
        <f t="shared" ca="1" si="681"/>
        <v>-</v>
      </c>
      <c r="QY64" s="539" t="str">
        <f t="shared" ca="1" si="681"/>
        <v>-</v>
      </c>
      <c r="QZ64" s="539" t="str">
        <f t="shared" ca="1" si="681"/>
        <v>-</v>
      </c>
      <c r="RA64" s="539" t="str">
        <f t="shared" ca="1" si="681"/>
        <v>-</v>
      </c>
      <c r="RB64" s="539" t="str">
        <f t="shared" ca="1" si="681"/>
        <v>-</v>
      </c>
      <c r="RC64" s="539" t="str">
        <f t="shared" ca="1" si="681"/>
        <v>-</v>
      </c>
      <c r="RD64" s="539" t="str">
        <f t="shared" ca="1" si="681"/>
        <v>-</v>
      </c>
      <c r="RE64" s="539" t="str">
        <f t="shared" ca="1" si="681"/>
        <v>-</v>
      </c>
      <c r="RF64" s="539" t="str">
        <f t="shared" ca="1" si="681"/>
        <v>-</v>
      </c>
      <c r="RG64" s="539" t="str">
        <f t="shared" ca="1" si="681"/>
        <v>-</v>
      </c>
      <c r="RH64" s="539" t="str">
        <f t="shared" ca="1" si="681"/>
        <v>-</v>
      </c>
      <c r="RI64" s="539" t="str">
        <f t="shared" ca="1" si="681"/>
        <v>-</v>
      </c>
      <c r="RJ64" s="539" t="str">
        <f t="shared" ca="1" si="681"/>
        <v>-</v>
      </c>
      <c r="RK64" s="539" t="str">
        <f t="shared" ca="1" si="681"/>
        <v>-</v>
      </c>
      <c r="RL64" s="539" t="str">
        <f t="shared" ca="1" si="681"/>
        <v>-</v>
      </c>
      <c r="RM64" s="539" t="str">
        <f t="shared" ca="1" si="681"/>
        <v>-</v>
      </c>
      <c r="RN64" s="539" t="str">
        <f t="shared" ca="1" si="681"/>
        <v>-</v>
      </c>
      <c r="RO64" s="539" t="str">
        <f t="shared" ca="1" si="681"/>
        <v>-</v>
      </c>
      <c r="RP64" s="539" t="str">
        <f t="shared" ca="1" si="681"/>
        <v>-</v>
      </c>
      <c r="RQ64" s="549" t="str">
        <f t="shared" ref="RQ64:SP68" si="688">IF($O64=RQ$19,TRUE,"-")</f>
        <v>-</v>
      </c>
      <c r="RR64" s="549" t="str">
        <f t="shared" si="688"/>
        <v>-</v>
      </c>
      <c r="RS64" s="549" t="str">
        <f t="shared" si="688"/>
        <v>-</v>
      </c>
      <c r="RT64" s="549" t="str">
        <f t="shared" si="688"/>
        <v>-</v>
      </c>
      <c r="RU64" s="549" t="str">
        <f t="shared" si="688"/>
        <v>-</v>
      </c>
      <c r="RV64" s="549" t="str">
        <f t="shared" si="688"/>
        <v>-</v>
      </c>
      <c r="RW64" s="549" t="str">
        <f t="shared" si="688"/>
        <v>-</v>
      </c>
      <c r="RX64" s="549" t="str">
        <f t="shared" si="688"/>
        <v>-</v>
      </c>
      <c r="RY64" s="549" t="str">
        <f t="shared" si="688"/>
        <v>-</v>
      </c>
      <c r="RZ64" s="549" t="str">
        <f t="shared" si="688"/>
        <v>-</v>
      </c>
      <c r="SA64" s="549" t="str">
        <f t="shared" si="688"/>
        <v>-</v>
      </c>
      <c r="SB64" s="549" t="str">
        <f t="shared" si="688"/>
        <v>-</v>
      </c>
      <c r="SC64" s="549" t="str">
        <f t="shared" si="688"/>
        <v>-</v>
      </c>
      <c r="SD64" s="549" t="str">
        <f t="shared" si="688"/>
        <v>-</v>
      </c>
      <c r="SE64" s="549" t="str">
        <f t="shared" si="688"/>
        <v>-</v>
      </c>
      <c r="SF64" s="549" t="str">
        <f t="shared" si="688"/>
        <v>-</v>
      </c>
      <c r="SG64" s="549" t="str">
        <f t="shared" si="688"/>
        <v>-</v>
      </c>
      <c r="SH64" s="549" t="str">
        <f t="shared" si="688"/>
        <v>-</v>
      </c>
      <c r="SI64" s="549" t="str">
        <f t="shared" si="688"/>
        <v>-</v>
      </c>
      <c r="SJ64" s="549" t="str">
        <f t="shared" si="688"/>
        <v>-</v>
      </c>
      <c r="SK64" s="549" t="str">
        <f t="shared" si="688"/>
        <v>-</v>
      </c>
      <c r="SL64" s="549" t="str">
        <f t="shared" si="688"/>
        <v>-</v>
      </c>
      <c r="SM64" s="549" t="str">
        <f t="shared" si="688"/>
        <v>-</v>
      </c>
      <c r="SN64" s="549" t="str">
        <f t="shared" si="688"/>
        <v>-</v>
      </c>
      <c r="SO64" s="549" t="str">
        <f t="shared" si="688"/>
        <v>-</v>
      </c>
      <c r="SP64" s="549" t="str">
        <f t="shared" si="688"/>
        <v>-</v>
      </c>
      <c r="SQ64" s="539" t="b">
        <f t="shared" si="682"/>
        <v>1</v>
      </c>
      <c r="SR64" s="539" t="b">
        <f t="shared" si="682"/>
        <v>1</v>
      </c>
      <c r="SS64" s="539" t="b">
        <f t="shared" si="682"/>
        <v>1</v>
      </c>
      <c r="ST64" s="539" t="b">
        <f t="shared" si="682"/>
        <v>1</v>
      </c>
      <c r="SU64" s="539" t="b">
        <f t="shared" si="682"/>
        <v>1</v>
      </c>
      <c r="SV64" s="539" t="b">
        <f t="shared" si="682"/>
        <v>1</v>
      </c>
      <c r="SW64" s="539" t="str">
        <f t="shared" ca="1" si="682"/>
        <v>-</v>
      </c>
      <c r="SX64" s="539" t="str">
        <f t="shared" ca="1" si="682"/>
        <v>-</v>
      </c>
      <c r="SY64" s="539" t="str">
        <f t="shared" ca="1" si="682"/>
        <v>-</v>
      </c>
      <c r="SZ64" s="539" t="str">
        <f t="shared" ca="1" si="682"/>
        <v>-</v>
      </c>
      <c r="TA64" s="539" t="str">
        <f t="shared" ca="1" si="682"/>
        <v>-</v>
      </c>
      <c r="TB64" s="539" t="str">
        <f t="shared" ca="1" si="682"/>
        <v>-</v>
      </c>
      <c r="TC64" s="539" t="str">
        <f t="shared" ca="1" si="682"/>
        <v>-</v>
      </c>
      <c r="TD64" s="539" t="str">
        <f t="shared" ca="1" si="682"/>
        <v>-</v>
      </c>
      <c r="TE64" s="539" t="str">
        <f t="shared" ca="1" si="682"/>
        <v>-</v>
      </c>
      <c r="TF64" s="539" t="str">
        <f t="shared" ca="1" si="682"/>
        <v>-</v>
      </c>
      <c r="TG64" s="539" t="str">
        <f t="shared" ca="1" si="682"/>
        <v>-</v>
      </c>
      <c r="TH64" s="539" t="str">
        <f t="shared" ca="1" si="682"/>
        <v>-</v>
      </c>
      <c r="TI64" s="539" t="str">
        <f t="shared" ca="1" si="682"/>
        <v>-</v>
      </c>
      <c r="TJ64" s="539" t="str">
        <f t="shared" ca="1" si="682"/>
        <v>-</v>
      </c>
      <c r="TK64" s="539" t="str">
        <f t="shared" ca="1" si="682"/>
        <v>-</v>
      </c>
      <c r="TL64" s="539" t="str">
        <f t="shared" ca="1" si="682"/>
        <v>-</v>
      </c>
      <c r="TM64" s="539" t="str">
        <f t="shared" ca="1" si="682"/>
        <v>-</v>
      </c>
      <c r="TN64" s="539" t="str">
        <f t="shared" ca="1" si="682"/>
        <v>-</v>
      </c>
      <c r="TO64" s="539" t="str">
        <f t="shared" ca="1" si="682"/>
        <v>-</v>
      </c>
      <c r="TP64" s="539" t="str">
        <f t="shared" ca="1" si="682"/>
        <v>-</v>
      </c>
      <c r="TQ64" s="539" t="str">
        <f t="shared" ca="1" si="682"/>
        <v>-</v>
      </c>
      <c r="TR64" s="539" t="str">
        <f t="shared" ca="1" si="682"/>
        <v>-</v>
      </c>
      <c r="TS64" s="539" t="str">
        <f t="shared" ca="1" si="682"/>
        <v>-</v>
      </c>
      <c r="TT64" s="539" t="str">
        <f t="shared" ca="1" si="682"/>
        <v>-</v>
      </c>
      <c r="TU64" s="539" t="str">
        <f t="shared" ca="1" si="682"/>
        <v>-</v>
      </c>
      <c r="TV64" s="539" t="str">
        <f t="shared" ca="1" si="682"/>
        <v>-</v>
      </c>
      <c r="TW64" s="539" t="str">
        <f t="shared" ca="1" si="682"/>
        <v>-</v>
      </c>
      <c r="TX64" s="539" t="str">
        <f t="shared" ca="1" si="682"/>
        <v>-</v>
      </c>
      <c r="TY64" s="539" t="str">
        <f t="shared" ca="1" si="682"/>
        <v>-</v>
      </c>
      <c r="TZ64" s="539" t="str">
        <f t="shared" ca="1" si="682"/>
        <v>-</v>
      </c>
      <c r="UA64" s="549" t="b">
        <f t="shared" ref="UA64:UZ68" si="689">IF($O64=UA$19,TRUE,"-")</f>
        <v>1</v>
      </c>
      <c r="UB64" s="549" t="b">
        <f t="shared" si="689"/>
        <v>1</v>
      </c>
      <c r="UC64" s="549" t="b">
        <f t="shared" si="689"/>
        <v>1</v>
      </c>
      <c r="UD64" s="549" t="b">
        <f t="shared" si="689"/>
        <v>1</v>
      </c>
      <c r="UE64" s="549" t="b">
        <f t="shared" si="689"/>
        <v>1</v>
      </c>
      <c r="UF64" s="549" t="b">
        <f t="shared" si="689"/>
        <v>1</v>
      </c>
      <c r="UG64" s="549" t="b">
        <f t="shared" si="689"/>
        <v>1</v>
      </c>
      <c r="UH64" s="549" t="b">
        <f t="shared" si="689"/>
        <v>1</v>
      </c>
      <c r="UI64" s="549" t="b">
        <f t="shared" si="689"/>
        <v>1</v>
      </c>
      <c r="UJ64" s="549" t="b">
        <f t="shared" si="689"/>
        <v>1</v>
      </c>
      <c r="UK64" s="549" t="b">
        <f t="shared" si="689"/>
        <v>1</v>
      </c>
      <c r="UL64" s="549" t="b">
        <f t="shared" si="689"/>
        <v>1</v>
      </c>
      <c r="UM64" s="549" t="b">
        <f t="shared" si="689"/>
        <v>1</v>
      </c>
      <c r="UN64" s="549" t="b">
        <f t="shared" si="689"/>
        <v>1</v>
      </c>
      <c r="UO64" s="549" t="b">
        <f t="shared" si="689"/>
        <v>1</v>
      </c>
      <c r="UP64" s="549" t="b">
        <f t="shared" si="689"/>
        <v>1</v>
      </c>
      <c r="UQ64" s="549" t="b">
        <f t="shared" si="689"/>
        <v>1</v>
      </c>
      <c r="UR64" s="549" t="b">
        <f t="shared" si="689"/>
        <v>1</v>
      </c>
      <c r="US64" s="549" t="b">
        <f t="shared" si="689"/>
        <v>1</v>
      </c>
      <c r="UT64" s="549" t="b">
        <f t="shared" si="689"/>
        <v>1</v>
      </c>
      <c r="UU64" s="549" t="b">
        <f t="shared" si="689"/>
        <v>1</v>
      </c>
      <c r="UV64" s="549" t="b">
        <f t="shared" si="689"/>
        <v>1</v>
      </c>
      <c r="UW64" s="549" t="b">
        <f t="shared" si="689"/>
        <v>1</v>
      </c>
      <c r="UX64" s="549" t="b">
        <f t="shared" si="689"/>
        <v>1</v>
      </c>
      <c r="UY64" s="549" t="b">
        <f t="shared" si="689"/>
        <v>1</v>
      </c>
      <c r="UZ64" s="549" t="b">
        <f t="shared" si="689"/>
        <v>1</v>
      </c>
      <c r="VA64" s="19">
        <f t="shared" ca="1" si="669"/>
        <v>0</v>
      </c>
      <c r="VB64" s="23">
        <v>0</v>
      </c>
    </row>
    <row r="65" spans="1:574" outlineLevel="1">
      <c r="A65" s="21">
        <f t="shared" si="93"/>
        <v>60</v>
      </c>
      <c r="B65" s="21">
        <f t="shared" si="670"/>
        <v>18</v>
      </c>
      <c r="C65">
        <v>108</v>
      </c>
      <c r="D65" s="19" t="str">
        <f t="shared" ca="1" si="583"/>
        <v>SNSW</v>
      </c>
      <c r="E65" t="b">
        <v>1</v>
      </c>
      <c r="F65" t="b">
        <v>0</v>
      </c>
      <c r="G65" t="b">
        <f t="shared" si="675"/>
        <v>1</v>
      </c>
      <c r="H65" s="215">
        <f t="shared" ca="1" si="673"/>
        <v>11</v>
      </c>
      <c r="I65" s="26">
        <v>2</v>
      </c>
      <c r="J65" s="26">
        <v>1</v>
      </c>
      <c r="K65" s="26" t="str">
        <f>""</f>
        <v/>
      </c>
      <c r="L65" s="26">
        <v>0</v>
      </c>
      <c r="M65" s="26">
        <f>d.Region</f>
        <v>2</v>
      </c>
      <c r="N65" s="26">
        <v>2</v>
      </c>
      <c r="O65" s="26">
        <v>3</v>
      </c>
      <c r="P65" s="26">
        <v>2</v>
      </c>
      <c r="Q65" s="26">
        <v>0</v>
      </c>
      <c r="R65" s="26">
        <v>0</v>
      </c>
      <c r="S65" s="26">
        <v>0</v>
      </c>
      <c r="T65" s="26">
        <v>0</v>
      </c>
      <c r="U65" s="26">
        <v>1</v>
      </c>
      <c r="V65" s="116">
        <v>2</v>
      </c>
      <c r="W65" s="116">
        <v>1</v>
      </c>
      <c r="X65" s="116">
        <v>1</v>
      </c>
      <c r="Y65" s="211"/>
      <c r="Z65" s="211"/>
      <c r="AA65" s="211"/>
      <c r="AB65" s="211"/>
      <c r="AC65" s="26">
        <v>0</v>
      </c>
      <c r="AD65" s="211"/>
      <c r="AE65" s="211"/>
      <c r="AF65" s="211"/>
      <c r="AG65" s="211"/>
      <c r="AH65" s="211"/>
      <c r="AI65" s="211"/>
      <c r="AJ65" s="211"/>
      <c r="AK65" s="211"/>
      <c r="AL65" s="136">
        <f t="shared" si="585"/>
        <v>2</v>
      </c>
      <c r="AM65" s="136">
        <f>INDEX(CHOOSE($O65,DataAutumn!i.AdultDrys,DataWinter!i.AdultDrys,DataSpring!i.AdultDrys),1,$N65)</f>
        <v>3</v>
      </c>
      <c r="AN65" s="5">
        <f t="shared" si="586"/>
        <v>2</v>
      </c>
      <c r="AO65" s="5">
        <f t="shared" si="586"/>
        <v>0</v>
      </c>
      <c r="AP65" s="5">
        <f t="shared" si="587"/>
        <v>1</v>
      </c>
      <c r="AQ65" s="211"/>
      <c r="AR65" s="211"/>
      <c r="AS65" s="356" t="str">
        <f ca="1">LEFT(OFFSET(AS65,-1,0),FIND(" ",OFFSET(AS65,-1,0)))        &amp; TEXT($H65,"00000 ")
&amp; $D65        &amp; IF($JB65=0," FWM","")&amp;IF($JB65=1," MWM","")&amp;IF($JB65=5," Mat","")&amp;IF($JC65=TRUE,"&amp;BBT","    ")
&amp;IF(LN65&lt;&gt;"-", "numbers"&amp;LN65,"")&amp;IF(NJ65," pasture"&amp;ROUND(NK65,0),"")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numbers4250 pasture449 Day204 Scan2-0000 RR000p GP075p WP100p MP100p T_TRUE (F33N11)</v>
      </c>
      <c r="AT65" s="9" t="str">
        <f ca="1">IF(COUNTIF(AS$5:AS65,AS65)=1,"-","Dup")</f>
        <v>-</v>
      </c>
      <c r="AU65" s="9"/>
      <c r="AV65" s="19" t="str">
        <f t="shared" ca="1" si="588"/>
        <v>-</v>
      </c>
      <c r="AW65" s="19" t="str">
        <f t="shared" ca="1" si="588"/>
        <v>-</v>
      </c>
      <c r="AX65" s="19" t="str">
        <f t="shared" ca="1" si="588"/>
        <v>-</v>
      </c>
      <c r="AY65" s="19" t="str">
        <f t="shared" ca="1" si="588"/>
        <v>-</v>
      </c>
      <c r="AZ65" s="19" t="str">
        <f t="shared" ca="1" si="588"/>
        <v>-</v>
      </c>
      <c r="BA65" s="19" t="str">
        <f t="shared" ca="1" si="588"/>
        <v>-</v>
      </c>
      <c r="BB65" s="19" t="str">
        <f t="shared" ca="1" si="588"/>
        <v>-</v>
      </c>
      <c r="BC65" s="19" t="str">
        <f t="shared" ca="1" si="588"/>
        <v>-</v>
      </c>
      <c r="BD65" s="9"/>
      <c r="BE65" s="5" t="b">
        <f t="shared" si="589"/>
        <v>0</v>
      </c>
      <c r="BF65" s="5" t="str">
        <f t="shared" si="589"/>
        <v>-</v>
      </c>
      <c r="BG65" s="5" t="b">
        <f t="shared" si="589"/>
        <v>0</v>
      </c>
      <c r="BH65" s="5" t="b">
        <f t="shared" si="589"/>
        <v>1</v>
      </c>
      <c r="BI65" s="5" t="b">
        <f t="shared" si="589"/>
        <v>1</v>
      </c>
      <c r="BJ65" s="136">
        <f t="shared" si="589"/>
        <v>0</v>
      </c>
      <c r="BK65" s="19" t="b">
        <f t="shared" ca="1" si="590"/>
        <v>0</v>
      </c>
      <c r="BL65" s="9"/>
      <c r="BM65" s="5" t="str">
        <f t="shared" ca="1" si="591"/>
        <v>-</v>
      </c>
      <c r="BN65" s="19" t="str">
        <f t="shared" ca="1" si="592"/>
        <v>-</v>
      </c>
      <c r="BO65" s="19" t="str">
        <f t="shared" ca="1" si="592"/>
        <v>-</v>
      </c>
      <c r="BP65" s="19" t="str">
        <f t="shared" ca="1" si="592"/>
        <v>-</v>
      </c>
      <c r="BQ65" s="5" t="str">
        <f t="shared" ca="1" si="593"/>
        <v>-</v>
      </c>
      <c r="BR65" s="19" t="str">
        <f t="shared" ca="1" si="594"/>
        <v>-</v>
      </c>
      <c r="BS65" s="5" t="str">
        <f t="shared" ca="1" si="595"/>
        <v>-</v>
      </c>
      <c r="BT65" s="19" t="str">
        <f t="shared" ca="1" si="596"/>
        <v>-</v>
      </c>
      <c r="BU65" s="19" t="str">
        <f t="shared" ca="1" si="596"/>
        <v>-</v>
      </c>
      <c r="BV65" s="19" t="str">
        <f t="shared" ca="1" si="596"/>
        <v>-</v>
      </c>
      <c r="BW65" s="5" t="str">
        <f t="shared" ca="1" si="597"/>
        <v>-</v>
      </c>
      <c r="BX65" s="9"/>
      <c r="BY65" s="5" t="b">
        <f t="shared" si="598"/>
        <v>0</v>
      </c>
      <c r="BZ65" s="5" t="str">
        <f t="shared" ca="1" si="599"/>
        <v>-</v>
      </c>
      <c r="CA65" s="5" t="str">
        <f t="shared" ca="1" si="600"/>
        <v>-</v>
      </c>
      <c r="CB65" s="5" t="str">
        <f t="shared" ca="1" si="600"/>
        <v>-</v>
      </c>
      <c r="CC65" s="5" t="str">
        <f t="shared" ca="1" si="600"/>
        <v>-</v>
      </c>
      <c r="CD65" s="5" t="str">
        <f t="shared" ca="1" si="600"/>
        <v>-</v>
      </c>
      <c r="CE65" s="5" t="str">
        <f t="shared" ca="1" si="600"/>
        <v>-</v>
      </c>
      <c r="CF65" s="5" t="str">
        <f t="shared" ca="1" si="600"/>
        <v>-</v>
      </c>
      <c r="CG65" s="5" t="str">
        <f t="shared" ca="1" si="600"/>
        <v>-</v>
      </c>
      <c r="CH65" s="5" t="str">
        <f t="shared" ca="1" si="600"/>
        <v>-</v>
      </c>
      <c r="CI65" s="9"/>
      <c r="CJ65" s="12" t="b">
        <v>1</v>
      </c>
      <c r="CK65" s="12" t="b">
        <v>1</v>
      </c>
      <c r="CL65" s="12" t="b">
        <v>1</v>
      </c>
      <c r="CM65" s="12">
        <f t="shared" si="672"/>
        <v>22312000005</v>
      </c>
      <c r="CN65" s="12" t="b">
        <v>0</v>
      </c>
      <c r="CO65" s="19" t="str">
        <f t="shared" ca="1" si="601"/>
        <v>-</v>
      </c>
      <c r="CP65" s="19" t="str">
        <f t="shared" ca="1" si="601"/>
        <v>-</v>
      </c>
      <c r="CQ65" s="19" t="str">
        <f t="shared" ca="1" si="601"/>
        <v>-</v>
      </c>
      <c r="CR65" s="433">
        <f t="shared" si="602"/>
        <v>652</v>
      </c>
      <c r="CS65" s="433">
        <f t="shared" si="602"/>
        <v>686</v>
      </c>
      <c r="CT65" s="433">
        <f t="shared" si="602"/>
        <v>721</v>
      </c>
      <c r="CU65" s="144">
        <f t="shared" si="603"/>
        <v>378</v>
      </c>
      <c r="CV65" s="144">
        <f t="shared" si="603"/>
        <v>413</v>
      </c>
      <c r="CW65" s="144">
        <f t="shared" si="603"/>
        <v>448</v>
      </c>
      <c r="CX65" s="19" t="str">
        <f t="shared" ca="1" si="604"/>
        <v>-</v>
      </c>
      <c r="CY65" s="19" t="str">
        <f t="shared" ca="1" si="604"/>
        <v>-</v>
      </c>
      <c r="CZ65" s="19" t="str">
        <f t="shared" ca="1" si="604"/>
        <v>-</v>
      </c>
      <c r="DA65" s="19" t="str">
        <f t="shared" ca="1" si="604"/>
        <v>-</v>
      </c>
      <c r="DB65" s="19" t="str">
        <f t="shared" ca="1" si="604"/>
        <v>-</v>
      </c>
      <c r="DC65" s="19" t="str">
        <f t="shared" ca="1" si="604"/>
        <v>-</v>
      </c>
      <c r="DD65" s="19">
        <f t="shared" ca="1" si="604"/>
        <v>1</v>
      </c>
      <c r="DE65" s="19">
        <f t="shared" ca="1" si="604"/>
        <v>1</v>
      </c>
      <c r="DF65" s="19">
        <f t="shared" ca="1" si="604"/>
        <v>0</v>
      </c>
      <c r="DG65" s="19" t="str">
        <f t="shared" ca="1" si="604"/>
        <v>-</v>
      </c>
      <c r="DH65" s="19" t="str">
        <f t="shared" ca="1" si="604"/>
        <v>-</v>
      </c>
      <c r="DI65" s="19" t="str">
        <f t="shared" ca="1" si="604"/>
        <v>-</v>
      </c>
      <c r="DJ65" s="19" t="str">
        <f t="shared" ca="1" si="604"/>
        <v>-</v>
      </c>
      <c r="DK65" s="19" t="str">
        <f t="shared" ca="1" si="604"/>
        <v>-</v>
      </c>
      <c r="DL65" s="19">
        <f t="shared" ca="1" si="604"/>
        <v>0</v>
      </c>
      <c r="DM65" s="19" t="str">
        <f t="shared" ca="1" si="604"/>
        <v>-</v>
      </c>
      <c r="DN65" s="19" t="str">
        <f t="shared" ca="1" si="604"/>
        <v>-</v>
      </c>
      <c r="DO65" s="19" t="str">
        <f t="shared" ca="1" si="601"/>
        <v>-</v>
      </c>
      <c r="DP65" s="19">
        <f t="shared" ca="1" si="601"/>
        <v>0</v>
      </c>
      <c r="DQ65" s="19">
        <f t="shared" ca="1" si="601"/>
        <v>0</v>
      </c>
      <c r="DR65" s="9"/>
      <c r="DS65" s="19">
        <f t="shared" ca="1" si="605"/>
        <v>0</v>
      </c>
      <c r="DT65" s="19">
        <f t="shared" ca="1" si="605"/>
        <v>0</v>
      </c>
      <c r="DU65" s="19">
        <f t="shared" ca="1" si="605"/>
        <v>0</v>
      </c>
      <c r="DV65" s="19">
        <f t="shared" ca="1" si="605"/>
        <v>0</v>
      </c>
      <c r="DW65" s="19">
        <f t="shared" ca="1" si="605"/>
        <v>0</v>
      </c>
      <c r="DX65" s="19">
        <f t="shared" ca="1" si="605"/>
        <v>0</v>
      </c>
      <c r="DY65" s="19">
        <f t="shared" ca="1" si="605"/>
        <v>0</v>
      </c>
      <c r="DZ65" s="19">
        <f t="shared" ca="1" si="605"/>
        <v>0</v>
      </c>
      <c r="EA65" s="19">
        <f t="shared" ca="1" si="605"/>
        <v>0</v>
      </c>
      <c r="EB65" s="19">
        <f t="shared" ca="1" si="605"/>
        <v>0</v>
      </c>
      <c r="EC65" s="19">
        <f t="shared" ca="1" si="605"/>
        <v>0</v>
      </c>
      <c r="ED65" s="19">
        <f t="shared" ca="1" si="605"/>
        <v>0</v>
      </c>
      <c r="EE65" s="19">
        <f t="shared" ca="1" si="605"/>
        <v>0</v>
      </c>
      <c r="EF65" s="433">
        <f t="shared" si="606"/>
        <v>0</v>
      </c>
      <c r="EG65" s="433">
        <f t="shared" si="606"/>
        <v>0</v>
      </c>
      <c r="EH65" s="116">
        <f t="shared" si="607"/>
        <v>0</v>
      </c>
      <c r="EI65" s="116">
        <f t="shared" ca="1" si="607"/>
        <v>0</v>
      </c>
      <c r="EJ65" s="116">
        <f t="shared" ca="1" si="607"/>
        <v>0</v>
      </c>
      <c r="EK65" s="116">
        <f t="shared" ca="1" si="607"/>
        <v>0</v>
      </c>
      <c r="EL65" s="116">
        <f t="shared" ca="1" si="607"/>
        <v>0</v>
      </c>
      <c r="EM65" s="537">
        <f t="shared" ca="1" si="608"/>
        <v>0</v>
      </c>
      <c r="EN65" s="116">
        <f t="shared" ca="1" si="609"/>
        <v>0</v>
      </c>
      <c r="EO65" s="116">
        <f t="shared" ca="1" si="609"/>
        <v>0</v>
      </c>
      <c r="EP65" s="116">
        <f t="shared" ca="1" si="609"/>
        <v>0</v>
      </c>
      <c r="EQ65" s="116">
        <f t="shared" ca="1" si="609"/>
        <v>0</v>
      </c>
      <c r="ER65" s="116">
        <f t="shared" ca="1" si="609"/>
        <v>0</v>
      </c>
      <c r="ES65" s="537">
        <f t="shared" ca="1" si="610"/>
        <v>0</v>
      </c>
      <c r="ET65" s="116">
        <f t="shared" ca="1" si="611"/>
        <v>0</v>
      </c>
      <c r="EU65" s="116">
        <f t="shared" ca="1" si="611"/>
        <v>0</v>
      </c>
      <c r="EV65" s="116">
        <f t="shared" ca="1" si="611"/>
        <v>0</v>
      </c>
      <c r="EW65" s="116">
        <f t="shared" ca="1" si="611"/>
        <v>0</v>
      </c>
      <c r="EX65" s="116">
        <f t="shared" ca="1" si="611"/>
        <v>0</v>
      </c>
      <c r="EY65" s="537">
        <f t="shared" ca="1" si="612"/>
        <v>0</v>
      </c>
      <c r="EZ65" s="116">
        <f t="shared" ca="1" si="613"/>
        <v>0</v>
      </c>
      <c r="FA65" s="116">
        <f t="shared" ca="1" si="613"/>
        <v>0</v>
      </c>
      <c r="FB65" s="116">
        <f t="shared" ca="1" si="613"/>
        <v>0</v>
      </c>
      <c r="FC65" s="116">
        <f t="shared" ca="1" si="613"/>
        <v>0</v>
      </c>
      <c r="FD65" s="116">
        <f t="shared" ca="1" si="613"/>
        <v>0</v>
      </c>
      <c r="FE65" s="537">
        <f t="shared" ca="1" si="614"/>
        <v>0</v>
      </c>
      <c r="FF65" s="116">
        <f t="shared" ca="1" si="615"/>
        <v>0</v>
      </c>
      <c r="FG65" s="116">
        <f t="shared" ca="1" si="615"/>
        <v>0</v>
      </c>
      <c r="FH65" s="116">
        <f t="shared" ca="1" si="615"/>
        <v>0</v>
      </c>
      <c r="FI65" s="116">
        <f t="shared" ca="1" si="615"/>
        <v>0</v>
      </c>
      <c r="FJ65" s="116">
        <f t="shared" ca="1" si="615"/>
        <v>0</v>
      </c>
      <c r="FK65" s="537">
        <f t="shared" ca="1" si="616"/>
        <v>0</v>
      </c>
      <c r="FL65" s="116">
        <f t="shared" ca="1" si="617"/>
        <v>0</v>
      </c>
      <c r="FM65" s="116">
        <f t="shared" ca="1" si="617"/>
        <v>0</v>
      </c>
      <c r="FN65" s="116">
        <f t="shared" ca="1" si="617"/>
        <v>0</v>
      </c>
      <c r="FO65" s="116">
        <f t="shared" ca="1" si="617"/>
        <v>0</v>
      </c>
      <c r="FP65" s="116">
        <f t="shared" ca="1" si="617"/>
        <v>0</v>
      </c>
      <c r="FQ65" s="537">
        <f t="shared" ca="1" si="618"/>
        <v>0</v>
      </c>
      <c r="FR65" s="117">
        <f t="shared" ca="1" si="619"/>
        <v>0</v>
      </c>
      <c r="FS65" s="117">
        <f t="shared" ca="1" si="619"/>
        <v>0</v>
      </c>
      <c r="FT65" s="117">
        <f t="shared" ca="1" si="619"/>
        <v>0</v>
      </c>
      <c r="FU65" s="117">
        <f t="shared" ca="1" si="619"/>
        <v>0</v>
      </c>
      <c r="FV65" s="556">
        <f t="shared" ca="1" si="620"/>
        <v>0</v>
      </c>
      <c r="FW65" s="556">
        <f t="shared" ca="1" si="620"/>
        <v>0</v>
      </c>
      <c r="FX65" s="556">
        <f t="shared" ca="1" si="620"/>
        <v>0</v>
      </c>
      <c r="FY65" s="556">
        <f t="shared" ca="1" si="620"/>
        <v>0</v>
      </c>
      <c r="FZ65" s="556">
        <f t="shared" ca="1" si="620"/>
        <v>0</v>
      </c>
      <c r="GA65" s="556">
        <f t="shared" ca="1" si="620"/>
        <v>0</v>
      </c>
      <c r="GB65" s="556">
        <f t="shared" ca="1" si="620"/>
        <v>0</v>
      </c>
      <c r="GC65" s="556">
        <f t="shared" ca="1" si="620"/>
        <v>0</v>
      </c>
      <c r="GD65" s="556">
        <f t="shared" ca="1" si="620"/>
        <v>0</v>
      </c>
      <c r="GE65" s="556">
        <f t="shared" ca="1" si="620"/>
        <v>0</v>
      </c>
      <c r="GF65" s="556">
        <f t="shared" ca="1" si="620"/>
        <v>0</v>
      </c>
      <c r="GG65" s="556">
        <f t="shared" ca="1" si="620"/>
        <v>0</v>
      </c>
      <c r="GH65" s="556">
        <f t="shared" ca="1" si="620"/>
        <v>0</v>
      </c>
      <c r="GI65" s="556">
        <f t="shared" ca="1" si="620"/>
        <v>0</v>
      </c>
      <c r="GJ65" s="556">
        <f t="shared" ca="1" si="620"/>
        <v>0</v>
      </c>
      <c r="GK65" s="556">
        <f t="shared" ca="1" si="620"/>
        <v>0</v>
      </c>
      <c r="GL65" s="556">
        <f t="shared" ca="1" si="620"/>
        <v>0</v>
      </c>
      <c r="GM65" s="556">
        <f t="shared" ca="1" si="620"/>
        <v>0</v>
      </c>
      <c r="GN65" s="556">
        <f t="shared" ca="1" si="620"/>
        <v>0</v>
      </c>
      <c r="GO65" s="556">
        <f t="shared" ca="1" si="620"/>
        <v>0</v>
      </c>
      <c r="GP65" s="19">
        <f t="shared" ca="1" si="621"/>
        <v>0</v>
      </c>
      <c r="GQ65" s="116">
        <f t="shared" ca="1" si="622"/>
        <v>0</v>
      </c>
      <c r="GR65" s="116">
        <f t="shared" ca="1" si="622"/>
        <v>0</v>
      </c>
      <c r="GS65" s="116">
        <f t="shared" ca="1" si="622"/>
        <v>0</v>
      </c>
      <c r="GT65" s="116">
        <f t="shared" ca="1" si="622"/>
        <v>0</v>
      </c>
      <c r="GU65" s="116">
        <f t="shared" ca="1" si="622"/>
        <v>0</v>
      </c>
      <c r="GV65" s="537">
        <f t="shared" ca="1" si="623"/>
        <v>0</v>
      </c>
      <c r="GW65" s="116">
        <f t="shared" ca="1" si="624"/>
        <v>0</v>
      </c>
      <c r="GX65" s="116">
        <f t="shared" ca="1" si="624"/>
        <v>0</v>
      </c>
      <c r="GY65" s="116">
        <f t="shared" ca="1" si="624"/>
        <v>0</v>
      </c>
      <c r="GZ65" s="116">
        <f t="shared" ca="1" si="624"/>
        <v>0</v>
      </c>
      <c r="HA65" s="116">
        <f t="shared" ca="1" si="624"/>
        <v>0</v>
      </c>
      <c r="HB65" s="537">
        <f t="shared" ca="1" si="625"/>
        <v>0</v>
      </c>
      <c r="HC65" s="116">
        <f t="shared" ca="1" si="626"/>
        <v>0</v>
      </c>
      <c r="HD65" s="116">
        <f t="shared" ca="1" si="626"/>
        <v>0</v>
      </c>
      <c r="HE65" s="116">
        <f t="shared" ca="1" si="626"/>
        <v>0</v>
      </c>
      <c r="HF65" s="116">
        <f t="shared" ca="1" si="626"/>
        <v>0</v>
      </c>
      <c r="HG65" s="116">
        <f t="shared" ca="1" si="626"/>
        <v>0</v>
      </c>
      <c r="HH65" s="537">
        <f t="shared" ca="1" si="627"/>
        <v>0</v>
      </c>
      <c r="HI65" s="116">
        <f t="shared" ca="1" si="628"/>
        <v>0</v>
      </c>
      <c r="HJ65" s="116">
        <f t="shared" ca="1" si="628"/>
        <v>0</v>
      </c>
      <c r="HK65" s="116">
        <f t="shared" ca="1" si="628"/>
        <v>0</v>
      </c>
      <c r="HL65" s="116">
        <f t="shared" ca="1" si="628"/>
        <v>0</v>
      </c>
      <c r="HM65" s="116">
        <f t="shared" ca="1" si="628"/>
        <v>0</v>
      </c>
      <c r="HN65" s="537">
        <f t="shared" ca="1" si="629"/>
        <v>0</v>
      </c>
      <c r="HO65" s="116">
        <f t="shared" ca="1" si="630"/>
        <v>0</v>
      </c>
      <c r="HP65" s="116">
        <f t="shared" ca="1" si="630"/>
        <v>0</v>
      </c>
      <c r="HQ65" s="116">
        <f t="shared" ca="1" si="630"/>
        <v>0</v>
      </c>
      <c r="HR65" s="116">
        <f t="shared" ca="1" si="630"/>
        <v>0</v>
      </c>
      <c r="HS65" s="116">
        <f t="shared" ca="1" si="630"/>
        <v>0</v>
      </c>
      <c r="HT65" s="537">
        <f t="shared" ca="1" si="631"/>
        <v>0</v>
      </c>
      <c r="HU65" s="116">
        <f t="shared" ca="1" si="632"/>
        <v>0</v>
      </c>
      <c r="HV65" s="116">
        <f t="shared" ca="1" si="632"/>
        <v>0</v>
      </c>
      <c r="HW65" s="116">
        <f t="shared" ca="1" si="632"/>
        <v>0</v>
      </c>
      <c r="HX65" s="116">
        <f t="shared" ca="1" si="632"/>
        <v>0</v>
      </c>
      <c r="HY65" s="116">
        <f t="shared" ca="1" si="632"/>
        <v>0</v>
      </c>
      <c r="HZ65" s="537">
        <f t="shared" ca="1" si="633"/>
        <v>0</v>
      </c>
      <c r="IA65" s="117">
        <f t="shared" ca="1" si="634"/>
        <v>0</v>
      </c>
      <c r="IB65" s="117">
        <f t="shared" ca="1" si="634"/>
        <v>0</v>
      </c>
      <c r="IC65" s="117">
        <f t="shared" ca="1" si="634"/>
        <v>0</v>
      </c>
      <c r="ID65" s="117">
        <f t="shared" ca="1" si="634"/>
        <v>0</v>
      </c>
      <c r="IE65" s="556">
        <f t="shared" ca="1" si="635"/>
        <v>0</v>
      </c>
      <c r="IF65" s="556">
        <f t="shared" ca="1" si="635"/>
        <v>0</v>
      </c>
      <c r="IG65" s="556">
        <f t="shared" ca="1" si="635"/>
        <v>0</v>
      </c>
      <c r="IH65" s="556">
        <f t="shared" ca="1" si="635"/>
        <v>0</v>
      </c>
      <c r="II65" s="556">
        <f t="shared" ca="1" si="635"/>
        <v>0</v>
      </c>
      <c r="IJ65" s="556">
        <f t="shared" ca="1" si="635"/>
        <v>0</v>
      </c>
      <c r="IK65" s="556">
        <f t="shared" ca="1" si="635"/>
        <v>0</v>
      </c>
      <c r="IL65" s="556">
        <f t="shared" ca="1" si="635"/>
        <v>0</v>
      </c>
      <c r="IM65" s="556">
        <f t="shared" ca="1" si="635"/>
        <v>0</v>
      </c>
      <c r="IN65" s="556">
        <f t="shared" ca="1" si="635"/>
        <v>0</v>
      </c>
      <c r="IO65" s="556">
        <f t="shared" ca="1" si="635"/>
        <v>0</v>
      </c>
      <c r="IP65" s="556">
        <f t="shared" ca="1" si="635"/>
        <v>0</v>
      </c>
      <c r="IQ65" s="556">
        <f t="shared" ca="1" si="635"/>
        <v>0</v>
      </c>
      <c r="IR65" s="556">
        <f t="shared" ca="1" si="635"/>
        <v>0</v>
      </c>
      <c r="IS65" s="556">
        <f t="shared" ca="1" si="635"/>
        <v>0</v>
      </c>
      <c r="IT65" s="556">
        <f t="shared" ca="1" si="635"/>
        <v>0</v>
      </c>
      <c r="IU65" s="556">
        <f t="shared" ca="1" si="635"/>
        <v>0</v>
      </c>
      <c r="IV65" s="556">
        <f t="shared" ca="1" si="635"/>
        <v>0</v>
      </c>
      <c r="IW65" s="556">
        <f t="shared" ca="1" si="635"/>
        <v>0</v>
      </c>
      <c r="IX65" s="556">
        <f t="shared" ca="1" si="635"/>
        <v>0</v>
      </c>
      <c r="IY65" s="19">
        <f t="shared" ca="1" si="636"/>
        <v>0</v>
      </c>
      <c r="IZ65" s="5">
        <f t="shared" si="637"/>
        <v>67</v>
      </c>
      <c r="JA65" s="9"/>
      <c r="JB65" s="5">
        <f t="shared" si="638"/>
        <v>1</v>
      </c>
      <c r="JC65" s="5" t="b">
        <f t="shared" si="638"/>
        <v>0</v>
      </c>
      <c r="JD65" s="19">
        <f t="shared" ca="1" si="683"/>
        <v>0</v>
      </c>
      <c r="JE65" s="5">
        <f t="shared" si="640"/>
        <v>0</v>
      </c>
      <c r="JF65" s="5">
        <f t="shared" si="641"/>
        <v>1.2500000000000001E-2</v>
      </c>
      <c r="JG65" s="5">
        <f t="shared" si="642"/>
        <v>0</v>
      </c>
      <c r="JH65" s="19">
        <f t="shared" ca="1" si="683"/>
        <v>0</v>
      </c>
      <c r="JI65" s="5">
        <f t="shared" si="643"/>
        <v>60</v>
      </c>
      <c r="JJ65" s="5">
        <f t="shared" si="644"/>
        <v>1</v>
      </c>
      <c r="JK65" s="19">
        <f t="shared" ca="1" si="683"/>
        <v>0</v>
      </c>
      <c r="JL65" s="19">
        <f t="shared" ca="1" si="683"/>
        <v>0</v>
      </c>
      <c r="JM65" s="19">
        <f t="shared" ca="1" si="683"/>
        <v>0</v>
      </c>
      <c r="JN65" s="19">
        <f t="shared" ca="1" si="683"/>
        <v>0</v>
      </c>
      <c r="JO65" s="19">
        <f t="shared" ca="1" si="683"/>
        <v>0</v>
      </c>
      <c r="JP65" s="19">
        <f t="shared" ca="1" si="683"/>
        <v>0</v>
      </c>
      <c r="JQ65" s="19">
        <f t="shared" ca="1" si="683"/>
        <v>0</v>
      </c>
      <c r="JR65" s="19">
        <f t="shared" ca="1" si="683"/>
        <v>0</v>
      </c>
      <c r="JS65" s="19">
        <f t="shared" ca="1" si="683"/>
        <v>0</v>
      </c>
      <c r="JT65" s="19">
        <f t="shared" ca="1" si="683"/>
        <v>0</v>
      </c>
      <c r="JU65" s="19">
        <f t="shared" ca="1" si="683"/>
        <v>0</v>
      </c>
      <c r="JV65" s="19">
        <f t="shared" ca="1" si="683"/>
        <v>0</v>
      </c>
      <c r="JW65" s="19">
        <f t="shared" ca="1" si="683"/>
        <v>0</v>
      </c>
      <c r="JX65" s="19">
        <f t="shared" ca="1" si="683"/>
        <v>0</v>
      </c>
      <c r="JY65" s="19">
        <f t="shared" ca="1" si="683"/>
        <v>0</v>
      </c>
      <c r="JZ65" s="19">
        <f t="shared" ca="1" si="683"/>
        <v>0</v>
      </c>
      <c r="KA65" s="19">
        <f t="shared" ca="1" si="683"/>
        <v>0</v>
      </c>
      <c r="KB65" s="19">
        <f t="shared" ca="1" si="683"/>
        <v>0</v>
      </c>
      <c r="KC65" s="19">
        <f t="shared" ca="1" si="683"/>
        <v>0</v>
      </c>
      <c r="KD65" s="19">
        <f t="shared" ca="1" si="683"/>
        <v>0</v>
      </c>
      <c r="KE65" s="19">
        <f t="shared" ca="1" si="683"/>
        <v>0</v>
      </c>
      <c r="KF65" s="5">
        <f t="shared" si="645"/>
        <v>0</v>
      </c>
      <c r="KG65" s="5">
        <f t="shared" si="645"/>
        <v>6.25E-2</v>
      </c>
      <c r="KH65" s="5">
        <f t="shared" si="645"/>
        <v>6.25E-2</v>
      </c>
      <c r="KI65" s="5">
        <f t="shared" si="645"/>
        <v>6.25E-2</v>
      </c>
      <c r="KJ65" s="19">
        <f t="shared" ca="1" si="683"/>
        <v>0</v>
      </c>
      <c r="KK65" s="19">
        <f t="shared" ca="1" si="683"/>
        <v>0</v>
      </c>
      <c r="KL65" s="19">
        <f t="shared" ca="1" si="683"/>
        <v>0</v>
      </c>
      <c r="KM65" s="19">
        <f t="shared" ca="1" si="683"/>
        <v>0</v>
      </c>
      <c r="KN65" s="19">
        <f t="shared" ca="1" si="683"/>
        <v>1</v>
      </c>
      <c r="KO65" s="19">
        <f t="shared" ca="1" si="683"/>
        <v>0</v>
      </c>
      <c r="KP65" s="19">
        <f t="shared" ca="1" si="683"/>
        <v>1</v>
      </c>
      <c r="KQ65" s="9"/>
      <c r="KR65" s="5" t="b">
        <f t="shared" ca="1" si="646"/>
        <v>1</v>
      </c>
      <c r="KS65" s="5" t="b">
        <f t="shared" si="647"/>
        <v>0</v>
      </c>
      <c r="KT65" s="5" t="b">
        <f t="shared" si="647"/>
        <v>0</v>
      </c>
      <c r="KU65" s="5" t="b">
        <f t="shared" si="647"/>
        <v>1</v>
      </c>
      <c r="KV65" s="136">
        <f t="shared" si="648"/>
        <v>2</v>
      </c>
      <c r="KW65" s="136">
        <f t="shared" si="648"/>
        <v>2</v>
      </c>
      <c r="KX65" s="5" t="b">
        <f t="shared" si="649"/>
        <v>0</v>
      </c>
      <c r="KY65" s="5" t="b">
        <f t="shared" si="649"/>
        <v>1</v>
      </c>
      <c r="KZ65" s="5" t="b">
        <f t="shared" si="649"/>
        <v>1</v>
      </c>
      <c r="LA65" s="5" t="b">
        <f t="shared" si="649"/>
        <v>0</v>
      </c>
      <c r="LB65" s="5">
        <f t="shared" si="650"/>
        <v>1</v>
      </c>
      <c r="LC65" s="5">
        <f t="shared" si="650"/>
        <v>0</v>
      </c>
      <c r="LD65" s="5" t="b">
        <f t="shared" si="651"/>
        <v>0</v>
      </c>
      <c r="LE65" s="5" t="str" cm="1">
        <f t="array" aca="1" ref="LE65" ca="1">IF(OR(LF65:LM65&lt;&gt;"-"),TRUE,"-")</f>
        <v>-</v>
      </c>
      <c r="LF65" s="19" t="str">
        <f t="shared" ca="1" si="652"/>
        <v>-</v>
      </c>
      <c r="LG65" s="19" t="str">
        <f t="shared" ca="1" si="652"/>
        <v>-</v>
      </c>
      <c r="LH65" s="19" t="str">
        <f t="shared" ca="1" si="652"/>
        <v>-</v>
      </c>
      <c r="LI65" s="19" t="str">
        <f t="shared" ca="1" si="652"/>
        <v>-</v>
      </c>
      <c r="LJ65" s="19" t="str">
        <f t="shared" ca="1" si="652"/>
        <v>-</v>
      </c>
      <c r="LK65" s="19" t="str">
        <f t="shared" ca="1" si="652"/>
        <v>-</v>
      </c>
      <c r="LL65" s="19" t="str">
        <f t="shared" ca="1" si="652"/>
        <v>-</v>
      </c>
      <c r="LM65" s="19" t="str">
        <f t="shared" ca="1" si="652"/>
        <v>-</v>
      </c>
      <c r="LN65" s="466">
        <f>LN63*0.85</f>
        <v>4250</v>
      </c>
      <c r="LO65" s="5" t="b">
        <f t="array" aca="1" ref="LO65" ca="1">IF(OR(LP65:LV65&lt;&gt;"-"),TRUE,"-")</f>
        <v>1</v>
      </c>
      <c r="LP65" s="19">
        <f t="shared" ca="1" si="653"/>
        <v>0</v>
      </c>
      <c r="LQ65" s="19" t="str">
        <f t="shared" ca="1" si="653"/>
        <v>-</v>
      </c>
      <c r="LR65" s="19">
        <f t="shared" ca="1" si="653"/>
        <v>999999</v>
      </c>
      <c r="LS65" s="19">
        <f t="shared" ca="1" si="653"/>
        <v>999999</v>
      </c>
      <c r="LT65" s="19">
        <f t="shared" ca="1" si="653"/>
        <v>999999</v>
      </c>
      <c r="LU65" s="19">
        <f t="shared" ca="1" si="653"/>
        <v>999999</v>
      </c>
      <c r="LV65" s="19">
        <f t="shared" ca="1" si="653"/>
        <v>999999</v>
      </c>
      <c r="LW65" s="19" t="str">
        <f t="shared" ca="1" si="653"/>
        <v>-</v>
      </c>
      <c r="LX65" s="19" t="str">
        <f t="shared" ca="1" si="653"/>
        <v>-</v>
      </c>
      <c r="LY65" s="19" t="str">
        <f t="shared" ca="1" si="653"/>
        <v>-</v>
      </c>
      <c r="LZ65" s="19" t="b">
        <f t="shared" ca="1" si="654"/>
        <v>1</v>
      </c>
      <c r="MA65" s="19">
        <f t="shared" ca="1" si="654"/>
        <v>0</v>
      </c>
      <c r="MB65" s="5" t="str">
        <f t="shared" si="655"/>
        <v>-</v>
      </c>
      <c r="MC65" s="5" t="str">
        <f t="shared" si="655"/>
        <v>-</v>
      </c>
      <c r="MD65" s="5" t="str">
        <f t="shared" si="655"/>
        <v>-</v>
      </c>
      <c r="ME65" s="5" t="str">
        <f t="shared" si="655"/>
        <v>-</v>
      </c>
      <c r="MF65" s="19" t="str">
        <f t="shared" ca="1" si="656"/>
        <v>-</v>
      </c>
      <c r="MG65" s="19" t="str">
        <f t="shared" ca="1" si="656"/>
        <v>-</v>
      </c>
      <c r="MH65" s="19" t="str">
        <f t="shared" ca="1" si="656"/>
        <v>-</v>
      </c>
      <c r="MI65" s="19" t="str">
        <f t="shared" ca="1" si="656"/>
        <v>-</v>
      </c>
      <c r="MJ65" s="19">
        <f t="shared" ca="1" si="656"/>
        <v>0.5</v>
      </c>
      <c r="MK65" s="19">
        <f t="shared" ca="1" si="656"/>
        <v>0.5</v>
      </c>
      <c r="ML65" s="19" t="str">
        <f t="shared" ca="1" si="656"/>
        <v>-</v>
      </c>
      <c r="MM65" s="5">
        <f t="shared" si="657"/>
        <v>0</v>
      </c>
      <c r="MN65" s="5">
        <f t="shared" si="657"/>
        <v>500</v>
      </c>
      <c r="MO65" s="5">
        <f t="shared" si="657"/>
        <v>500</v>
      </c>
      <c r="MP65" s="5" t="str">
        <f t="shared" si="657"/>
        <v>-</v>
      </c>
      <c r="MQ65" s="5">
        <f t="shared" si="657"/>
        <v>150</v>
      </c>
      <c r="MR65" s="5">
        <f t="shared" si="657"/>
        <v>364</v>
      </c>
      <c r="MS65" s="5">
        <f t="shared" si="658"/>
        <v>1</v>
      </c>
      <c r="MT65" s="9"/>
      <c r="MU65" s="19">
        <f t="shared" ca="1" si="656"/>
        <v>70</v>
      </c>
      <c r="MV65" s="19">
        <f t="shared" ca="1" si="656"/>
        <v>50</v>
      </c>
      <c r="MW65" s="19">
        <f t="shared" ca="1" si="656"/>
        <v>75</v>
      </c>
      <c r="MX65" s="19">
        <f t="shared" ca="1" si="656"/>
        <v>50</v>
      </c>
      <c r="MY65" s="5">
        <f t="shared" si="659"/>
        <v>1</v>
      </c>
      <c r="MZ65" s="5">
        <f t="shared" si="660"/>
        <v>1</v>
      </c>
      <c r="NA65" s="5">
        <f t="shared" si="661"/>
        <v>0.75</v>
      </c>
      <c r="NB65" s="9"/>
      <c r="NC65" s="19" t="b">
        <f t="shared" ca="1" si="662"/>
        <v>0</v>
      </c>
      <c r="ND65" s="19" t="b">
        <f t="shared" ca="1" si="662"/>
        <v>0</v>
      </c>
      <c r="NE65" s="19">
        <f t="shared" ca="1" si="662"/>
        <v>2</v>
      </c>
      <c r="NF65" s="19">
        <f t="shared" ca="1" si="662"/>
        <v>1</v>
      </c>
      <c r="NG65" s="19">
        <f t="shared" ca="1" si="662"/>
        <v>2</v>
      </c>
      <c r="NH65" s="19">
        <f t="shared" ca="1" si="662"/>
        <v>0</v>
      </c>
      <c r="NI65" s="19" t="str">
        <f t="shared" ca="1" si="662"/>
        <v>-</v>
      </c>
      <c r="NJ65" s="466" t="b">
        <v>1</v>
      </c>
      <c r="NK65" s="19">
        <f t="shared" ca="1" si="662"/>
        <v>448.65000000000003</v>
      </c>
      <c r="NL65" s="19" t="str">
        <f t="shared" ca="1" si="662"/>
        <v>-</v>
      </c>
      <c r="NM65" s="19">
        <f t="shared" ca="1" si="656"/>
        <v>1</v>
      </c>
      <c r="NN65" s="19">
        <f t="shared" ca="1" si="656"/>
        <v>1</v>
      </c>
      <c r="NO65" s="19">
        <f t="shared" ca="1" si="656"/>
        <v>1</v>
      </c>
      <c r="NP65" s="19">
        <f t="shared" ca="1" si="656"/>
        <v>1</v>
      </c>
      <c r="NQ65" s="19">
        <f t="shared" ca="1" si="656"/>
        <v>1</v>
      </c>
      <c r="NR65" s="19">
        <f t="shared" ca="1" si="656"/>
        <v>1</v>
      </c>
      <c r="NS65" s="19">
        <f t="shared" ca="1" si="656"/>
        <v>1</v>
      </c>
      <c r="NT65" s="19">
        <f t="shared" ca="1" si="656"/>
        <v>1</v>
      </c>
      <c r="NU65" s="19">
        <f t="shared" ca="1" si="656"/>
        <v>1</v>
      </c>
      <c r="NV65" s="9"/>
      <c r="NW65" s="539" t="str">
        <f t="shared" si="680"/>
        <v>-</v>
      </c>
      <c r="NX65" s="539" t="str">
        <f t="shared" si="680"/>
        <v>-</v>
      </c>
      <c r="NY65" s="539" t="str">
        <f t="shared" si="680"/>
        <v>-</v>
      </c>
      <c r="NZ65" s="539" t="str">
        <f t="shared" si="680"/>
        <v>-</v>
      </c>
      <c r="OA65" s="539" t="str">
        <f t="shared" si="680"/>
        <v>-</v>
      </c>
      <c r="OB65" s="539" t="str">
        <f t="shared" si="680"/>
        <v>-</v>
      </c>
      <c r="OC65" s="539" t="str">
        <f t="shared" ca="1" si="680"/>
        <v>-</v>
      </c>
      <c r="OD65" s="539" t="str">
        <f t="shared" ca="1" si="680"/>
        <v>-</v>
      </c>
      <c r="OE65" s="539" t="str">
        <f t="shared" ca="1" si="680"/>
        <v>-</v>
      </c>
      <c r="OF65" s="539" t="str">
        <f t="shared" ca="1" si="680"/>
        <v>-</v>
      </c>
      <c r="OG65" s="539" t="str">
        <f t="shared" ca="1" si="680"/>
        <v>-</v>
      </c>
      <c r="OH65" s="539" t="str">
        <f t="shared" ca="1" si="680"/>
        <v>-</v>
      </c>
      <c r="OI65" s="539" t="str">
        <f t="shared" ca="1" si="680"/>
        <v>-</v>
      </c>
      <c r="OJ65" s="539" t="str">
        <f t="shared" ca="1" si="680"/>
        <v>-</v>
      </c>
      <c r="OK65" s="539" t="str">
        <f t="shared" ca="1" si="680"/>
        <v>-</v>
      </c>
      <c r="OL65" s="539" t="str">
        <f t="shared" ca="1" si="680"/>
        <v>-</v>
      </c>
      <c r="OM65" s="539" t="str">
        <f t="shared" ca="1" si="680"/>
        <v>-</v>
      </c>
      <c r="ON65" s="539" t="str">
        <f t="shared" ca="1" si="680"/>
        <v>-</v>
      </c>
      <c r="OO65" s="539" t="str">
        <f t="shared" ca="1" si="680"/>
        <v>-</v>
      </c>
      <c r="OP65" s="539" t="str">
        <f t="shared" ca="1" si="680"/>
        <v>-</v>
      </c>
      <c r="OQ65" s="539" t="str">
        <f t="shared" ca="1" si="680"/>
        <v>-</v>
      </c>
      <c r="OR65" s="539" t="str">
        <f t="shared" ca="1" si="680"/>
        <v>-</v>
      </c>
      <c r="OS65" s="539" t="str">
        <f t="shared" ca="1" si="680"/>
        <v>-</v>
      </c>
      <c r="OT65" s="539" t="str">
        <f t="shared" ca="1" si="680"/>
        <v>-</v>
      </c>
      <c r="OU65" s="539" t="str">
        <f t="shared" ca="1" si="680"/>
        <v>-</v>
      </c>
      <c r="OV65" s="539" t="str">
        <f t="shared" ca="1" si="680"/>
        <v>-</v>
      </c>
      <c r="OW65" s="539" t="str">
        <f t="shared" ca="1" si="680"/>
        <v>-</v>
      </c>
      <c r="OX65" s="539" t="str">
        <f t="shared" ca="1" si="680"/>
        <v>-</v>
      </c>
      <c r="OY65" s="539" t="str">
        <f t="shared" ca="1" si="680"/>
        <v>-</v>
      </c>
      <c r="OZ65" s="539" t="str">
        <f t="shared" ca="1" si="680"/>
        <v>-</v>
      </c>
      <c r="PA65" s="539" t="str">
        <f t="shared" ca="1" si="680"/>
        <v>-</v>
      </c>
      <c r="PB65" s="539" t="str">
        <f t="shared" ca="1" si="680"/>
        <v>-</v>
      </c>
      <c r="PC65" s="539" t="str">
        <f t="shared" ca="1" si="680"/>
        <v>-</v>
      </c>
      <c r="PD65" s="539" t="str">
        <f t="shared" ca="1" si="680"/>
        <v>-</v>
      </c>
      <c r="PE65" s="539" t="str">
        <f t="shared" ca="1" si="680"/>
        <v>-</v>
      </c>
      <c r="PF65" s="539" t="str">
        <f t="shared" ca="1" si="680"/>
        <v>-</v>
      </c>
      <c r="PG65" s="549" t="str">
        <f t="shared" si="687"/>
        <v>-</v>
      </c>
      <c r="PH65" s="549" t="str">
        <f t="shared" si="687"/>
        <v>-</v>
      </c>
      <c r="PI65" s="549" t="str">
        <f t="shared" si="687"/>
        <v>-</v>
      </c>
      <c r="PJ65" s="549" t="str">
        <f t="shared" si="687"/>
        <v>-</v>
      </c>
      <c r="PK65" s="549" t="str">
        <f t="shared" si="687"/>
        <v>-</v>
      </c>
      <c r="PL65" s="549" t="str">
        <f t="shared" si="687"/>
        <v>-</v>
      </c>
      <c r="PM65" s="549" t="str">
        <f t="shared" si="687"/>
        <v>-</v>
      </c>
      <c r="PN65" s="549" t="str">
        <f t="shared" si="687"/>
        <v>-</v>
      </c>
      <c r="PO65" s="549" t="str">
        <f t="shared" si="687"/>
        <v>-</v>
      </c>
      <c r="PP65" s="549" t="str">
        <f t="shared" si="687"/>
        <v>-</v>
      </c>
      <c r="PQ65" s="549" t="str">
        <f t="shared" si="687"/>
        <v>-</v>
      </c>
      <c r="PR65" s="549" t="str">
        <f t="shared" si="687"/>
        <v>-</v>
      </c>
      <c r="PS65" s="549" t="str">
        <f t="shared" si="687"/>
        <v>-</v>
      </c>
      <c r="PT65" s="549" t="str">
        <f t="shared" si="687"/>
        <v>-</v>
      </c>
      <c r="PU65" s="549" t="str">
        <f t="shared" si="687"/>
        <v>-</v>
      </c>
      <c r="PV65" s="549" t="str">
        <f t="shared" si="687"/>
        <v>-</v>
      </c>
      <c r="PW65" s="549" t="str">
        <f t="shared" si="687"/>
        <v>-</v>
      </c>
      <c r="PX65" s="549" t="str">
        <f t="shared" si="687"/>
        <v>-</v>
      </c>
      <c r="PY65" s="549" t="str">
        <f t="shared" si="687"/>
        <v>-</v>
      </c>
      <c r="PZ65" s="549" t="str">
        <f t="shared" si="687"/>
        <v>-</v>
      </c>
      <c r="QA65" s="549" t="str">
        <f t="shared" si="687"/>
        <v>-</v>
      </c>
      <c r="QB65" s="549" t="str">
        <f t="shared" si="687"/>
        <v>-</v>
      </c>
      <c r="QC65" s="549" t="str">
        <f t="shared" si="687"/>
        <v>-</v>
      </c>
      <c r="QD65" s="549" t="str">
        <f t="shared" si="687"/>
        <v>-</v>
      </c>
      <c r="QE65" s="549" t="str">
        <f t="shared" si="687"/>
        <v>-</v>
      </c>
      <c r="QF65" s="549" t="str">
        <f t="shared" si="687"/>
        <v>-</v>
      </c>
      <c r="QG65" s="539" t="str">
        <f t="shared" si="681"/>
        <v>-</v>
      </c>
      <c r="QH65" s="539" t="str">
        <f t="shared" si="681"/>
        <v>-</v>
      </c>
      <c r="QI65" s="539" t="str">
        <f t="shared" si="681"/>
        <v>-</v>
      </c>
      <c r="QJ65" s="539" t="str">
        <f t="shared" si="681"/>
        <v>-</v>
      </c>
      <c r="QK65" s="539" t="str">
        <f t="shared" si="681"/>
        <v>-</v>
      </c>
      <c r="QL65" s="539" t="str">
        <f t="shared" si="681"/>
        <v>-</v>
      </c>
      <c r="QM65" s="539" t="str">
        <f t="shared" ca="1" si="681"/>
        <v>-</v>
      </c>
      <c r="QN65" s="539" t="str">
        <f t="shared" ca="1" si="681"/>
        <v>-</v>
      </c>
      <c r="QO65" s="539" t="str">
        <f t="shared" ca="1" si="681"/>
        <v>-</v>
      </c>
      <c r="QP65" s="539" t="str">
        <f t="shared" ca="1" si="681"/>
        <v>-</v>
      </c>
      <c r="QQ65" s="539" t="str">
        <f t="shared" ca="1" si="681"/>
        <v>-</v>
      </c>
      <c r="QR65" s="539" t="str">
        <f t="shared" ca="1" si="681"/>
        <v>-</v>
      </c>
      <c r="QS65" s="539" t="str">
        <f t="shared" ca="1" si="681"/>
        <v>-</v>
      </c>
      <c r="QT65" s="539" t="str">
        <f t="shared" ca="1" si="681"/>
        <v>-</v>
      </c>
      <c r="QU65" s="539" t="str">
        <f t="shared" ca="1" si="681"/>
        <v>-</v>
      </c>
      <c r="QV65" s="539" t="str">
        <f t="shared" ca="1" si="681"/>
        <v>-</v>
      </c>
      <c r="QW65" s="539" t="str">
        <f t="shared" ca="1" si="681"/>
        <v>-</v>
      </c>
      <c r="QX65" s="539" t="str">
        <f t="shared" ca="1" si="681"/>
        <v>-</v>
      </c>
      <c r="QY65" s="539" t="str">
        <f t="shared" ca="1" si="681"/>
        <v>-</v>
      </c>
      <c r="QZ65" s="539" t="str">
        <f t="shared" ca="1" si="681"/>
        <v>-</v>
      </c>
      <c r="RA65" s="539" t="str">
        <f t="shared" ca="1" si="681"/>
        <v>-</v>
      </c>
      <c r="RB65" s="539" t="str">
        <f t="shared" ca="1" si="681"/>
        <v>-</v>
      </c>
      <c r="RC65" s="539" t="str">
        <f t="shared" ca="1" si="681"/>
        <v>-</v>
      </c>
      <c r="RD65" s="539" t="str">
        <f t="shared" ca="1" si="681"/>
        <v>-</v>
      </c>
      <c r="RE65" s="539" t="str">
        <f t="shared" ca="1" si="681"/>
        <v>-</v>
      </c>
      <c r="RF65" s="539" t="str">
        <f t="shared" ca="1" si="681"/>
        <v>-</v>
      </c>
      <c r="RG65" s="539" t="str">
        <f t="shared" ca="1" si="681"/>
        <v>-</v>
      </c>
      <c r="RH65" s="539" t="str">
        <f t="shared" ca="1" si="681"/>
        <v>-</v>
      </c>
      <c r="RI65" s="539" t="str">
        <f t="shared" ca="1" si="681"/>
        <v>-</v>
      </c>
      <c r="RJ65" s="539" t="str">
        <f t="shared" ca="1" si="681"/>
        <v>-</v>
      </c>
      <c r="RK65" s="539" t="str">
        <f t="shared" ca="1" si="681"/>
        <v>-</v>
      </c>
      <c r="RL65" s="539" t="str">
        <f t="shared" ca="1" si="681"/>
        <v>-</v>
      </c>
      <c r="RM65" s="539" t="str">
        <f t="shared" ca="1" si="681"/>
        <v>-</v>
      </c>
      <c r="RN65" s="539" t="str">
        <f t="shared" ca="1" si="681"/>
        <v>-</v>
      </c>
      <c r="RO65" s="539" t="str">
        <f t="shared" ca="1" si="681"/>
        <v>-</v>
      </c>
      <c r="RP65" s="539" t="str">
        <f t="shared" ca="1" si="681"/>
        <v>-</v>
      </c>
      <c r="RQ65" s="549" t="str">
        <f t="shared" si="688"/>
        <v>-</v>
      </c>
      <c r="RR65" s="549" t="str">
        <f t="shared" si="688"/>
        <v>-</v>
      </c>
      <c r="RS65" s="549" t="str">
        <f t="shared" si="688"/>
        <v>-</v>
      </c>
      <c r="RT65" s="549" t="str">
        <f t="shared" si="688"/>
        <v>-</v>
      </c>
      <c r="RU65" s="549" t="str">
        <f t="shared" si="688"/>
        <v>-</v>
      </c>
      <c r="RV65" s="549" t="str">
        <f t="shared" si="688"/>
        <v>-</v>
      </c>
      <c r="RW65" s="549" t="str">
        <f t="shared" si="688"/>
        <v>-</v>
      </c>
      <c r="RX65" s="549" t="str">
        <f t="shared" si="688"/>
        <v>-</v>
      </c>
      <c r="RY65" s="549" t="str">
        <f t="shared" si="688"/>
        <v>-</v>
      </c>
      <c r="RZ65" s="549" t="str">
        <f t="shared" si="688"/>
        <v>-</v>
      </c>
      <c r="SA65" s="549" t="str">
        <f t="shared" si="688"/>
        <v>-</v>
      </c>
      <c r="SB65" s="549" t="str">
        <f t="shared" si="688"/>
        <v>-</v>
      </c>
      <c r="SC65" s="549" t="str">
        <f t="shared" si="688"/>
        <v>-</v>
      </c>
      <c r="SD65" s="549" t="str">
        <f t="shared" si="688"/>
        <v>-</v>
      </c>
      <c r="SE65" s="549" t="str">
        <f t="shared" si="688"/>
        <v>-</v>
      </c>
      <c r="SF65" s="549" t="str">
        <f t="shared" si="688"/>
        <v>-</v>
      </c>
      <c r="SG65" s="549" t="str">
        <f t="shared" si="688"/>
        <v>-</v>
      </c>
      <c r="SH65" s="549" t="str">
        <f t="shared" si="688"/>
        <v>-</v>
      </c>
      <c r="SI65" s="549" t="str">
        <f t="shared" si="688"/>
        <v>-</v>
      </c>
      <c r="SJ65" s="549" t="str">
        <f t="shared" si="688"/>
        <v>-</v>
      </c>
      <c r="SK65" s="549" t="str">
        <f t="shared" si="688"/>
        <v>-</v>
      </c>
      <c r="SL65" s="549" t="str">
        <f t="shared" si="688"/>
        <v>-</v>
      </c>
      <c r="SM65" s="549" t="str">
        <f t="shared" si="688"/>
        <v>-</v>
      </c>
      <c r="SN65" s="549" t="str">
        <f t="shared" si="688"/>
        <v>-</v>
      </c>
      <c r="SO65" s="549" t="str">
        <f t="shared" si="688"/>
        <v>-</v>
      </c>
      <c r="SP65" s="549" t="str">
        <f t="shared" si="688"/>
        <v>-</v>
      </c>
      <c r="SQ65" s="539" t="b">
        <f t="shared" si="682"/>
        <v>1</v>
      </c>
      <c r="SR65" s="539" t="b">
        <f t="shared" si="682"/>
        <v>1</v>
      </c>
      <c r="SS65" s="539" t="b">
        <f t="shared" si="682"/>
        <v>1</v>
      </c>
      <c r="ST65" s="539" t="b">
        <f t="shared" si="682"/>
        <v>1</v>
      </c>
      <c r="SU65" s="539" t="b">
        <f t="shared" si="682"/>
        <v>1</v>
      </c>
      <c r="SV65" s="539" t="b">
        <f t="shared" si="682"/>
        <v>1</v>
      </c>
      <c r="SW65" s="539" t="str">
        <f t="shared" ca="1" si="682"/>
        <v>-</v>
      </c>
      <c r="SX65" s="539" t="str">
        <f t="shared" ca="1" si="682"/>
        <v>-</v>
      </c>
      <c r="SY65" s="539" t="str">
        <f t="shared" ca="1" si="682"/>
        <v>-</v>
      </c>
      <c r="SZ65" s="539" t="str">
        <f t="shared" ca="1" si="682"/>
        <v>-</v>
      </c>
      <c r="TA65" s="539" t="str">
        <f t="shared" ca="1" si="682"/>
        <v>-</v>
      </c>
      <c r="TB65" s="539" t="str">
        <f t="shared" ca="1" si="682"/>
        <v>-</v>
      </c>
      <c r="TC65" s="539" t="str">
        <f t="shared" ca="1" si="682"/>
        <v>-</v>
      </c>
      <c r="TD65" s="539" t="str">
        <f t="shared" ca="1" si="682"/>
        <v>-</v>
      </c>
      <c r="TE65" s="539" t="str">
        <f t="shared" ca="1" si="682"/>
        <v>-</v>
      </c>
      <c r="TF65" s="539" t="str">
        <f t="shared" ca="1" si="682"/>
        <v>-</v>
      </c>
      <c r="TG65" s="539" t="str">
        <f t="shared" ca="1" si="682"/>
        <v>-</v>
      </c>
      <c r="TH65" s="539" t="str">
        <f t="shared" ca="1" si="682"/>
        <v>-</v>
      </c>
      <c r="TI65" s="539" t="str">
        <f t="shared" ca="1" si="682"/>
        <v>-</v>
      </c>
      <c r="TJ65" s="539" t="str">
        <f t="shared" ca="1" si="682"/>
        <v>-</v>
      </c>
      <c r="TK65" s="539" t="str">
        <f t="shared" ca="1" si="682"/>
        <v>-</v>
      </c>
      <c r="TL65" s="539" t="str">
        <f t="shared" ca="1" si="682"/>
        <v>-</v>
      </c>
      <c r="TM65" s="539" t="str">
        <f t="shared" ca="1" si="682"/>
        <v>-</v>
      </c>
      <c r="TN65" s="539" t="str">
        <f t="shared" ca="1" si="682"/>
        <v>-</v>
      </c>
      <c r="TO65" s="539" t="str">
        <f t="shared" ca="1" si="682"/>
        <v>-</v>
      </c>
      <c r="TP65" s="539" t="str">
        <f t="shared" ca="1" si="682"/>
        <v>-</v>
      </c>
      <c r="TQ65" s="539" t="str">
        <f t="shared" ca="1" si="682"/>
        <v>-</v>
      </c>
      <c r="TR65" s="539" t="str">
        <f t="shared" ca="1" si="682"/>
        <v>-</v>
      </c>
      <c r="TS65" s="539" t="str">
        <f t="shared" ca="1" si="682"/>
        <v>-</v>
      </c>
      <c r="TT65" s="539" t="str">
        <f t="shared" ca="1" si="682"/>
        <v>-</v>
      </c>
      <c r="TU65" s="539" t="str">
        <f t="shared" ca="1" si="682"/>
        <v>-</v>
      </c>
      <c r="TV65" s="539" t="str">
        <f t="shared" ca="1" si="682"/>
        <v>-</v>
      </c>
      <c r="TW65" s="539" t="str">
        <f t="shared" ca="1" si="682"/>
        <v>-</v>
      </c>
      <c r="TX65" s="539" t="str">
        <f t="shared" ca="1" si="682"/>
        <v>-</v>
      </c>
      <c r="TY65" s="539" t="str">
        <f t="shared" ca="1" si="682"/>
        <v>-</v>
      </c>
      <c r="TZ65" s="539" t="str">
        <f t="shared" ca="1" si="682"/>
        <v>-</v>
      </c>
      <c r="UA65" s="549" t="b">
        <f t="shared" si="689"/>
        <v>1</v>
      </c>
      <c r="UB65" s="549" t="b">
        <f t="shared" si="689"/>
        <v>1</v>
      </c>
      <c r="UC65" s="549" t="b">
        <f t="shared" si="689"/>
        <v>1</v>
      </c>
      <c r="UD65" s="549" t="b">
        <f t="shared" si="689"/>
        <v>1</v>
      </c>
      <c r="UE65" s="549" t="b">
        <f t="shared" si="689"/>
        <v>1</v>
      </c>
      <c r="UF65" s="549" t="b">
        <f t="shared" si="689"/>
        <v>1</v>
      </c>
      <c r="UG65" s="549" t="b">
        <f t="shared" si="689"/>
        <v>1</v>
      </c>
      <c r="UH65" s="549" t="b">
        <f t="shared" si="689"/>
        <v>1</v>
      </c>
      <c r="UI65" s="549" t="b">
        <f t="shared" si="689"/>
        <v>1</v>
      </c>
      <c r="UJ65" s="549" t="b">
        <f t="shared" si="689"/>
        <v>1</v>
      </c>
      <c r="UK65" s="549" t="b">
        <f t="shared" si="689"/>
        <v>1</v>
      </c>
      <c r="UL65" s="549" t="b">
        <f t="shared" si="689"/>
        <v>1</v>
      </c>
      <c r="UM65" s="549" t="b">
        <f t="shared" si="689"/>
        <v>1</v>
      </c>
      <c r="UN65" s="549" t="b">
        <f t="shared" si="689"/>
        <v>1</v>
      </c>
      <c r="UO65" s="549" t="b">
        <f t="shared" si="689"/>
        <v>1</v>
      </c>
      <c r="UP65" s="549" t="b">
        <f t="shared" si="689"/>
        <v>1</v>
      </c>
      <c r="UQ65" s="549" t="b">
        <f t="shared" si="689"/>
        <v>1</v>
      </c>
      <c r="UR65" s="549" t="b">
        <f t="shared" si="689"/>
        <v>1</v>
      </c>
      <c r="US65" s="549" t="b">
        <f t="shared" si="689"/>
        <v>1</v>
      </c>
      <c r="UT65" s="549" t="b">
        <f t="shared" si="689"/>
        <v>1</v>
      </c>
      <c r="UU65" s="549" t="b">
        <f t="shared" si="689"/>
        <v>1</v>
      </c>
      <c r="UV65" s="549" t="b">
        <f t="shared" si="689"/>
        <v>1</v>
      </c>
      <c r="UW65" s="549" t="b">
        <f t="shared" si="689"/>
        <v>1</v>
      </c>
      <c r="UX65" s="549" t="b">
        <f t="shared" si="689"/>
        <v>1</v>
      </c>
      <c r="UY65" s="549" t="b">
        <f t="shared" si="689"/>
        <v>1</v>
      </c>
      <c r="UZ65" s="549" t="b">
        <f t="shared" si="689"/>
        <v>1</v>
      </c>
      <c r="VA65" s="19">
        <f t="shared" ca="1" si="669"/>
        <v>0</v>
      </c>
      <c r="VB65" s="23">
        <v>0</v>
      </c>
    </row>
    <row r="66" spans="1:574" outlineLevel="1">
      <c r="A66" s="21">
        <f t="shared" si="93"/>
        <v>61</v>
      </c>
      <c r="B66" s="21">
        <f>$A$23</f>
        <v>18</v>
      </c>
      <c r="C66">
        <v>108</v>
      </c>
      <c r="D66" s="19" t="str">
        <f t="shared" ca="1" si="583"/>
        <v>SNSW</v>
      </c>
      <c r="E66" t="b">
        <v>1</v>
      </c>
      <c r="F66" t="b">
        <v>0</v>
      </c>
      <c r="G66" t="b">
        <f t="shared" si="675"/>
        <v>1</v>
      </c>
      <c r="H66" s="215">
        <f t="shared" ca="1" si="673"/>
        <v>12</v>
      </c>
      <c r="I66" s="26">
        <v>2</v>
      </c>
      <c r="J66" s="26">
        <v>1</v>
      </c>
      <c r="K66" s="26" t="str">
        <f>""</f>
        <v/>
      </c>
      <c r="L66" s="26">
        <v>0</v>
      </c>
      <c r="M66" s="26">
        <f>d.Region</f>
        <v>2</v>
      </c>
      <c r="N66" s="26">
        <v>2</v>
      </c>
      <c r="O66" s="26">
        <v>3</v>
      </c>
      <c r="P66" s="26">
        <v>2</v>
      </c>
      <c r="Q66" s="26">
        <v>0</v>
      </c>
      <c r="R66" s="26">
        <v>0</v>
      </c>
      <c r="S66" s="26">
        <v>0</v>
      </c>
      <c r="T66" s="26">
        <v>0</v>
      </c>
      <c r="U66" s="26">
        <v>1</v>
      </c>
      <c r="V66" s="116">
        <v>3</v>
      </c>
      <c r="W66" s="116">
        <v>1</v>
      </c>
      <c r="X66" s="116">
        <v>1</v>
      </c>
      <c r="Y66" s="211"/>
      <c r="Z66" s="211"/>
      <c r="AA66" s="211"/>
      <c r="AB66" s="211"/>
      <c r="AC66" s="26">
        <v>0</v>
      </c>
      <c r="AD66" s="211"/>
      <c r="AE66" s="211"/>
      <c r="AF66" s="211"/>
      <c r="AG66" s="211"/>
      <c r="AH66" s="211"/>
      <c r="AI66" s="211"/>
      <c r="AJ66" s="211"/>
      <c r="AK66" s="211"/>
      <c r="AL66" s="136">
        <f t="shared" si="585"/>
        <v>2</v>
      </c>
      <c r="AM66" s="136">
        <f>INDEX(CHOOSE($O66,DataAutumn!i.AdultDrys,DataWinter!i.AdultDrys,DataSpring!i.AdultDrys),1,$N66)</f>
        <v>3</v>
      </c>
      <c r="AN66" s="5">
        <f t="shared" si="586"/>
        <v>2</v>
      </c>
      <c r="AO66" s="5">
        <f t="shared" si="586"/>
        <v>0</v>
      </c>
      <c r="AP66" s="5">
        <f t="shared" si="587"/>
        <v>1</v>
      </c>
      <c r="AQ66" s="211"/>
      <c r="AR66" s="211"/>
      <c r="AS66" s="356" t="str">
        <f ca="1">LEFT(OFFSET(AS66,-1,0),FIND(" ",OFFSET(AS66,-1,0)))        &amp; TEXT($H66,"00000 ")
&amp; $D66        &amp; IF($JB66=0," FWM","")&amp;IF($JB66=1," MWM","")&amp;IF($JB66=5," Mat","")&amp;IF($JC66=TRUE,"&amp;BBT","    ")
&amp;IF(LN66&lt;&gt;"-", "numbers"&amp;LN66,"")&amp;IF(NJ66," pasture"&amp;ROUND(NK66,0),"")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numbers5000 pasture449 Day204 Scan2-0000 RR000p GP125p WP100p MP100p T_TRUE (F33N11)</v>
      </c>
      <c r="AT66" s="9" t="str">
        <f ca="1">IF(COUNTIF(AS$5:AS66,AS66)=1,"-","Dup")</f>
        <v>-</v>
      </c>
      <c r="AU66" s="9"/>
      <c r="AV66" s="19" t="str">
        <f t="shared" ca="1" si="588"/>
        <v>-</v>
      </c>
      <c r="AW66" s="19" t="str">
        <f t="shared" ca="1" si="588"/>
        <v>-</v>
      </c>
      <c r="AX66" s="19" t="str">
        <f t="shared" ca="1" si="588"/>
        <v>-</v>
      </c>
      <c r="AY66" s="19" t="str">
        <f t="shared" ca="1" si="588"/>
        <v>-</v>
      </c>
      <c r="AZ66" s="19" t="str">
        <f t="shared" ca="1" si="588"/>
        <v>-</v>
      </c>
      <c r="BA66" s="19" t="str">
        <f t="shared" ca="1" si="588"/>
        <v>-</v>
      </c>
      <c r="BB66" s="19" t="str">
        <f t="shared" ca="1" si="588"/>
        <v>-</v>
      </c>
      <c r="BC66" s="19" t="str">
        <f t="shared" ca="1" si="588"/>
        <v>-</v>
      </c>
      <c r="BD66" s="9"/>
      <c r="BE66" s="5" t="b">
        <f t="shared" si="589"/>
        <v>0</v>
      </c>
      <c r="BF66" s="5" t="str">
        <f t="shared" si="589"/>
        <v>-</v>
      </c>
      <c r="BG66" s="5" t="b">
        <f t="shared" si="589"/>
        <v>0</v>
      </c>
      <c r="BH66" s="5" t="b">
        <f t="shared" si="589"/>
        <v>1</v>
      </c>
      <c r="BI66" s="5" t="b">
        <f t="shared" si="589"/>
        <v>1</v>
      </c>
      <c r="BJ66" s="136">
        <f t="shared" si="589"/>
        <v>0</v>
      </c>
      <c r="BK66" s="19" t="b">
        <f t="shared" ca="1" si="590"/>
        <v>0</v>
      </c>
      <c r="BL66" s="9"/>
      <c r="BM66" s="5" t="str">
        <f t="shared" ca="1" si="591"/>
        <v>-</v>
      </c>
      <c r="BN66" s="19" t="str">
        <f t="shared" ca="1" si="592"/>
        <v>-</v>
      </c>
      <c r="BO66" s="19" t="str">
        <f t="shared" ca="1" si="592"/>
        <v>-</v>
      </c>
      <c r="BP66" s="19" t="str">
        <f t="shared" ca="1" si="592"/>
        <v>-</v>
      </c>
      <c r="BQ66" s="5" t="str">
        <f t="shared" ca="1" si="593"/>
        <v>-</v>
      </c>
      <c r="BR66" s="19" t="str">
        <f t="shared" ca="1" si="594"/>
        <v>-</v>
      </c>
      <c r="BS66" s="5" t="str">
        <f t="shared" ca="1" si="595"/>
        <v>-</v>
      </c>
      <c r="BT66" s="19" t="str">
        <f t="shared" ca="1" si="596"/>
        <v>-</v>
      </c>
      <c r="BU66" s="19" t="str">
        <f t="shared" ca="1" si="596"/>
        <v>-</v>
      </c>
      <c r="BV66" s="19" t="str">
        <f t="shared" ca="1" si="596"/>
        <v>-</v>
      </c>
      <c r="BW66" s="5" t="str">
        <f t="shared" ca="1" si="597"/>
        <v>-</v>
      </c>
      <c r="BX66" s="9"/>
      <c r="BY66" s="5" t="b">
        <f t="shared" si="598"/>
        <v>0</v>
      </c>
      <c r="BZ66" s="5" t="str">
        <f t="shared" ca="1" si="599"/>
        <v>-</v>
      </c>
      <c r="CA66" s="5" t="str">
        <f t="shared" ca="1" si="600"/>
        <v>-</v>
      </c>
      <c r="CB66" s="5" t="str">
        <f t="shared" ca="1" si="600"/>
        <v>-</v>
      </c>
      <c r="CC66" s="5" t="str">
        <f t="shared" ca="1" si="600"/>
        <v>-</v>
      </c>
      <c r="CD66" s="5" t="str">
        <f t="shared" ca="1" si="600"/>
        <v>-</v>
      </c>
      <c r="CE66" s="5" t="str">
        <f t="shared" ca="1" si="600"/>
        <v>-</v>
      </c>
      <c r="CF66" s="5" t="str">
        <f t="shared" ca="1" si="600"/>
        <v>-</v>
      </c>
      <c r="CG66" s="5" t="str">
        <f t="shared" ca="1" si="600"/>
        <v>-</v>
      </c>
      <c r="CH66" s="5" t="str">
        <f t="shared" ca="1" si="600"/>
        <v>-</v>
      </c>
      <c r="CI66" s="9"/>
      <c r="CJ66" s="12" t="b">
        <v>1</v>
      </c>
      <c r="CK66" s="12" t="b">
        <v>1</v>
      </c>
      <c r="CL66" s="12" t="b">
        <v>1</v>
      </c>
      <c r="CM66" s="12">
        <f>VALUE($M66&amp;$N66&amp;$O66&amp;$X66&amp;$P66&amp;$Q66&amp;$R66&amp;$S66&amp;$T66&amp;"05")</f>
        <v>22312000005</v>
      </c>
      <c r="CN66" s="12" t="b">
        <v>0</v>
      </c>
      <c r="CO66" s="19" t="str">
        <f t="shared" ca="1" si="601"/>
        <v>-</v>
      </c>
      <c r="CP66" s="19" t="str">
        <f t="shared" ca="1" si="601"/>
        <v>-</v>
      </c>
      <c r="CQ66" s="19" t="str">
        <f t="shared" ca="1" si="601"/>
        <v>-</v>
      </c>
      <c r="CR66" s="433">
        <f t="shared" si="602"/>
        <v>652</v>
      </c>
      <c r="CS66" s="433">
        <f t="shared" si="602"/>
        <v>686</v>
      </c>
      <c r="CT66" s="433">
        <f t="shared" si="602"/>
        <v>721</v>
      </c>
      <c r="CU66" s="144">
        <f t="shared" si="603"/>
        <v>378</v>
      </c>
      <c r="CV66" s="144">
        <f t="shared" si="603"/>
        <v>413</v>
      </c>
      <c r="CW66" s="144">
        <f t="shared" si="603"/>
        <v>448</v>
      </c>
      <c r="CX66" s="19" t="str">
        <f t="shared" ca="1" si="604"/>
        <v>-</v>
      </c>
      <c r="CY66" s="19" t="str">
        <f t="shared" ca="1" si="604"/>
        <v>-</v>
      </c>
      <c r="CZ66" s="19" t="str">
        <f t="shared" ca="1" si="604"/>
        <v>-</v>
      </c>
      <c r="DA66" s="19" t="str">
        <f t="shared" ca="1" si="604"/>
        <v>-</v>
      </c>
      <c r="DB66" s="19" t="str">
        <f t="shared" ca="1" si="604"/>
        <v>-</v>
      </c>
      <c r="DC66" s="19" t="str">
        <f t="shared" ca="1" si="604"/>
        <v>-</v>
      </c>
      <c r="DD66" s="19">
        <f t="shared" ca="1" si="604"/>
        <v>1</v>
      </c>
      <c r="DE66" s="19">
        <f t="shared" ca="1" si="604"/>
        <v>1</v>
      </c>
      <c r="DF66" s="19">
        <f t="shared" ca="1" si="604"/>
        <v>0</v>
      </c>
      <c r="DG66" s="19" t="str">
        <f t="shared" ca="1" si="604"/>
        <v>-</v>
      </c>
      <c r="DH66" s="19" t="str">
        <f t="shared" ca="1" si="604"/>
        <v>-</v>
      </c>
      <c r="DI66" s="19" t="str">
        <f t="shared" ca="1" si="604"/>
        <v>-</v>
      </c>
      <c r="DJ66" s="19" t="str">
        <f t="shared" ca="1" si="604"/>
        <v>-</v>
      </c>
      <c r="DK66" s="19" t="str">
        <f t="shared" ca="1" si="604"/>
        <v>-</v>
      </c>
      <c r="DL66" s="19">
        <f t="shared" ca="1" si="604"/>
        <v>0</v>
      </c>
      <c r="DM66" s="19" t="str">
        <f t="shared" ca="1" si="604"/>
        <v>-</v>
      </c>
      <c r="DN66" s="19" t="str">
        <f t="shared" ca="1" si="604"/>
        <v>-</v>
      </c>
      <c r="DO66" s="19" t="str">
        <f t="shared" ca="1" si="601"/>
        <v>-</v>
      </c>
      <c r="DP66" s="19">
        <f t="shared" ca="1" si="601"/>
        <v>0</v>
      </c>
      <c r="DQ66" s="19">
        <f t="shared" ca="1" si="601"/>
        <v>0</v>
      </c>
      <c r="DR66" s="9"/>
      <c r="DS66" s="19">
        <f t="shared" ca="1" si="605"/>
        <v>0</v>
      </c>
      <c r="DT66" s="19">
        <f t="shared" ca="1" si="605"/>
        <v>0</v>
      </c>
      <c r="DU66" s="19">
        <f t="shared" ca="1" si="605"/>
        <v>0</v>
      </c>
      <c r="DV66" s="19">
        <f t="shared" ca="1" si="605"/>
        <v>0</v>
      </c>
      <c r="DW66" s="19">
        <f t="shared" ca="1" si="605"/>
        <v>0</v>
      </c>
      <c r="DX66" s="19">
        <f t="shared" ca="1" si="605"/>
        <v>0</v>
      </c>
      <c r="DY66" s="19">
        <f t="shared" ca="1" si="605"/>
        <v>0</v>
      </c>
      <c r="DZ66" s="19">
        <f t="shared" ca="1" si="605"/>
        <v>0</v>
      </c>
      <c r="EA66" s="19">
        <f t="shared" ca="1" si="605"/>
        <v>0</v>
      </c>
      <c r="EB66" s="19">
        <f t="shared" ca="1" si="605"/>
        <v>0</v>
      </c>
      <c r="EC66" s="19">
        <f t="shared" ca="1" si="605"/>
        <v>0</v>
      </c>
      <c r="ED66" s="19">
        <f t="shared" ca="1" si="605"/>
        <v>0</v>
      </c>
      <c r="EE66" s="19">
        <f t="shared" ca="1" si="605"/>
        <v>0</v>
      </c>
      <c r="EF66" s="433">
        <f t="shared" si="606"/>
        <v>0</v>
      </c>
      <c r="EG66" s="433">
        <f t="shared" si="606"/>
        <v>0</v>
      </c>
      <c r="EH66" s="116">
        <f t="shared" si="607"/>
        <v>0</v>
      </c>
      <c r="EI66" s="116">
        <f t="shared" ca="1" si="607"/>
        <v>0</v>
      </c>
      <c r="EJ66" s="116">
        <f t="shared" ca="1" si="607"/>
        <v>0</v>
      </c>
      <c r="EK66" s="116">
        <f t="shared" ca="1" si="607"/>
        <v>0</v>
      </c>
      <c r="EL66" s="116">
        <f t="shared" ca="1" si="607"/>
        <v>0</v>
      </c>
      <c r="EM66" s="537">
        <f t="shared" ca="1" si="608"/>
        <v>0</v>
      </c>
      <c r="EN66" s="116">
        <f t="shared" ca="1" si="609"/>
        <v>0</v>
      </c>
      <c r="EO66" s="116">
        <f t="shared" ca="1" si="609"/>
        <v>0</v>
      </c>
      <c r="EP66" s="116">
        <f t="shared" ca="1" si="609"/>
        <v>0</v>
      </c>
      <c r="EQ66" s="116">
        <f t="shared" ca="1" si="609"/>
        <v>0</v>
      </c>
      <c r="ER66" s="116">
        <f t="shared" ca="1" si="609"/>
        <v>0</v>
      </c>
      <c r="ES66" s="537">
        <f t="shared" ca="1" si="610"/>
        <v>0</v>
      </c>
      <c r="ET66" s="116">
        <f t="shared" ca="1" si="611"/>
        <v>0</v>
      </c>
      <c r="EU66" s="116">
        <f t="shared" ca="1" si="611"/>
        <v>0</v>
      </c>
      <c r="EV66" s="116">
        <f t="shared" ca="1" si="611"/>
        <v>0</v>
      </c>
      <c r="EW66" s="116">
        <f t="shared" ca="1" si="611"/>
        <v>0</v>
      </c>
      <c r="EX66" s="116">
        <f t="shared" ca="1" si="611"/>
        <v>0</v>
      </c>
      <c r="EY66" s="537">
        <f t="shared" ca="1" si="612"/>
        <v>0</v>
      </c>
      <c r="EZ66" s="116">
        <f t="shared" ca="1" si="613"/>
        <v>0</v>
      </c>
      <c r="FA66" s="116">
        <f t="shared" ca="1" si="613"/>
        <v>0</v>
      </c>
      <c r="FB66" s="116">
        <f t="shared" ca="1" si="613"/>
        <v>0</v>
      </c>
      <c r="FC66" s="116">
        <f t="shared" ca="1" si="613"/>
        <v>0</v>
      </c>
      <c r="FD66" s="116">
        <f t="shared" ca="1" si="613"/>
        <v>0</v>
      </c>
      <c r="FE66" s="537">
        <f t="shared" ca="1" si="614"/>
        <v>0</v>
      </c>
      <c r="FF66" s="116">
        <f t="shared" ca="1" si="615"/>
        <v>0</v>
      </c>
      <c r="FG66" s="116">
        <f t="shared" ca="1" si="615"/>
        <v>0</v>
      </c>
      <c r="FH66" s="116">
        <f t="shared" ca="1" si="615"/>
        <v>0</v>
      </c>
      <c r="FI66" s="116">
        <f t="shared" ca="1" si="615"/>
        <v>0</v>
      </c>
      <c r="FJ66" s="116">
        <f t="shared" ca="1" si="615"/>
        <v>0</v>
      </c>
      <c r="FK66" s="537">
        <f t="shared" ca="1" si="616"/>
        <v>0</v>
      </c>
      <c r="FL66" s="116">
        <f t="shared" ca="1" si="617"/>
        <v>0</v>
      </c>
      <c r="FM66" s="116">
        <f t="shared" ca="1" si="617"/>
        <v>0</v>
      </c>
      <c r="FN66" s="116">
        <f t="shared" ca="1" si="617"/>
        <v>0</v>
      </c>
      <c r="FO66" s="116">
        <f t="shared" ca="1" si="617"/>
        <v>0</v>
      </c>
      <c r="FP66" s="116">
        <f t="shared" ca="1" si="617"/>
        <v>0</v>
      </c>
      <c r="FQ66" s="537">
        <f t="shared" ca="1" si="618"/>
        <v>0</v>
      </c>
      <c r="FR66" s="117">
        <f t="shared" ca="1" si="619"/>
        <v>0</v>
      </c>
      <c r="FS66" s="117">
        <f t="shared" ca="1" si="619"/>
        <v>0</v>
      </c>
      <c r="FT66" s="117">
        <f t="shared" ca="1" si="619"/>
        <v>0</v>
      </c>
      <c r="FU66" s="117">
        <f t="shared" ca="1" si="619"/>
        <v>0</v>
      </c>
      <c r="FV66" s="556">
        <f t="shared" ca="1" si="620"/>
        <v>0</v>
      </c>
      <c r="FW66" s="556">
        <f t="shared" ca="1" si="620"/>
        <v>0</v>
      </c>
      <c r="FX66" s="556">
        <f t="shared" ca="1" si="620"/>
        <v>0</v>
      </c>
      <c r="FY66" s="556">
        <f t="shared" ca="1" si="620"/>
        <v>0</v>
      </c>
      <c r="FZ66" s="556">
        <f t="shared" ca="1" si="620"/>
        <v>0</v>
      </c>
      <c r="GA66" s="556">
        <f t="shared" ca="1" si="620"/>
        <v>0</v>
      </c>
      <c r="GB66" s="556">
        <f t="shared" ca="1" si="620"/>
        <v>0</v>
      </c>
      <c r="GC66" s="556">
        <f t="shared" ca="1" si="620"/>
        <v>0</v>
      </c>
      <c r="GD66" s="556">
        <f t="shared" ca="1" si="620"/>
        <v>0</v>
      </c>
      <c r="GE66" s="556">
        <f t="shared" ca="1" si="620"/>
        <v>0</v>
      </c>
      <c r="GF66" s="556">
        <f t="shared" ca="1" si="620"/>
        <v>0</v>
      </c>
      <c r="GG66" s="556">
        <f t="shared" ca="1" si="620"/>
        <v>0</v>
      </c>
      <c r="GH66" s="556">
        <f t="shared" ca="1" si="620"/>
        <v>0</v>
      </c>
      <c r="GI66" s="556">
        <f t="shared" ca="1" si="620"/>
        <v>0</v>
      </c>
      <c r="GJ66" s="556">
        <f t="shared" ca="1" si="620"/>
        <v>0</v>
      </c>
      <c r="GK66" s="556">
        <f t="shared" ref="GK66:HD68" ca="1" si="690">IF(AND($M66=GK$17,$O66=GK$19,$AH66=GK$16,OR($P66=GK$20,GK$20=1)),INDEX(i.FS_Strategy,$AK66+1,$AH66),0)</f>
        <v>0</v>
      </c>
      <c r="GL66" s="556">
        <f t="shared" ca="1" si="690"/>
        <v>0</v>
      </c>
      <c r="GM66" s="556">
        <f t="shared" ca="1" si="690"/>
        <v>0</v>
      </c>
      <c r="GN66" s="556">
        <f t="shared" ca="1" si="690"/>
        <v>0</v>
      </c>
      <c r="GO66" s="556">
        <f t="shared" ca="1" si="690"/>
        <v>0</v>
      </c>
      <c r="GP66" s="19">
        <f t="shared" ca="1" si="621"/>
        <v>0</v>
      </c>
      <c r="GQ66" s="116">
        <f t="shared" ca="1" si="622"/>
        <v>0</v>
      </c>
      <c r="GR66" s="116">
        <f t="shared" ca="1" si="622"/>
        <v>0</v>
      </c>
      <c r="GS66" s="116">
        <f t="shared" ca="1" si="622"/>
        <v>0</v>
      </c>
      <c r="GT66" s="116">
        <f t="shared" ca="1" si="622"/>
        <v>0</v>
      </c>
      <c r="GU66" s="116">
        <f t="shared" ca="1" si="622"/>
        <v>0</v>
      </c>
      <c r="GV66" s="537">
        <f t="shared" ca="1" si="623"/>
        <v>0</v>
      </c>
      <c r="GW66" s="116">
        <f t="shared" ca="1" si="624"/>
        <v>0</v>
      </c>
      <c r="GX66" s="116">
        <f t="shared" ca="1" si="624"/>
        <v>0</v>
      </c>
      <c r="GY66" s="116">
        <f t="shared" ca="1" si="624"/>
        <v>0</v>
      </c>
      <c r="GZ66" s="116">
        <f t="shared" ca="1" si="624"/>
        <v>0</v>
      </c>
      <c r="HA66" s="116">
        <f t="shared" ca="1" si="624"/>
        <v>0</v>
      </c>
      <c r="HB66" s="537">
        <f t="shared" ca="1" si="625"/>
        <v>0</v>
      </c>
      <c r="HC66" s="116">
        <f t="shared" ca="1" si="626"/>
        <v>0</v>
      </c>
      <c r="HD66" s="116">
        <f t="shared" ca="1" si="626"/>
        <v>0</v>
      </c>
      <c r="HE66" s="116">
        <f t="shared" ca="1" si="626"/>
        <v>0</v>
      </c>
      <c r="HF66" s="116">
        <f t="shared" ca="1" si="626"/>
        <v>0</v>
      </c>
      <c r="HG66" s="116">
        <f t="shared" ca="1" si="626"/>
        <v>0</v>
      </c>
      <c r="HH66" s="537">
        <f t="shared" ca="1" si="627"/>
        <v>0</v>
      </c>
      <c r="HI66" s="116">
        <f t="shared" ca="1" si="628"/>
        <v>0</v>
      </c>
      <c r="HJ66" s="116">
        <f t="shared" ca="1" si="628"/>
        <v>0</v>
      </c>
      <c r="HK66" s="116">
        <f t="shared" ca="1" si="628"/>
        <v>0</v>
      </c>
      <c r="HL66" s="116">
        <f t="shared" ca="1" si="628"/>
        <v>0</v>
      </c>
      <c r="HM66" s="116">
        <f t="shared" ca="1" si="628"/>
        <v>0</v>
      </c>
      <c r="HN66" s="537">
        <f t="shared" ca="1" si="629"/>
        <v>0</v>
      </c>
      <c r="HO66" s="116">
        <f t="shared" ca="1" si="630"/>
        <v>0</v>
      </c>
      <c r="HP66" s="116">
        <f t="shared" ca="1" si="630"/>
        <v>0</v>
      </c>
      <c r="HQ66" s="116">
        <f t="shared" ca="1" si="630"/>
        <v>0</v>
      </c>
      <c r="HR66" s="116">
        <f t="shared" ca="1" si="630"/>
        <v>0</v>
      </c>
      <c r="HS66" s="116">
        <f t="shared" ca="1" si="630"/>
        <v>0</v>
      </c>
      <c r="HT66" s="537">
        <f t="shared" ca="1" si="631"/>
        <v>0</v>
      </c>
      <c r="HU66" s="116">
        <f t="shared" ca="1" si="632"/>
        <v>0</v>
      </c>
      <c r="HV66" s="116">
        <f t="shared" ca="1" si="632"/>
        <v>0</v>
      </c>
      <c r="HW66" s="116">
        <f t="shared" ca="1" si="632"/>
        <v>0</v>
      </c>
      <c r="HX66" s="116">
        <f t="shared" ca="1" si="632"/>
        <v>0</v>
      </c>
      <c r="HY66" s="116">
        <f t="shared" ca="1" si="632"/>
        <v>0</v>
      </c>
      <c r="HZ66" s="537">
        <f t="shared" ca="1" si="633"/>
        <v>0</v>
      </c>
      <c r="IA66" s="117">
        <f t="shared" ca="1" si="634"/>
        <v>0</v>
      </c>
      <c r="IB66" s="117">
        <f t="shared" ca="1" si="634"/>
        <v>0</v>
      </c>
      <c r="IC66" s="117">
        <f t="shared" ca="1" si="634"/>
        <v>0</v>
      </c>
      <c r="ID66" s="117">
        <f t="shared" ca="1" si="634"/>
        <v>0</v>
      </c>
      <c r="IE66" s="556">
        <f t="shared" ca="1" si="635"/>
        <v>0</v>
      </c>
      <c r="IF66" s="556">
        <f t="shared" ca="1" si="635"/>
        <v>0</v>
      </c>
      <c r="IG66" s="556">
        <f t="shared" ca="1" si="635"/>
        <v>0</v>
      </c>
      <c r="IH66" s="556">
        <f t="shared" ca="1" si="635"/>
        <v>0</v>
      </c>
      <c r="II66" s="556">
        <f t="shared" ca="1" si="635"/>
        <v>0</v>
      </c>
      <c r="IJ66" s="556">
        <f t="shared" ca="1" si="635"/>
        <v>0</v>
      </c>
      <c r="IK66" s="556">
        <f t="shared" ca="1" si="635"/>
        <v>0</v>
      </c>
      <c r="IL66" s="556">
        <f t="shared" ca="1" si="635"/>
        <v>0</v>
      </c>
      <c r="IM66" s="556">
        <f t="shared" ca="1" si="635"/>
        <v>0</v>
      </c>
      <c r="IN66" s="556">
        <f t="shared" ca="1" si="635"/>
        <v>0</v>
      </c>
      <c r="IO66" s="556">
        <f t="shared" ca="1" si="635"/>
        <v>0</v>
      </c>
      <c r="IP66" s="556">
        <f t="shared" ca="1" si="635"/>
        <v>0</v>
      </c>
      <c r="IQ66" s="556">
        <f t="shared" ca="1" si="635"/>
        <v>0</v>
      </c>
      <c r="IR66" s="556">
        <f t="shared" ca="1" si="635"/>
        <v>0</v>
      </c>
      <c r="IS66" s="556">
        <f t="shared" ca="1" si="635"/>
        <v>0</v>
      </c>
      <c r="IT66" s="556">
        <f t="shared" ref="IT66:JM68" ca="1" si="691">IF(AND($M66=IT$17,$O66=IT$19,$AH66=IT$16,OR($P66=IT$20,IT$20=1)),INDEX(i.FS_Strategy,$AK66+1,$AH66),0)</f>
        <v>0</v>
      </c>
      <c r="IU66" s="556">
        <f t="shared" ca="1" si="691"/>
        <v>0</v>
      </c>
      <c r="IV66" s="556">
        <f t="shared" ca="1" si="691"/>
        <v>0</v>
      </c>
      <c r="IW66" s="556">
        <f t="shared" ca="1" si="691"/>
        <v>0</v>
      </c>
      <c r="IX66" s="556">
        <f t="shared" ca="1" si="691"/>
        <v>0</v>
      </c>
      <c r="IY66" s="19">
        <f t="shared" ca="1" si="636"/>
        <v>0</v>
      </c>
      <c r="IZ66" s="5">
        <f t="shared" si="637"/>
        <v>67</v>
      </c>
      <c r="JA66" s="9"/>
      <c r="JB66" s="5">
        <f t="shared" si="638"/>
        <v>1</v>
      </c>
      <c r="JC66" s="5" t="b">
        <f t="shared" si="638"/>
        <v>0</v>
      </c>
      <c r="JD66" s="19">
        <f t="shared" ca="1" si="683"/>
        <v>0</v>
      </c>
      <c r="JE66" s="5">
        <f t="shared" si="640"/>
        <v>0</v>
      </c>
      <c r="JF66" s="5">
        <f t="shared" si="641"/>
        <v>1.2500000000000001E-2</v>
      </c>
      <c r="JG66" s="5">
        <f t="shared" si="642"/>
        <v>0</v>
      </c>
      <c r="JH66" s="19">
        <f t="shared" ca="1" si="683"/>
        <v>0</v>
      </c>
      <c r="JI66" s="5">
        <f t="shared" si="643"/>
        <v>60</v>
      </c>
      <c r="JJ66" s="5">
        <f t="shared" si="644"/>
        <v>1</v>
      </c>
      <c r="JK66" s="19">
        <f t="shared" ca="1" si="683"/>
        <v>0</v>
      </c>
      <c r="JL66" s="19">
        <f t="shared" ca="1" si="683"/>
        <v>0</v>
      </c>
      <c r="JM66" s="19">
        <f t="shared" ca="1" si="683"/>
        <v>0</v>
      </c>
      <c r="JN66" s="19">
        <f t="shared" ca="1" si="683"/>
        <v>0</v>
      </c>
      <c r="JO66" s="19">
        <f t="shared" ca="1" si="683"/>
        <v>0</v>
      </c>
      <c r="JP66" s="19">
        <f t="shared" ca="1" si="683"/>
        <v>0</v>
      </c>
      <c r="JQ66" s="19">
        <f t="shared" ca="1" si="683"/>
        <v>0</v>
      </c>
      <c r="JR66" s="19">
        <f t="shared" ca="1" si="683"/>
        <v>0</v>
      </c>
      <c r="JS66" s="19">
        <f t="shared" ca="1" si="683"/>
        <v>0</v>
      </c>
      <c r="JT66" s="19">
        <f t="shared" ca="1" si="683"/>
        <v>0</v>
      </c>
      <c r="JU66" s="19">
        <f t="shared" ca="1" si="683"/>
        <v>0</v>
      </c>
      <c r="JV66" s="19">
        <f t="shared" ca="1" si="683"/>
        <v>0</v>
      </c>
      <c r="JW66" s="19">
        <f t="shared" ca="1" si="683"/>
        <v>0</v>
      </c>
      <c r="JX66" s="19">
        <f t="shared" ca="1" si="683"/>
        <v>0</v>
      </c>
      <c r="JY66" s="19">
        <f t="shared" ca="1" si="683"/>
        <v>0</v>
      </c>
      <c r="JZ66" s="19">
        <f t="shared" ca="1" si="683"/>
        <v>0</v>
      </c>
      <c r="KA66" s="19">
        <f t="shared" ca="1" si="683"/>
        <v>0</v>
      </c>
      <c r="KB66" s="19">
        <f t="shared" ca="1" si="683"/>
        <v>0</v>
      </c>
      <c r="KC66" s="19">
        <f t="shared" ca="1" si="683"/>
        <v>0</v>
      </c>
      <c r="KD66" s="19">
        <f t="shared" ca="1" si="683"/>
        <v>0</v>
      </c>
      <c r="KE66" s="19">
        <f t="shared" ca="1" si="683"/>
        <v>0</v>
      </c>
      <c r="KF66" s="5">
        <f t="shared" si="645"/>
        <v>0</v>
      </c>
      <c r="KG66" s="5">
        <f t="shared" si="645"/>
        <v>6.25E-2</v>
      </c>
      <c r="KH66" s="5">
        <f t="shared" si="645"/>
        <v>6.25E-2</v>
      </c>
      <c r="KI66" s="5">
        <f t="shared" si="645"/>
        <v>6.25E-2</v>
      </c>
      <c r="KJ66" s="19">
        <f t="shared" ca="1" si="683"/>
        <v>0</v>
      </c>
      <c r="KK66" s="19">
        <f t="shared" ca="1" si="683"/>
        <v>0</v>
      </c>
      <c r="KL66" s="19">
        <f t="shared" ca="1" si="683"/>
        <v>0</v>
      </c>
      <c r="KM66" s="19">
        <f t="shared" ca="1" si="683"/>
        <v>0</v>
      </c>
      <c r="KN66" s="19">
        <f t="shared" ca="1" si="683"/>
        <v>1</v>
      </c>
      <c r="KO66" s="19">
        <f t="shared" ca="1" si="683"/>
        <v>0</v>
      </c>
      <c r="KP66" s="19">
        <f t="shared" ca="1" si="683"/>
        <v>1</v>
      </c>
      <c r="KQ66" s="9"/>
      <c r="KR66" s="5" t="b">
        <f t="shared" ca="1" si="646"/>
        <v>1</v>
      </c>
      <c r="KS66" s="5" t="b">
        <f t="shared" si="647"/>
        <v>0</v>
      </c>
      <c r="KT66" s="5" t="b">
        <f t="shared" si="647"/>
        <v>0</v>
      </c>
      <c r="KU66" s="5" t="b">
        <f t="shared" si="647"/>
        <v>1</v>
      </c>
      <c r="KV66" s="136">
        <f t="shared" si="648"/>
        <v>2</v>
      </c>
      <c r="KW66" s="136">
        <f t="shared" si="648"/>
        <v>2</v>
      </c>
      <c r="KX66" s="5" t="b">
        <f t="shared" si="649"/>
        <v>0</v>
      </c>
      <c r="KY66" s="5" t="b">
        <f t="shared" si="649"/>
        <v>1</v>
      </c>
      <c r="KZ66" s="5" t="b">
        <f t="shared" si="649"/>
        <v>1</v>
      </c>
      <c r="LA66" s="5" t="b">
        <f t="shared" si="649"/>
        <v>0</v>
      </c>
      <c r="LB66" s="5">
        <f t="shared" si="650"/>
        <v>1</v>
      </c>
      <c r="LC66" s="5">
        <f t="shared" si="650"/>
        <v>0</v>
      </c>
      <c r="LD66" s="5" t="b">
        <f t="shared" si="651"/>
        <v>0</v>
      </c>
      <c r="LE66" s="5" t="str" cm="1">
        <f t="array" aca="1" ref="LE66" ca="1">IF(OR(LF66:LM66&lt;&gt;"-"),TRUE,"-")</f>
        <v>-</v>
      </c>
      <c r="LF66" s="19" t="str">
        <f t="shared" ca="1" si="652"/>
        <v>-</v>
      </c>
      <c r="LG66" s="19" t="str">
        <f t="shared" ca="1" si="652"/>
        <v>-</v>
      </c>
      <c r="LH66" s="19" t="str">
        <f t="shared" ca="1" si="652"/>
        <v>-</v>
      </c>
      <c r="LI66" s="19" t="str">
        <f t="shared" ca="1" si="652"/>
        <v>-</v>
      </c>
      <c r="LJ66" s="19" t="str">
        <f t="shared" ca="1" si="652"/>
        <v>-</v>
      </c>
      <c r="LK66" s="19" t="str">
        <f t="shared" ca="1" si="652"/>
        <v>-</v>
      </c>
      <c r="LL66" s="19" t="str">
        <f t="shared" ca="1" si="652"/>
        <v>-</v>
      </c>
      <c r="LM66" s="19" t="str">
        <f t="shared" ca="1" si="652"/>
        <v>-</v>
      </c>
      <c r="LN66" s="466">
        <v>5000</v>
      </c>
      <c r="LO66" s="5" t="b">
        <f t="array" aca="1" ref="LO66" ca="1">IF(OR(LP66:LV66&lt;&gt;"-"),TRUE,"-")</f>
        <v>1</v>
      </c>
      <c r="LP66" s="19">
        <f t="shared" ca="1" si="653"/>
        <v>0</v>
      </c>
      <c r="LQ66" s="19" t="str">
        <f t="shared" ca="1" si="653"/>
        <v>-</v>
      </c>
      <c r="LR66" s="19">
        <f t="shared" ca="1" si="653"/>
        <v>999999</v>
      </c>
      <c r="LS66" s="19">
        <f t="shared" ca="1" si="653"/>
        <v>999999</v>
      </c>
      <c r="LT66" s="19">
        <f t="shared" ca="1" si="653"/>
        <v>999999</v>
      </c>
      <c r="LU66" s="19">
        <f t="shared" ca="1" si="653"/>
        <v>999999</v>
      </c>
      <c r="LV66" s="19">
        <f t="shared" ca="1" si="653"/>
        <v>999999</v>
      </c>
      <c r="LW66" s="19" t="str">
        <f t="shared" ca="1" si="653"/>
        <v>-</v>
      </c>
      <c r="LX66" s="19" t="str">
        <f ca="1">OFFSET(LX$5,$B66,0)</f>
        <v>-</v>
      </c>
      <c r="LY66" s="19" t="str">
        <f ca="1">OFFSET(LY$5,$B66,0)</f>
        <v>-</v>
      </c>
      <c r="LZ66" s="19" t="b">
        <f t="shared" ca="1" si="654"/>
        <v>1</v>
      </c>
      <c r="MA66" s="19">
        <f t="shared" ca="1" si="654"/>
        <v>0</v>
      </c>
      <c r="MB66" s="5" t="str">
        <f t="shared" si="655"/>
        <v>-</v>
      </c>
      <c r="MC66" s="5" t="str">
        <f t="shared" si="655"/>
        <v>-</v>
      </c>
      <c r="MD66" s="5" t="str">
        <f t="shared" si="655"/>
        <v>-</v>
      </c>
      <c r="ME66" s="5" t="str">
        <f t="shared" si="655"/>
        <v>-</v>
      </c>
      <c r="MF66" s="19" t="str">
        <f t="shared" ca="1" si="656"/>
        <v>-</v>
      </c>
      <c r="MG66" s="19" t="str">
        <f t="shared" ca="1" si="656"/>
        <v>-</v>
      </c>
      <c r="MH66" s="19" t="str">
        <f t="shared" ca="1" si="656"/>
        <v>-</v>
      </c>
      <c r="MI66" s="19" t="str">
        <f t="shared" ca="1" si="656"/>
        <v>-</v>
      </c>
      <c r="MJ66" s="19">
        <f t="shared" ca="1" si="656"/>
        <v>0.5</v>
      </c>
      <c r="MK66" s="19">
        <f t="shared" ca="1" si="656"/>
        <v>0.5</v>
      </c>
      <c r="ML66" s="19" t="str">
        <f t="shared" ca="1" si="656"/>
        <v>-</v>
      </c>
      <c r="MM66" s="5">
        <f t="shared" si="657"/>
        <v>0</v>
      </c>
      <c r="MN66" s="5">
        <f t="shared" si="657"/>
        <v>500</v>
      </c>
      <c r="MO66" s="5">
        <f t="shared" si="657"/>
        <v>500</v>
      </c>
      <c r="MP66" s="5" t="str">
        <f t="shared" si="657"/>
        <v>-</v>
      </c>
      <c r="MQ66" s="5">
        <f t="shared" si="657"/>
        <v>150</v>
      </c>
      <c r="MR66" s="5">
        <f t="shared" si="657"/>
        <v>364</v>
      </c>
      <c r="MS66" s="5">
        <f t="shared" si="658"/>
        <v>1</v>
      </c>
      <c r="MT66" s="9"/>
      <c r="MU66" s="19">
        <f t="shared" ca="1" si="656"/>
        <v>70</v>
      </c>
      <c r="MV66" s="19">
        <f t="shared" ca="1" si="656"/>
        <v>50</v>
      </c>
      <c r="MW66" s="19">
        <f t="shared" ca="1" si="656"/>
        <v>75</v>
      </c>
      <c r="MX66" s="19">
        <f t="shared" ca="1" si="656"/>
        <v>50</v>
      </c>
      <c r="MY66" s="5">
        <f t="shared" si="659"/>
        <v>1</v>
      </c>
      <c r="MZ66" s="5">
        <f t="shared" si="660"/>
        <v>1</v>
      </c>
      <c r="NA66" s="5">
        <f t="shared" si="661"/>
        <v>1.25</v>
      </c>
      <c r="NB66" s="9"/>
      <c r="NC66" s="19" t="b">
        <f t="shared" ca="1" si="662"/>
        <v>0</v>
      </c>
      <c r="ND66" s="19" t="b">
        <f t="shared" ca="1" si="662"/>
        <v>0</v>
      </c>
      <c r="NE66" s="19">
        <f t="shared" ca="1" si="662"/>
        <v>2</v>
      </c>
      <c r="NF66" s="19">
        <f t="shared" ca="1" si="662"/>
        <v>1</v>
      </c>
      <c r="NG66" s="19">
        <f t="shared" ca="1" si="662"/>
        <v>2</v>
      </c>
      <c r="NH66" s="19">
        <f t="shared" ca="1" si="662"/>
        <v>0</v>
      </c>
      <c r="NI66" s="19" t="str">
        <f t="shared" ca="1" si="662"/>
        <v>-</v>
      </c>
      <c r="NJ66" s="466" t="b">
        <v>1</v>
      </c>
      <c r="NK66" s="19">
        <f t="shared" ca="1" si="662"/>
        <v>448.65000000000003</v>
      </c>
      <c r="NL66" s="19" t="str">
        <f t="shared" ca="1" si="662"/>
        <v>-</v>
      </c>
      <c r="NM66" s="19">
        <f t="shared" ca="1" si="656"/>
        <v>1</v>
      </c>
      <c r="NN66" s="19">
        <f t="shared" ca="1" si="656"/>
        <v>1</v>
      </c>
      <c r="NO66" s="19">
        <f t="shared" ca="1" si="656"/>
        <v>1</v>
      </c>
      <c r="NP66" s="19">
        <f t="shared" ca="1" si="656"/>
        <v>1</v>
      </c>
      <c r="NQ66" s="19">
        <f t="shared" ref="NQ66:PF68" ca="1" si="692">OFFSET(NQ$5,$B66,0)</f>
        <v>1</v>
      </c>
      <c r="NR66" s="19">
        <f t="shared" ca="1" si="692"/>
        <v>1</v>
      </c>
      <c r="NS66" s="19">
        <f t="shared" ca="1" si="692"/>
        <v>1</v>
      </c>
      <c r="NT66" s="19">
        <f t="shared" ca="1" si="692"/>
        <v>1</v>
      </c>
      <c r="NU66" s="19">
        <f t="shared" ca="1" si="692"/>
        <v>1</v>
      </c>
      <c r="NV66" s="9"/>
      <c r="NW66" s="539" t="str">
        <f t="shared" si="680"/>
        <v>-</v>
      </c>
      <c r="NX66" s="539" t="str">
        <f t="shared" si="680"/>
        <v>-</v>
      </c>
      <c r="NY66" s="539" t="str">
        <f t="shared" si="680"/>
        <v>-</v>
      </c>
      <c r="NZ66" s="539" t="str">
        <f t="shared" si="680"/>
        <v>-</v>
      </c>
      <c r="OA66" s="539" t="str">
        <f t="shared" si="680"/>
        <v>-</v>
      </c>
      <c r="OB66" s="539" t="str">
        <f t="shared" si="680"/>
        <v>-</v>
      </c>
      <c r="OC66" s="539" t="str">
        <f t="shared" ca="1" si="680"/>
        <v>-</v>
      </c>
      <c r="OD66" s="539" t="str">
        <f t="shared" ca="1" si="680"/>
        <v>-</v>
      </c>
      <c r="OE66" s="539" t="str">
        <f t="shared" ca="1" si="680"/>
        <v>-</v>
      </c>
      <c r="OF66" s="539" t="str">
        <f t="shared" ca="1" si="680"/>
        <v>-</v>
      </c>
      <c r="OG66" s="539" t="str">
        <f t="shared" ca="1" si="680"/>
        <v>-</v>
      </c>
      <c r="OH66" s="539" t="str">
        <f t="shared" ca="1" si="680"/>
        <v>-</v>
      </c>
      <c r="OI66" s="539" t="str">
        <f t="shared" ca="1" si="680"/>
        <v>-</v>
      </c>
      <c r="OJ66" s="539" t="str">
        <f t="shared" ca="1" si="680"/>
        <v>-</v>
      </c>
      <c r="OK66" s="539" t="str">
        <f t="shared" ca="1" si="680"/>
        <v>-</v>
      </c>
      <c r="OL66" s="539" t="str">
        <f t="shared" ca="1" si="680"/>
        <v>-</v>
      </c>
      <c r="OM66" s="539" t="str">
        <f t="shared" ca="1" si="680"/>
        <v>-</v>
      </c>
      <c r="ON66" s="539" t="str">
        <f t="shared" ca="1" si="680"/>
        <v>-</v>
      </c>
      <c r="OO66" s="539" t="str">
        <f t="shared" ca="1" si="680"/>
        <v>-</v>
      </c>
      <c r="OP66" s="539" t="str">
        <f t="shared" ca="1" si="680"/>
        <v>-</v>
      </c>
      <c r="OQ66" s="539" t="str">
        <f t="shared" ca="1" si="680"/>
        <v>-</v>
      </c>
      <c r="OR66" s="539" t="str">
        <f t="shared" ca="1" si="680"/>
        <v>-</v>
      </c>
      <c r="OS66" s="539" t="str">
        <f t="shared" ca="1" si="680"/>
        <v>-</v>
      </c>
      <c r="OT66" s="539" t="str">
        <f t="shared" ca="1" si="680"/>
        <v>-</v>
      </c>
      <c r="OU66" s="539" t="str">
        <f t="shared" ca="1" si="680"/>
        <v>-</v>
      </c>
      <c r="OV66" s="539" t="str">
        <f t="shared" ca="1" si="680"/>
        <v>-</v>
      </c>
      <c r="OW66" s="539" t="str">
        <f t="shared" ca="1" si="680"/>
        <v>-</v>
      </c>
      <c r="OX66" s="539" t="str">
        <f t="shared" ca="1" si="680"/>
        <v>-</v>
      </c>
      <c r="OY66" s="539" t="str">
        <f t="shared" ca="1" si="680"/>
        <v>-</v>
      </c>
      <c r="OZ66" s="539" t="str">
        <f t="shared" ca="1" si="680"/>
        <v>-</v>
      </c>
      <c r="PA66" s="539" t="str">
        <f t="shared" ca="1" si="680"/>
        <v>-</v>
      </c>
      <c r="PB66" s="539" t="str">
        <f t="shared" ca="1" si="680"/>
        <v>-</v>
      </c>
      <c r="PC66" s="539" t="str">
        <f t="shared" ca="1" si="680"/>
        <v>-</v>
      </c>
      <c r="PD66" s="539" t="str">
        <f t="shared" ca="1" si="680"/>
        <v>-</v>
      </c>
      <c r="PE66" s="539" t="str">
        <f t="shared" ca="1" si="680"/>
        <v>-</v>
      </c>
      <c r="PF66" s="539" t="str">
        <f t="shared" ca="1" si="680"/>
        <v>-</v>
      </c>
      <c r="PG66" s="549" t="str">
        <f t="shared" si="687"/>
        <v>-</v>
      </c>
      <c r="PH66" s="549" t="str">
        <f t="shared" si="687"/>
        <v>-</v>
      </c>
      <c r="PI66" s="549" t="str">
        <f t="shared" si="687"/>
        <v>-</v>
      </c>
      <c r="PJ66" s="549" t="str">
        <f t="shared" si="687"/>
        <v>-</v>
      </c>
      <c r="PK66" s="549" t="str">
        <f t="shared" si="687"/>
        <v>-</v>
      </c>
      <c r="PL66" s="549" t="str">
        <f t="shared" si="687"/>
        <v>-</v>
      </c>
      <c r="PM66" s="549" t="str">
        <f t="shared" si="687"/>
        <v>-</v>
      </c>
      <c r="PN66" s="549" t="str">
        <f t="shared" si="687"/>
        <v>-</v>
      </c>
      <c r="PO66" s="549" t="str">
        <f t="shared" si="687"/>
        <v>-</v>
      </c>
      <c r="PP66" s="549" t="str">
        <f t="shared" si="687"/>
        <v>-</v>
      </c>
      <c r="PQ66" s="549" t="str">
        <f t="shared" si="687"/>
        <v>-</v>
      </c>
      <c r="PR66" s="549" t="str">
        <f t="shared" si="687"/>
        <v>-</v>
      </c>
      <c r="PS66" s="549" t="str">
        <f t="shared" si="687"/>
        <v>-</v>
      </c>
      <c r="PT66" s="549" t="str">
        <f t="shared" si="687"/>
        <v>-</v>
      </c>
      <c r="PU66" s="549" t="str">
        <f t="shared" si="687"/>
        <v>-</v>
      </c>
      <c r="PV66" s="549" t="str">
        <f t="shared" si="687"/>
        <v>-</v>
      </c>
      <c r="PW66" s="549" t="str">
        <f t="shared" si="687"/>
        <v>-</v>
      </c>
      <c r="PX66" s="549" t="str">
        <f t="shared" si="687"/>
        <v>-</v>
      </c>
      <c r="PY66" s="549" t="str">
        <f t="shared" si="687"/>
        <v>-</v>
      </c>
      <c r="PZ66" s="549" t="str">
        <f t="shared" si="687"/>
        <v>-</v>
      </c>
      <c r="QA66" s="549" t="str">
        <f t="shared" si="687"/>
        <v>-</v>
      </c>
      <c r="QB66" s="549" t="str">
        <f t="shared" si="687"/>
        <v>-</v>
      </c>
      <c r="QC66" s="549" t="str">
        <f t="shared" si="687"/>
        <v>-</v>
      </c>
      <c r="QD66" s="549" t="str">
        <f t="shared" si="687"/>
        <v>-</v>
      </c>
      <c r="QE66" s="549" t="str">
        <f t="shared" si="687"/>
        <v>-</v>
      </c>
      <c r="QF66" s="549" t="str">
        <f t="shared" si="687"/>
        <v>-</v>
      </c>
      <c r="QG66" s="539" t="str">
        <f t="shared" si="681"/>
        <v>-</v>
      </c>
      <c r="QH66" s="539" t="str">
        <f t="shared" si="681"/>
        <v>-</v>
      </c>
      <c r="QI66" s="539" t="str">
        <f t="shared" si="681"/>
        <v>-</v>
      </c>
      <c r="QJ66" s="539" t="str">
        <f t="shared" si="681"/>
        <v>-</v>
      </c>
      <c r="QK66" s="539" t="str">
        <f t="shared" si="681"/>
        <v>-</v>
      </c>
      <c r="QL66" s="539" t="str">
        <f t="shared" si="681"/>
        <v>-</v>
      </c>
      <c r="QM66" s="539" t="str">
        <f t="shared" ca="1" si="681"/>
        <v>-</v>
      </c>
      <c r="QN66" s="539" t="str">
        <f t="shared" ca="1" si="681"/>
        <v>-</v>
      </c>
      <c r="QO66" s="539" t="str">
        <f t="shared" ca="1" si="681"/>
        <v>-</v>
      </c>
      <c r="QP66" s="539" t="str">
        <f t="shared" ca="1" si="681"/>
        <v>-</v>
      </c>
      <c r="QQ66" s="539" t="str">
        <f t="shared" ca="1" si="681"/>
        <v>-</v>
      </c>
      <c r="QR66" s="539" t="str">
        <f t="shared" ca="1" si="681"/>
        <v>-</v>
      </c>
      <c r="QS66" s="539" t="str">
        <f t="shared" ca="1" si="681"/>
        <v>-</v>
      </c>
      <c r="QT66" s="539" t="str">
        <f t="shared" ca="1" si="681"/>
        <v>-</v>
      </c>
      <c r="QU66" s="539" t="str">
        <f t="shared" ca="1" si="681"/>
        <v>-</v>
      </c>
      <c r="QV66" s="539" t="str">
        <f t="shared" ca="1" si="681"/>
        <v>-</v>
      </c>
      <c r="QW66" s="539" t="str">
        <f t="shared" ca="1" si="681"/>
        <v>-</v>
      </c>
      <c r="QX66" s="539" t="str">
        <f t="shared" ca="1" si="681"/>
        <v>-</v>
      </c>
      <c r="QY66" s="539" t="str">
        <f t="shared" ca="1" si="681"/>
        <v>-</v>
      </c>
      <c r="QZ66" s="539" t="str">
        <f t="shared" ca="1" si="681"/>
        <v>-</v>
      </c>
      <c r="RA66" s="539" t="str">
        <f t="shared" ca="1" si="681"/>
        <v>-</v>
      </c>
      <c r="RB66" s="539" t="str">
        <f t="shared" ca="1" si="681"/>
        <v>-</v>
      </c>
      <c r="RC66" s="539" t="str">
        <f t="shared" ca="1" si="681"/>
        <v>-</v>
      </c>
      <c r="RD66" s="539" t="str">
        <f t="shared" ca="1" si="681"/>
        <v>-</v>
      </c>
      <c r="RE66" s="539" t="str">
        <f t="shared" ca="1" si="681"/>
        <v>-</v>
      </c>
      <c r="RF66" s="539" t="str">
        <f t="shared" ca="1" si="681"/>
        <v>-</v>
      </c>
      <c r="RG66" s="539" t="str">
        <f t="shared" ca="1" si="681"/>
        <v>-</v>
      </c>
      <c r="RH66" s="539" t="str">
        <f t="shared" ca="1" si="681"/>
        <v>-</v>
      </c>
      <c r="RI66" s="539" t="str">
        <f t="shared" ca="1" si="681"/>
        <v>-</v>
      </c>
      <c r="RJ66" s="539" t="str">
        <f t="shared" ca="1" si="681"/>
        <v>-</v>
      </c>
      <c r="RK66" s="539" t="str">
        <f t="shared" ca="1" si="681"/>
        <v>-</v>
      </c>
      <c r="RL66" s="539" t="str">
        <f t="shared" ca="1" si="681"/>
        <v>-</v>
      </c>
      <c r="RM66" s="539" t="str">
        <f t="shared" ca="1" si="681"/>
        <v>-</v>
      </c>
      <c r="RN66" s="539" t="str">
        <f t="shared" ca="1" si="681"/>
        <v>-</v>
      </c>
      <c r="RO66" s="539" t="str">
        <f t="shared" ca="1" si="681"/>
        <v>-</v>
      </c>
      <c r="RP66" s="539" t="str">
        <f t="shared" ca="1" si="681"/>
        <v>-</v>
      </c>
      <c r="RQ66" s="549" t="str">
        <f t="shared" si="688"/>
        <v>-</v>
      </c>
      <c r="RR66" s="549" t="str">
        <f t="shared" si="688"/>
        <v>-</v>
      </c>
      <c r="RS66" s="549" t="str">
        <f t="shared" si="688"/>
        <v>-</v>
      </c>
      <c r="RT66" s="549" t="str">
        <f t="shared" si="688"/>
        <v>-</v>
      </c>
      <c r="RU66" s="549" t="str">
        <f t="shared" si="688"/>
        <v>-</v>
      </c>
      <c r="RV66" s="549" t="str">
        <f t="shared" si="688"/>
        <v>-</v>
      </c>
      <c r="RW66" s="549" t="str">
        <f t="shared" si="688"/>
        <v>-</v>
      </c>
      <c r="RX66" s="549" t="str">
        <f t="shared" si="688"/>
        <v>-</v>
      </c>
      <c r="RY66" s="549" t="str">
        <f t="shared" si="688"/>
        <v>-</v>
      </c>
      <c r="RZ66" s="549" t="str">
        <f t="shared" si="688"/>
        <v>-</v>
      </c>
      <c r="SA66" s="549" t="str">
        <f t="shared" si="688"/>
        <v>-</v>
      </c>
      <c r="SB66" s="549" t="str">
        <f t="shared" si="688"/>
        <v>-</v>
      </c>
      <c r="SC66" s="549" t="str">
        <f t="shared" si="688"/>
        <v>-</v>
      </c>
      <c r="SD66" s="549" t="str">
        <f t="shared" si="688"/>
        <v>-</v>
      </c>
      <c r="SE66" s="549" t="str">
        <f t="shared" si="688"/>
        <v>-</v>
      </c>
      <c r="SF66" s="549" t="str">
        <f t="shared" si="688"/>
        <v>-</v>
      </c>
      <c r="SG66" s="549" t="str">
        <f t="shared" si="688"/>
        <v>-</v>
      </c>
      <c r="SH66" s="549" t="str">
        <f t="shared" si="688"/>
        <v>-</v>
      </c>
      <c r="SI66" s="549" t="str">
        <f t="shared" si="688"/>
        <v>-</v>
      </c>
      <c r="SJ66" s="549" t="str">
        <f t="shared" si="688"/>
        <v>-</v>
      </c>
      <c r="SK66" s="549" t="str">
        <f t="shared" si="688"/>
        <v>-</v>
      </c>
      <c r="SL66" s="549" t="str">
        <f t="shared" si="688"/>
        <v>-</v>
      </c>
      <c r="SM66" s="549" t="str">
        <f t="shared" si="688"/>
        <v>-</v>
      </c>
      <c r="SN66" s="549" t="str">
        <f t="shared" si="688"/>
        <v>-</v>
      </c>
      <c r="SO66" s="549" t="str">
        <f t="shared" si="688"/>
        <v>-</v>
      </c>
      <c r="SP66" s="549" t="str">
        <f t="shared" si="688"/>
        <v>-</v>
      </c>
      <c r="SQ66" s="539" t="b">
        <f t="shared" si="682"/>
        <v>1</v>
      </c>
      <c r="SR66" s="539" t="b">
        <f t="shared" si="682"/>
        <v>1</v>
      </c>
      <c r="SS66" s="539" t="b">
        <f t="shared" si="682"/>
        <v>1</v>
      </c>
      <c r="ST66" s="539" t="b">
        <f t="shared" si="682"/>
        <v>1</v>
      </c>
      <c r="SU66" s="539" t="b">
        <f t="shared" si="682"/>
        <v>1</v>
      </c>
      <c r="SV66" s="539" t="b">
        <f t="shared" si="682"/>
        <v>1</v>
      </c>
      <c r="SW66" s="539" t="str">
        <f t="shared" ca="1" si="682"/>
        <v>-</v>
      </c>
      <c r="SX66" s="539" t="str">
        <f t="shared" ca="1" si="682"/>
        <v>-</v>
      </c>
      <c r="SY66" s="539" t="str">
        <f t="shared" ca="1" si="682"/>
        <v>-</v>
      </c>
      <c r="SZ66" s="539" t="str">
        <f t="shared" ca="1" si="682"/>
        <v>-</v>
      </c>
      <c r="TA66" s="539" t="str">
        <f t="shared" ca="1" si="682"/>
        <v>-</v>
      </c>
      <c r="TB66" s="539" t="str">
        <f t="shared" ca="1" si="682"/>
        <v>-</v>
      </c>
      <c r="TC66" s="539" t="str">
        <f t="shared" ca="1" si="682"/>
        <v>-</v>
      </c>
      <c r="TD66" s="539" t="str">
        <f t="shared" ca="1" si="682"/>
        <v>-</v>
      </c>
      <c r="TE66" s="539" t="str">
        <f t="shared" ca="1" si="682"/>
        <v>-</v>
      </c>
      <c r="TF66" s="539" t="str">
        <f t="shared" ca="1" si="682"/>
        <v>-</v>
      </c>
      <c r="TG66" s="539" t="str">
        <f t="shared" ca="1" si="682"/>
        <v>-</v>
      </c>
      <c r="TH66" s="539" t="str">
        <f t="shared" ca="1" si="682"/>
        <v>-</v>
      </c>
      <c r="TI66" s="539" t="str">
        <f t="shared" ca="1" si="682"/>
        <v>-</v>
      </c>
      <c r="TJ66" s="539" t="str">
        <f t="shared" ca="1" si="682"/>
        <v>-</v>
      </c>
      <c r="TK66" s="539" t="str">
        <f t="shared" ca="1" si="682"/>
        <v>-</v>
      </c>
      <c r="TL66" s="539" t="str">
        <f t="shared" ca="1" si="682"/>
        <v>-</v>
      </c>
      <c r="TM66" s="539" t="str">
        <f t="shared" ca="1" si="682"/>
        <v>-</v>
      </c>
      <c r="TN66" s="539" t="str">
        <f t="shared" ca="1" si="682"/>
        <v>-</v>
      </c>
      <c r="TO66" s="539" t="str">
        <f t="shared" ca="1" si="682"/>
        <v>-</v>
      </c>
      <c r="TP66" s="539" t="str">
        <f t="shared" ca="1" si="682"/>
        <v>-</v>
      </c>
      <c r="TQ66" s="539" t="str">
        <f t="shared" ca="1" si="682"/>
        <v>-</v>
      </c>
      <c r="TR66" s="539" t="str">
        <f t="shared" ca="1" si="682"/>
        <v>-</v>
      </c>
      <c r="TS66" s="539" t="str">
        <f t="shared" ca="1" si="682"/>
        <v>-</v>
      </c>
      <c r="TT66" s="539" t="str">
        <f t="shared" ca="1" si="682"/>
        <v>-</v>
      </c>
      <c r="TU66" s="539" t="str">
        <f t="shared" ca="1" si="682"/>
        <v>-</v>
      </c>
      <c r="TV66" s="539" t="str">
        <f t="shared" ca="1" si="682"/>
        <v>-</v>
      </c>
      <c r="TW66" s="539" t="str">
        <f t="shared" ca="1" si="682"/>
        <v>-</v>
      </c>
      <c r="TX66" s="539" t="str">
        <f t="shared" ca="1" si="682"/>
        <v>-</v>
      </c>
      <c r="TY66" s="539" t="str">
        <f t="shared" ca="1" si="682"/>
        <v>-</v>
      </c>
      <c r="TZ66" s="539" t="str">
        <f t="shared" ca="1" si="682"/>
        <v>-</v>
      </c>
      <c r="UA66" s="549" t="b">
        <f t="shared" si="689"/>
        <v>1</v>
      </c>
      <c r="UB66" s="549" t="b">
        <f t="shared" si="689"/>
        <v>1</v>
      </c>
      <c r="UC66" s="549" t="b">
        <f t="shared" si="689"/>
        <v>1</v>
      </c>
      <c r="UD66" s="549" t="b">
        <f t="shared" si="689"/>
        <v>1</v>
      </c>
      <c r="UE66" s="549" t="b">
        <f t="shared" si="689"/>
        <v>1</v>
      </c>
      <c r="UF66" s="549" t="b">
        <f t="shared" si="689"/>
        <v>1</v>
      </c>
      <c r="UG66" s="549" t="b">
        <f t="shared" si="689"/>
        <v>1</v>
      </c>
      <c r="UH66" s="549" t="b">
        <f t="shared" si="689"/>
        <v>1</v>
      </c>
      <c r="UI66" s="549" t="b">
        <f t="shared" si="689"/>
        <v>1</v>
      </c>
      <c r="UJ66" s="549" t="b">
        <f t="shared" si="689"/>
        <v>1</v>
      </c>
      <c r="UK66" s="549" t="b">
        <f t="shared" si="689"/>
        <v>1</v>
      </c>
      <c r="UL66" s="549" t="b">
        <f t="shared" si="689"/>
        <v>1</v>
      </c>
      <c r="UM66" s="549" t="b">
        <f t="shared" si="689"/>
        <v>1</v>
      </c>
      <c r="UN66" s="549" t="b">
        <f t="shared" si="689"/>
        <v>1</v>
      </c>
      <c r="UO66" s="549" t="b">
        <f t="shared" si="689"/>
        <v>1</v>
      </c>
      <c r="UP66" s="549" t="b">
        <f t="shared" si="689"/>
        <v>1</v>
      </c>
      <c r="UQ66" s="549" t="b">
        <f t="shared" si="689"/>
        <v>1</v>
      </c>
      <c r="UR66" s="549" t="b">
        <f t="shared" si="689"/>
        <v>1</v>
      </c>
      <c r="US66" s="549" t="b">
        <f t="shared" si="689"/>
        <v>1</v>
      </c>
      <c r="UT66" s="549" t="b">
        <f t="shared" si="689"/>
        <v>1</v>
      </c>
      <c r="UU66" s="549" t="b">
        <f t="shared" si="689"/>
        <v>1</v>
      </c>
      <c r="UV66" s="549" t="b">
        <f t="shared" si="689"/>
        <v>1</v>
      </c>
      <c r="UW66" s="549" t="b">
        <f t="shared" si="689"/>
        <v>1</v>
      </c>
      <c r="UX66" s="549" t="b">
        <f t="shared" si="689"/>
        <v>1</v>
      </c>
      <c r="UY66" s="549" t="b">
        <f t="shared" si="689"/>
        <v>1</v>
      </c>
      <c r="UZ66" s="549" t="b">
        <f t="shared" si="689"/>
        <v>1</v>
      </c>
      <c r="VA66" s="19">
        <f t="shared" ca="1" si="669"/>
        <v>0</v>
      </c>
      <c r="VB66" s="23">
        <v>0</v>
      </c>
    </row>
    <row r="67" spans="1:574" outlineLevel="1">
      <c r="A67" s="21">
        <f t="shared" si="93"/>
        <v>62</v>
      </c>
      <c r="B67" s="21">
        <f t="shared" si="670"/>
        <v>18</v>
      </c>
      <c r="C67">
        <v>108</v>
      </c>
      <c r="D67" s="19" t="str">
        <f t="shared" ca="1" si="583"/>
        <v>SNSW</v>
      </c>
      <c r="E67" t="b">
        <v>1</v>
      </c>
      <c r="F67" t="b">
        <v>0</v>
      </c>
      <c r="G67" t="b">
        <f t="shared" ref="G67:G68" si="693">E67</f>
        <v>1</v>
      </c>
      <c r="H67" s="215">
        <f t="shared" ca="1" si="673"/>
        <v>13</v>
      </c>
      <c r="I67" s="26">
        <v>2</v>
      </c>
      <c r="J67" s="26">
        <v>1</v>
      </c>
      <c r="K67" s="26" t="str">
        <f>""</f>
        <v/>
      </c>
      <c r="L67" s="26">
        <v>0</v>
      </c>
      <c r="M67" s="26">
        <f>d.Region</f>
        <v>2</v>
      </c>
      <c r="N67" s="26">
        <v>2</v>
      </c>
      <c r="O67" s="26">
        <v>3</v>
      </c>
      <c r="P67" s="26">
        <v>2</v>
      </c>
      <c r="Q67" s="26">
        <v>0</v>
      </c>
      <c r="R67" s="26">
        <v>0</v>
      </c>
      <c r="S67" s="26">
        <v>0</v>
      </c>
      <c r="T67" s="26">
        <v>0</v>
      </c>
      <c r="U67" s="26">
        <v>1</v>
      </c>
      <c r="V67" s="116">
        <v>3</v>
      </c>
      <c r="W67" s="116">
        <v>1</v>
      </c>
      <c r="X67" s="116">
        <v>1</v>
      </c>
      <c r="Y67" s="211"/>
      <c r="Z67" s="211"/>
      <c r="AA67" s="211"/>
      <c r="AB67" s="211"/>
      <c r="AC67" s="26">
        <v>0</v>
      </c>
      <c r="AD67" s="211"/>
      <c r="AE67" s="211"/>
      <c r="AF67" s="211"/>
      <c r="AG67" s="211"/>
      <c r="AH67" s="211"/>
      <c r="AI67" s="211"/>
      <c r="AJ67" s="211"/>
      <c r="AK67" s="211"/>
      <c r="AL67" s="136">
        <f t="shared" si="585"/>
        <v>2</v>
      </c>
      <c r="AM67" s="136">
        <f>INDEX(CHOOSE($O67,DataAutumn!i.AdultDrys,DataWinter!i.AdultDrys,DataSpring!i.AdultDrys),1,$N67)</f>
        <v>3</v>
      </c>
      <c r="AN67" s="5">
        <f t="shared" si="586"/>
        <v>2</v>
      </c>
      <c r="AO67" s="5">
        <f t="shared" si="586"/>
        <v>0</v>
      </c>
      <c r="AP67" s="5">
        <f t="shared" si="587"/>
        <v>1</v>
      </c>
      <c r="AQ67" s="211"/>
      <c r="AR67" s="211"/>
      <c r="AS67" s="356" t="str">
        <f ca="1">LEFT(OFFSET(AS67,-1,0),FIND(" ",OFFSET(AS67,-1,0)))        &amp; TEXT($H67,"00000 ")
&amp; $D67        &amp; IF($JB67=0," FWM","")&amp;IF($JB67=1," MWM","")&amp;IF($JB67=5," Mat","")&amp;IF($JC67=TRUE,"&amp;BBT","    ")
&amp;IF(LN67&lt;&gt;"-", "numbers"&amp;LN67,"")&amp;IF(NJ67," pasture"&amp;ROUND(NK67,0),"")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numbers5000 pasture516 Day204 Scan2-0000 RR000p GP125p WP100p MP100p T_TRUE (F33N11)</v>
      </c>
      <c r="AT67" s="9" t="str">
        <f ca="1">IF(COUNTIF(AS$5:AS67,AS67)=1,"-","Dup")</f>
        <v>-</v>
      </c>
      <c r="AU67" s="9"/>
      <c r="AV67" s="19" t="str">
        <f t="shared" ca="1" si="588"/>
        <v>-</v>
      </c>
      <c r="AW67" s="19" t="str">
        <f t="shared" ca="1" si="588"/>
        <v>-</v>
      </c>
      <c r="AX67" s="19" t="str">
        <f t="shared" ca="1" si="588"/>
        <v>-</v>
      </c>
      <c r="AY67" s="19" t="str">
        <f t="shared" ca="1" si="588"/>
        <v>-</v>
      </c>
      <c r="AZ67" s="19" t="str">
        <f t="shared" ca="1" si="588"/>
        <v>-</v>
      </c>
      <c r="BA67" s="19" t="str">
        <f t="shared" ca="1" si="588"/>
        <v>-</v>
      </c>
      <c r="BB67" s="19" t="str">
        <f t="shared" ca="1" si="588"/>
        <v>-</v>
      </c>
      <c r="BC67" s="19" t="str">
        <f t="shared" ca="1" si="588"/>
        <v>-</v>
      </c>
      <c r="BD67" s="9"/>
      <c r="BE67" s="5" t="b">
        <f t="shared" si="589"/>
        <v>0</v>
      </c>
      <c r="BF67" s="5" t="str">
        <f t="shared" si="589"/>
        <v>-</v>
      </c>
      <c r="BG67" s="5" t="b">
        <f t="shared" si="589"/>
        <v>0</v>
      </c>
      <c r="BH67" s="5" t="b">
        <f t="shared" si="589"/>
        <v>1</v>
      </c>
      <c r="BI67" s="5" t="b">
        <f t="shared" si="589"/>
        <v>1</v>
      </c>
      <c r="BJ67" s="136">
        <f t="shared" si="589"/>
        <v>0</v>
      </c>
      <c r="BK67" s="19" t="b">
        <f t="shared" ca="1" si="590"/>
        <v>0</v>
      </c>
      <c r="BL67" s="9"/>
      <c r="BM67" s="5" t="str">
        <f t="shared" ca="1" si="591"/>
        <v>-</v>
      </c>
      <c r="BN67" s="19" t="str">
        <f t="shared" ca="1" si="592"/>
        <v>-</v>
      </c>
      <c r="BO67" s="19" t="str">
        <f t="shared" ca="1" si="592"/>
        <v>-</v>
      </c>
      <c r="BP67" s="19" t="str">
        <f t="shared" ca="1" si="592"/>
        <v>-</v>
      </c>
      <c r="BQ67" s="5" t="str">
        <f t="shared" ca="1" si="593"/>
        <v>-</v>
      </c>
      <c r="BR67" s="19" t="str">
        <f t="shared" ca="1" si="594"/>
        <v>-</v>
      </c>
      <c r="BS67" s="5" t="str">
        <f t="shared" ca="1" si="595"/>
        <v>-</v>
      </c>
      <c r="BT67" s="19" t="str">
        <f t="shared" ca="1" si="596"/>
        <v>-</v>
      </c>
      <c r="BU67" s="19" t="str">
        <f t="shared" ca="1" si="596"/>
        <v>-</v>
      </c>
      <c r="BV67" s="19" t="str">
        <f t="shared" ca="1" si="596"/>
        <v>-</v>
      </c>
      <c r="BW67" s="5" t="str">
        <f t="shared" ca="1" si="597"/>
        <v>-</v>
      </c>
      <c r="BX67" s="9"/>
      <c r="BY67" s="5" t="b">
        <f t="shared" si="598"/>
        <v>0</v>
      </c>
      <c r="BZ67" s="5" t="str">
        <f t="shared" ca="1" si="599"/>
        <v>-</v>
      </c>
      <c r="CA67" s="5" t="str">
        <f t="shared" ca="1" si="600"/>
        <v>-</v>
      </c>
      <c r="CB67" s="5" t="str">
        <f t="shared" ca="1" si="600"/>
        <v>-</v>
      </c>
      <c r="CC67" s="5" t="str">
        <f t="shared" ca="1" si="600"/>
        <v>-</v>
      </c>
      <c r="CD67" s="5" t="str">
        <f t="shared" ca="1" si="600"/>
        <v>-</v>
      </c>
      <c r="CE67" s="5" t="str">
        <f t="shared" ca="1" si="600"/>
        <v>-</v>
      </c>
      <c r="CF67" s="5" t="str">
        <f t="shared" ca="1" si="600"/>
        <v>-</v>
      </c>
      <c r="CG67" s="5" t="str">
        <f t="shared" ca="1" si="600"/>
        <v>-</v>
      </c>
      <c r="CH67" s="5" t="str">
        <f t="shared" ca="1" si="600"/>
        <v>-</v>
      </c>
      <c r="CI67" s="9"/>
      <c r="CJ67" s="12" t="b">
        <v>1</v>
      </c>
      <c r="CK67" s="12" t="b">
        <v>1</v>
      </c>
      <c r="CL67" s="12" t="b">
        <v>1</v>
      </c>
      <c r="CM67" s="12">
        <f t="shared" si="672"/>
        <v>22312000005</v>
      </c>
      <c r="CN67" s="12" t="b">
        <v>0</v>
      </c>
      <c r="CO67" s="19" t="str">
        <f t="shared" ca="1" si="601"/>
        <v>-</v>
      </c>
      <c r="CP67" s="19" t="str">
        <f t="shared" ca="1" si="601"/>
        <v>-</v>
      </c>
      <c r="CQ67" s="19" t="str">
        <f t="shared" ca="1" si="601"/>
        <v>-</v>
      </c>
      <c r="CR67" s="433">
        <f t="shared" si="602"/>
        <v>652</v>
      </c>
      <c r="CS67" s="433">
        <f t="shared" si="602"/>
        <v>686</v>
      </c>
      <c r="CT67" s="433">
        <f t="shared" si="602"/>
        <v>721</v>
      </c>
      <c r="CU67" s="144">
        <f t="shared" si="603"/>
        <v>378</v>
      </c>
      <c r="CV67" s="144">
        <f t="shared" si="603"/>
        <v>413</v>
      </c>
      <c r="CW67" s="144">
        <f t="shared" si="603"/>
        <v>448</v>
      </c>
      <c r="CX67" s="19" t="str">
        <f t="shared" ca="1" si="604"/>
        <v>-</v>
      </c>
      <c r="CY67" s="19" t="str">
        <f t="shared" ca="1" si="604"/>
        <v>-</v>
      </c>
      <c r="CZ67" s="19" t="str">
        <f t="shared" ca="1" si="604"/>
        <v>-</v>
      </c>
      <c r="DA67" s="19" t="str">
        <f t="shared" ca="1" si="604"/>
        <v>-</v>
      </c>
      <c r="DB67" s="19" t="str">
        <f t="shared" ca="1" si="604"/>
        <v>-</v>
      </c>
      <c r="DC67" s="19" t="str">
        <f t="shared" ca="1" si="604"/>
        <v>-</v>
      </c>
      <c r="DD67" s="19">
        <f t="shared" ca="1" si="604"/>
        <v>1</v>
      </c>
      <c r="DE67" s="19">
        <f t="shared" ca="1" si="604"/>
        <v>1</v>
      </c>
      <c r="DF67" s="19">
        <f t="shared" ca="1" si="604"/>
        <v>0</v>
      </c>
      <c r="DG67" s="19" t="str">
        <f t="shared" ca="1" si="604"/>
        <v>-</v>
      </c>
      <c r="DH67" s="19" t="str">
        <f t="shared" ca="1" si="604"/>
        <v>-</v>
      </c>
      <c r="DI67" s="19" t="str">
        <f t="shared" ca="1" si="604"/>
        <v>-</v>
      </c>
      <c r="DJ67" s="19" t="str">
        <f t="shared" ca="1" si="604"/>
        <v>-</v>
      </c>
      <c r="DK67" s="19" t="str">
        <f t="shared" ca="1" si="604"/>
        <v>-</v>
      </c>
      <c r="DL67" s="19">
        <f t="shared" ca="1" si="604"/>
        <v>0</v>
      </c>
      <c r="DM67" s="19" t="str">
        <f t="shared" ca="1" si="604"/>
        <v>-</v>
      </c>
      <c r="DN67" s="19" t="str">
        <f t="shared" ca="1" si="604"/>
        <v>-</v>
      </c>
      <c r="DO67" s="19" t="str">
        <f t="shared" ca="1" si="601"/>
        <v>-</v>
      </c>
      <c r="DP67" s="19">
        <f t="shared" ca="1" si="601"/>
        <v>0</v>
      </c>
      <c r="DQ67" s="19">
        <f t="shared" ca="1" si="601"/>
        <v>0</v>
      </c>
      <c r="DR67" s="9"/>
      <c r="DS67" s="19">
        <f t="shared" ca="1" si="605"/>
        <v>0</v>
      </c>
      <c r="DT67" s="19">
        <f t="shared" ca="1" si="605"/>
        <v>0</v>
      </c>
      <c r="DU67" s="19">
        <f t="shared" ca="1" si="605"/>
        <v>0</v>
      </c>
      <c r="DV67" s="19">
        <f t="shared" ca="1" si="605"/>
        <v>0</v>
      </c>
      <c r="DW67" s="19">
        <f t="shared" ca="1" si="605"/>
        <v>0</v>
      </c>
      <c r="DX67" s="19">
        <f t="shared" ca="1" si="605"/>
        <v>0</v>
      </c>
      <c r="DY67" s="19">
        <f t="shared" ca="1" si="605"/>
        <v>0</v>
      </c>
      <c r="DZ67" s="19">
        <f t="shared" ca="1" si="605"/>
        <v>0</v>
      </c>
      <c r="EA67" s="19">
        <f t="shared" ca="1" si="605"/>
        <v>0</v>
      </c>
      <c r="EB67" s="19">
        <f t="shared" ca="1" si="605"/>
        <v>0</v>
      </c>
      <c r="EC67" s="19">
        <f t="shared" ca="1" si="605"/>
        <v>0</v>
      </c>
      <c r="ED67" s="19">
        <f t="shared" ca="1" si="605"/>
        <v>0</v>
      </c>
      <c r="EE67" s="19">
        <f t="shared" ca="1" si="605"/>
        <v>0</v>
      </c>
      <c r="EF67" s="433">
        <f t="shared" si="606"/>
        <v>0</v>
      </c>
      <c r="EG67" s="433">
        <f t="shared" si="606"/>
        <v>0</v>
      </c>
      <c r="EH67" s="116">
        <f t="shared" si="607"/>
        <v>0</v>
      </c>
      <c r="EI67" s="116">
        <f t="shared" ca="1" si="607"/>
        <v>0</v>
      </c>
      <c r="EJ67" s="116">
        <f t="shared" ca="1" si="607"/>
        <v>0</v>
      </c>
      <c r="EK67" s="116">
        <f t="shared" ca="1" si="607"/>
        <v>0</v>
      </c>
      <c r="EL67" s="116">
        <f t="shared" ca="1" si="607"/>
        <v>0</v>
      </c>
      <c r="EM67" s="537">
        <f t="shared" ca="1" si="608"/>
        <v>0</v>
      </c>
      <c r="EN67" s="116">
        <f t="shared" ca="1" si="609"/>
        <v>0</v>
      </c>
      <c r="EO67" s="116">
        <f t="shared" ca="1" si="609"/>
        <v>0</v>
      </c>
      <c r="EP67" s="116">
        <f t="shared" ca="1" si="609"/>
        <v>0</v>
      </c>
      <c r="EQ67" s="116">
        <f t="shared" ca="1" si="609"/>
        <v>0</v>
      </c>
      <c r="ER67" s="116">
        <f t="shared" ca="1" si="609"/>
        <v>0</v>
      </c>
      <c r="ES67" s="537">
        <f t="shared" ca="1" si="610"/>
        <v>0</v>
      </c>
      <c r="ET67" s="116">
        <f t="shared" ca="1" si="611"/>
        <v>0</v>
      </c>
      <c r="EU67" s="116">
        <f t="shared" ca="1" si="611"/>
        <v>0</v>
      </c>
      <c r="EV67" s="116">
        <f t="shared" ca="1" si="611"/>
        <v>0</v>
      </c>
      <c r="EW67" s="116">
        <f t="shared" ca="1" si="611"/>
        <v>0</v>
      </c>
      <c r="EX67" s="116">
        <f t="shared" ca="1" si="611"/>
        <v>0</v>
      </c>
      <c r="EY67" s="537">
        <f t="shared" ca="1" si="612"/>
        <v>0</v>
      </c>
      <c r="EZ67" s="116">
        <f t="shared" ca="1" si="613"/>
        <v>0</v>
      </c>
      <c r="FA67" s="116">
        <f t="shared" ca="1" si="613"/>
        <v>0</v>
      </c>
      <c r="FB67" s="116">
        <f t="shared" ca="1" si="613"/>
        <v>0</v>
      </c>
      <c r="FC67" s="116">
        <f t="shared" ca="1" si="613"/>
        <v>0</v>
      </c>
      <c r="FD67" s="116">
        <f t="shared" ca="1" si="613"/>
        <v>0</v>
      </c>
      <c r="FE67" s="537">
        <f t="shared" ca="1" si="614"/>
        <v>0</v>
      </c>
      <c r="FF67" s="116">
        <f t="shared" ca="1" si="615"/>
        <v>0</v>
      </c>
      <c r="FG67" s="116">
        <f t="shared" ca="1" si="615"/>
        <v>0</v>
      </c>
      <c r="FH67" s="116">
        <f t="shared" ca="1" si="615"/>
        <v>0</v>
      </c>
      <c r="FI67" s="116">
        <f t="shared" ca="1" si="615"/>
        <v>0</v>
      </c>
      <c r="FJ67" s="116">
        <f t="shared" ca="1" si="615"/>
        <v>0</v>
      </c>
      <c r="FK67" s="537">
        <f t="shared" ca="1" si="616"/>
        <v>0</v>
      </c>
      <c r="FL67" s="116">
        <f t="shared" ca="1" si="617"/>
        <v>0</v>
      </c>
      <c r="FM67" s="116">
        <f t="shared" ca="1" si="617"/>
        <v>0</v>
      </c>
      <c r="FN67" s="116">
        <f t="shared" ca="1" si="617"/>
        <v>0</v>
      </c>
      <c r="FO67" s="116">
        <f t="shared" ca="1" si="617"/>
        <v>0</v>
      </c>
      <c r="FP67" s="116">
        <f t="shared" ca="1" si="617"/>
        <v>0</v>
      </c>
      <c r="FQ67" s="537">
        <f t="shared" ca="1" si="618"/>
        <v>0</v>
      </c>
      <c r="FR67" s="117">
        <f t="shared" ca="1" si="619"/>
        <v>0</v>
      </c>
      <c r="FS67" s="117">
        <f t="shared" ca="1" si="619"/>
        <v>0</v>
      </c>
      <c r="FT67" s="117">
        <f t="shared" ca="1" si="619"/>
        <v>0</v>
      </c>
      <c r="FU67" s="117">
        <f t="shared" ca="1" si="619"/>
        <v>0</v>
      </c>
      <c r="FV67" s="556">
        <f t="shared" ref="FV67:GO68" ca="1" si="694">IF(AND($M67=FV$17,$O67=FV$19,$AH67=FV$16,OR($P67=FV$20,FV$20=1)),INDEX(i.FS_Strategy,$AK67+1,$AH67),0)</f>
        <v>0</v>
      </c>
      <c r="FW67" s="556">
        <f t="shared" ca="1" si="694"/>
        <v>0</v>
      </c>
      <c r="FX67" s="556">
        <f t="shared" ca="1" si="694"/>
        <v>0</v>
      </c>
      <c r="FY67" s="556">
        <f t="shared" ca="1" si="694"/>
        <v>0</v>
      </c>
      <c r="FZ67" s="556">
        <f t="shared" ca="1" si="694"/>
        <v>0</v>
      </c>
      <c r="GA67" s="556">
        <f t="shared" ca="1" si="694"/>
        <v>0</v>
      </c>
      <c r="GB67" s="556">
        <f t="shared" ca="1" si="694"/>
        <v>0</v>
      </c>
      <c r="GC67" s="556">
        <f t="shared" ca="1" si="694"/>
        <v>0</v>
      </c>
      <c r="GD67" s="556">
        <f t="shared" ca="1" si="694"/>
        <v>0</v>
      </c>
      <c r="GE67" s="556">
        <f t="shared" ca="1" si="694"/>
        <v>0</v>
      </c>
      <c r="GF67" s="556">
        <f t="shared" ca="1" si="694"/>
        <v>0</v>
      </c>
      <c r="GG67" s="556">
        <f t="shared" ca="1" si="694"/>
        <v>0</v>
      </c>
      <c r="GH67" s="556">
        <f t="shared" ca="1" si="694"/>
        <v>0</v>
      </c>
      <c r="GI67" s="556">
        <f t="shared" ca="1" si="694"/>
        <v>0</v>
      </c>
      <c r="GJ67" s="556">
        <f t="shared" ca="1" si="694"/>
        <v>0</v>
      </c>
      <c r="GK67" s="556">
        <f t="shared" ca="1" si="694"/>
        <v>0</v>
      </c>
      <c r="GL67" s="556">
        <f t="shared" ca="1" si="694"/>
        <v>0</v>
      </c>
      <c r="GM67" s="556">
        <f t="shared" ca="1" si="694"/>
        <v>0</v>
      </c>
      <c r="GN67" s="556">
        <f t="shared" ca="1" si="694"/>
        <v>0</v>
      </c>
      <c r="GO67" s="556">
        <f t="shared" ca="1" si="694"/>
        <v>0</v>
      </c>
      <c r="GP67" s="19">
        <f t="shared" ca="1" si="621"/>
        <v>0</v>
      </c>
      <c r="GQ67" s="116">
        <f t="shared" ca="1" si="622"/>
        <v>0</v>
      </c>
      <c r="GR67" s="116">
        <f t="shared" ca="1" si="622"/>
        <v>0</v>
      </c>
      <c r="GS67" s="116">
        <f t="shared" ca="1" si="622"/>
        <v>0</v>
      </c>
      <c r="GT67" s="116">
        <f t="shared" ca="1" si="622"/>
        <v>0</v>
      </c>
      <c r="GU67" s="116">
        <f t="shared" ca="1" si="622"/>
        <v>0</v>
      </c>
      <c r="GV67" s="537">
        <f t="shared" ca="1" si="623"/>
        <v>0</v>
      </c>
      <c r="GW67" s="116">
        <f t="shared" ca="1" si="624"/>
        <v>0</v>
      </c>
      <c r="GX67" s="116">
        <f t="shared" ca="1" si="624"/>
        <v>0</v>
      </c>
      <c r="GY67" s="116">
        <f t="shared" ca="1" si="624"/>
        <v>0</v>
      </c>
      <c r="GZ67" s="116">
        <f t="shared" ca="1" si="624"/>
        <v>0</v>
      </c>
      <c r="HA67" s="116">
        <f t="shared" ca="1" si="624"/>
        <v>0</v>
      </c>
      <c r="HB67" s="537">
        <f t="shared" ca="1" si="625"/>
        <v>0</v>
      </c>
      <c r="HC67" s="116">
        <f t="shared" ca="1" si="626"/>
        <v>0</v>
      </c>
      <c r="HD67" s="116">
        <f t="shared" ca="1" si="626"/>
        <v>0</v>
      </c>
      <c r="HE67" s="116">
        <f t="shared" ca="1" si="626"/>
        <v>0</v>
      </c>
      <c r="HF67" s="116">
        <f t="shared" ca="1" si="626"/>
        <v>0</v>
      </c>
      <c r="HG67" s="116">
        <f t="shared" ca="1" si="626"/>
        <v>0</v>
      </c>
      <c r="HH67" s="537">
        <f t="shared" ca="1" si="627"/>
        <v>0</v>
      </c>
      <c r="HI67" s="116">
        <f t="shared" ca="1" si="628"/>
        <v>0</v>
      </c>
      <c r="HJ67" s="116">
        <f t="shared" ca="1" si="628"/>
        <v>0</v>
      </c>
      <c r="HK67" s="116">
        <f t="shared" ca="1" si="628"/>
        <v>0</v>
      </c>
      <c r="HL67" s="116">
        <f t="shared" ca="1" si="628"/>
        <v>0</v>
      </c>
      <c r="HM67" s="116">
        <f t="shared" ca="1" si="628"/>
        <v>0</v>
      </c>
      <c r="HN67" s="537">
        <f t="shared" ca="1" si="629"/>
        <v>0</v>
      </c>
      <c r="HO67" s="116">
        <f t="shared" ca="1" si="630"/>
        <v>0</v>
      </c>
      <c r="HP67" s="116">
        <f t="shared" ca="1" si="630"/>
        <v>0</v>
      </c>
      <c r="HQ67" s="116">
        <f t="shared" ca="1" si="630"/>
        <v>0</v>
      </c>
      <c r="HR67" s="116">
        <f t="shared" ca="1" si="630"/>
        <v>0</v>
      </c>
      <c r="HS67" s="116">
        <f t="shared" ca="1" si="630"/>
        <v>0</v>
      </c>
      <c r="HT67" s="537">
        <f t="shared" ca="1" si="631"/>
        <v>0</v>
      </c>
      <c r="HU67" s="116">
        <f t="shared" ca="1" si="632"/>
        <v>0</v>
      </c>
      <c r="HV67" s="116">
        <f t="shared" ca="1" si="632"/>
        <v>0</v>
      </c>
      <c r="HW67" s="116">
        <f t="shared" ca="1" si="632"/>
        <v>0</v>
      </c>
      <c r="HX67" s="116">
        <f t="shared" ca="1" si="632"/>
        <v>0</v>
      </c>
      <c r="HY67" s="116">
        <f t="shared" ca="1" si="632"/>
        <v>0</v>
      </c>
      <c r="HZ67" s="537">
        <f t="shared" ca="1" si="633"/>
        <v>0</v>
      </c>
      <c r="IA67" s="117">
        <f t="shared" ca="1" si="634"/>
        <v>0</v>
      </c>
      <c r="IB67" s="117">
        <f t="shared" ca="1" si="634"/>
        <v>0</v>
      </c>
      <c r="IC67" s="117">
        <f t="shared" ca="1" si="634"/>
        <v>0</v>
      </c>
      <c r="ID67" s="117">
        <f t="shared" ca="1" si="634"/>
        <v>0</v>
      </c>
      <c r="IE67" s="556">
        <f t="shared" ref="IE67:IX68" ca="1" si="695">IF(AND($M67=IE$17,$O67=IE$19,$AH67=IE$16,OR($P67=IE$20,IE$20=1)),INDEX(i.FS_Strategy,$AK67+1,$AH67),0)</f>
        <v>0</v>
      </c>
      <c r="IF67" s="556">
        <f t="shared" ca="1" si="695"/>
        <v>0</v>
      </c>
      <c r="IG67" s="556">
        <f t="shared" ca="1" si="695"/>
        <v>0</v>
      </c>
      <c r="IH67" s="556">
        <f t="shared" ca="1" si="695"/>
        <v>0</v>
      </c>
      <c r="II67" s="556">
        <f t="shared" ca="1" si="695"/>
        <v>0</v>
      </c>
      <c r="IJ67" s="556">
        <f t="shared" ca="1" si="695"/>
        <v>0</v>
      </c>
      <c r="IK67" s="556">
        <f t="shared" ca="1" si="695"/>
        <v>0</v>
      </c>
      <c r="IL67" s="556">
        <f t="shared" ca="1" si="695"/>
        <v>0</v>
      </c>
      <c r="IM67" s="556">
        <f t="shared" ca="1" si="695"/>
        <v>0</v>
      </c>
      <c r="IN67" s="556">
        <f t="shared" ca="1" si="695"/>
        <v>0</v>
      </c>
      <c r="IO67" s="556">
        <f t="shared" ca="1" si="695"/>
        <v>0</v>
      </c>
      <c r="IP67" s="556">
        <f t="shared" ca="1" si="695"/>
        <v>0</v>
      </c>
      <c r="IQ67" s="556">
        <f t="shared" ca="1" si="695"/>
        <v>0</v>
      </c>
      <c r="IR67" s="556">
        <f t="shared" ca="1" si="695"/>
        <v>0</v>
      </c>
      <c r="IS67" s="556">
        <f t="shared" ca="1" si="695"/>
        <v>0</v>
      </c>
      <c r="IT67" s="556">
        <f t="shared" ca="1" si="695"/>
        <v>0</v>
      </c>
      <c r="IU67" s="556">
        <f t="shared" ca="1" si="695"/>
        <v>0</v>
      </c>
      <c r="IV67" s="556">
        <f t="shared" ca="1" si="695"/>
        <v>0</v>
      </c>
      <c r="IW67" s="556">
        <f t="shared" ca="1" si="695"/>
        <v>0</v>
      </c>
      <c r="IX67" s="556">
        <f t="shared" ca="1" si="695"/>
        <v>0</v>
      </c>
      <c r="IY67" s="19">
        <f t="shared" ca="1" si="636"/>
        <v>0</v>
      </c>
      <c r="IZ67" s="5">
        <f t="shared" si="637"/>
        <v>67</v>
      </c>
      <c r="JA67" s="9"/>
      <c r="JB67" s="5">
        <f t="shared" si="638"/>
        <v>1</v>
      </c>
      <c r="JC67" s="5" t="b">
        <f t="shared" si="638"/>
        <v>0</v>
      </c>
      <c r="JD67" s="19">
        <f t="shared" ca="1" si="683"/>
        <v>0</v>
      </c>
      <c r="JE67" s="5">
        <f t="shared" si="640"/>
        <v>0</v>
      </c>
      <c r="JF67" s="5">
        <f t="shared" si="641"/>
        <v>1.2500000000000001E-2</v>
      </c>
      <c r="JG67" s="5">
        <f t="shared" si="642"/>
        <v>0</v>
      </c>
      <c r="JH67" s="19">
        <f t="shared" ca="1" si="683"/>
        <v>0</v>
      </c>
      <c r="JI67" s="5">
        <f t="shared" si="643"/>
        <v>60</v>
      </c>
      <c r="JJ67" s="5">
        <f t="shared" si="644"/>
        <v>1</v>
      </c>
      <c r="JK67" s="19">
        <f t="shared" ca="1" si="683"/>
        <v>0</v>
      </c>
      <c r="JL67" s="19">
        <f t="shared" ca="1" si="683"/>
        <v>0</v>
      </c>
      <c r="JM67" s="19">
        <f t="shared" ca="1" si="683"/>
        <v>0</v>
      </c>
      <c r="JN67" s="19">
        <f t="shared" ca="1" si="683"/>
        <v>0</v>
      </c>
      <c r="JO67" s="19">
        <f t="shared" ca="1" si="683"/>
        <v>0</v>
      </c>
      <c r="JP67" s="19">
        <f t="shared" ca="1" si="683"/>
        <v>0</v>
      </c>
      <c r="JQ67" s="19">
        <f t="shared" ca="1" si="683"/>
        <v>0</v>
      </c>
      <c r="JR67" s="19">
        <f t="shared" ca="1" si="683"/>
        <v>0</v>
      </c>
      <c r="JS67" s="19">
        <f t="shared" ca="1" si="683"/>
        <v>0</v>
      </c>
      <c r="JT67" s="19">
        <f t="shared" ca="1" si="683"/>
        <v>0</v>
      </c>
      <c r="JU67" s="19">
        <f t="shared" ca="1" si="683"/>
        <v>0</v>
      </c>
      <c r="JV67" s="19">
        <f t="shared" ca="1" si="683"/>
        <v>0</v>
      </c>
      <c r="JW67" s="19">
        <f t="shared" ca="1" si="683"/>
        <v>0</v>
      </c>
      <c r="JX67" s="19">
        <f t="shared" ca="1" si="683"/>
        <v>0</v>
      </c>
      <c r="JY67" s="19">
        <f t="shared" ca="1" si="683"/>
        <v>0</v>
      </c>
      <c r="JZ67" s="19">
        <f t="shared" ca="1" si="683"/>
        <v>0</v>
      </c>
      <c r="KA67" s="19">
        <f t="shared" ca="1" si="683"/>
        <v>0</v>
      </c>
      <c r="KB67" s="19">
        <f t="shared" ca="1" si="683"/>
        <v>0</v>
      </c>
      <c r="KC67" s="19">
        <f t="shared" ca="1" si="683"/>
        <v>0</v>
      </c>
      <c r="KD67" s="19">
        <f t="shared" ca="1" si="683"/>
        <v>0</v>
      </c>
      <c r="KE67" s="19">
        <f t="shared" ca="1" si="683"/>
        <v>0</v>
      </c>
      <c r="KF67" s="5">
        <f t="shared" si="645"/>
        <v>0</v>
      </c>
      <c r="KG67" s="5">
        <f t="shared" si="645"/>
        <v>6.25E-2</v>
      </c>
      <c r="KH67" s="5">
        <f t="shared" si="645"/>
        <v>6.25E-2</v>
      </c>
      <c r="KI67" s="5">
        <f t="shared" si="645"/>
        <v>6.25E-2</v>
      </c>
      <c r="KJ67" s="19">
        <f t="shared" ca="1" si="683"/>
        <v>0</v>
      </c>
      <c r="KK67" s="19">
        <f t="shared" ca="1" si="683"/>
        <v>0</v>
      </c>
      <c r="KL67" s="19">
        <f t="shared" ca="1" si="683"/>
        <v>0</v>
      </c>
      <c r="KM67" s="19">
        <f t="shared" ca="1" si="683"/>
        <v>0</v>
      </c>
      <c r="KN67" s="19">
        <f t="shared" ca="1" si="683"/>
        <v>1</v>
      </c>
      <c r="KO67" s="19">
        <f t="shared" ca="1" si="683"/>
        <v>0</v>
      </c>
      <c r="KP67" s="19">
        <f t="shared" ca="1" si="683"/>
        <v>1</v>
      </c>
      <c r="KQ67" s="9"/>
      <c r="KR67" s="5" t="b">
        <f t="shared" ca="1" si="646"/>
        <v>1</v>
      </c>
      <c r="KS67" s="5" t="b">
        <f t="shared" si="647"/>
        <v>0</v>
      </c>
      <c r="KT67" s="5" t="b">
        <f t="shared" si="647"/>
        <v>0</v>
      </c>
      <c r="KU67" s="5" t="b">
        <f t="shared" si="647"/>
        <v>1</v>
      </c>
      <c r="KV67" s="136">
        <f t="shared" si="648"/>
        <v>2</v>
      </c>
      <c r="KW67" s="136">
        <f t="shared" si="648"/>
        <v>2</v>
      </c>
      <c r="KX67" s="5" t="b">
        <f t="shared" si="649"/>
        <v>0</v>
      </c>
      <c r="KY67" s="5" t="b">
        <f t="shared" si="649"/>
        <v>1</v>
      </c>
      <c r="KZ67" s="5" t="b">
        <f t="shared" si="649"/>
        <v>1</v>
      </c>
      <c r="LA67" s="5" t="b">
        <f t="shared" si="649"/>
        <v>0</v>
      </c>
      <c r="LB67" s="5">
        <f t="shared" si="650"/>
        <v>1</v>
      </c>
      <c r="LC67" s="5">
        <f t="shared" si="650"/>
        <v>0</v>
      </c>
      <c r="LD67" s="5" t="b">
        <f t="shared" si="651"/>
        <v>0</v>
      </c>
      <c r="LE67" s="5" t="str" cm="1">
        <f t="array" aca="1" ref="LE67" ca="1">IF(OR(LF67:LM67&lt;&gt;"-"),TRUE,"-")</f>
        <v>-</v>
      </c>
      <c r="LF67" s="19" t="str">
        <f t="shared" ca="1" si="652"/>
        <v>-</v>
      </c>
      <c r="LG67" s="19" t="str">
        <f t="shared" ca="1" si="652"/>
        <v>-</v>
      </c>
      <c r="LH67" s="19" t="str">
        <f t="shared" ca="1" si="652"/>
        <v>-</v>
      </c>
      <c r="LI67" s="19" t="str">
        <f t="shared" ca="1" si="652"/>
        <v>-</v>
      </c>
      <c r="LJ67" s="19" t="str">
        <f t="shared" ca="1" si="652"/>
        <v>-</v>
      </c>
      <c r="LK67" s="19" t="str">
        <f t="shared" ca="1" si="652"/>
        <v>-</v>
      </c>
      <c r="LL67" s="19" t="str">
        <f t="shared" ca="1" si="652"/>
        <v>-</v>
      </c>
      <c r="LM67" s="19" t="str">
        <f t="shared" ca="1" si="652"/>
        <v>-</v>
      </c>
      <c r="LN67" s="466">
        <v>5000</v>
      </c>
      <c r="LO67" s="5" t="b">
        <f t="array" aca="1" ref="LO67" ca="1">IF(OR(LP67:LV67&lt;&gt;"-"),TRUE,"-")</f>
        <v>1</v>
      </c>
      <c r="LP67" s="19">
        <f t="shared" ca="1" si="653"/>
        <v>0</v>
      </c>
      <c r="LQ67" s="19" t="str">
        <f t="shared" ca="1" si="653"/>
        <v>-</v>
      </c>
      <c r="LR67" s="19">
        <f t="shared" ca="1" si="653"/>
        <v>999999</v>
      </c>
      <c r="LS67" s="19">
        <f t="shared" ca="1" si="653"/>
        <v>999999</v>
      </c>
      <c r="LT67" s="19">
        <f t="shared" ca="1" si="653"/>
        <v>999999</v>
      </c>
      <c r="LU67" s="19">
        <f t="shared" ca="1" si="653"/>
        <v>999999</v>
      </c>
      <c r="LV67" s="19">
        <f t="shared" ca="1" si="653"/>
        <v>999999</v>
      </c>
      <c r="LW67" s="19" t="str">
        <f t="shared" ca="1" si="653"/>
        <v>-</v>
      </c>
      <c r="LX67" s="19" t="str">
        <f t="shared" ca="1" si="653"/>
        <v>-</v>
      </c>
      <c r="LY67" s="19" t="str">
        <f t="shared" ca="1" si="653"/>
        <v>-</v>
      </c>
      <c r="LZ67" s="19" t="b">
        <f t="shared" ca="1" si="654"/>
        <v>1</v>
      </c>
      <c r="MA67" s="19">
        <f t="shared" ca="1" si="654"/>
        <v>0</v>
      </c>
      <c r="MB67" s="5" t="str">
        <f t="shared" si="655"/>
        <v>-</v>
      </c>
      <c r="MC67" s="5" t="str">
        <f t="shared" si="655"/>
        <v>-</v>
      </c>
      <c r="MD67" s="5" t="str">
        <f t="shared" si="655"/>
        <v>-</v>
      </c>
      <c r="ME67" s="5" t="str">
        <f t="shared" si="655"/>
        <v>-</v>
      </c>
      <c r="MF67" s="19" t="str">
        <f t="shared" ref="MF67:NU68" ca="1" si="696">OFFSET(MF$5,$B67,0)</f>
        <v>-</v>
      </c>
      <c r="MG67" s="19" t="str">
        <f t="shared" ca="1" si="696"/>
        <v>-</v>
      </c>
      <c r="MH67" s="19" t="str">
        <f t="shared" ca="1" si="696"/>
        <v>-</v>
      </c>
      <c r="MI67" s="19" t="str">
        <f t="shared" ca="1" si="696"/>
        <v>-</v>
      </c>
      <c r="MJ67" s="19">
        <f t="shared" ca="1" si="696"/>
        <v>0.5</v>
      </c>
      <c r="MK67" s="19">
        <f t="shared" ca="1" si="696"/>
        <v>0.5</v>
      </c>
      <c r="ML67" s="19" t="str">
        <f t="shared" ca="1" si="696"/>
        <v>-</v>
      </c>
      <c r="MM67" s="5">
        <f t="shared" si="657"/>
        <v>0</v>
      </c>
      <c r="MN67" s="5">
        <f t="shared" si="657"/>
        <v>500</v>
      </c>
      <c r="MO67" s="5">
        <f t="shared" si="657"/>
        <v>500</v>
      </c>
      <c r="MP67" s="5" t="str">
        <f t="shared" si="657"/>
        <v>-</v>
      </c>
      <c r="MQ67" s="5">
        <f t="shared" si="657"/>
        <v>150</v>
      </c>
      <c r="MR67" s="5">
        <f t="shared" si="657"/>
        <v>364</v>
      </c>
      <c r="MS67" s="5">
        <f t="shared" si="658"/>
        <v>1</v>
      </c>
      <c r="MT67" s="9"/>
      <c r="MU67" s="19">
        <f t="shared" ca="1" si="696"/>
        <v>70</v>
      </c>
      <c r="MV67" s="19">
        <f t="shared" ca="1" si="696"/>
        <v>50</v>
      </c>
      <c r="MW67" s="19">
        <f t="shared" ca="1" si="696"/>
        <v>75</v>
      </c>
      <c r="MX67" s="19">
        <f t="shared" ca="1" si="696"/>
        <v>50</v>
      </c>
      <c r="MY67" s="5">
        <f t="shared" si="659"/>
        <v>1</v>
      </c>
      <c r="MZ67" s="5">
        <f t="shared" si="660"/>
        <v>1</v>
      </c>
      <c r="NA67" s="5">
        <f t="shared" si="661"/>
        <v>1.25</v>
      </c>
      <c r="NB67" s="9"/>
      <c r="NC67" s="19" t="b">
        <f t="shared" ca="1" si="662"/>
        <v>0</v>
      </c>
      <c r="ND67" s="19" t="b">
        <f t="shared" ca="1" si="662"/>
        <v>0</v>
      </c>
      <c r="NE67" s="19">
        <f t="shared" ca="1" si="662"/>
        <v>2</v>
      </c>
      <c r="NF67" s="19">
        <f t="shared" ca="1" si="662"/>
        <v>1</v>
      </c>
      <c r="NG67" s="19">
        <f t="shared" ca="1" si="662"/>
        <v>2</v>
      </c>
      <c r="NH67" s="19">
        <f t="shared" ca="1" si="662"/>
        <v>0</v>
      </c>
      <c r="NI67" s="19" t="str">
        <f t="shared" ca="1" si="662"/>
        <v>-</v>
      </c>
      <c r="NJ67" s="466" t="b">
        <v>1</v>
      </c>
      <c r="NK67" s="19">
        <f ca="1">NK66*1.15</f>
        <v>515.94749999999999</v>
      </c>
      <c r="NL67" s="19" t="str">
        <f t="shared" ca="1" si="662"/>
        <v>-</v>
      </c>
      <c r="NM67" s="19">
        <f t="shared" ca="1" si="696"/>
        <v>1</v>
      </c>
      <c r="NN67" s="19">
        <f t="shared" ca="1" si="696"/>
        <v>1</v>
      </c>
      <c r="NO67" s="19">
        <f t="shared" ca="1" si="696"/>
        <v>1</v>
      </c>
      <c r="NP67" s="19">
        <f t="shared" ca="1" si="696"/>
        <v>1</v>
      </c>
      <c r="NQ67" s="19">
        <f t="shared" ca="1" si="696"/>
        <v>1</v>
      </c>
      <c r="NR67" s="19">
        <f t="shared" ca="1" si="696"/>
        <v>1</v>
      </c>
      <c r="NS67" s="19">
        <f t="shared" ca="1" si="696"/>
        <v>1</v>
      </c>
      <c r="NT67" s="19">
        <f t="shared" ca="1" si="696"/>
        <v>1</v>
      </c>
      <c r="NU67" s="19">
        <f t="shared" ca="1" si="696"/>
        <v>1</v>
      </c>
      <c r="NV67" s="9"/>
      <c r="NW67" s="539" t="str">
        <f t="shared" si="680"/>
        <v>-</v>
      </c>
      <c r="NX67" s="539" t="str">
        <f t="shared" si="680"/>
        <v>-</v>
      </c>
      <c r="NY67" s="539" t="str">
        <f t="shared" si="680"/>
        <v>-</v>
      </c>
      <c r="NZ67" s="539" t="str">
        <f t="shared" si="680"/>
        <v>-</v>
      </c>
      <c r="OA67" s="539" t="str">
        <f t="shared" si="680"/>
        <v>-</v>
      </c>
      <c r="OB67" s="539" t="str">
        <f t="shared" si="680"/>
        <v>-</v>
      </c>
      <c r="OC67" s="539" t="str">
        <f t="shared" ca="1" si="680"/>
        <v>-</v>
      </c>
      <c r="OD67" s="539" t="str">
        <f t="shared" ca="1" si="680"/>
        <v>-</v>
      </c>
      <c r="OE67" s="539" t="str">
        <f t="shared" ca="1" si="680"/>
        <v>-</v>
      </c>
      <c r="OF67" s="539" t="str">
        <f t="shared" ca="1" si="680"/>
        <v>-</v>
      </c>
      <c r="OG67" s="539" t="str">
        <f t="shared" ca="1" si="680"/>
        <v>-</v>
      </c>
      <c r="OH67" s="539" t="str">
        <f t="shared" ca="1" si="680"/>
        <v>-</v>
      </c>
      <c r="OI67" s="539" t="str">
        <f t="shared" ca="1" si="680"/>
        <v>-</v>
      </c>
      <c r="OJ67" s="539" t="str">
        <f t="shared" ca="1" si="680"/>
        <v>-</v>
      </c>
      <c r="OK67" s="539" t="str">
        <f t="shared" ca="1" si="680"/>
        <v>-</v>
      </c>
      <c r="OL67" s="539" t="str">
        <f t="shared" ca="1" si="680"/>
        <v>-</v>
      </c>
      <c r="OM67" s="539" t="str">
        <f t="shared" ca="1" si="680"/>
        <v>-</v>
      </c>
      <c r="ON67" s="539" t="str">
        <f t="shared" ca="1" si="680"/>
        <v>-</v>
      </c>
      <c r="OO67" s="539" t="str">
        <f t="shared" ca="1" si="680"/>
        <v>-</v>
      </c>
      <c r="OP67" s="539" t="str">
        <f t="shared" ca="1" si="680"/>
        <v>-</v>
      </c>
      <c r="OQ67" s="539" t="str">
        <f t="shared" ca="1" si="680"/>
        <v>-</v>
      </c>
      <c r="OR67" s="539" t="str">
        <f t="shared" ca="1" si="680"/>
        <v>-</v>
      </c>
      <c r="OS67" s="539" t="str">
        <f t="shared" ca="1" si="680"/>
        <v>-</v>
      </c>
      <c r="OT67" s="539" t="str">
        <f t="shared" ca="1" si="680"/>
        <v>-</v>
      </c>
      <c r="OU67" s="539" t="str">
        <f t="shared" ca="1" si="680"/>
        <v>-</v>
      </c>
      <c r="OV67" s="539" t="str">
        <f t="shared" ca="1" si="680"/>
        <v>-</v>
      </c>
      <c r="OW67" s="539" t="str">
        <f t="shared" ca="1" si="680"/>
        <v>-</v>
      </c>
      <c r="OX67" s="539" t="str">
        <f t="shared" ca="1" si="680"/>
        <v>-</v>
      </c>
      <c r="OY67" s="539" t="str">
        <f t="shared" ca="1" si="680"/>
        <v>-</v>
      </c>
      <c r="OZ67" s="539" t="str">
        <f t="shared" ca="1" si="680"/>
        <v>-</v>
      </c>
      <c r="PA67" s="539" t="str">
        <f t="shared" ca="1" si="680"/>
        <v>-</v>
      </c>
      <c r="PB67" s="539" t="str">
        <f t="shared" ca="1" si="680"/>
        <v>-</v>
      </c>
      <c r="PC67" s="539" t="str">
        <f t="shared" ca="1" si="680"/>
        <v>-</v>
      </c>
      <c r="PD67" s="539" t="str">
        <f t="shared" ca="1" si="680"/>
        <v>-</v>
      </c>
      <c r="PE67" s="539" t="str">
        <f t="shared" ca="1" si="680"/>
        <v>-</v>
      </c>
      <c r="PF67" s="539" t="str">
        <f t="shared" ca="1" si="680"/>
        <v>-</v>
      </c>
      <c r="PG67" s="549" t="str">
        <f t="shared" si="687"/>
        <v>-</v>
      </c>
      <c r="PH67" s="549" t="str">
        <f t="shared" si="687"/>
        <v>-</v>
      </c>
      <c r="PI67" s="549" t="str">
        <f t="shared" si="687"/>
        <v>-</v>
      </c>
      <c r="PJ67" s="549" t="str">
        <f t="shared" si="687"/>
        <v>-</v>
      </c>
      <c r="PK67" s="549" t="str">
        <f t="shared" si="687"/>
        <v>-</v>
      </c>
      <c r="PL67" s="549" t="str">
        <f t="shared" si="687"/>
        <v>-</v>
      </c>
      <c r="PM67" s="549" t="str">
        <f t="shared" si="687"/>
        <v>-</v>
      </c>
      <c r="PN67" s="549" t="str">
        <f t="shared" si="687"/>
        <v>-</v>
      </c>
      <c r="PO67" s="549" t="str">
        <f t="shared" si="687"/>
        <v>-</v>
      </c>
      <c r="PP67" s="549" t="str">
        <f t="shared" si="687"/>
        <v>-</v>
      </c>
      <c r="PQ67" s="549" t="str">
        <f t="shared" si="687"/>
        <v>-</v>
      </c>
      <c r="PR67" s="549" t="str">
        <f t="shared" si="687"/>
        <v>-</v>
      </c>
      <c r="PS67" s="549" t="str">
        <f t="shared" si="687"/>
        <v>-</v>
      </c>
      <c r="PT67" s="549" t="str">
        <f t="shared" si="687"/>
        <v>-</v>
      </c>
      <c r="PU67" s="549" t="str">
        <f t="shared" si="687"/>
        <v>-</v>
      </c>
      <c r="PV67" s="549" t="str">
        <f t="shared" si="687"/>
        <v>-</v>
      </c>
      <c r="PW67" s="549" t="str">
        <f t="shared" si="687"/>
        <v>-</v>
      </c>
      <c r="PX67" s="549" t="str">
        <f t="shared" si="687"/>
        <v>-</v>
      </c>
      <c r="PY67" s="549" t="str">
        <f t="shared" si="687"/>
        <v>-</v>
      </c>
      <c r="PZ67" s="549" t="str">
        <f t="shared" si="687"/>
        <v>-</v>
      </c>
      <c r="QA67" s="549" t="str">
        <f t="shared" si="687"/>
        <v>-</v>
      </c>
      <c r="QB67" s="549" t="str">
        <f t="shared" si="687"/>
        <v>-</v>
      </c>
      <c r="QC67" s="549" t="str">
        <f t="shared" si="687"/>
        <v>-</v>
      </c>
      <c r="QD67" s="549" t="str">
        <f t="shared" si="687"/>
        <v>-</v>
      </c>
      <c r="QE67" s="549" t="str">
        <f t="shared" si="687"/>
        <v>-</v>
      </c>
      <c r="QF67" s="549" t="str">
        <f t="shared" si="687"/>
        <v>-</v>
      </c>
      <c r="QG67" s="539" t="str">
        <f t="shared" si="681"/>
        <v>-</v>
      </c>
      <c r="QH67" s="539" t="str">
        <f t="shared" si="681"/>
        <v>-</v>
      </c>
      <c r="QI67" s="539" t="str">
        <f t="shared" si="681"/>
        <v>-</v>
      </c>
      <c r="QJ67" s="539" t="str">
        <f t="shared" si="681"/>
        <v>-</v>
      </c>
      <c r="QK67" s="539" t="str">
        <f t="shared" si="681"/>
        <v>-</v>
      </c>
      <c r="QL67" s="539" t="str">
        <f t="shared" si="681"/>
        <v>-</v>
      </c>
      <c r="QM67" s="539" t="str">
        <f t="shared" ca="1" si="681"/>
        <v>-</v>
      </c>
      <c r="QN67" s="539" t="str">
        <f t="shared" ca="1" si="681"/>
        <v>-</v>
      </c>
      <c r="QO67" s="539" t="str">
        <f t="shared" ca="1" si="681"/>
        <v>-</v>
      </c>
      <c r="QP67" s="539" t="str">
        <f t="shared" ca="1" si="681"/>
        <v>-</v>
      </c>
      <c r="QQ67" s="539" t="str">
        <f t="shared" ca="1" si="681"/>
        <v>-</v>
      </c>
      <c r="QR67" s="539" t="str">
        <f t="shared" ca="1" si="681"/>
        <v>-</v>
      </c>
      <c r="QS67" s="539" t="str">
        <f t="shared" ca="1" si="681"/>
        <v>-</v>
      </c>
      <c r="QT67" s="539" t="str">
        <f t="shared" ca="1" si="681"/>
        <v>-</v>
      </c>
      <c r="QU67" s="539" t="str">
        <f t="shared" ca="1" si="681"/>
        <v>-</v>
      </c>
      <c r="QV67" s="539" t="str">
        <f t="shared" ca="1" si="681"/>
        <v>-</v>
      </c>
      <c r="QW67" s="539" t="str">
        <f t="shared" ca="1" si="681"/>
        <v>-</v>
      </c>
      <c r="QX67" s="539" t="str">
        <f t="shared" ca="1" si="681"/>
        <v>-</v>
      </c>
      <c r="QY67" s="539" t="str">
        <f t="shared" ca="1" si="681"/>
        <v>-</v>
      </c>
      <c r="QZ67" s="539" t="str">
        <f t="shared" ca="1" si="681"/>
        <v>-</v>
      </c>
      <c r="RA67" s="539" t="str">
        <f t="shared" ca="1" si="681"/>
        <v>-</v>
      </c>
      <c r="RB67" s="539" t="str">
        <f t="shared" ca="1" si="681"/>
        <v>-</v>
      </c>
      <c r="RC67" s="539" t="str">
        <f t="shared" ca="1" si="681"/>
        <v>-</v>
      </c>
      <c r="RD67" s="539" t="str">
        <f t="shared" ca="1" si="681"/>
        <v>-</v>
      </c>
      <c r="RE67" s="539" t="str">
        <f t="shared" ca="1" si="681"/>
        <v>-</v>
      </c>
      <c r="RF67" s="539" t="str">
        <f t="shared" ca="1" si="681"/>
        <v>-</v>
      </c>
      <c r="RG67" s="539" t="str">
        <f t="shared" ca="1" si="681"/>
        <v>-</v>
      </c>
      <c r="RH67" s="539" t="str">
        <f t="shared" ca="1" si="681"/>
        <v>-</v>
      </c>
      <c r="RI67" s="539" t="str">
        <f t="shared" ca="1" si="681"/>
        <v>-</v>
      </c>
      <c r="RJ67" s="539" t="str">
        <f t="shared" ca="1" si="681"/>
        <v>-</v>
      </c>
      <c r="RK67" s="539" t="str">
        <f t="shared" ca="1" si="681"/>
        <v>-</v>
      </c>
      <c r="RL67" s="539" t="str">
        <f t="shared" ca="1" si="681"/>
        <v>-</v>
      </c>
      <c r="RM67" s="539" t="str">
        <f t="shared" ca="1" si="681"/>
        <v>-</v>
      </c>
      <c r="RN67" s="539" t="str">
        <f t="shared" ca="1" si="681"/>
        <v>-</v>
      </c>
      <c r="RO67" s="539" t="str">
        <f t="shared" ca="1" si="681"/>
        <v>-</v>
      </c>
      <c r="RP67" s="539" t="str">
        <f t="shared" ca="1" si="681"/>
        <v>-</v>
      </c>
      <c r="RQ67" s="549" t="str">
        <f t="shared" si="688"/>
        <v>-</v>
      </c>
      <c r="RR67" s="549" t="str">
        <f t="shared" si="688"/>
        <v>-</v>
      </c>
      <c r="RS67" s="549" t="str">
        <f t="shared" si="688"/>
        <v>-</v>
      </c>
      <c r="RT67" s="549" t="str">
        <f t="shared" si="688"/>
        <v>-</v>
      </c>
      <c r="RU67" s="549" t="str">
        <f t="shared" si="688"/>
        <v>-</v>
      </c>
      <c r="RV67" s="549" t="str">
        <f t="shared" si="688"/>
        <v>-</v>
      </c>
      <c r="RW67" s="549" t="str">
        <f t="shared" si="688"/>
        <v>-</v>
      </c>
      <c r="RX67" s="549" t="str">
        <f t="shared" si="688"/>
        <v>-</v>
      </c>
      <c r="RY67" s="549" t="str">
        <f t="shared" si="688"/>
        <v>-</v>
      </c>
      <c r="RZ67" s="549" t="str">
        <f t="shared" si="688"/>
        <v>-</v>
      </c>
      <c r="SA67" s="549" t="str">
        <f t="shared" si="688"/>
        <v>-</v>
      </c>
      <c r="SB67" s="549" t="str">
        <f t="shared" si="688"/>
        <v>-</v>
      </c>
      <c r="SC67" s="549" t="str">
        <f t="shared" si="688"/>
        <v>-</v>
      </c>
      <c r="SD67" s="549" t="str">
        <f t="shared" si="688"/>
        <v>-</v>
      </c>
      <c r="SE67" s="549" t="str">
        <f t="shared" si="688"/>
        <v>-</v>
      </c>
      <c r="SF67" s="549" t="str">
        <f t="shared" si="688"/>
        <v>-</v>
      </c>
      <c r="SG67" s="549" t="str">
        <f t="shared" si="688"/>
        <v>-</v>
      </c>
      <c r="SH67" s="549" t="str">
        <f t="shared" si="688"/>
        <v>-</v>
      </c>
      <c r="SI67" s="549" t="str">
        <f t="shared" si="688"/>
        <v>-</v>
      </c>
      <c r="SJ67" s="549" t="str">
        <f t="shared" si="688"/>
        <v>-</v>
      </c>
      <c r="SK67" s="549" t="str">
        <f t="shared" si="688"/>
        <v>-</v>
      </c>
      <c r="SL67" s="549" t="str">
        <f t="shared" si="688"/>
        <v>-</v>
      </c>
      <c r="SM67" s="549" t="str">
        <f t="shared" si="688"/>
        <v>-</v>
      </c>
      <c r="SN67" s="549" t="str">
        <f t="shared" si="688"/>
        <v>-</v>
      </c>
      <c r="SO67" s="549" t="str">
        <f t="shared" si="688"/>
        <v>-</v>
      </c>
      <c r="SP67" s="549" t="str">
        <f t="shared" si="688"/>
        <v>-</v>
      </c>
      <c r="SQ67" s="539" t="b">
        <f t="shared" si="682"/>
        <v>1</v>
      </c>
      <c r="SR67" s="539" t="b">
        <f t="shared" si="682"/>
        <v>1</v>
      </c>
      <c r="SS67" s="539" t="b">
        <f t="shared" si="682"/>
        <v>1</v>
      </c>
      <c r="ST67" s="539" t="b">
        <f t="shared" si="682"/>
        <v>1</v>
      </c>
      <c r="SU67" s="539" t="b">
        <f t="shared" si="682"/>
        <v>1</v>
      </c>
      <c r="SV67" s="539" t="b">
        <f t="shared" si="682"/>
        <v>1</v>
      </c>
      <c r="SW67" s="539" t="str">
        <f t="shared" ca="1" si="682"/>
        <v>-</v>
      </c>
      <c r="SX67" s="539" t="str">
        <f t="shared" ca="1" si="682"/>
        <v>-</v>
      </c>
      <c r="SY67" s="539" t="str">
        <f t="shared" ca="1" si="682"/>
        <v>-</v>
      </c>
      <c r="SZ67" s="539" t="str">
        <f t="shared" ca="1" si="682"/>
        <v>-</v>
      </c>
      <c r="TA67" s="539" t="str">
        <f t="shared" ca="1" si="682"/>
        <v>-</v>
      </c>
      <c r="TB67" s="539" t="str">
        <f t="shared" ca="1" si="682"/>
        <v>-</v>
      </c>
      <c r="TC67" s="539" t="str">
        <f t="shared" ca="1" si="682"/>
        <v>-</v>
      </c>
      <c r="TD67" s="539" t="str">
        <f t="shared" ca="1" si="682"/>
        <v>-</v>
      </c>
      <c r="TE67" s="539" t="str">
        <f t="shared" ca="1" si="682"/>
        <v>-</v>
      </c>
      <c r="TF67" s="539" t="str">
        <f t="shared" ca="1" si="682"/>
        <v>-</v>
      </c>
      <c r="TG67" s="539" t="str">
        <f t="shared" ca="1" si="682"/>
        <v>-</v>
      </c>
      <c r="TH67" s="539" t="str">
        <f t="shared" ca="1" si="682"/>
        <v>-</v>
      </c>
      <c r="TI67" s="539" t="str">
        <f t="shared" ca="1" si="682"/>
        <v>-</v>
      </c>
      <c r="TJ67" s="539" t="str">
        <f t="shared" ca="1" si="682"/>
        <v>-</v>
      </c>
      <c r="TK67" s="539" t="str">
        <f t="shared" ca="1" si="682"/>
        <v>-</v>
      </c>
      <c r="TL67" s="539" t="str">
        <f t="shared" ca="1" si="682"/>
        <v>-</v>
      </c>
      <c r="TM67" s="539" t="str">
        <f t="shared" ca="1" si="682"/>
        <v>-</v>
      </c>
      <c r="TN67" s="539" t="str">
        <f t="shared" ca="1" si="682"/>
        <v>-</v>
      </c>
      <c r="TO67" s="539" t="str">
        <f t="shared" ca="1" si="682"/>
        <v>-</v>
      </c>
      <c r="TP67" s="539" t="str">
        <f t="shared" ca="1" si="682"/>
        <v>-</v>
      </c>
      <c r="TQ67" s="539" t="str">
        <f t="shared" ca="1" si="682"/>
        <v>-</v>
      </c>
      <c r="TR67" s="539" t="str">
        <f t="shared" ca="1" si="682"/>
        <v>-</v>
      </c>
      <c r="TS67" s="539" t="str">
        <f t="shared" ca="1" si="682"/>
        <v>-</v>
      </c>
      <c r="TT67" s="539" t="str">
        <f t="shared" ca="1" si="682"/>
        <v>-</v>
      </c>
      <c r="TU67" s="539" t="str">
        <f t="shared" ca="1" si="682"/>
        <v>-</v>
      </c>
      <c r="TV67" s="539" t="str">
        <f t="shared" ca="1" si="682"/>
        <v>-</v>
      </c>
      <c r="TW67" s="539" t="str">
        <f t="shared" ca="1" si="682"/>
        <v>-</v>
      </c>
      <c r="TX67" s="539" t="str">
        <f t="shared" ca="1" si="682"/>
        <v>-</v>
      </c>
      <c r="TY67" s="539" t="str">
        <f t="shared" ca="1" si="682"/>
        <v>-</v>
      </c>
      <c r="TZ67" s="539" t="str">
        <f t="shared" ca="1" si="682"/>
        <v>-</v>
      </c>
      <c r="UA67" s="549" t="b">
        <f t="shared" si="689"/>
        <v>1</v>
      </c>
      <c r="UB67" s="549" t="b">
        <f t="shared" si="689"/>
        <v>1</v>
      </c>
      <c r="UC67" s="549" t="b">
        <f t="shared" si="689"/>
        <v>1</v>
      </c>
      <c r="UD67" s="549" t="b">
        <f t="shared" si="689"/>
        <v>1</v>
      </c>
      <c r="UE67" s="549" t="b">
        <f t="shared" si="689"/>
        <v>1</v>
      </c>
      <c r="UF67" s="549" t="b">
        <f t="shared" si="689"/>
        <v>1</v>
      </c>
      <c r="UG67" s="549" t="b">
        <f t="shared" si="689"/>
        <v>1</v>
      </c>
      <c r="UH67" s="549" t="b">
        <f t="shared" si="689"/>
        <v>1</v>
      </c>
      <c r="UI67" s="549" t="b">
        <f t="shared" si="689"/>
        <v>1</v>
      </c>
      <c r="UJ67" s="549" t="b">
        <f t="shared" si="689"/>
        <v>1</v>
      </c>
      <c r="UK67" s="549" t="b">
        <f t="shared" si="689"/>
        <v>1</v>
      </c>
      <c r="UL67" s="549" t="b">
        <f t="shared" si="689"/>
        <v>1</v>
      </c>
      <c r="UM67" s="549" t="b">
        <f t="shared" si="689"/>
        <v>1</v>
      </c>
      <c r="UN67" s="549" t="b">
        <f t="shared" si="689"/>
        <v>1</v>
      </c>
      <c r="UO67" s="549" t="b">
        <f t="shared" si="689"/>
        <v>1</v>
      </c>
      <c r="UP67" s="549" t="b">
        <f t="shared" si="689"/>
        <v>1</v>
      </c>
      <c r="UQ67" s="549" t="b">
        <f t="shared" si="689"/>
        <v>1</v>
      </c>
      <c r="UR67" s="549" t="b">
        <f t="shared" si="689"/>
        <v>1</v>
      </c>
      <c r="US67" s="549" t="b">
        <f t="shared" si="689"/>
        <v>1</v>
      </c>
      <c r="UT67" s="549" t="b">
        <f t="shared" si="689"/>
        <v>1</v>
      </c>
      <c r="UU67" s="549" t="b">
        <f t="shared" si="689"/>
        <v>1</v>
      </c>
      <c r="UV67" s="549" t="b">
        <f t="shared" si="689"/>
        <v>1</v>
      </c>
      <c r="UW67" s="549" t="b">
        <f t="shared" si="689"/>
        <v>1</v>
      </c>
      <c r="UX67" s="549" t="b">
        <f t="shared" si="689"/>
        <v>1</v>
      </c>
      <c r="UY67" s="549" t="b">
        <f t="shared" si="689"/>
        <v>1</v>
      </c>
      <c r="UZ67" s="549" t="b">
        <f t="shared" si="689"/>
        <v>1</v>
      </c>
      <c r="VA67" s="19">
        <f t="shared" ca="1" si="669"/>
        <v>0</v>
      </c>
      <c r="VB67" s="23">
        <v>0</v>
      </c>
    </row>
    <row r="68" spans="1:574" outlineLevel="1">
      <c r="A68" s="21">
        <f t="shared" si="93"/>
        <v>63</v>
      </c>
      <c r="B68" s="21">
        <f t="shared" si="670"/>
        <v>18</v>
      </c>
      <c r="C68">
        <v>108</v>
      </c>
      <c r="D68" s="19" t="str">
        <f t="shared" ca="1" si="583"/>
        <v>SNSW</v>
      </c>
      <c r="E68" t="b">
        <v>1</v>
      </c>
      <c r="F68" t="b">
        <v>0</v>
      </c>
      <c r="G68" t="b">
        <f t="shared" si="693"/>
        <v>1</v>
      </c>
      <c r="H68" s="215">
        <f t="shared" ca="1" si="673"/>
        <v>14</v>
      </c>
      <c r="I68" s="26">
        <v>2</v>
      </c>
      <c r="J68" s="26">
        <v>1</v>
      </c>
      <c r="K68" s="26" t="str">
        <f>""</f>
        <v/>
      </c>
      <c r="L68" s="26">
        <v>0</v>
      </c>
      <c r="M68" s="26">
        <f>d.Region</f>
        <v>2</v>
      </c>
      <c r="N68" s="26">
        <v>2</v>
      </c>
      <c r="O68" s="26">
        <v>3</v>
      </c>
      <c r="P68" s="26">
        <v>2</v>
      </c>
      <c r="Q68" s="26">
        <v>0</v>
      </c>
      <c r="R68" s="26">
        <v>0</v>
      </c>
      <c r="S68" s="26">
        <v>0</v>
      </c>
      <c r="T68" s="26">
        <v>0</v>
      </c>
      <c r="U68" s="26">
        <v>1</v>
      </c>
      <c r="V68" s="116">
        <v>3</v>
      </c>
      <c r="W68" s="116">
        <v>1</v>
      </c>
      <c r="X68" s="116">
        <v>1</v>
      </c>
      <c r="Y68" s="211"/>
      <c r="Z68" s="211"/>
      <c r="AA68" s="211"/>
      <c r="AB68" s="211"/>
      <c r="AC68" s="26">
        <v>0</v>
      </c>
      <c r="AD68" s="211"/>
      <c r="AE68" s="211"/>
      <c r="AF68" s="211"/>
      <c r="AG68" s="211"/>
      <c r="AH68" s="211"/>
      <c r="AI68" s="211"/>
      <c r="AJ68" s="211"/>
      <c r="AK68" s="211"/>
      <c r="AL68" s="136">
        <f t="shared" si="585"/>
        <v>2</v>
      </c>
      <c r="AM68" s="136">
        <f>INDEX(CHOOSE($O68,DataAutumn!i.AdultDrys,DataWinter!i.AdultDrys,DataSpring!i.AdultDrys),1,$N68)</f>
        <v>3</v>
      </c>
      <c r="AN68" s="5">
        <f t="shared" si="586"/>
        <v>2</v>
      </c>
      <c r="AO68" s="5">
        <f t="shared" si="586"/>
        <v>0</v>
      </c>
      <c r="AP68" s="5">
        <f t="shared" si="587"/>
        <v>1</v>
      </c>
      <c r="AQ68" s="211"/>
      <c r="AR68" s="211"/>
      <c r="AS68" s="356" t="str">
        <f ca="1">LEFT(OFFSET(AS68,-1,0),FIND(" ",OFFSET(AS68,-1,0)))        &amp; TEXT($H68,"00000 ")
&amp; $D68        &amp; IF($JB68=0," FWM","")&amp;IF($JB68=1," MWM","")&amp;IF($JB68=5," Mat","")&amp;IF($JC68=TRUE,"&amp;BBT","    ")
&amp;IF(LN68&lt;&gt;"-", "numbers"&amp;LN68,"")&amp;IF(NJ68," pasture"&amp;ROUND(NK68,0),"")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numbers4250 pasture449 Day204 Scan2-0000 RR000p GP125p WP100p MP100p T_TRUE (F33N11)</v>
      </c>
      <c r="AT68" s="9" t="str">
        <f ca="1">IF(COUNTIF(AS$5:AS68,AS68)=1,"-","Dup")</f>
        <v>-</v>
      </c>
      <c r="AU68" s="9"/>
      <c r="AV68" s="19" t="str">
        <f t="shared" ca="1" si="588"/>
        <v>-</v>
      </c>
      <c r="AW68" s="19" t="str">
        <f t="shared" ca="1" si="588"/>
        <v>-</v>
      </c>
      <c r="AX68" s="19" t="str">
        <f t="shared" ca="1" si="588"/>
        <v>-</v>
      </c>
      <c r="AY68" s="19" t="str">
        <f t="shared" ca="1" si="588"/>
        <v>-</v>
      </c>
      <c r="AZ68" s="19" t="str">
        <f t="shared" ca="1" si="588"/>
        <v>-</v>
      </c>
      <c r="BA68" s="19" t="str">
        <f t="shared" ca="1" si="588"/>
        <v>-</v>
      </c>
      <c r="BB68" s="19" t="str">
        <f t="shared" ca="1" si="588"/>
        <v>-</v>
      </c>
      <c r="BC68" s="19" t="str">
        <f t="shared" ca="1" si="588"/>
        <v>-</v>
      </c>
      <c r="BD68" s="9"/>
      <c r="BE68" s="5" t="b">
        <f t="shared" si="589"/>
        <v>0</v>
      </c>
      <c r="BF68" s="5" t="str">
        <f t="shared" si="589"/>
        <v>-</v>
      </c>
      <c r="BG68" s="5" t="b">
        <f t="shared" si="589"/>
        <v>0</v>
      </c>
      <c r="BH68" s="5" t="b">
        <f t="shared" si="589"/>
        <v>1</v>
      </c>
      <c r="BI68" s="5" t="b">
        <f t="shared" si="589"/>
        <v>1</v>
      </c>
      <c r="BJ68" s="136">
        <f t="shared" si="589"/>
        <v>0</v>
      </c>
      <c r="BK68" s="19" t="b">
        <f t="shared" ca="1" si="590"/>
        <v>0</v>
      </c>
      <c r="BL68" s="9"/>
      <c r="BM68" s="5" t="str">
        <f t="shared" ca="1" si="591"/>
        <v>-</v>
      </c>
      <c r="BN68" s="19" t="str">
        <f t="shared" ca="1" si="592"/>
        <v>-</v>
      </c>
      <c r="BO68" s="19" t="str">
        <f t="shared" ca="1" si="592"/>
        <v>-</v>
      </c>
      <c r="BP68" s="19" t="str">
        <f t="shared" ca="1" si="592"/>
        <v>-</v>
      </c>
      <c r="BQ68" s="5" t="str">
        <f t="shared" ca="1" si="593"/>
        <v>-</v>
      </c>
      <c r="BR68" s="19" t="str">
        <f t="shared" ca="1" si="594"/>
        <v>-</v>
      </c>
      <c r="BS68" s="5" t="str">
        <f t="shared" ca="1" si="595"/>
        <v>-</v>
      </c>
      <c r="BT68" s="19" t="str">
        <f t="shared" ca="1" si="596"/>
        <v>-</v>
      </c>
      <c r="BU68" s="19" t="str">
        <f t="shared" ca="1" si="596"/>
        <v>-</v>
      </c>
      <c r="BV68" s="19" t="str">
        <f t="shared" ca="1" si="596"/>
        <v>-</v>
      </c>
      <c r="BW68" s="5" t="str">
        <f t="shared" ca="1" si="597"/>
        <v>-</v>
      </c>
      <c r="BX68" s="9"/>
      <c r="BY68" s="5" t="b">
        <f t="shared" si="598"/>
        <v>0</v>
      </c>
      <c r="BZ68" s="5" t="str">
        <f t="shared" ca="1" si="599"/>
        <v>-</v>
      </c>
      <c r="CA68" s="5" t="str">
        <f t="shared" ca="1" si="600"/>
        <v>-</v>
      </c>
      <c r="CB68" s="5" t="str">
        <f t="shared" ca="1" si="600"/>
        <v>-</v>
      </c>
      <c r="CC68" s="5" t="str">
        <f t="shared" ca="1" si="600"/>
        <v>-</v>
      </c>
      <c r="CD68" s="5" t="str">
        <f t="shared" ca="1" si="600"/>
        <v>-</v>
      </c>
      <c r="CE68" s="5" t="str">
        <f t="shared" ca="1" si="600"/>
        <v>-</v>
      </c>
      <c r="CF68" s="5" t="str">
        <f t="shared" ca="1" si="600"/>
        <v>-</v>
      </c>
      <c r="CG68" s="5" t="str">
        <f t="shared" ca="1" si="600"/>
        <v>-</v>
      </c>
      <c r="CH68" s="5" t="str">
        <f t="shared" ca="1" si="600"/>
        <v>-</v>
      </c>
      <c r="CI68" s="9"/>
      <c r="CJ68" s="12" t="b">
        <v>1</v>
      </c>
      <c r="CK68" s="12" t="b">
        <v>1</v>
      </c>
      <c r="CL68" s="12" t="b">
        <v>1</v>
      </c>
      <c r="CM68" s="12">
        <f t="shared" si="672"/>
        <v>22312000005</v>
      </c>
      <c r="CN68" s="12" t="b">
        <v>0</v>
      </c>
      <c r="CO68" s="19" t="str">
        <f t="shared" ca="1" si="601"/>
        <v>-</v>
      </c>
      <c r="CP68" s="19" t="str">
        <f t="shared" ca="1" si="601"/>
        <v>-</v>
      </c>
      <c r="CQ68" s="19" t="str">
        <f t="shared" ca="1" si="601"/>
        <v>-</v>
      </c>
      <c r="CR68" s="433">
        <f t="shared" si="602"/>
        <v>652</v>
      </c>
      <c r="CS68" s="433">
        <f t="shared" si="602"/>
        <v>686</v>
      </c>
      <c r="CT68" s="433">
        <f t="shared" si="602"/>
        <v>721</v>
      </c>
      <c r="CU68" s="144">
        <f t="shared" si="603"/>
        <v>378</v>
      </c>
      <c r="CV68" s="144">
        <f t="shared" si="603"/>
        <v>413</v>
      </c>
      <c r="CW68" s="144">
        <f t="shared" si="603"/>
        <v>448</v>
      </c>
      <c r="CX68" s="19" t="str">
        <f t="shared" ca="1" si="604"/>
        <v>-</v>
      </c>
      <c r="CY68" s="19" t="str">
        <f t="shared" ca="1" si="604"/>
        <v>-</v>
      </c>
      <c r="CZ68" s="19" t="str">
        <f t="shared" ca="1" si="604"/>
        <v>-</v>
      </c>
      <c r="DA68" s="19" t="str">
        <f t="shared" ca="1" si="604"/>
        <v>-</v>
      </c>
      <c r="DB68" s="19" t="str">
        <f t="shared" ca="1" si="604"/>
        <v>-</v>
      </c>
      <c r="DC68" s="19" t="str">
        <f t="shared" ca="1" si="604"/>
        <v>-</v>
      </c>
      <c r="DD68" s="19">
        <f t="shared" ca="1" si="604"/>
        <v>1</v>
      </c>
      <c r="DE68" s="19">
        <f t="shared" ca="1" si="604"/>
        <v>1</v>
      </c>
      <c r="DF68" s="19">
        <f t="shared" ca="1" si="604"/>
        <v>0</v>
      </c>
      <c r="DG68" s="19" t="str">
        <f t="shared" ca="1" si="604"/>
        <v>-</v>
      </c>
      <c r="DH68" s="19" t="str">
        <f t="shared" ca="1" si="604"/>
        <v>-</v>
      </c>
      <c r="DI68" s="19" t="str">
        <f t="shared" ca="1" si="604"/>
        <v>-</v>
      </c>
      <c r="DJ68" s="19" t="str">
        <f t="shared" ca="1" si="604"/>
        <v>-</v>
      </c>
      <c r="DK68" s="19" t="str">
        <f t="shared" ca="1" si="604"/>
        <v>-</v>
      </c>
      <c r="DL68" s="19">
        <f t="shared" ca="1" si="604"/>
        <v>0</v>
      </c>
      <c r="DM68" s="19" t="str">
        <f t="shared" ca="1" si="604"/>
        <v>-</v>
      </c>
      <c r="DN68" s="19" t="str">
        <f t="shared" ca="1" si="604"/>
        <v>-</v>
      </c>
      <c r="DO68" s="19" t="str">
        <f t="shared" ca="1" si="601"/>
        <v>-</v>
      </c>
      <c r="DP68" s="19">
        <f t="shared" ca="1" si="601"/>
        <v>0</v>
      </c>
      <c r="DQ68" s="19">
        <f t="shared" ca="1" si="601"/>
        <v>0</v>
      </c>
      <c r="DR68" s="9"/>
      <c r="DS68" s="19">
        <f t="shared" ca="1" si="605"/>
        <v>0</v>
      </c>
      <c r="DT68" s="19">
        <f t="shared" ca="1" si="605"/>
        <v>0</v>
      </c>
      <c r="DU68" s="19">
        <f t="shared" ca="1" si="605"/>
        <v>0</v>
      </c>
      <c r="DV68" s="19">
        <f t="shared" ca="1" si="605"/>
        <v>0</v>
      </c>
      <c r="DW68" s="19">
        <f t="shared" ca="1" si="605"/>
        <v>0</v>
      </c>
      <c r="DX68" s="19">
        <f t="shared" ca="1" si="605"/>
        <v>0</v>
      </c>
      <c r="DY68" s="19">
        <f t="shared" ca="1" si="605"/>
        <v>0</v>
      </c>
      <c r="DZ68" s="19">
        <f t="shared" ca="1" si="605"/>
        <v>0</v>
      </c>
      <c r="EA68" s="19">
        <f t="shared" ca="1" si="605"/>
        <v>0</v>
      </c>
      <c r="EB68" s="19">
        <f t="shared" ca="1" si="605"/>
        <v>0</v>
      </c>
      <c r="EC68" s="19">
        <f t="shared" ca="1" si="605"/>
        <v>0</v>
      </c>
      <c r="ED68" s="19">
        <f t="shared" ca="1" si="605"/>
        <v>0</v>
      </c>
      <c r="EE68" s="19">
        <f t="shared" ca="1" si="605"/>
        <v>0</v>
      </c>
      <c r="EF68" s="433">
        <f t="shared" si="606"/>
        <v>0</v>
      </c>
      <c r="EG68" s="433">
        <f t="shared" si="606"/>
        <v>0</v>
      </c>
      <c r="EH68" s="116">
        <f t="shared" si="607"/>
        <v>0</v>
      </c>
      <c r="EI68" s="116">
        <f t="shared" ca="1" si="607"/>
        <v>0</v>
      </c>
      <c r="EJ68" s="116">
        <f t="shared" ca="1" si="607"/>
        <v>0</v>
      </c>
      <c r="EK68" s="116">
        <f t="shared" ca="1" si="607"/>
        <v>0</v>
      </c>
      <c r="EL68" s="116">
        <f t="shared" ca="1" si="607"/>
        <v>0</v>
      </c>
      <c r="EM68" s="537">
        <f t="shared" ca="1" si="608"/>
        <v>0</v>
      </c>
      <c r="EN68" s="116">
        <f t="shared" ca="1" si="609"/>
        <v>0</v>
      </c>
      <c r="EO68" s="116">
        <f t="shared" ca="1" si="609"/>
        <v>0</v>
      </c>
      <c r="EP68" s="116">
        <f t="shared" ca="1" si="609"/>
        <v>0</v>
      </c>
      <c r="EQ68" s="116">
        <f t="shared" ca="1" si="609"/>
        <v>0</v>
      </c>
      <c r="ER68" s="116">
        <f t="shared" ca="1" si="609"/>
        <v>0</v>
      </c>
      <c r="ES68" s="537">
        <f t="shared" ca="1" si="610"/>
        <v>0</v>
      </c>
      <c r="ET68" s="116">
        <f t="shared" ca="1" si="611"/>
        <v>0</v>
      </c>
      <c r="EU68" s="116">
        <f t="shared" ca="1" si="611"/>
        <v>0</v>
      </c>
      <c r="EV68" s="116">
        <f t="shared" ca="1" si="611"/>
        <v>0</v>
      </c>
      <c r="EW68" s="116">
        <f t="shared" ca="1" si="611"/>
        <v>0</v>
      </c>
      <c r="EX68" s="116">
        <f t="shared" ca="1" si="611"/>
        <v>0</v>
      </c>
      <c r="EY68" s="537">
        <f t="shared" ca="1" si="612"/>
        <v>0</v>
      </c>
      <c r="EZ68" s="116">
        <f t="shared" ca="1" si="613"/>
        <v>0</v>
      </c>
      <c r="FA68" s="116">
        <f t="shared" ca="1" si="613"/>
        <v>0</v>
      </c>
      <c r="FB68" s="116">
        <f t="shared" ca="1" si="613"/>
        <v>0</v>
      </c>
      <c r="FC68" s="116">
        <f t="shared" ca="1" si="613"/>
        <v>0</v>
      </c>
      <c r="FD68" s="116">
        <f t="shared" ca="1" si="613"/>
        <v>0</v>
      </c>
      <c r="FE68" s="537">
        <f t="shared" ca="1" si="614"/>
        <v>0</v>
      </c>
      <c r="FF68" s="116">
        <f t="shared" ca="1" si="615"/>
        <v>0</v>
      </c>
      <c r="FG68" s="116">
        <f t="shared" ca="1" si="615"/>
        <v>0</v>
      </c>
      <c r="FH68" s="116">
        <f t="shared" ca="1" si="615"/>
        <v>0</v>
      </c>
      <c r="FI68" s="116">
        <f t="shared" ca="1" si="615"/>
        <v>0</v>
      </c>
      <c r="FJ68" s="116">
        <f t="shared" ca="1" si="615"/>
        <v>0</v>
      </c>
      <c r="FK68" s="537">
        <f t="shared" ca="1" si="616"/>
        <v>0</v>
      </c>
      <c r="FL68" s="116">
        <f t="shared" ca="1" si="617"/>
        <v>0</v>
      </c>
      <c r="FM68" s="116">
        <f t="shared" ca="1" si="617"/>
        <v>0</v>
      </c>
      <c r="FN68" s="116">
        <f t="shared" ca="1" si="617"/>
        <v>0</v>
      </c>
      <c r="FO68" s="116">
        <f t="shared" ca="1" si="617"/>
        <v>0</v>
      </c>
      <c r="FP68" s="116">
        <f t="shared" ca="1" si="617"/>
        <v>0</v>
      </c>
      <c r="FQ68" s="537">
        <f t="shared" ca="1" si="618"/>
        <v>0</v>
      </c>
      <c r="FR68" s="117">
        <f t="shared" ca="1" si="619"/>
        <v>0</v>
      </c>
      <c r="FS68" s="117">
        <f t="shared" ca="1" si="619"/>
        <v>0</v>
      </c>
      <c r="FT68" s="117">
        <f t="shared" ca="1" si="619"/>
        <v>0</v>
      </c>
      <c r="FU68" s="117">
        <f t="shared" ca="1" si="619"/>
        <v>0</v>
      </c>
      <c r="FV68" s="556">
        <f t="shared" ca="1" si="694"/>
        <v>0</v>
      </c>
      <c r="FW68" s="556">
        <f t="shared" ca="1" si="694"/>
        <v>0</v>
      </c>
      <c r="FX68" s="556">
        <f t="shared" ca="1" si="694"/>
        <v>0</v>
      </c>
      <c r="FY68" s="556">
        <f t="shared" ca="1" si="694"/>
        <v>0</v>
      </c>
      <c r="FZ68" s="556">
        <f t="shared" ca="1" si="694"/>
        <v>0</v>
      </c>
      <c r="GA68" s="556">
        <f t="shared" ca="1" si="694"/>
        <v>0</v>
      </c>
      <c r="GB68" s="556">
        <f t="shared" ca="1" si="694"/>
        <v>0</v>
      </c>
      <c r="GC68" s="556">
        <f t="shared" ca="1" si="694"/>
        <v>0</v>
      </c>
      <c r="GD68" s="556">
        <f t="shared" ca="1" si="694"/>
        <v>0</v>
      </c>
      <c r="GE68" s="556">
        <f t="shared" ca="1" si="694"/>
        <v>0</v>
      </c>
      <c r="GF68" s="556">
        <f t="shared" ca="1" si="694"/>
        <v>0</v>
      </c>
      <c r="GG68" s="556">
        <f t="shared" ca="1" si="694"/>
        <v>0</v>
      </c>
      <c r="GH68" s="556">
        <f t="shared" ca="1" si="694"/>
        <v>0</v>
      </c>
      <c r="GI68" s="556">
        <f t="shared" ca="1" si="694"/>
        <v>0</v>
      </c>
      <c r="GJ68" s="556">
        <f t="shared" ca="1" si="694"/>
        <v>0</v>
      </c>
      <c r="GK68" s="556">
        <f t="shared" ca="1" si="694"/>
        <v>0</v>
      </c>
      <c r="GL68" s="556">
        <f t="shared" ca="1" si="694"/>
        <v>0</v>
      </c>
      <c r="GM68" s="556">
        <f t="shared" ca="1" si="694"/>
        <v>0</v>
      </c>
      <c r="GN68" s="556">
        <f t="shared" ca="1" si="694"/>
        <v>0</v>
      </c>
      <c r="GO68" s="556">
        <f t="shared" ca="1" si="694"/>
        <v>0</v>
      </c>
      <c r="GP68" s="19">
        <f t="shared" ca="1" si="621"/>
        <v>0</v>
      </c>
      <c r="GQ68" s="116">
        <f t="shared" ca="1" si="622"/>
        <v>0</v>
      </c>
      <c r="GR68" s="116">
        <f t="shared" ca="1" si="622"/>
        <v>0</v>
      </c>
      <c r="GS68" s="116">
        <f t="shared" ca="1" si="622"/>
        <v>0</v>
      </c>
      <c r="GT68" s="116">
        <f t="shared" ca="1" si="622"/>
        <v>0</v>
      </c>
      <c r="GU68" s="116">
        <f t="shared" ca="1" si="622"/>
        <v>0</v>
      </c>
      <c r="GV68" s="537">
        <f t="shared" ca="1" si="623"/>
        <v>0</v>
      </c>
      <c r="GW68" s="116">
        <f t="shared" ca="1" si="624"/>
        <v>0</v>
      </c>
      <c r="GX68" s="116">
        <f t="shared" ca="1" si="624"/>
        <v>0</v>
      </c>
      <c r="GY68" s="116">
        <f t="shared" ca="1" si="624"/>
        <v>0</v>
      </c>
      <c r="GZ68" s="116">
        <f t="shared" ca="1" si="624"/>
        <v>0</v>
      </c>
      <c r="HA68" s="116">
        <f t="shared" ca="1" si="624"/>
        <v>0</v>
      </c>
      <c r="HB68" s="537">
        <f t="shared" ca="1" si="625"/>
        <v>0</v>
      </c>
      <c r="HC68" s="116">
        <f t="shared" ca="1" si="626"/>
        <v>0</v>
      </c>
      <c r="HD68" s="116">
        <f t="shared" ca="1" si="626"/>
        <v>0</v>
      </c>
      <c r="HE68" s="116">
        <f t="shared" ca="1" si="626"/>
        <v>0</v>
      </c>
      <c r="HF68" s="116">
        <f t="shared" ca="1" si="626"/>
        <v>0</v>
      </c>
      <c r="HG68" s="116">
        <f t="shared" ca="1" si="626"/>
        <v>0</v>
      </c>
      <c r="HH68" s="537">
        <f t="shared" ca="1" si="627"/>
        <v>0</v>
      </c>
      <c r="HI68" s="116">
        <f t="shared" ca="1" si="628"/>
        <v>0</v>
      </c>
      <c r="HJ68" s="116">
        <f t="shared" ca="1" si="628"/>
        <v>0</v>
      </c>
      <c r="HK68" s="116">
        <f t="shared" ca="1" si="628"/>
        <v>0</v>
      </c>
      <c r="HL68" s="116">
        <f t="shared" ca="1" si="628"/>
        <v>0</v>
      </c>
      <c r="HM68" s="116">
        <f t="shared" ca="1" si="628"/>
        <v>0</v>
      </c>
      <c r="HN68" s="537">
        <f t="shared" ca="1" si="629"/>
        <v>0</v>
      </c>
      <c r="HO68" s="116">
        <f t="shared" ca="1" si="630"/>
        <v>0</v>
      </c>
      <c r="HP68" s="116">
        <f t="shared" ca="1" si="630"/>
        <v>0</v>
      </c>
      <c r="HQ68" s="116">
        <f t="shared" ca="1" si="630"/>
        <v>0</v>
      </c>
      <c r="HR68" s="116">
        <f t="shared" ca="1" si="630"/>
        <v>0</v>
      </c>
      <c r="HS68" s="116">
        <f t="shared" ca="1" si="630"/>
        <v>0</v>
      </c>
      <c r="HT68" s="537">
        <f t="shared" ca="1" si="631"/>
        <v>0</v>
      </c>
      <c r="HU68" s="116">
        <f t="shared" ca="1" si="632"/>
        <v>0</v>
      </c>
      <c r="HV68" s="116">
        <f t="shared" ca="1" si="632"/>
        <v>0</v>
      </c>
      <c r="HW68" s="116">
        <f t="shared" ca="1" si="632"/>
        <v>0</v>
      </c>
      <c r="HX68" s="116">
        <f t="shared" ca="1" si="632"/>
        <v>0</v>
      </c>
      <c r="HY68" s="116">
        <f t="shared" ca="1" si="632"/>
        <v>0</v>
      </c>
      <c r="HZ68" s="537">
        <f t="shared" ca="1" si="633"/>
        <v>0</v>
      </c>
      <c r="IA68" s="117">
        <f t="shared" ca="1" si="634"/>
        <v>0</v>
      </c>
      <c r="IB68" s="117">
        <f t="shared" ca="1" si="634"/>
        <v>0</v>
      </c>
      <c r="IC68" s="117">
        <f t="shared" ca="1" si="634"/>
        <v>0</v>
      </c>
      <c r="ID68" s="117">
        <f t="shared" ca="1" si="634"/>
        <v>0</v>
      </c>
      <c r="IE68" s="556">
        <f t="shared" ca="1" si="695"/>
        <v>0</v>
      </c>
      <c r="IF68" s="556">
        <f t="shared" ca="1" si="695"/>
        <v>0</v>
      </c>
      <c r="IG68" s="556">
        <f t="shared" ca="1" si="695"/>
        <v>0</v>
      </c>
      <c r="IH68" s="556">
        <f t="shared" ca="1" si="695"/>
        <v>0</v>
      </c>
      <c r="II68" s="556">
        <f t="shared" ca="1" si="695"/>
        <v>0</v>
      </c>
      <c r="IJ68" s="556">
        <f t="shared" ca="1" si="695"/>
        <v>0</v>
      </c>
      <c r="IK68" s="556">
        <f t="shared" ca="1" si="695"/>
        <v>0</v>
      </c>
      <c r="IL68" s="556">
        <f t="shared" ca="1" si="695"/>
        <v>0</v>
      </c>
      <c r="IM68" s="556">
        <f t="shared" ca="1" si="695"/>
        <v>0</v>
      </c>
      <c r="IN68" s="556">
        <f t="shared" ca="1" si="695"/>
        <v>0</v>
      </c>
      <c r="IO68" s="556">
        <f t="shared" ca="1" si="695"/>
        <v>0</v>
      </c>
      <c r="IP68" s="556">
        <f t="shared" ca="1" si="695"/>
        <v>0</v>
      </c>
      <c r="IQ68" s="556">
        <f t="shared" ca="1" si="695"/>
        <v>0</v>
      </c>
      <c r="IR68" s="556">
        <f t="shared" ca="1" si="695"/>
        <v>0</v>
      </c>
      <c r="IS68" s="556">
        <f t="shared" ca="1" si="695"/>
        <v>0</v>
      </c>
      <c r="IT68" s="556">
        <f t="shared" ca="1" si="695"/>
        <v>0</v>
      </c>
      <c r="IU68" s="556">
        <f t="shared" ca="1" si="695"/>
        <v>0</v>
      </c>
      <c r="IV68" s="556">
        <f t="shared" ca="1" si="695"/>
        <v>0</v>
      </c>
      <c r="IW68" s="556">
        <f t="shared" ca="1" si="695"/>
        <v>0</v>
      </c>
      <c r="IX68" s="556">
        <f t="shared" ca="1" si="695"/>
        <v>0</v>
      </c>
      <c r="IY68" s="19">
        <f t="shared" ca="1" si="636"/>
        <v>0</v>
      </c>
      <c r="IZ68" s="5">
        <f t="shared" si="637"/>
        <v>67</v>
      </c>
      <c r="JA68" s="9"/>
      <c r="JB68" s="5">
        <f t="shared" si="638"/>
        <v>1</v>
      </c>
      <c r="JC68" s="5" t="b">
        <f t="shared" si="638"/>
        <v>0</v>
      </c>
      <c r="JD68" s="19">
        <f t="shared" ca="1" si="683"/>
        <v>0</v>
      </c>
      <c r="JE68" s="5">
        <f t="shared" si="640"/>
        <v>0</v>
      </c>
      <c r="JF68" s="5">
        <f t="shared" si="641"/>
        <v>1.2500000000000001E-2</v>
      </c>
      <c r="JG68" s="5">
        <f t="shared" si="642"/>
        <v>0</v>
      </c>
      <c r="JH68" s="19">
        <f t="shared" ca="1" si="683"/>
        <v>0</v>
      </c>
      <c r="JI68" s="5">
        <f t="shared" si="643"/>
        <v>60</v>
      </c>
      <c r="JJ68" s="5">
        <f t="shared" si="644"/>
        <v>1</v>
      </c>
      <c r="JK68" s="19">
        <f t="shared" ca="1" si="683"/>
        <v>0</v>
      </c>
      <c r="JL68" s="19">
        <f t="shared" ca="1" si="683"/>
        <v>0</v>
      </c>
      <c r="JM68" s="19">
        <f t="shared" ca="1" si="683"/>
        <v>0</v>
      </c>
      <c r="JN68" s="19">
        <f t="shared" ca="1" si="683"/>
        <v>0</v>
      </c>
      <c r="JO68" s="19">
        <f t="shared" ca="1" si="683"/>
        <v>0</v>
      </c>
      <c r="JP68" s="19">
        <f t="shared" ca="1" si="683"/>
        <v>0</v>
      </c>
      <c r="JQ68" s="19">
        <f t="shared" ca="1" si="683"/>
        <v>0</v>
      </c>
      <c r="JR68" s="19">
        <f t="shared" ca="1" si="683"/>
        <v>0</v>
      </c>
      <c r="JS68" s="19">
        <f t="shared" ca="1" si="683"/>
        <v>0</v>
      </c>
      <c r="JT68" s="19">
        <f t="shared" ca="1" si="683"/>
        <v>0</v>
      </c>
      <c r="JU68" s="19">
        <f t="shared" ca="1" si="683"/>
        <v>0</v>
      </c>
      <c r="JV68" s="19">
        <f t="shared" ca="1" si="683"/>
        <v>0</v>
      </c>
      <c r="JW68" s="19">
        <f t="shared" ca="1" si="683"/>
        <v>0</v>
      </c>
      <c r="JX68" s="19">
        <f t="shared" ca="1" si="683"/>
        <v>0</v>
      </c>
      <c r="JY68" s="19">
        <f t="shared" ca="1" si="683"/>
        <v>0</v>
      </c>
      <c r="JZ68" s="19">
        <f t="shared" ca="1" si="683"/>
        <v>0</v>
      </c>
      <c r="KA68" s="19">
        <f t="shared" ca="1" si="683"/>
        <v>0</v>
      </c>
      <c r="KB68" s="19">
        <f t="shared" ca="1" si="683"/>
        <v>0</v>
      </c>
      <c r="KC68" s="19">
        <f t="shared" ca="1" si="683"/>
        <v>0</v>
      </c>
      <c r="KD68" s="19">
        <f t="shared" ca="1" si="683"/>
        <v>0</v>
      </c>
      <c r="KE68" s="19">
        <f t="shared" ca="1" si="683"/>
        <v>0</v>
      </c>
      <c r="KF68" s="5">
        <f t="shared" si="645"/>
        <v>0</v>
      </c>
      <c r="KG68" s="5">
        <f t="shared" si="645"/>
        <v>6.25E-2</v>
      </c>
      <c r="KH68" s="5">
        <f t="shared" si="645"/>
        <v>6.25E-2</v>
      </c>
      <c r="KI68" s="5">
        <f t="shared" si="645"/>
        <v>6.25E-2</v>
      </c>
      <c r="KJ68" s="19">
        <f t="shared" ca="1" si="683"/>
        <v>0</v>
      </c>
      <c r="KK68" s="19">
        <f t="shared" ca="1" si="683"/>
        <v>0</v>
      </c>
      <c r="KL68" s="19">
        <f t="shared" ca="1" si="683"/>
        <v>0</v>
      </c>
      <c r="KM68" s="19">
        <f t="shared" ca="1" si="683"/>
        <v>0</v>
      </c>
      <c r="KN68" s="19">
        <f t="shared" ca="1" si="683"/>
        <v>1</v>
      </c>
      <c r="KO68" s="19">
        <f t="shared" ca="1" si="683"/>
        <v>0</v>
      </c>
      <c r="KP68" s="19">
        <f t="shared" ca="1" si="683"/>
        <v>1</v>
      </c>
      <c r="KQ68" s="9"/>
      <c r="KR68" s="5" t="b">
        <f t="shared" ca="1" si="646"/>
        <v>1</v>
      </c>
      <c r="KS68" s="5" t="b">
        <f t="shared" si="647"/>
        <v>0</v>
      </c>
      <c r="KT68" s="5" t="b">
        <f t="shared" si="647"/>
        <v>0</v>
      </c>
      <c r="KU68" s="5" t="b">
        <f t="shared" si="647"/>
        <v>1</v>
      </c>
      <c r="KV68" s="136">
        <f t="shared" si="648"/>
        <v>2</v>
      </c>
      <c r="KW68" s="136">
        <f t="shared" si="648"/>
        <v>2</v>
      </c>
      <c r="KX68" s="5" t="b">
        <f t="shared" si="649"/>
        <v>0</v>
      </c>
      <c r="KY68" s="5" t="b">
        <f t="shared" si="649"/>
        <v>1</v>
      </c>
      <c r="KZ68" s="5" t="b">
        <f t="shared" si="649"/>
        <v>1</v>
      </c>
      <c r="LA68" s="5" t="b">
        <f t="shared" si="649"/>
        <v>0</v>
      </c>
      <c r="LB68" s="5">
        <f t="shared" si="650"/>
        <v>1</v>
      </c>
      <c r="LC68" s="5">
        <f t="shared" si="650"/>
        <v>0</v>
      </c>
      <c r="LD68" s="5" t="b">
        <f t="shared" si="651"/>
        <v>0</v>
      </c>
      <c r="LE68" s="5" t="str" cm="1">
        <f t="array" aca="1" ref="LE68" ca="1">IF(OR(LF68:LM68&lt;&gt;"-"),TRUE,"-")</f>
        <v>-</v>
      </c>
      <c r="LF68" s="19" t="str">
        <f t="shared" ca="1" si="652"/>
        <v>-</v>
      </c>
      <c r="LG68" s="19" t="str">
        <f t="shared" ca="1" si="652"/>
        <v>-</v>
      </c>
      <c r="LH68" s="19" t="str">
        <f t="shared" ca="1" si="652"/>
        <v>-</v>
      </c>
      <c r="LI68" s="19" t="str">
        <f t="shared" ca="1" si="652"/>
        <v>-</v>
      </c>
      <c r="LJ68" s="19" t="str">
        <f t="shared" ca="1" si="652"/>
        <v>-</v>
      </c>
      <c r="LK68" s="19" t="str">
        <f t="shared" ca="1" si="652"/>
        <v>-</v>
      </c>
      <c r="LL68" s="19" t="str">
        <f t="shared" ca="1" si="652"/>
        <v>-</v>
      </c>
      <c r="LM68" s="19" t="str">
        <f t="shared" ca="1" si="652"/>
        <v>-</v>
      </c>
      <c r="LN68" s="466">
        <f>LN66*0.85</f>
        <v>4250</v>
      </c>
      <c r="LO68" s="5" t="b">
        <f t="array" aca="1" ref="LO68" ca="1">IF(OR(LP68:LV68&lt;&gt;"-"),TRUE,"-")</f>
        <v>1</v>
      </c>
      <c r="LP68" s="19">
        <f t="shared" ca="1" si="653"/>
        <v>0</v>
      </c>
      <c r="LQ68" s="19" t="str">
        <f t="shared" ca="1" si="653"/>
        <v>-</v>
      </c>
      <c r="LR68" s="19">
        <f t="shared" ca="1" si="653"/>
        <v>999999</v>
      </c>
      <c r="LS68" s="19">
        <f t="shared" ca="1" si="653"/>
        <v>999999</v>
      </c>
      <c r="LT68" s="19">
        <f t="shared" ca="1" si="653"/>
        <v>999999</v>
      </c>
      <c r="LU68" s="19">
        <f t="shared" ca="1" si="653"/>
        <v>999999</v>
      </c>
      <c r="LV68" s="19">
        <f t="shared" ca="1" si="653"/>
        <v>999999</v>
      </c>
      <c r="LW68" s="19" t="str">
        <f t="shared" ca="1" si="653"/>
        <v>-</v>
      </c>
      <c r="LX68" s="19" t="str">
        <f t="shared" ca="1" si="653"/>
        <v>-</v>
      </c>
      <c r="LY68" s="19" t="str">
        <f t="shared" ca="1" si="653"/>
        <v>-</v>
      </c>
      <c r="LZ68" s="19" t="b">
        <f t="shared" ca="1" si="654"/>
        <v>1</v>
      </c>
      <c r="MA68" s="19">
        <f t="shared" ca="1" si="654"/>
        <v>0</v>
      </c>
      <c r="MB68" s="5" t="str">
        <f t="shared" si="655"/>
        <v>-</v>
      </c>
      <c r="MC68" s="5" t="str">
        <f t="shared" si="655"/>
        <v>-</v>
      </c>
      <c r="MD68" s="5" t="str">
        <f t="shared" si="655"/>
        <v>-</v>
      </c>
      <c r="ME68" s="5" t="str">
        <f t="shared" si="655"/>
        <v>-</v>
      </c>
      <c r="MF68" s="19" t="str">
        <f t="shared" ca="1" si="696"/>
        <v>-</v>
      </c>
      <c r="MG68" s="19" t="str">
        <f t="shared" ca="1" si="696"/>
        <v>-</v>
      </c>
      <c r="MH68" s="19" t="str">
        <f t="shared" ca="1" si="696"/>
        <v>-</v>
      </c>
      <c r="MI68" s="19" t="str">
        <f t="shared" ca="1" si="696"/>
        <v>-</v>
      </c>
      <c r="MJ68" s="19">
        <f t="shared" ca="1" si="696"/>
        <v>0.5</v>
      </c>
      <c r="MK68" s="19">
        <f t="shared" ca="1" si="696"/>
        <v>0.5</v>
      </c>
      <c r="ML68" s="19" t="str">
        <f t="shared" ca="1" si="696"/>
        <v>-</v>
      </c>
      <c r="MM68" s="5">
        <f t="shared" si="657"/>
        <v>0</v>
      </c>
      <c r="MN68" s="5">
        <f t="shared" si="657"/>
        <v>500</v>
      </c>
      <c r="MO68" s="5">
        <f t="shared" si="657"/>
        <v>500</v>
      </c>
      <c r="MP68" s="5" t="str">
        <f t="shared" si="657"/>
        <v>-</v>
      </c>
      <c r="MQ68" s="5">
        <f t="shared" si="657"/>
        <v>150</v>
      </c>
      <c r="MR68" s="5">
        <f t="shared" si="657"/>
        <v>364</v>
      </c>
      <c r="MS68" s="5">
        <f t="shared" si="658"/>
        <v>1</v>
      </c>
      <c r="MT68" s="9"/>
      <c r="MU68" s="19">
        <f t="shared" ca="1" si="696"/>
        <v>70</v>
      </c>
      <c r="MV68" s="19">
        <f t="shared" ca="1" si="696"/>
        <v>50</v>
      </c>
      <c r="MW68" s="19">
        <f t="shared" ca="1" si="696"/>
        <v>75</v>
      </c>
      <c r="MX68" s="19">
        <f t="shared" ca="1" si="696"/>
        <v>50</v>
      </c>
      <c r="MY68" s="5">
        <f t="shared" si="659"/>
        <v>1</v>
      </c>
      <c r="MZ68" s="5">
        <f t="shared" si="660"/>
        <v>1</v>
      </c>
      <c r="NA68" s="5">
        <f t="shared" si="661"/>
        <v>1.25</v>
      </c>
      <c r="NB68" s="9"/>
      <c r="NC68" s="19" t="b">
        <f t="shared" ca="1" si="662"/>
        <v>0</v>
      </c>
      <c r="ND68" s="19" t="b">
        <f t="shared" ca="1" si="662"/>
        <v>0</v>
      </c>
      <c r="NE68" s="19">
        <f t="shared" ca="1" si="662"/>
        <v>2</v>
      </c>
      <c r="NF68" s="19">
        <f t="shared" ca="1" si="662"/>
        <v>1</v>
      </c>
      <c r="NG68" s="19">
        <f t="shared" ca="1" si="662"/>
        <v>2</v>
      </c>
      <c r="NH68" s="19">
        <f t="shared" ca="1" si="662"/>
        <v>0</v>
      </c>
      <c r="NI68" s="19" t="str">
        <f t="shared" ca="1" si="662"/>
        <v>-</v>
      </c>
      <c r="NJ68" s="466" t="b">
        <v>1</v>
      </c>
      <c r="NK68" s="19">
        <f t="shared" ca="1" si="662"/>
        <v>448.65000000000003</v>
      </c>
      <c r="NL68" s="19" t="str">
        <f t="shared" ca="1" si="662"/>
        <v>-</v>
      </c>
      <c r="NM68" s="19">
        <f t="shared" ca="1" si="696"/>
        <v>1</v>
      </c>
      <c r="NN68" s="19">
        <f t="shared" ca="1" si="696"/>
        <v>1</v>
      </c>
      <c r="NO68" s="19">
        <f t="shared" ca="1" si="696"/>
        <v>1</v>
      </c>
      <c r="NP68" s="19">
        <f t="shared" ca="1" si="696"/>
        <v>1</v>
      </c>
      <c r="NQ68" s="19">
        <f t="shared" ca="1" si="696"/>
        <v>1</v>
      </c>
      <c r="NR68" s="19">
        <f t="shared" ca="1" si="696"/>
        <v>1</v>
      </c>
      <c r="NS68" s="19">
        <f t="shared" ca="1" si="696"/>
        <v>1</v>
      </c>
      <c r="NT68" s="19">
        <f t="shared" ca="1" si="696"/>
        <v>1</v>
      </c>
      <c r="NU68" s="19">
        <f t="shared" ca="1" si="696"/>
        <v>1</v>
      </c>
      <c r="NV68" s="9"/>
      <c r="NW68" s="539" t="str">
        <f t="shared" si="680"/>
        <v>-</v>
      </c>
      <c r="NX68" s="539" t="str">
        <f t="shared" si="680"/>
        <v>-</v>
      </c>
      <c r="NY68" s="539" t="str">
        <f t="shared" si="680"/>
        <v>-</v>
      </c>
      <c r="NZ68" s="539" t="str">
        <f t="shared" si="680"/>
        <v>-</v>
      </c>
      <c r="OA68" s="539" t="str">
        <f t="shared" si="680"/>
        <v>-</v>
      </c>
      <c r="OB68" s="539" t="str">
        <f t="shared" si="680"/>
        <v>-</v>
      </c>
      <c r="OC68" s="539" t="str">
        <f t="shared" ca="1" si="680"/>
        <v>-</v>
      </c>
      <c r="OD68" s="539" t="str">
        <f t="shared" ca="1" si="680"/>
        <v>-</v>
      </c>
      <c r="OE68" s="539" t="str">
        <f t="shared" ca="1" si="680"/>
        <v>-</v>
      </c>
      <c r="OF68" s="539" t="str">
        <f t="shared" ca="1" si="680"/>
        <v>-</v>
      </c>
      <c r="OG68" s="539" t="str">
        <f t="shared" ca="1" si="680"/>
        <v>-</v>
      </c>
      <c r="OH68" s="539" t="str">
        <f t="shared" ca="1" si="680"/>
        <v>-</v>
      </c>
      <c r="OI68" s="539" t="str">
        <f t="shared" ca="1" si="680"/>
        <v>-</v>
      </c>
      <c r="OJ68" s="539" t="str">
        <f t="shared" ca="1" si="680"/>
        <v>-</v>
      </c>
      <c r="OK68" s="539" t="str">
        <f t="shared" ca="1" si="680"/>
        <v>-</v>
      </c>
      <c r="OL68" s="539" t="str">
        <f t="shared" ca="1" si="680"/>
        <v>-</v>
      </c>
      <c r="OM68" s="539" t="str">
        <f t="shared" ca="1" si="680"/>
        <v>-</v>
      </c>
      <c r="ON68" s="539" t="str">
        <f t="shared" ca="1" si="680"/>
        <v>-</v>
      </c>
      <c r="OO68" s="539" t="str">
        <f t="shared" ca="1" si="680"/>
        <v>-</v>
      </c>
      <c r="OP68" s="539" t="str">
        <f t="shared" ca="1" si="680"/>
        <v>-</v>
      </c>
      <c r="OQ68" s="539" t="str">
        <f t="shared" ca="1" si="680"/>
        <v>-</v>
      </c>
      <c r="OR68" s="539" t="str">
        <f t="shared" ca="1" si="680"/>
        <v>-</v>
      </c>
      <c r="OS68" s="539" t="str">
        <f t="shared" ca="1" si="680"/>
        <v>-</v>
      </c>
      <c r="OT68" s="539" t="str">
        <f t="shared" ca="1" si="680"/>
        <v>-</v>
      </c>
      <c r="OU68" s="539" t="str">
        <f t="shared" ca="1" si="680"/>
        <v>-</v>
      </c>
      <c r="OV68" s="539" t="str">
        <f t="shared" ca="1" si="680"/>
        <v>-</v>
      </c>
      <c r="OW68" s="539" t="str">
        <f t="shared" ca="1" si="680"/>
        <v>-</v>
      </c>
      <c r="OX68" s="539" t="str">
        <f t="shared" ca="1" si="680"/>
        <v>-</v>
      </c>
      <c r="OY68" s="539" t="str">
        <f t="shared" ca="1" si="680"/>
        <v>-</v>
      </c>
      <c r="OZ68" s="539" t="str">
        <f t="shared" ca="1" si="680"/>
        <v>-</v>
      </c>
      <c r="PA68" s="539" t="str">
        <f t="shared" ca="1" si="680"/>
        <v>-</v>
      </c>
      <c r="PB68" s="539" t="str">
        <f t="shared" ca="1" si="680"/>
        <v>-</v>
      </c>
      <c r="PC68" s="539" t="str">
        <f t="shared" ca="1" si="680"/>
        <v>-</v>
      </c>
      <c r="PD68" s="539" t="str">
        <f t="shared" ca="1" si="680"/>
        <v>-</v>
      </c>
      <c r="PE68" s="539" t="str">
        <f t="shared" ca="1" si="680"/>
        <v>-</v>
      </c>
      <c r="PF68" s="539" t="str">
        <f t="shared" ca="1" si="680"/>
        <v>-</v>
      </c>
      <c r="PG68" s="549" t="str">
        <f t="shared" si="687"/>
        <v>-</v>
      </c>
      <c r="PH68" s="549" t="str">
        <f t="shared" si="687"/>
        <v>-</v>
      </c>
      <c r="PI68" s="549" t="str">
        <f t="shared" si="687"/>
        <v>-</v>
      </c>
      <c r="PJ68" s="549" t="str">
        <f t="shared" si="687"/>
        <v>-</v>
      </c>
      <c r="PK68" s="549" t="str">
        <f t="shared" si="687"/>
        <v>-</v>
      </c>
      <c r="PL68" s="549" t="str">
        <f t="shared" si="687"/>
        <v>-</v>
      </c>
      <c r="PM68" s="549" t="str">
        <f t="shared" si="687"/>
        <v>-</v>
      </c>
      <c r="PN68" s="549" t="str">
        <f t="shared" si="687"/>
        <v>-</v>
      </c>
      <c r="PO68" s="549" t="str">
        <f t="shared" si="687"/>
        <v>-</v>
      </c>
      <c r="PP68" s="549" t="str">
        <f t="shared" si="687"/>
        <v>-</v>
      </c>
      <c r="PQ68" s="549" t="str">
        <f t="shared" si="687"/>
        <v>-</v>
      </c>
      <c r="PR68" s="549" t="str">
        <f t="shared" si="687"/>
        <v>-</v>
      </c>
      <c r="PS68" s="549" t="str">
        <f t="shared" si="687"/>
        <v>-</v>
      </c>
      <c r="PT68" s="549" t="str">
        <f t="shared" si="687"/>
        <v>-</v>
      </c>
      <c r="PU68" s="549" t="str">
        <f t="shared" si="687"/>
        <v>-</v>
      </c>
      <c r="PV68" s="549" t="str">
        <f t="shared" si="687"/>
        <v>-</v>
      </c>
      <c r="PW68" s="549" t="str">
        <f t="shared" si="687"/>
        <v>-</v>
      </c>
      <c r="PX68" s="549" t="str">
        <f t="shared" si="687"/>
        <v>-</v>
      </c>
      <c r="PY68" s="549" t="str">
        <f t="shared" si="687"/>
        <v>-</v>
      </c>
      <c r="PZ68" s="549" t="str">
        <f t="shared" si="687"/>
        <v>-</v>
      </c>
      <c r="QA68" s="549" t="str">
        <f t="shared" si="687"/>
        <v>-</v>
      </c>
      <c r="QB68" s="549" t="str">
        <f t="shared" si="687"/>
        <v>-</v>
      </c>
      <c r="QC68" s="549" t="str">
        <f t="shared" si="687"/>
        <v>-</v>
      </c>
      <c r="QD68" s="549" t="str">
        <f t="shared" si="687"/>
        <v>-</v>
      </c>
      <c r="QE68" s="549" t="str">
        <f t="shared" si="687"/>
        <v>-</v>
      </c>
      <c r="QF68" s="549" t="str">
        <f t="shared" si="687"/>
        <v>-</v>
      </c>
      <c r="QG68" s="539" t="str">
        <f t="shared" si="681"/>
        <v>-</v>
      </c>
      <c r="QH68" s="539" t="str">
        <f t="shared" si="681"/>
        <v>-</v>
      </c>
      <c r="QI68" s="539" t="str">
        <f t="shared" si="681"/>
        <v>-</v>
      </c>
      <c r="QJ68" s="539" t="str">
        <f t="shared" si="681"/>
        <v>-</v>
      </c>
      <c r="QK68" s="539" t="str">
        <f t="shared" si="681"/>
        <v>-</v>
      </c>
      <c r="QL68" s="539" t="str">
        <f t="shared" si="681"/>
        <v>-</v>
      </c>
      <c r="QM68" s="539" t="str">
        <f t="shared" ca="1" si="681"/>
        <v>-</v>
      </c>
      <c r="QN68" s="539" t="str">
        <f t="shared" ca="1" si="681"/>
        <v>-</v>
      </c>
      <c r="QO68" s="539" t="str">
        <f t="shared" ca="1" si="681"/>
        <v>-</v>
      </c>
      <c r="QP68" s="539" t="str">
        <f t="shared" ca="1" si="681"/>
        <v>-</v>
      </c>
      <c r="QQ68" s="539" t="str">
        <f t="shared" ca="1" si="681"/>
        <v>-</v>
      </c>
      <c r="QR68" s="539" t="str">
        <f t="shared" ca="1" si="681"/>
        <v>-</v>
      </c>
      <c r="QS68" s="539" t="str">
        <f t="shared" ca="1" si="681"/>
        <v>-</v>
      </c>
      <c r="QT68" s="539" t="str">
        <f t="shared" ca="1" si="681"/>
        <v>-</v>
      </c>
      <c r="QU68" s="539" t="str">
        <f t="shared" ca="1" si="681"/>
        <v>-</v>
      </c>
      <c r="QV68" s="539" t="str">
        <f t="shared" ca="1" si="681"/>
        <v>-</v>
      </c>
      <c r="QW68" s="539" t="str">
        <f t="shared" ca="1" si="681"/>
        <v>-</v>
      </c>
      <c r="QX68" s="539" t="str">
        <f t="shared" ca="1" si="681"/>
        <v>-</v>
      </c>
      <c r="QY68" s="539" t="str">
        <f t="shared" ca="1" si="681"/>
        <v>-</v>
      </c>
      <c r="QZ68" s="539" t="str">
        <f t="shared" ca="1" si="681"/>
        <v>-</v>
      </c>
      <c r="RA68" s="539" t="str">
        <f t="shared" ca="1" si="681"/>
        <v>-</v>
      </c>
      <c r="RB68" s="539" t="str">
        <f t="shared" ca="1" si="681"/>
        <v>-</v>
      </c>
      <c r="RC68" s="539" t="str">
        <f t="shared" ca="1" si="681"/>
        <v>-</v>
      </c>
      <c r="RD68" s="539" t="str">
        <f t="shared" ca="1" si="681"/>
        <v>-</v>
      </c>
      <c r="RE68" s="539" t="str">
        <f t="shared" ca="1" si="681"/>
        <v>-</v>
      </c>
      <c r="RF68" s="539" t="str">
        <f t="shared" ca="1" si="681"/>
        <v>-</v>
      </c>
      <c r="RG68" s="539" t="str">
        <f t="shared" ca="1" si="681"/>
        <v>-</v>
      </c>
      <c r="RH68" s="539" t="str">
        <f t="shared" ca="1" si="681"/>
        <v>-</v>
      </c>
      <c r="RI68" s="539" t="str">
        <f t="shared" ca="1" si="681"/>
        <v>-</v>
      </c>
      <c r="RJ68" s="539" t="str">
        <f t="shared" ca="1" si="681"/>
        <v>-</v>
      </c>
      <c r="RK68" s="539" t="str">
        <f t="shared" ca="1" si="681"/>
        <v>-</v>
      </c>
      <c r="RL68" s="539" t="str">
        <f t="shared" ca="1" si="681"/>
        <v>-</v>
      </c>
      <c r="RM68" s="539" t="str">
        <f t="shared" ca="1" si="681"/>
        <v>-</v>
      </c>
      <c r="RN68" s="539" t="str">
        <f t="shared" ca="1" si="681"/>
        <v>-</v>
      </c>
      <c r="RO68" s="539" t="str">
        <f t="shared" ca="1" si="681"/>
        <v>-</v>
      </c>
      <c r="RP68" s="539" t="str">
        <f t="shared" ca="1" si="681"/>
        <v>-</v>
      </c>
      <c r="RQ68" s="549" t="str">
        <f t="shared" si="688"/>
        <v>-</v>
      </c>
      <c r="RR68" s="549" t="str">
        <f t="shared" si="688"/>
        <v>-</v>
      </c>
      <c r="RS68" s="549" t="str">
        <f t="shared" si="688"/>
        <v>-</v>
      </c>
      <c r="RT68" s="549" t="str">
        <f t="shared" si="688"/>
        <v>-</v>
      </c>
      <c r="RU68" s="549" t="str">
        <f t="shared" si="688"/>
        <v>-</v>
      </c>
      <c r="RV68" s="549" t="str">
        <f t="shared" si="688"/>
        <v>-</v>
      </c>
      <c r="RW68" s="549" t="str">
        <f t="shared" si="688"/>
        <v>-</v>
      </c>
      <c r="RX68" s="549" t="str">
        <f t="shared" si="688"/>
        <v>-</v>
      </c>
      <c r="RY68" s="549" t="str">
        <f t="shared" si="688"/>
        <v>-</v>
      </c>
      <c r="RZ68" s="549" t="str">
        <f t="shared" si="688"/>
        <v>-</v>
      </c>
      <c r="SA68" s="549" t="str">
        <f t="shared" si="688"/>
        <v>-</v>
      </c>
      <c r="SB68" s="549" t="str">
        <f t="shared" si="688"/>
        <v>-</v>
      </c>
      <c r="SC68" s="549" t="str">
        <f t="shared" si="688"/>
        <v>-</v>
      </c>
      <c r="SD68" s="549" t="str">
        <f t="shared" si="688"/>
        <v>-</v>
      </c>
      <c r="SE68" s="549" t="str">
        <f t="shared" si="688"/>
        <v>-</v>
      </c>
      <c r="SF68" s="549" t="str">
        <f t="shared" si="688"/>
        <v>-</v>
      </c>
      <c r="SG68" s="549" t="str">
        <f t="shared" si="688"/>
        <v>-</v>
      </c>
      <c r="SH68" s="549" t="str">
        <f t="shared" si="688"/>
        <v>-</v>
      </c>
      <c r="SI68" s="549" t="str">
        <f t="shared" si="688"/>
        <v>-</v>
      </c>
      <c r="SJ68" s="549" t="str">
        <f t="shared" si="688"/>
        <v>-</v>
      </c>
      <c r="SK68" s="549" t="str">
        <f t="shared" si="688"/>
        <v>-</v>
      </c>
      <c r="SL68" s="549" t="str">
        <f t="shared" si="688"/>
        <v>-</v>
      </c>
      <c r="SM68" s="549" t="str">
        <f t="shared" si="688"/>
        <v>-</v>
      </c>
      <c r="SN68" s="549" t="str">
        <f t="shared" si="688"/>
        <v>-</v>
      </c>
      <c r="SO68" s="549" t="str">
        <f t="shared" si="688"/>
        <v>-</v>
      </c>
      <c r="SP68" s="549" t="str">
        <f t="shared" si="688"/>
        <v>-</v>
      </c>
      <c r="SQ68" s="539" t="b">
        <f t="shared" si="682"/>
        <v>1</v>
      </c>
      <c r="SR68" s="539" t="b">
        <f t="shared" si="682"/>
        <v>1</v>
      </c>
      <c r="SS68" s="539" t="b">
        <f t="shared" si="682"/>
        <v>1</v>
      </c>
      <c r="ST68" s="539" t="b">
        <f t="shared" si="682"/>
        <v>1</v>
      </c>
      <c r="SU68" s="539" t="b">
        <f t="shared" si="682"/>
        <v>1</v>
      </c>
      <c r="SV68" s="539" t="b">
        <f t="shared" si="682"/>
        <v>1</v>
      </c>
      <c r="SW68" s="539" t="str">
        <f t="shared" ca="1" si="682"/>
        <v>-</v>
      </c>
      <c r="SX68" s="539" t="str">
        <f t="shared" ca="1" si="682"/>
        <v>-</v>
      </c>
      <c r="SY68" s="539" t="str">
        <f t="shared" ca="1" si="682"/>
        <v>-</v>
      </c>
      <c r="SZ68" s="539" t="str">
        <f t="shared" ca="1" si="682"/>
        <v>-</v>
      </c>
      <c r="TA68" s="539" t="str">
        <f t="shared" ca="1" si="682"/>
        <v>-</v>
      </c>
      <c r="TB68" s="539" t="str">
        <f t="shared" ca="1" si="682"/>
        <v>-</v>
      </c>
      <c r="TC68" s="539" t="str">
        <f t="shared" ca="1" si="682"/>
        <v>-</v>
      </c>
      <c r="TD68" s="539" t="str">
        <f t="shared" ca="1" si="682"/>
        <v>-</v>
      </c>
      <c r="TE68" s="539" t="str">
        <f t="shared" ca="1" si="682"/>
        <v>-</v>
      </c>
      <c r="TF68" s="539" t="str">
        <f t="shared" ca="1" si="682"/>
        <v>-</v>
      </c>
      <c r="TG68" s="539" t="str">
        <f t="shared" ca="1" si="682"/>
        <v>-</v>
      </c>
      <c r="TH68" s="539" t="str">
        <f t="shared" ca="1" si="682"/>
        <v>-</v>
      </c>
      <c r="TI68" s="539" t="str">
        <f t="shared" ca="1" si="682"/>
        <v>-</v>
      </c>
      <c r="TJ68" s="539" t="str">
        <f t="shared" ca="1" si="682"/>
        <v>-</v>
      </c>
      <c r="TK68" s="539" t="str">
        <f t="shared" ca="1" si="682"/>
        <v>-</v>
      </c>
      <c r="TL68" s="539" t="str">
        <f t="shared" ca="1" si="682"/>
        <v>-</v>
      </c>
      <c r="TM68" s="539" t="str">
        <f t="shared" ca="1" si="682"/>
        <v>-</v>
      </c>
      <c r="TN68" s="539" t="str">
        <f t="shared" ca="1" si="682"/>
        <v>-</v>
      </c>
      <c r="TO68" s="539" t="str">
        <f t="shared" ca="1" si="682"/>
        <v>-</v>
      </c>
      <c r="TP68" s="539" t="str">
        <f t="shared" ca="1" si="682"/>
        <v>-</v>
      </c>
      <c r="TQ68" s="539" t="str">
        <f t="shared" ca="1" si="682"/>
        <v>-</v>
      </c>
      <c r="TR68" s="539" t="str">
        <f t="shared" ca="1" si="682"/>
        <v>-</v>
      </c>
      <c r="TS68" s="539" t="str">
        <f t="shared" ca="1" si="682"/>
        <v>-</v>
      </c>
      <c r="TT68" s="539" t="str">
        <f t="shared" ca="1" si="682"/>
        <v>-</v>
      </c>
      <c r="TU68" s="539" t="str">
        <f t="shared" ca="1" si="682"/>
        <v>-</v>
      </c>
      <c r="TV68" s="539" t="str">
        <f t="shared" ca="1" si="682"/>
        <v>-</v>
      </c>
      <c r="TW68" s="539" t="str">
        <f t="shared" ca="1" si="682"/>
        <v>-</v>
      </c>
      <c r="TX68" s="539" t="str">
        <f t="shared" ca="1" si="682"/>
        <v>-</v>
      </c>
      <c r="TY68" s="539" t="str">
        <f t="shared" ca="1" si="682"/>
        <v>-</v>
      </c>
      <c r="TZ68" s="539" t="str">
        <f t="shared" ca="1" si="682"/>
        <v>-</v>
      </c>
      <c r="UA68" s="549" t="b">
        <f t="shared" si="689"/>
        <v>1</v>
      </c>
      <c r="UB68" s="549" t="b">
        <f t="shared" si="689"/>
        <v>1</v>
      </c>
      <c r="UC68" s="549" t="b">
        <f t="shared" si="689"/>
        <v>1</v>
      </c>
      <c r="UD68" s="549" t="b">
        <f t="shared" si="689"/>
        <v>1</v>
      </c>
      <c r="UE68" s="549" t="b">
        <f t="shared" si="689"/>
        <v>1</v>
      </c>
      <c r="UF68" s="549" t="b">
        <f t="shared" si="689"/>
        <v>1</v>
      </c>
      <c r="UG68" s="549" t="b">
        <f t="shared" si="689"/>
        <v>1</v>
      </c>
      <c r="UH68" s="549" t="b">
        <f t="shared" si="689"/>
        <v>1</v>
      </c>
      <c r="UI68" s="549" t="b">
        <f t="shared" si="689"/>
        <v>1</v>
      </c>
      <c r="UJ68" s="549" t="b">
        <f t="shared" si="689"/>
        <v>1</v>
      </c>
      <c r="UK68" s="549" t="b">
        <f t="shared" si="689"/>
        <v>1</v>
      </c>
      <c r="UL68" s="549" t="b">
        <f t="shared" si="689"/>
        <v>1</v>
      </c>
      <c r="UM68" s="549" t="b">
        <f t="shared" si="689"/>
        <v>1</v>
      </c>
      <c r="UN68" s="549" t="b">
        <f t="shared" si="689"/>
        <v>1</v>
      </c>
      <c r="UO68" s="549" t="b">
        <f t="shared" si="689"/>
        <v>1</v>
      </c>
      <c r="UP68" s="549" t="b">
        <f t="shared" si="689"/>
        <v>1</v>
      </c>
      <c r="UQ68" s="549" t="b">
        <f t="shared" si="689"/>
        <v>1</v>
      </c>
      <c r="UR68" s="549" t="b">
        <f t="shared" si="689"/>
        <v>1</v>
      </c>
      <c r="US68" s="549" t="b">
        <f t="shared" si="689"/>
        <v>1</v>
      </c>
      <c r="UT68" s="549" t="b">
        <f t="shared" si="689"/>
        <v>1</v>
      </c>
      <c r="UU68" s="549" t="b">
        <f t="shared" si="689"/>
        <v>1</v>
      </c>
      <c r="UV68" s="549" t="b">
        <f t="shared" si="689"/>
        <v>1</v>
      </c>
      <c r="UW68" s="549" t="b">
        <f t="shared" si="689"/>
        <v>1</v>
      </c>
      <c r="UX68" s="549" t="b">
        <f t="shared" si="689"/>
        <v>1</v>
      </c>
      <c r="UY68" s="549" t="b">
        <f t="shared" si="689"/>
        <v>1</v>
      </c>
      <c r="UZ68" s="549" t="b">
        <f t="shared" si="689"/>
        <v>1</v>
      </c>
      <c r="VA68" s="19">
        <f t="shared" ca="1" si="669"/>
        <v>0</v>
      </c>
      <c r="VB68" s="23">
        <v>0</v>
      </c>
    </row>
    <row r="69" spans="1:574" outlineLevel="1">
      <c r="A69" s="21">
        <f t="shared" si="93"/>
        <v>64</v>
      </c>
      <c r="B69" s="21"/>
      <c r="D69" s="14"/>
      <c r="E69" t="b">
        <v>0</v>
      </c>
      <c r="Y69" s="211"/>
      <c r="Z69" s="211"/>
      <c r="AA69" s="211"/>
      <c r="AB69" s="211"/>
      <c r="AD69" s="211"/>
      <c r="AE69" s="211"/>
      <c r="AF69" s="211"/>
      <c r="AG69" s="211"/>
      <c r="AH69" s="211"/>
      <c r="AI69" s="211"/>
      <c r="AJ69" s="211"/>
      <c r="AK69" s="211"/>
      <c r="AS69" s="226" t="s">
        <v>817</v>
      </c>
      <c r="AT69" s="9" t="str">
        <f ca="1">IF(COUNTIF(AS$5:AS69,AS69)=1,"-","Dup")</f>
        <v>-</v>
      </c>
      <c r="AU69" s="9"/>
      <c r="AV69" s="14"/>
      <c r="AW69" s="14"/>
      <c r="AX69" s="14"/>
      <c r="AY69" s="14"/>
      <c r="AZ69" s="14"/>
      <c r="BA69" s="14"/>
      <c r="BB69" s="14"/>
      <c r="BC69" s="14"/>
      <c r="BD69" s="9"/>
      <c r="BE69" s="14"/>
      <c r="BF69" s="14"/>
      <c r="BG69" s="14"/>
      <c r="BH69" s="14"/>
      <c r="BI69" s="14"/>
      <c r="BJ69" s="14"/>
      <c r="BK69" s="14"/>
      <c r="BL69" s="9"/>
      <c r="BM69" s="14"/>
      <c r="BN69" s="14"/>
      <c r="BO69" s="14"/>
      <c r="BP69" s="14"/>
      <c r="BQ69" s="14"/>
      <c r="BR69" s="14"/>
      <c r="BS69" s="14"/>
      <c r="BT69" s="14"/>
      <c r="BU69" s="14"/>
      <c r="BV69" s="14"/>
      <c r="BW69" s="14"/>
      <c r="BX69" s="9"/>
      <c r="BY69" s="14"/>
      <c r="BZ69" s="14"/>
      <c r="CA69" s="14"/>
      <c r="CB69" s="14"/>
      <c r="CC69" s="14"/>
      <c r="CD69" s="14"/>
      <c r="CE69" s="14"/>
      <c r="CF69" s="14"/>
      <c r="CG69" s="14"/>
      <c r="CH69" s="14"/>
      <c r="CI69" s="9"/>
      <c r="CJ69" s="14"/>
      <c r="CK69" s="14"/>
      <c r="CL69" s="14"/>
      <c r="CM69" s="14"/>
      <c r="CN69" s="14"/>
      <c r="CO69" s="146"/>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9"/>
      <c r="DS69" s="14"/>
      <c r="DT69" s="14"/>
      <c r="DU69" s="14"/>
      <c r="DV69" s="14"/>
      <c r="DW69" s="14"/>
      <c r="DX69" s="14"/>
      <c r="DY69" s="14"/>
      <c r="DZ69" s="14"/>
      <c r="EA69" s="14"/>
      <c r="EB69" s="14"/>
      <c r="EC69" s="14"/>
      <c r="ED69" s="14"/>
      <c r="EE69" s="313"/>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9"/>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9"/>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9"/>
      <c r="MU69" s="14"/>
      <c r="MV69" s="14"/>
      <c r="MW69" s="14"/>
      <c r="MX69" s="14"/>
      <c r="MY69" s="14"/>
      <c r="MZ69" s="14"/>
      <c r="NA69" s="14"/>
      <c r="NB69" s="9"/>
      <c r="NC69" s="14"/>
      <c r="ND69" s="14"/>
      <c r="NE69" s="14"/>
      <c r="NF69" s="14"/>
      <c r="NG69" s="14"/>
      <c r="NH69" s="14"/>
      <c r="NI69" s="14"/>
      <c r="NJ69" s="14"/>
      <c r="NK69" s="14"/>
      <c r="NL69" s="14"/>
      <c r="NM69" s="14"/>
      <c r="NN69" s="14"/>
      <c r="NO69" s="14"/>
      <c r="NP69" s="14"/>
      <c r="NQ69" s="14"/>
      <c r="NR69" s="14"/>
      <c r="NS69" s="14"/>
      <c r="NT69" s="14"/>
      <c r="NU69" s="14"/>
      <c r="NV69" s="9"/>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23">
        <v>0</v>
      </c>
    </row>
    <row r="70" spans="1:574" outlineLevel="1">
      <c r="A70" s="21">
        <f t="shared" si="93"/>
        <v>65</v>
      </c>
      <c r="B70" s="21"/>
      <c r="D70" s="14"/>
      <c r="E70" t="b">
        <v>0</v>
      </c>
      <c r="Y70" s="211"/>
      <c r="Z70" s="211"/>
      <c r="AA70" s="211"/>
      <c r="AB70" s="211"/>
      <c r="AD70" s="211"/>
      <c r="AE70" s="211"/>
      <c r="AF70" s="211"/>
      <c r="AG70" s="211"/>
      <c r="AH70" s="211"/>
      <c r="AI70" s="211"/>
      <c r="AJ70" s="211"/>
      <c r="AK70" s="211"/>
      <c r="AS70" s="226" t="s">
        <v>818</v>
      </c>
      <c r="AT70" s="9" t="str">
        <f ca="1">IF(COUNTIF(AS$5:AS70,AS70)=1,"-","Dup")</f>
        <v>-</v>
      </c>
      <c r="AU70" s="9"/>
      <c r="AV70" s="14"/>
      <c r="AW70" s="14"/>
      <c r="AX70" s="14"/>
      <c r="AY70" s="14"/>
      <c r="AZ70" s="14"/>
      <c r="BA70" s="14"/>
      <c r="BB70" s="14"/>
      <c r="BC70" s="14"/>
      <c r="BD70" s="9"/>
      <c r="BE70" s="14"/>
      <c r="BF70" s="14"/>
      <c r="BG70" s="14"/>
      <c r="BH70" s="14"/>
      <c r="BI70" s="14"/>
      <c r="BJ70" s="14"/>
      <c r="BK70" s="14"/>
      <c r="BL70" s="9"/>
      <c r="BM70" s="14"/>
      <c r="BN70" s="14"/>
      <c r="BO70" s="14"/>
      <c r="BP70" s="14"/>
      <c r="BQ70" s="14"/>
      <c r="BR70" s="14"/>
      <c r="BS70" s="14"/>
      <c r="BT70" s="14"/>
      <c r="BU70" s="14"/>
      <c r="BV70" s="14"/>
      <c r="BW70" s="14"/>
      <c r="BX70" s="9"/>
      <c r="BY70" s="14"/>
      <c r="BZ70" s="14"/>
      <c r="CA70" s="14"/>
      <c r="CB70" s="14"/>
      <c r="CC70" s="14"/>
      <c r="CD70" s="14"/>
      <c r="CE70" s="14"/>
      <c r="CF70" s="14"/>
      <c r="CG70" s="14"/>
      <c r="CH70" s="14"/>
      <c r="CI70" s="9"/>
      <c r="CJ70" s="14"/>
      <c r="CK70" s="14"/>
      <c r="CL70" s="14"/>
      <c r="CM70" s="14"/>
      <c r="CN70" s="14"/>
      <c r="CO70" s="146"/>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9"/>
      <c r="DS70" s="14"/>
      <c r="DT70" s="14"/>
      <c r="DU70" s="14"/>
      <c r="DV70" s="14"/>
      <c r="DW70" s="14"/>
      <c r="DX70" s="14"/>
      <c r="DY70" s="14"/>
      <c r="DZ70" s="14"/>
      <c r="EA70" s="14"/>
      <c r="EB70" s="14"/>
      <c r="EC70" s="14"/>
      <c r="ED70" s="14"/>
      <c r="EE70" s="313"/>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9"/>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9"/>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9"/>
      <c r="MU70" s="14"/>
      <c r="MV70" s="14"/>
      <c r="MW70" s="14"/>
      <c r="MX70" s="14"/>
      <c r="MY70" s="14"/>
      <c r="MZ70" s="14"/>
      <c r="NA70" s="14"/>
      <c r="NB70" s="9"/>
      <c r="NC70" s="14"/>
      <c r="ND70" s="14"/>
      <c r="NE70" s="14"/>
      <c r="NF70" s="14"/>
      <c r="NG70" s="14"/>
      <c r="NH70" s="14"/>
      <c r="NI70" s="14"/>
      <c r="NJ70" s="14"/>
      <c r="NK70" s="14"/>
      <c r="NL70" s="14"/>
      <c r="NM70" s="14"/>
      <c r="NN70" s="14"/>
      <c r="NO70" s="14"/>
      <c r="NP70" s="14"/>
      <c r="NQ70" s="14"/>
      <c r="NR70" s="14"/>
      <c r="NS70" s="14"/>
      <c r="NT70" s="14"/>
      <c r="NU70" s="14"/>
      <c r="NV70" s="9"/>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23">
        <v>0</v>
      </c>
    </row>
    <row r="71" spans="1:574" outlineLevel="1">
      <c r="A71" s="21">
        <f t="shared" si="93"/>
        <v>66</v>
      </c>
      <c r="B71" s="21"/>
      <c r="D71" s="14"/>
      <c r="E71" t="b">
        <v>0</v>
      </c>
      <c r="Y71" s="211"/>
      <c r="Z71" s="211"/>
      <c r="AA71" s="211"/>
      <c r="AB71" s="211"/>
      <c r="AD71" s="211"/>
      <c r="AE71" s="211"/>
      <c r="AF71" s="211"/>
      <c r="AG71" s="211"/>
      <c r="AH71" s="211"/>
      <c r="AI71" s="211"/>
      <c r="AJ71" s="211"/>
      <c r="AK71" s="211"/>
      <c r="AS71" s="226" t="s">
        <v>1473</v>
      </c>
      <c r="AT71" s="9" t="str">
        <f ca="1">IF(COUNTIF(AS$5:AS71,AS71)=1,"-","Dup")</f>
        <v>-</v>
      </c>
      <c r="AU71" s="9"/>
      <c r="AV71" s="14"/>
      <c r="AW71" s="14"/>
      <c r="AX71" s="14"/>
      <c r="AY71" s="14"/>
      <c r="AZ71" s="14"/>
      <c r="BA71" s="14"/>
      <c r="BB71" s="14"/>
      <c r="BC71" s="14"/>
      <c r="BD71" s="9"/>
      <c r="BE71" s="14"/>
      <c r="BF71" s="14"/>
      <c r="BG71" s="14"/>
      <c r="BH71" s="14"/>
      <c r="BI71" s="14"/>
      <c r="BJ71" s="14"/>
      <c r="BK71" s="14"/>
      <c r="BL71" s="9"/>
      <c r="BM71" s="14"/>
      <c r="BN71" s="14"/>
      <c r="BO71" s="14"/>
      <c r="BP71" s="14"/>
      <c r="BQ71" s="14"/>
      <c r="BR71" s="14"/>
      <c r="BS71" s="14"/>
      <c r="BT71" s="14"/>
      <c r="BU71" s="14"/>
      <c r="BV71" s="14"/>
      <c r="BW71" s="14"/>
      <c r="BX71" s="9"/>
      <c r="BY71" s="14"/>
      <c r="BZ71" s="14"/>
      <c r="CA71" s="14"/>
      <c r="CB71" s="14"/>
      <c r="CC71" s="14"/>
      <c r="CD71" s="14"/>
      <c r="CE71" s="14"/>
      <c r="CF71" s="14"/>
      <c r="CG71" s="14"/>
      <c r="CH71" s="14"/>
      <c r="CI71" s="9"/>
      <c r="CJ71" s="14"/>
      <c r="CK71" s="14"/>
      <c r="CL71" s="14"/>
      <c r="CM71" s="14"/>
      <c r="CN71" s="14"/>
      <c r="CO71" s="146"/>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9"/>
      <c r="DS71" s="14"/>
      <c r="DT71" s="14"/>
      <c r="DU71" s="14"/>
      <c r="DV71" s="14"/>
      <c r="DW71" s="14"/>
      <c r="DX71" s="14"/>
      <c r="DY71" s="14"/>
      <c r="DZ71" s="14"/>
      <c r="EA71" s="14"/>
      <c r="EB71" s="14"/>
      <c r="EC71" s="14"/>
      <c r="ED71" s="14"/>
      <c r="EE71" s="313"/>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9"/>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9"/>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9"/>
      <c r="MU71" s="14"/>
      <c r="MV71" s="14"/>
      <c r="MW71" s="14"/>
      <c r="MX71" s="14"/>
      <c r="MY71" s="14"/>
      <c r="MZ71" s="14"/>
      <c r="NA71" s="14"/>
      <c r="NB71" s="9"/>
      <c r="NC71" s="14"/>
      <c r="ND71" s="14"/>
      <c r="NE71" s="14"/>
      <c r="NF71" s="14"/>
      <c r="NG71" s="14"/>
      <c r="NH71" s="14"/>
      <c r="NI71" s="14"/>
      <c r="NJ71" s="14"/>
      <c r="NK71" s="14"/>
      <c r="NL71" s="14"/>
      <c r="NM71" s="14"/>
      <c r="NN71" s="14"/>
      <c r="NO71" s="14"/>
      <c r="NP71" s="14"/>
      <c r="NQ71" s="14"/>
      <c r="NR71" s="14"/>
      <c r="NS71" s="14"/>
      <c r="NT71" s="14"/>
      <c r="NU71" s="14"/>
      <c r="NV71" s="9"/>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23">
        <v>0</v>
      </c>
    </row>
    <row r="72" spans="1:574" collapsed="1">
      <c r="A72" s="21">
        <f t="shared" si="93"/>
        <v>67</v>
      </c>
      <c r="B72" s="21"/>
      <c r="D72" s="14"/>
      <c r="E72" t="b">
        <v>0</v>
      </c>
      <c r="Y72" s="211"/>
      <c r="Z72" s="211"/>
      <c r="AA72" s="211"/>
      <c r="AB72" s="211"/>
      <c r="AD72" s="211"/>
      <c r="AE72" s="211"/>
      <c r="AF72" s="211"/>
      <c r="AG72" s="211"/>
      <c r="AH72" s="211"/>
      <c r="AI72" s="211"/>
      <c r="AJ72" s="211"/>
      <c r="AK72" s="211"/>
      <c r="AS72" s="553" t="s">
        <v>769</v>
      </c>
      <c r="AT72" s="9" t="str">
        <f ca="1">IF(COUNTIF(AS$5:AS72,AS72)=1,"-","Dup")</f>
        <v>-</v>
      </c>
      <c r="AU72" s="9"/>
      <c r="AV72" s="14"/>
      <c r="AW72" s="14"/>
      <c r="AX72" s="14"/>
      <c r="AY72" s="14"/>
      <c r="AZ72" s="14"/>
      <c r="BA72" s="14"/>
      <c r="BB72" s="14"/>
      <c r="BC72" s="14"/>
      <c r="BD72" s="9"/>
      <c r="BE72" s="14"/>
      <c r="BF72" s="14"/>
      <c r="BG72" s="14"/>
      <c r="BH72" s="14"/>
      <c r="BI72" s="14"/>
      <c r="BJ72" s="14"/>
      <c r="BK72" s="14"/>
      <c r="BL72" s="9"/>
      <c r="BM72" s="14"/>
      <c r="BN72" s="14"/>
      <c r="BO72" s="14"/>
      <c r="BP72" s="14"/>
      <c r="BQ72" s="14"/>
      <c r="BR72" s="14"/>
      <c r="BS72" s="14"/>
      <c r="BT72" s="14"/>
      <c r="BU72" s="14"/>
      <c r="BV72" s="14"/>
      <c r="BW72" s="14"/>
      <c r="BX72" s="9"/>
      <c r="BY72" s="14"/>
      <c r="BZ72" s="14"/>
      <c r="CA72" s="14"/>
      <c r="CB72" s="14"/>
      <c r="CC72" s="14"/>
      <c r="CD72" s="14"/>
      <c r="CE72" s="14"/>
      <c r="CF72" s="14"/>
      <c r="CG72" s="14"/>
      <c r="CH72" s="14"/>
      <c r="CI72" s="9"/>
      <c r="CJ72" s="14"/>
      <c r="CK72" s="14"/>
      <c r="CL72" s="14"/>
      <c r="CM72" s="14"/>
      <c r="CN72" s="14"/>
      <c r="CO72" s="146"/>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9"/>
      <c r="DS72" s="14"/>
      <c r="DT72" s="14"/>
      <c r="DU72" s="14"/>
      <c r="DV72" s="14"/>
      <c r="DW72" s="14"/>
      <c r="DX72" s="14"/>
      <c r="DY72" s="14"/>
      <c r="DZ72" s="14"/>
      <c r="EA72" s="14"/>
      <c r="EB72" s="14"/>
      <c r="EC72" s="14"/>
      <c r="ED72" s="14"/>
      <c r="EE72" s="313"/>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9"/>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9"/>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9"/>
      <c r="MU72" s="14"/>
      <c r="MV72" s="14"/>
      <c r="MW72" s="14"/>
      <c r="MX72" s="14"/>
      <c r="MY72" s="14"/>
      <c r="MZ72" s="14"/>
      <c r="NA72" s="14"/>
      <c r="NB72" s="9"/>
      <c r="NC72" s="14"/>
      <c r="ND72" s="14"/>
      <c r="NE72" s="14"/>
      <c r="NF72" s="14"/>
      <c r="NG72" s="14"/>
      <c r="NH72" s="14"/>
      <c r="NI72" s="14"/>
      <c r="NJ72" s="14"/>
      <c r="NK72" s="14"/>
      <c r="NL72" s="14"/>
      <c r="NM72" s="14"/>
      <c r="NN72" s="14"/>
      <c r="NO72" s="14"/>
      <c r="NP72" s="14"/>
      <c r="NQ72" s="14"/>
      <c r="NR72" s="14"/>
      <c r="NS72" s="14"/>
      <c r="NT72" s="14"/>
      <c r="NU72" s="14"/>
      <c r="NV72" s="9"/>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23">
        <v>0</v>
      </c>
    </row>
    <row r="73" spans="1:574" ht="6.75" customHeight="1">
      <c r="A73" s="21">
        <f t="shared" ref="A73" si="697">ROW(A73)-5</f>
        <v>68</v>
      </c>
      <c r="B73" s="8">
        <f t="shared" ref="B73:G73" si="698">B$5</f>
        <v>0</v>
      </c>
      <c r="C73" s="8">
        <f t="shared" si="698"/>
        <v>0</v>
      </c>
      <c r="D73" s="8" t="str">
        <f t="shared" si="698"/>
        <v>SNSW</v>
      </c>
      <c r="E73" s="8" t="b">
        <f t="shared" si="698"/>
        <v>0</v>
      </c>
      <c r="F73" s="8" t="b">
        <f t="shared" si="698"/>
        <v>0</v>
      </c>
      <c r="G73" s="8" t="b">
        <f t="shared" si="698"/>
        <v>0</v>
      </c>
      <c r="H73" s="22"/>
      <c r="I73" s="22"/>
      <c r="J73" s="22"/>
      <c r="K73" s="22"/>
      <c r="L73" s="22"/>
      <c r="M73" s="22"/>
      <c r="N73" s="22" t="b">
        <v>0</v>
      </c>
      <c r="O73" s="22" t="b">
        <v>0</v>
      </c>
      <c r="P73" s="22"/>
      <c r="Q73" s="22"/>
      <c r="R73" s="22"/>
      <c r="S73" s="22"/>
      <c r="T73" s="22"/>
      <c r="U73" s="22" t="b">
        <v>0</v>
      </c>
      <c r="V73" s="22" t="b">
        <v>0</v>
      </c>
      <c r="W73" s="22" t="b">
        <v>0</v>
      </c>
      <c r="X73" s="22" t="b">
        <v>0</v>
      </c>
      <c r="Y73" s="269"/>
      <c r="Z73" s="269"/>
      <c r="AA73" s="269"/>
      <c r="AB73" s="269"/>
      <c r="AC73" s="22" t="b">
        <v>0</v>
      </c>
      <c r="AD73" s="269"/>
      <c r="AE73" s="269" t="b">
        <v>0</v>
      </c>
      <c r="AF73" s="269" t="b">
        <v>0</v>
      </c>
      <c r="AG73" s="269" t="b">
        <v>0</v>
      </c>
      <c r="AH73" s="269" t="b">
        <v>0</v>
      </c>
      <c r="AI73" s="269" t="b">
        <v>0</v>
      </c>
      <c r="AJ73" s="269" t="b">
        <v>0</v>
      </c>
      <c r="AK73" s="269" t="b">
        <v>0</v>
      </c>
      <c r="AL73" s="22" t="b">
        <v>0</v>
      </c>
      <c r="AM73" s="22" t="b">
        <v>0</v>
      </c>
      <c r="AN73" s="22" t="b">
        <v>0</v>
      </c>
      <c r="AO73" s="22" t="b">
        <v>0</v>
      </c>
      <c r="AP73" s="22" t="b">
        <v>0</v>
      </c>
      <c r="AQ73" s="22"/>
      <c r="AR73" s="22"/>
      <c r="AS73" s="230" t="s">
        <v>26</v>
      </c>
      <c r="AT73" s="10" t="str">
        <f ca="1">IF(COUNTIF(AS$5:AS73,AS73)=1,"-","Dup")</f>
        <v>-</v>
      </c>
      <c r="AU73" s="8">
        <f t="shared" ref="AU73:ED73" si="699">AU$5</f>
        <v>0</v>
      </c>
      <c r="AV73" s="8" t="str">
        <f t="shared" si="699"/>
        <v>-</v>
      </c>
      <c r="AW73" s="8" t="str">
        <f t="shared" si="699"/>
        <v>-</v>
      </c>
      <c r="AX73" s="8" t="str">
        <f t="shared" si="699"/>
        <v>-</v>
      </c>
      <c r="AY73" s="8" t="str">
        <f t="shared" si="699"/>
        <v>-</v>
      </c>
      <c r="AZ73" s="8" t="str">
        <f t="shared" si="699"/>
        <v>-</v>
      </c>
      <c r="BA73" s="8" t="str">
        <f t="shared" si="699"/>
        <v>-</v>
      </c>
      <c r="BB73" s="8" t="str">
        <f t="shared" si="699"/>
        <v>-</v>
      </c>
      <c r="BC73" s="8" t="str">
        <f t="shared" si="699"/>
        <v>-</v>
      </c>
      <c r="BD73" s="8">
        <f t="shared" si="699"/>
        <v>0</v>
      </c>
      <c r="BE73" s="8" t="str">
        <f t="shared" si="699"/>
        <v>-</v>
      </c>
      <c r="BF73" s="8" t="str">
        <f t="shared" si="699"/>
        <v>-</v>
      </c>
      <c r="BG73" s="8" t="str">
        <f t="shared" si="699"/>
        <v>-</v>
      </c>
      <c r="BH73" s="8" t="str">
        <f t="shared" si="699"/>
        <v>-</v>
      </c>
      <c r="BI73" s="8" t="str">
        <f t="shared" si="699"/>
        <v>-</v>
      </c>
      <c r="BJ73" s="8" t="str">
        <f>BJ$5</f>
        <v>-</v>
      </c>
      <c r="BK73" s="8" t="str">
        <f>BK$5</f>
        <v>-</v>
      </c>
      <c r="BL73" s="8">
        <f t="shared" ref="BL73:CH73" si="700">BL$5</f>
        <v>0</v>
      </c>
      <c r="BM73" s="8" t="str">
        <f t="shared" si="700"/>
        <v>-</v>
      </c>
      <c r="BN73" s="8" t="str">
        <f t="shared" si="700"/>
        <v>-</v>
      </c>
      <c r="BO73" s="8" t="str">
        <f t="shared" si="700"/>
        <v>-</v>
      </c>
      <c r="BP73" s="8" t="str">
        <f t="shared" si="700"/>
        <v>-</v>
      </c>
      <c r="BQ73" s="8" t="str">
        <f t="shared" si="700"/>
        <v>-</v>
      </c>
      <c r="BR73" s="8" t="str">
        <f t="shared" si="700"/>
        <v>-</v>
      </c>
      <c r="BS73" s="8" t="str">
        <f t="shared" si="700"/>
        <v>-</v>
      </c>
      <c r="BT73" s="8" t="str">
        <f t="shared" si="700"/>
        <v>-</v>
      </c>
      <c r="BU73" s="8" t="str">
        <f t="shared" si="700"/>
        <v>-</v>
      </c>
      <c r="BV73" s="8" t="str">
        <f t="shared" si="700"/>
        <v>-</v>
      </c>
      <c r="BW73" s="8" t="str">
        <f t="shared" si="700"/>
        <v>-</v>
      </c>
      <c r="BX73" s="8">
        <f t="shared" si="700"/>
        <v>0</v>
      </c>
      <c r="BY73" s="8" t="str">
        <f t="shared" si="700"/>
        <v>-</v>
      </c>
      <c r="BZ73" s="8" t="str">
        <f t="shared" si="700"/>
        <v>-</v>
      </c>
      <c r="CA73" s="8" t="str">
        <f t="shared" si="700"/>
        <v>-</v>
      </c>
      <c r="CB73" s="8" t="str">
        <f t="shared" si="700"/>
        <v>-</v>
      </c>
      <c r="CC73" s="8" t="str">
        <f t="shared" si="700"/>
        <v>-</v>
      </c>
      <c r="CD73" s="8" t="str">
        <f t="shared" si="700"/>
        <v>-</v>
      </c>
      <c r="CE73" s="8" t="str">
        <f t="shared" si="700"/>
        <v>-</v>
      </c>
      <c r="CF73" s="8" t="str">
        <f t="shared" si="700"/>
        <v>-</v>
      </c>
      <c r="CG73" s="8" t="str">
        <f t="shared" si="700"/>
        <v>-</v>
      </c>
      <c r="CH73" s="8" t="str">
        <f t="shared" si="700"/>
        <v>-</v>
      </c>
      <c r="CI73" s="8">
        <f t="shared" si="699"/>
        <v>0</v>
      </c>
      <c r="CJ73" s="8" t="str">
        <f t="shared" si="699"/>
        <v>-</v>
      </c>
      <c r="CK73" s="8" t="str">
        <f t="shared" si="699"/>
        <v>-</v>
      </c>
      <c r="CL73" s="8" t="str">
        <f t="shared" si="699"/>
        <v>-</v>
      </c>
      <c r="CM73" s="8" t="str">
        <f t="shared" si="699"/>
        <v>-</v>
      </c>
      <c r="CN73" s="8" t="str">
        <f t="shared" si="699"/>
        <v>-</v>
      </c>
      <c r="CO73" s="8" t="str">
        <f t="shared" si="699"/>
        <v>-</v>
      </c>
      <c r="CP73" s="8" t="str">
        <f t="shared" si="699"/>
        <v>-</v>
      </c>
      <c r="CQ73" s="8" t="str">
        <f t="shared" si="699"/>
        <v>-</v>
      </c>
      <c r="CR73" s="8" t="str">
        <f t="shared" ref="CR73:DN73" si="701">CR$5</f>
        <v>-</v>
      </c>
      <c r="CS73" s="8" t="str">
        <f t="shared" si="701"/>
        <v>-</v>
      </c>
      <c r="CT73" s="8" t="str">
        <f t="shared" si="701"/>
        <v>-</v>
      </c>
      <c r="CU73" s="8" t="str">
        <f t="shared" si="701"/>
        <v>-</v>
      </c>
      <c r="CV73" s="8" t="str">
        <f t="shared" si="701"/>
        <v>-</v>
      </c>
      <c r="CW73" s="8" t="str">
        <f t="shared" si="701"/>
        <v>-</v>
      </c>
      <c r="CX73" s="8" t="str">
        <f t="shared" si="701"/>
        <v>-</v>
      </c>
      <c r="CY73" s="8" t="str">
        <f t="shared" si="701"/>
        <v>-</v>
      </c>
      <c r="CZ73" s="8" t="str">
        <f t="shared" si="701"/>
        <v>-</v>
      </c>
      <c r="DA73" s="8" t="str">
        <f t="shared" si="701"/>
        <v>-</v>
      </c>
      <c r="DB73" s="8" t="str">
        <f t="shared" si="701"/>
        <v>-</v>
      </c>
      <c r="DC73" s="8" t="str">
        <f t="shared" si="701"/>
        <v>-</v>
      </c>
      <c r="DD73" s="8" t="str">
        <f t="shared" si="701"/>
        <v>-</v>
      </c>
      <c r="DE73" s="8" t="str">
        <f t="shared" si="701"/>
        <v>-</v>
      </c>
      <c r="DF73" s="8" t="str">
        <f t="shared" si="701"/>
        <v>-</v>
      </c>
      <c r="DG73" s="8" t="str">
        <f t="shared" si="701"/>
        <v>-</v>
      </c>
      <c r="DH73" s="8" t="str">
        <f t="shared" si="701"/>
        <v>-</v>
      </c>
      <c r="DI73" s="8" t="str">
        <f t="shared" si="701"/>
        <v>-</v>
      </c>
      <c r="DJ73" s="8" t="str">
        <f t="shared" si="701"/>
        <v>-</v>
      </c>
      <c r="DK73" s="8" t="str">
        <f t="shared" si="701"/>
        <v>-</v>
      </c>
      <c r="DL73" s="8" t="str">
        <f t="shared" si="701"/>
        <v>-</v>
      </c>
      <c r="DM73" s="8" t="str">
        <f t="shared" si="701"/>
        <v>-</v>
      </c>
      <c r="DN73" s="8" t="str">
        <f t="shared" si="701"/>
        <v>-</v>
      </c>
      <c r="DO73" s="8" t="str">
        <f t="shared" si="699"/>
        <v>-</v>
      </c>
      <c r="DP73" s="8">
        <f t="shared" si="699"/>
        <v>1</v>
      </c>
      <c r="DQ73" s="8">
        <f t="shared" si="699"/>
        <v>1</v>
      </c>
      <c r="DR73" s="8">
        <f t="shared" si="699"/>
        <v>0</v>
      </c>
      <c r="DS73" s="8">
        <f t="shared" si="699"/>
        <v>0</v>
      </c>
      <c r="DT73" s="8">
        <f t="shared" si="699"/>
        <v>0</v>
      </c>
      <c r="DU73" s="8">
        <f t="shared" si="699"/>
        <v>0</v>
      </c>
      <c r="DV73" s="8">
        <f t="shared" si="699"/>
        <v>0</v>
      </c>
      <c r="DW73" s="8">
        <f t="shared" si="699"/>
        <v>0</v>
      </c>
      <c r="DX73" s="8">
        <f t="shared" si="699"/>
        <v>0</v>
      </c>
      <c r="DY73" s="8">
        <f t="shared" si="699"/>
        <v>0</v>
      </c>
      <c r="DZ73" s="8">
        <f t="shared" si="699"/>
        <v>0</v>
      </c>
      <c r="EA73" s="8">
        <f t="shared" si="699"/>
        <v>0</v>
      </c>
      <c r="EB73" s="8">
        <f t="shared" si="699"/>
        <v>0</v>
      </c>
      <c r="EC73" s="8">
        <f t="shared" si="699"/>
        <v>0</v>
      </c>
      <c r="ED73" s="8">
        <f t="shared" si="699"/>
        <v>0</v>
      </c>
      <c r="EE73" s="8">
        <f t="shared" ref="EE73:IY73" si="702">EE$5</f>
        <v>0</v>
      </c>
      <c r="EF73" s="8">
        <f t="shared" si="702"/>
        <v>0</v>
      </c>
      <c r="EG73" s="8">
        <f t="shared" si="702"/>
        <v>0</v>
      </c>
      <c r="EH73" s="8">
        <f t="shared" si="702"/>
        <v>0</v>
      </c>
      <c r="EI73" s="8">
        <f t="shared" si="702"/>
        <v>0</v>
      </c>
      <c r="EJ73" s="8"/>
      <c r="EK73" s="8">
        <f t="shared" si="702"/>
        <v>0</v>
      </c>
      <c r="EL73" s="8"/>
      <c r="EM73" s="8">
        <f t="shared" si="702"/>
        <v>0</v>
      </c>
      <c r="EN73" s="8">
        <f t="shared" si="702"/>
        <v>0</v>
      </c>
      <c r="EO73" s="8">
        <f t="shared" si="702"/>
        <v>0</v>
      </c>
      <c r="EP73" s="8">
        <f t="shared" si="702"/>
        <v>0</v>
      </c>
      <c r="EQ73" s="8">
        <f t="shared" si="702"/>
        <v>0</v>
      </c>
      <c r="ER73" s="8">
        <f t="shared" si="702"/>
        <v>0</v>
      </c>
      <c r="ES73" s="8">
        <f t="shared" si="702"/>
        <v>0</v>
      </c>
      <c r="ET73" s="8">
        <f t="shared" si="702"/>
        <v>0</v>
      </c>
      <c r="EU73" s="8">
        <f t="shared" si="702"/>
        <v>0</v>
      </c>
      <c r="EV73" s="8">
        <f t="shared" si="702"/>
        <v>0</v>
      </c>
      <c r="EW73" s="8">
        <f t="shared" si="702"/>
        <v>0</v>
      </c>
      <c r="EX73" s="8">
        <f t="shared" si="702"/>
        <v>0</v>
      </c>
      <c r="EY73" s="8">
        <f t="shared" si="702"/>
        <v>0</v>
      </c>
      <c r="EZ73" s="8">
        <f t="shared" si="702"/>
        <v>0</v>
      </c>
      <c r="FA73" s="8">
        <f t="shared" si="702"/>
        <v>0</v>
      </c>
      <c r="FB73" s="8">
        <f t="shared" si="702"/>
        <v>0</v>
      </c>
      <c r="FC73" s="8">
        <f t="shared" si="702"/>
        <v>0</v>
      </c>
      <c r="FD73" s="8">
        <f t="shared" si="702"/>
        <v>0</v>
      </c>
      <c r="FE73" s="8">
        <f t="shared" si="702"/>
        <v>0</v>
      </c>
      <c r="FF73" s="8">
        <f t="shared" si="702"/>
        <v>0</v>
      </c>
      <c r="FG73" s="8">
        <f t="shared" si="702"/>
        <v>0</v>
      </c>
      <c r="FH73" s="8">
        <f t="shared" si="702"/>
        <v>0</v>
      </c>
      <c r="FI73" s="8">
        <f t="shared" si="702"/>
        <v>0</v>
      </c>
      <c r="FJ73" s="8">
        <f t="shared" si="702"/>
        <v>0</v>
      </c>
      <c r="FK73" s="8">
        <f t="shared" si="702"/>
        <v>0</v>
      </c>
      <c r="FL73" s="8">
        <f t="shared" si="702"/>
        <v>0</v>
      </c>
      <c r="FM73" s="8">
        <f t="shared" si="702"/>
        <v>0</v>
      </c>
      <c r="FN73" s="8">
        <f t="shared" si="702"/>
        <v>0</v>
      </c>
      <c r="FO73" s="8">
        <f t="shared" si="702"/>
        <v>0</v>
      </c>
      <c r="FP73" s="8">
        <f t="shared" si="702"/>
        <v>0</v>
      </c>
      <c r="FQ73" s="8">
        <f t="shared" si="702"/>
        <v>0</v>
      </c>
      <c r="FR73" s="8">
        <f t="shared" si="702"/>
        <v>0</v>
      </c>
      <c r="FS73" s="8"/>
      <c r="FT73" s="8">
        <f t="shared" si="702"/>
        <v>0</v>
      </c>
      <c r="FU73" s="8"/>
      <c r="FV73" s="8">
        <f t="shared" si="702"/>
        <v>0</v>
      </c>
      <c r="FW73" s="8">
        <f t="shared" si="702"/>
        <v>0</v>
      </c>
      <c r="FX73" s="8"/>
      <c r="FY73" s="8">
        <f t="shared" si="702"/>
        <v>0</v>
      </c>
      <c r="FZ73" s="8"/>
      <c r="GA73" s="8">
        <f t="shared" si="702"/>
        <v>0</v>
      </c>
      <c r="GB73" s="8">
        <f t="shared" si="702"/>
        <v>0</v>
      </c>
      <c r="GC73" s="8"/>
      <c r="GD73" s="8">
        <f t="shared" si="702"/>
        <v>0</v>
      </c>
      <c r="GE73" s="8"/>
      <c r="GF73" s="8">
        <f t="shared" si="702"/>
        <v>0</v>
      </c>
      <c r="GG73" s="8">
        <f t="shared" si="702"/>
        <v>0</v>
      </c>
      <c r="GH73" s="8"/>
      <c r="GI73" s="8">
        <f t="shared" si="702"/>
        <v>0</v>
      </c>
      <c r="GJ73" s="8"/>
      <c r="GK73" s="8">
        <f t="shared" si="702"/>
        <v>0</v>
      </c>
      <c r="GL73" s="8">
        <f t="shared" si="702"/>
        <v>0</v>
      </c>
      <c r="GM73" s="8"/>
      <c r="GN73" s="8">
        <f t="shared" si="702"/>
        <v>0</v>
      </c>
      <c r="GO73" s="8">
        <f t="shared" si="702"/>
        <v>0</v>
      </c>
      <c r="GP73" s="8">
        <f t="shared" si="702"/>
        <v>0</v>
      </c>
      <c r="GQ73" s="8">
        <f t="shared" si="702"/>
        <v>0</v>
      </c>
      <c r="GR73" s="8">
        <f t="shared" si="702"/>
        <v>0</v>
      </c>
      <c r="GS73" s="8"/>
      <c r="GT73" s="8">
        <f t="shared" si="702"/>
        <v>0</v>
      </c>
      <c r="GU73" s="8"/>
      <c r="GV73" s="8">
        <f t="shared" si="702"/>
        <v>0</v>
      </c>
      <c r="GW73" s="8">
        <f t="shared" si="702"/>
        <v>0</v>
      </c>
      <c r="GX73" s="8">
        <f t="shared" si="702"/>
        <v>0</v>
      </c>
      <c r="GY73" s="8">
        <f t="shared" si="702"/>
        <v>0</v>
      </c>
      <c r="GZ73" s="8">
        <f t="shared" si="702"/>
        <v>0</v>
      </c>
      <c r="HA73" s="8">
        <f t="shared" si="702"/>
        <v>0</v>
      </c>
      <c r="HB73" s="8">
        <f t="shared" si="702"/>
        <v>0</v>
      </c>
      <c r="HC73" s="8">
        <f t="shared" si="702"/>
        <v>0</v>
      </c>
      <c r="HD73" s="8">
        <f t="shared" si="702"/>
        <v>0</v>
      </c>
      <c r="HE73" s="8">
        <f t="shared" si="702"/>
        <v>0</v>
      </c>
      <c r="HF73" s="8">
        <f t="shared" si="702"/>
        <v>0</v>
      </c>
      <c r="HG73" s="8">
        <f t="shared" si="702"/>
        <v>0</v>
      </c>
      <c r="HH73" s="8">
        <f t="shared" si="702"/>
        <v>0</v>
      </c>
      <c r="HI73" s="8">
        <f t="shared" si="702"/>
        <v>0</v>
      </c>
      <c r="HJ73" s="8">
        <f t="shared" si="702"/>
        <v>0</v>
      </c>
      <c r="HK73" s="8">
        <f t="shared" si="702"/>
        <v>0</v>
      </c>
      <c r="HL73" s="8">
        <f t="shared" si="702"/>
        <v>0</v>
      </c>
      <c r="HM73" s="8">
        <f t="shared" si="702"/>
        <v>0</v>
      </c>
      <c r="HN73" s="8">
        <f t="shared" si="702"/>
        <v>0</v>
      </c>
      <c r="HO73" s="8">
        <f t="shared" si="702"/>
        <v>0</v>
      </c>
      <c r="HP73" s="8">
        <f t="shared" si="702"/>
        <v>0</v>
      </c>
      <c r="HQ73" s="8">
        <f t="shared" si="702"/>
        <v>0</v>
      </c>
      <c r="HR73" s="8">
        <f t="shared" si="702"/>
        <v>0</v>
      </c>
      <c r="HS73" s="8">
        <f t="shared" si="702"/>
        <v>0</v>
      </c>
      <c r="HT73" s="8">
        <f t="shared" si="702"/>
        <v>0</v>
      </c>
      <c r="HU73" s="8">
        <f t="shared" si="702"/>
        <v>0</v>
      </c>
      <c r="HV73" s="8">
        <f t="shared" si="702"/>
        <v>0</v>
      </c>
      <c r="HW73" s="8">
        <f t="shared" si="702"/>
        <v>0</v>
      </c>
      <c r="HX73" s="8">
        <f t="shared" si="702"/>
        <v>0</v>
      </c>
      <c r="HY73" s="8">
        <f t="shared" si="702"/>
        <v>0</v>
      </c>
      <c r="HZ73" s="8">
        <f t="shared" si="702"/>
        <v>0</v>
      </c>
      <c r="IA73" s="8">
        <f t="shared" si="702"/>
        <v>0</v>
      </c>
      <c r="IB73" s="8"/>
      <c r="IC73" s="8">
        <f t="shared" si="702"/>
        <v>0</v>
      </c>
      <c r="ID73" s="8"/>
      <c r="IE73" s="8">
        <f t="shared" si="702"/>
        <v>0</v>
      </c>
      <c r="IF73" s="8">
        <f t="shared" si="702"/>
        <v>0</v>
      </c>
      <c r="IG73" s="8"/>
      <c r="IH73" s="8">
        <f t="shared" si="702"/>
        <v>0</v>
      </c>
      <c r="II73" s="8"/>
      <c r="IJ73" s="8">
        <f t="shared" si="702"/>
        <v>0</v>
      </c>
      <c r="IK73" s="8">
        <f t="shared" si="702"/>
        <v>0</v>
      </c>
      <c r="IL73" s="8"/>
      <c r="IM73" s="8">
        <f t="shared" si="702"/>
        <v>0</v>
      </c>
      <c r="IN73" s="8"/>
      <c r="IO73" s="8">
        <f t="shared" si="702"/>
        <v>0</v>
      </c>
      <c r="IP73" s="8">
        <f t="shared" si="702"/>
        <v>0</v>
      </c>
      <c r="IQ73" s="8"/>
      <c r="IR73" s="8">
        <f t="shared" si="702"/>
        <v>0</v>
      </c>
      <c r="IS73" s="8"/>
      <c r="IT73" s="8">
        <f t="shared" si="702"/>
        <v>0</v>
      </c>
      <c r="IU73" s="8">
        <f t="shared" si="702"/>
        <v>0</v>
      </c>
      <c r="IV73" s="8"/>
      <c r="IW73" s="8">
        <f t="shared" si="702"/>
        <v>0</v>
      </c>
      <c r="IX73" s="8">
        <f t="shared" si="702"/>
        <v>0</v>
      </c>
      <c r="IY73" s="8">
        <f t="shared" si="702"/>
        <v>0</v>
      </c>
      <c r="IZ73" s="8" t="str">
        <f t="shared" ref="IZ73:JB73" si="703">IZ$5</f>
        <v>-</v>
      </c>
      <c r="JA73" s="8">
        <f t="shared" si="703"/>
        <v>0</v>
      </c>
      <c r="JB73" s="8" t="str">
        <f t="shared" si="703"/>
        <v>-</v>
      </c>
      <c r="JC73" s="8" t="str">
        <f t="shared" ref="JC73:LM73" si="704">JC$5</f>
        <v>-</v>
      </c>
      <c r="JD73" s="8">
        <f t="shared" si="704"/>
        <v>0</v>
      </c>
      <c r="JE73" s="8">
        <f>JE$5</f>
        <v>0</v>
      </c>
      <c r="JF73" s="8">
        <f>JF$5</f>
        <v>0</v>
      </c>
      <c r="JG73" s="8">
        <f>JG$5</f>
        <v>0</v>
      </c>
      <c r="JH73" s="8">
        <f>JH$5</f>
        <v>0</v>
      </c>
      <c r="JI73" s="8" t="str">
        <f t="shared" si="704"/>
        <v>-</v>
      </c>
      <c r="JJ73" s="8">
        <f t="shared" si="704"/>
        <v>1</v>
      </c>
      <c r="JK73" s="8">
        <f t="shared" si="704"/>
        <v>0</v>
      </c>
      <c r="JL73" s="8">
        <f t="shared" si="704"/>
        <v>0</v>
      </c>
      <c r="JM73" s="8">
        <f t="shared" si="704"/>
        <v>0</v>
      </c>
      <c r="JN73" s="8">
        <f t="shared" si="704"/>
        <v>0</v>
      </c>
      <c r="JO73" s="8">
        <f t="shared" si="704"/>
        <v>0</v>
      </c>
      <c r="JP73" s="8">
        <f t="shared" si="704"/>
        <v>0</v>
      </c>
      <c r="JQ73" s="8">
        <f t="shared" si="704"/>
        <v>0</v>
      </c>
      <c r="JR73" s="8">
        <f t="shared" si="704"/>
        <v>0</v>
      </c>
      <c r="JS73" s="8">
        <f t="shared" si="704"/>
        <v>0</v>
      </c>
      <c r="JT73" s="8">
        <f t="shared" si="704"/>
        <v>0</v>
      </c>
      <c r="JU73" s="8">
        <f t="shared" si="704"/>
        <v>0</v>
      </c>
      <c r="JV73" s="8">
        <f t="shared" si="704"/>
        <v>0</v>
      </c>
      <c r="JW73" s="8">
        <f t="shared" si="704"/>
        <v>0</v>
      </c>
      <c r="JX73" s="8">
        <f t="shared" si="704"/>
        <v>0</v>
      </c>
      <c r="JY73" s="8">
        <f t="shared" si="704"/>
        <v>0</v>
      </c>
      <c r="JZ73" s="8">
        <f t="shared" si="704"/>
        <v>0</v>
      </c>
      <c r="KA73" s="8">
        <f t="shared" si="704"/>
        <v>0</v>
      </c>
      <c r="KB73" s="8">
        <f t="shared" si="704"/>
        <v>0</v>
      </c>
      <c r="KC73" s="8">
        <f t="shared" si="704"/>
        <v>0</v>
      </c>
      <c r="KD73" s="8">
        <f t="shared" si="704"/>
        <v>0</v>
      </c>
      <c r="KE73" s="8">
        <f t="shared" si="704"/>
        <v>0</v>
      </c>
      <c r="KF73" s="8">
        <f t="shared" si="704"/>
        <v>0</v>
      </c>
      <c r="KG73" s="8">
        <f t="shared" si="704"/>
        <v>0</v>
      </c>
      <c r="KH73" s="8">
        <f t="shared" si="704"/>
        <v>0</v>
      </c>
      <c r="KI73" s="8">
        <f t="shared" si="704"/>
        <v>0</v>
      </c>
      <c r="KJ73" s="8">
        <f t="shared" si="704"/>
        <v>0</v>
      </c>
      <c r="KK73" s="8">
        <f t="shared" si="704"/>
        <v>0</v>
      </c>
      <c r="KL73" s="8">
        <f t="shared" si="704"/>
        <v>0</v>
      </c>
      <c r="KM73" s="8">
        <f t="shared" si="704"/>
        <v>0</v>
      </c>
      <c r="KN73" s="8">
        <f t="shared" si="704"/>
        <v>1</v>
      </c>
      <c r="KO73" s="8">
        <f t="shared" si="704"/>
        <v>0</v>
      </c>
      <c r="KP73" s="8">
        <f t="shared" si="704"/>
        <v>1</v>
      </c>
      <c r="KQ73" s="8">
        <f t="shared" si="704"/>
        <v>0</v>
      </c>
      <c r="KR73" s="8" t="str">
        <f>KR$5</f>
        <v>-</v>
      </c>
      <c r="KS73" s="8" t="str">
        <f t="shared" si="704"/>
        <v>-</v>
      </c>
      <c r="KT73" s="8" t="str">
        <f t="shared" si="704"/>
        <v>-</v>
      </c>
      <c r="KU73" s="8" t="str">
        <f t="shared" si="704"/>
        <v>-</v>
      </c>
      <c r="KV73" s="8" t="str">
        <f t="shared" si="704"/>
        <v>-</v>
      </c>
      <c r="KW73" s="8" t="str">
        <f t="shared" si="704"/>
        <v>-</v>
      </c>
      <c r="KX73" s="8" t="str">
        <f t="shared" si="704"/>
        <v>-</v>
      </c>
      <c r="KY73" s="8" t="str">
        <f>KY$5</f>
        <v>-</v>
      </c>
      <c r="KZ73" s="8" t="str">
        <f t="shared" si="704"/>
        <v>-</v>
      </c>
      <c r="LA73" s="8" t="str">
        <f t="shared" si="704"/>
        <v>-</v>
      </c>
      <c r="LB73" s="8" t="str">
        <f t="shared" si="704"/>
        <v>-</v>
      </c>
      <c r="LC73" s="8" t="str">
        <f t="shared" si="704"/>
        <v>-</v>
      </c>
      <c r="LD73" s="8" t="str">
        <f t="shared" si="704"/>
        <v>-</v>
      </c>
      <c r="LE73" s="8" t="str">
        <f t="shared" si="704"/>
        <v>-</v>
      </c>
      <c r="LF73" s="8" t="str">
        <f t="shared" si="704"/>
        <v>-</v>
      </c>
      <c r="LG73" s="8" t="str">
        <f t="shared" si="704"/>
        <v>-</v>
      </c>
      <c r="LH73" s="8" t="str">
        <f t="shared" si="704"/>
        <v>-</v>
      </c>
      <c r="LI73" s="8" t="str">
        <f t="shared" si="704"/>
        <v>-</v>
      </c>
      <c r="LJ73" s="8" t="str">
        <f t="shared" si="704"/>
        <v>-</v>
      </c>
      <c r="LK73" s="8" t="str">
        <f t="shared" si="704"/>
        <v>-</v>
      </c>
      <c r="LL73" s="8" t="str">
        <f t="shared" si="704"/>
        <v>-</v>
      </c>
      <c r="LM73" s="8" t="str">
        <f t="shared" si="704"/>
        <v>-</v>
      </c>
      <c r="LN73" s="8" t="str">
        <f t="shared" ref="LN73:MR73" si="705">LN$5</f>
        <v>-</v>
      </c>
      <c r="LO73" s="8" t="str">
        <f t="shared" si="705"/>
        <v>-</v>
      </c>
      <c r="LP73" s="8" t="str">
        <f t="shared" si="705"/>
        <v>-</v>
      </c>
      <c r="LQ73" s="8" t="str">
        <f t="shared" si="705"/>
        <v>-</v>
      </c>
      <c r="LR73" s="8" t="str">
        <f t="shared" si="705"/>
        <v>-</v>
      </c>
      <c r="LS73" s="8" t="str">
        <f t="shared" si="705"/>
        <v>-</v>
      </c>
      <c r="LT73" s="8" t="str">
        <f t="shared" si="705"/>
        <v>-</v>
      </c>
      <c r="LU73" s="8" t="str">
        <f t="shared" si="705"/>
        <v>-</v>
      </c>
      <c r="LV73" s="8" t="str">
        <f t="shared" si="705"/>
        <v>-</v>
      </c>
      <c r="LW73" s="8" t="str">
        <f t="shared" si="705"/>
        <v>-</v>
      </c>
      <c r="LX73" s="8" t="str">
        <f t="shared" si="705"/>
        <v>-</v>
      </c>
      <c r="LY73" s="8" t="str">
        <f t="shared" si="705"/>
        <v>-</v>
      </c>
      <c r="LZ73" s="8" t="str">
        <f t="shared" si="705"/>
        <v>-</v>
      </c>
      <c r="MA73" s="8" t="str">
        <f t="shared" si="705"/>
        <v>-</v>
      </c>
      <c r="MB73" s="8" t="str">
        <f t="shared" si="705"/>
        <v>-</v>
      </c>
      <c r="MC73" s="8" t="str">
        <f t="shared" si="705"/>
        <v>-</v>
      </c>
      <c r="MD73" s="8" t="str">
        <f t="shared" si="705"/>
        <v>-</v>
      </c>
      <c r="ME73" s="8" t="str">
        <f t="shared" si="705"/>
        <v>-</v>
      </c>
      <c r="MF73" s="8" t="str">
        <f t="shared" si="705"/>
        <v>-</v>
      </c>
      <c r="MG73" s="8" t="str">
        <f t="shared" si="705"/>
        <v>-</v>
      </c>
      <c r="MH73" s="8" t="str">
        <f t="shared" si="705"/>
        <v>-</v>
      </c>
      <c r="MI73" s="8" t="str">
        <f t="shared" si="705"/>
        <v>-</v>
      </c>
      <c r="MJ73" s="8" t="str">
        <f t="shared" si="705"/>
        <v>-</v>
      </c>
      <c r="MK73" s="8" t="str">
        <f t="shared" si="705"/>
        <v>-</v>
      </c>
      <c r="ML73" s="8" t="str">
        <f t="shared" si="705"/>
        <v>-</v>
      </c>
      <c r="MM73" s="8" t="str">
        <f t="shared" si="705"/>
        <v>-</v>
      </c>
      <c r="MN73" s="8" t="str">
        <f t="shared" si="705"/>
        <v>-</v>
      </c>
      <c r="MO73" s="8" t="str">
        <f t="shared" si="705"/>
        <v>-</v>
      </c>
      <c r="MP73" s="8" t="str">
        <f t="shared" si="705"/>
        <v>-</v>
      </c>
      <c r="MQ73" s="8" t="str">
        <f t="shared" si="705"/>
        <v>-</v>
      </c>
      <c r="MR73" s="8" t="str">
        <f t="shared" si="705"/>
        <v>-</v>
      </c>
      <c r="MS73" s="8">
        <f t="shared" ref="MS73:PX73" si="706">MS$5</f>
        <v>1</v>
      </c>
      <c r="MT73" s="8">
        <f t="shared" si="706"/>
        <v>0</v>
      </c>
      <c r="MU73" s="8" t="str">
        <f t="shared" si="706"/>
        <v>-</v>
      </c>
      <c r="MV73" s="8" t="str">
        <f t="shared" si="706"/>
        <v>-</v>
      </c>
      <c r="MW73" s="8" t="str">
        <f t="shared" si="706"/>
        <v>-</v>
      </c>
      <c r="MX73" s="8" t="str">
        <f t="shared" si="706"/>
        <v>-</v>
      </c>
      <c r="MY73" s="8">
        <f t="shared" si="706"/>
        <v>1</v>
      </c>
      <c r="MZ73" s="8">
        <f t="shared" si="706"/>
        <v>1</v>
      </c>
      <c r="NA73" s="8">
        <f t="shared" si="706"/>
        <v>1</v>
      </c>
      <c r="NB73" s="8">
        <f t="shared" si="706"/>
        <v>0</v>
      </c>
      <c r="NC73" s="8" t="str">
        <f t="shared" si="706"/>
        <v>-</v>
      </c>
      <c r="ND73" s="8" t="str">
        <f t="shared" si="706"/>
        <v>-</v>
      </c>
      <c r="NE73" s="8" t="str">
        <f t="shared" si="706"/>
        <v>-</v>
      </c>
      <c r="NF73" s="8" t="str">
        <f t="shared" si="706"/>
        <v>-</v>
      </c>
      <c r="NG73" s="8" t="str">
        <f t="shared" si="706"/>
        <v>-</v>
      </c>
      <c r="NH73" s="8" t="str">
        <f t="shared" si="706"/>
        <v>-</v>
      </c>
      <c r="NI73" s="8" t="str">
        <f t="shared" si="706"/>
        <v>-</v>
      </c>
      <c r="NJ73" s="8" t="str">
        <f t="shared" si="706"/>
        <v>-</v>
      </c>
      <c r="NK73" s="8" t="str">
        <f t="shared" si="706"/>
        <v>-</v>
      </c>
      <c r="NL73" s="8" t="str">
        <f t="shared" si="706"/>
        <v>-</v>
      </c>
      <c r="NM73" s="8">
        <f t="shared" si="706"/>
        <v>1</v>
      </c>
      <c r="NN73" s="8">
        <f t="shared" si="706"/>
        <v>1</v>
      </c>
      <c r="NO73" s="8">
        <f t="shared" si="706"/>
        <v>1</v>
      </c>
      <c r="NP73" s="8">
        <f t="shared" si="706"/>
        <v>1</v>
      </c>
      <c r="NQ73" s="8">
        <f t="shared" si="706"/>
        <v>1</v>
      </c>
      <c r="NR73" s="8">
        <f t="shared" si="706"/>
        <v>1</v>
      </c>
      <c r="NS73" s="8">
        <f t="shared" si="706"/>
        <v>1</v>
      </c>
      <c r="NT73" s="8">
        <f t="shared" si="706"/>
        <v>1</v>
      </c>
      <c r="NU73" s="8">
        <f t="shared" ref="NU73" si="707">NU$5</f>
        <v>1</v>
      </c>
      <c r="NV73" s="8">
        <f t="shared" si="706"/>
        <v>0</v>
      </c>
      <c r="NW73" s="8" t="str">
        <f t="shared" si="706"/>
        <v>-</v>
      </c>
      <c r="NX73" s="8" t="str">
        <f t="shared" si="706"/>
        <v>-</v>
      </c>
      <c r="NY73" s="8" t="str">
        <f t="shared" si="706"/>
        <v>-</v>
      </c>
      <c r="NZ73" s="8" t="str">
        <f t="shared" si="706"/>
        <v>-</v>
      </c>
      <c r="OA73" s="8" t="str">
        <f t="shared" si="706"/>
        <v>-</v>
      </c>
      <c r="OB73" s="8" t="str">
        <f t="shared" si="706"/>
        <v>-</v>
      </c>
      <c r="OC73" s="8" t="str">
        <f t="shared" si="706"/>
        <v>-</v>
      </c>
      <c r="OD73" s="8" t="str">
        <f t="shared" si="706"/>
        <v>-</v>
      </c>
      <c r="OE73" s="8" t="str">
        <f t="shared" si="706"/>
        <v>-</v>
      </c>
      <c r="OF73" s="8" t="str">
        <f t="shared" si="706"/>
        <v>-</v>
      </c>
      <c r="OG73" s="8" t="str">
        <f t="shared" si="706"/>
        <v>-</v>
      </c>
      <c r="OH73" s="8" t="str">
        <f t="shared" si="706"/>
        <v>-</v>
      </c>
      <c r="OI73" s="8" t="str">
        <f t="shared" si="706"/>
        <v>-</v>
      </c>
      <c r="OJ73" s="8" t="str">
        <f t="shared" si="706"/>
        <v>-</v>
      </c>
      <c r="OK73" s="8" t="str">
        <f t="shared" si="706"/>
        <v>-</v>
      </c>
      <c r="OL73" s="8" t="str">
        <f t="shared" si="706"/>
        <v>-</v>
      </c>
      <c r="OM73" s="8" t="str">
        <f t="shared" si="706"/>
        <v>-</v>
      </c>
      <c r="ON73" s="8" t="str">
        <f t="shared" si="706"/>
        <v>-</v>
      </c>
      <c r="OO73" s="8" t="str">
        <f t="shared" si="706"/>
        <v>-</v>
      </c>
      <c r="OP73" s="8" t="str">
        <f t="shared" si="706"/>
        <v>-</v>
      </c>
      <c r="OQ73" s="8" t="str">
        <f t="shared" si="706"/>
        <v>-</v>
      </c>
      <c r="OR73" s="8" t="str">
        <f t="shared" si="706"/>
        <v>-</v>
      </c>
      <c r="OS73" s="8" t="str">
        <f t="shared" si="706"/>
        <v>-</v>
      </c>
      <c r="OT73" s="8" t="str">
        <f t="shared" si="706"/>
        <v>-</v>
      </c>
      <c r="OU73" s="8" t="str">
        <f t="shared" si="706"/>
        <v>-</v>
      </c>
      <c r="OV73" s="8" t="str">
        <f t="shared" si="706"/>
        <v>-</v>
      </c>
      <c r="OW73" s="8" t="str">
        <f t="shared" si="706"/>
        <v>-</v>
      </c>
      <c r="OX73" s="8" t="str">
        <f t="shared" si="706"/>
        <v>-</v>
      </c>
      <c r="OY73" s="8" t="str">
        <f t="shared" si="706"/>
        <v>-</v>
      </c>
      <c r="OZ73" s="8" t="str">
        <f t="shared" si="706"/>
        <v>-</v>
      </c>
      <c r="PA73" s="8" t="str">
        <f t="shared" si="706"/>
        <v>-</v>
      </c>
      <c r="PB73" s="8" t="str">
        <f t="shared" si="706"/>
        <v>-</v>
      </c>
      <c r="PC73" s="8" t="str">
        <f t="shared" si="706"/>
        <v>-</v>
      </c>
      <c r="PD73" s="8" t="str">
        <f t="shared" si="706"/>
        <v>-</v>
      </c>
      <c r="PE73" s="8" t="str">
        <f t="shared" si="706"/>
        <v>-</v>
      </c>
      <c r="PF73" s="8" t="str">
        <f t="shared" si="706"/>
        <v>-</v>
      </c>
      <c r="PG73" s="8" t="str">
        <f t="shared" si="706"/>
        <v>-</v>
      </c>
      <c r="PH73" s="8" t="str">
        <f t="shared" si="706"/>
        <v>-</v>
      </c>
      <c r="PI73" s="8" t="str">
        <f t="shared" si="706"/>
        <v>-</v>
      </c>
      <c r="PJ73" s="8" t="str">
        <f t="shared" si="706"/>
        <v>-</v>
      </c>
      <c r="PK73" s="8" t="str">
        <f t="shared" si="706"/>
        <v>-</v>
      </c>
      <c r="PL73" s="8" t="str">
        <f t="shared" si="706"/>
        <v>-</v>
      </c>
      <c r="PM73" s="8" t="str">
        <f t="shared" si="706"/>
        <v>-</v>
      </c>
      <c r="PN73" s="8" t="str">
        <f t="shared" si="706"/>
        <v>-</v>
      </c>
      <c r="PO73" s="8" t="str">
        <f t="shared" si="706"/>
        <v>-</v>
      </c>
      <c r="PP73" s="8" t="str">
        <f t="shared" si="706"/>
        <v>-</v>
      </c>
      <c r="PQ73" s="8" t="str">
        <f t="shared" si="706"/>
        <v>-</v>
      </c>
      <c r="PR73" s="8" t="str">
        <f t="shared" si="706"/>
        <v>-</v>
      </c>
      <c r="PS73" s="8" t="str">
        <f t="shared" si="706"/>
        <v>-</v>
      </c>
      <c r="PT73" s="8" t="str">
        <f t="shared" si="706"/>
        <v>-</v>
      </c>
      <c r="PU73" s="8" t="str">
        <f t="shared" si="706"/>
        <v>-</v>
      </c>
      <c r="PV73" s="8" t="str">
        <f t="shared" si="706"/>
        <v>-</v>
      </c>
      <c r="PW73" s="8" t="str">
        <f t="shared" si="706"/>
        <v>-</v>
      </c>
      <c r="PX73" s="8" t="str">
        <f t="shared" si="706"/>
        <v>-</v>
      </c>
      <c r="PY73" s="8" t="str">
        <f t="shared" ref="PY73:TN73" si="708">PY$5</f>
        <v>-</v>
      </c>
      <c r="PZ73" s="8" t="str">
        <f t="shared" si="708"/>
        <v>-</v>
      </c>
      <c r="QA73" s="8" t="str">
        <f t="shared" si="708"/>
        <v>-</v>
      </c>
      <c r="QB73" s="8" t="str">
        <f t="shared" si="708"/>
        <v>-</v>
      </c>
      <c r="QC73" s="8" t="str">
        <f t="shared" si="708"/>
        <v>-</v>
      </c>
      <c r="QD73" s="8" t="str">
        <f t="shared" si="708"/>
        <v>-</v>
      </c>
      <c r="QE73" s="8" t="str">
        <f t="shared" si="708"/>
        <v>-</v>
      </c>
      <c r="QF73" s="8" t="str">
        <f t="shared" si="708"/>
        <v>-</v>
      </c>
      <c r="QG73" s="8" t="str">
        <f t="shared" si="708"/>
        <v>-</v>
      </c>
      <c r="QH73" s="8" t="str">
        <f t="shared" si="708"/>
        <v>-</v>
      </c>
      <c r="QI73" s="8" t="str">
        <f t="shared" si="708"/>
        <v>-</v>
      </c>
      <c r="QJ73" s="8" t="str">
        <f t="shared" si="708"/>
        <v>-</v>
      </c>
      <c r="QK73" s="8" t="str">
        <f t="shared" si="708"/>
        <v>-</v>
      </c>
      <c r="QL73" s="8" t="str">
        <f t="shared" si="708"/>
        <v>-</v>
      </c>
      <c r="QM73" s="8" t="str">
        <f t="shared" si="708"/>
        <v>-</v>
      </c>
      <c r="QN73" s="8" t="str">
        <f t="shared" si="708"/>
        <v>-</v>
      </c>
      <c r="QO73" s="8" t="str">
        <f t="shared" si="708"/>
        <v>-</v>
      </c>
      <c r="QP73" s="8" t="str">
        <f t="shared" si="708"/>
        <v>-</v>
      </c>
      <c r="QQ73" s="8" t="str">
        <f t="shared" si="708"/>
        <v>-</v>
      </c>
      <c r="QR73" s="8" t="str">
        <f t="shared" si="708"/>
        <v>-</v>
      </c>
      <c r="QS73" s="8" t="str">
        <f t="shared" si="708"/>
        <v>-</v>
      </c>
      <c r="QT73" s="8" t="str">
        <f t="shared" si="708"/>
        <v>-</v>
      </c>
      <c r="QU73" s="8" t="str">
        <f t="shared" si="708"/>
        <v>-</v>
      </c>
      <c r="QV73" s="8" t="str">
        <f t="shared" si="708"/>
        <v>-</v>
      </c>
      <c r="QW73" s="8" t="str">
        <f t="shared" si="708"/>
        <v>-</v>
      </c>
      <c r="QX73" s="8" t="str">
        <f t="shared" si="708"/>
        <v>-</v>
      </c>
      <c r="QY73" s="8" t="str">
        <f t="shared" si="708"/>
        <v>-</v>
      </c>
      <c r="QZ73" s="8" t="str">
        <f t="shared" si="708"/>
        <v>-</v>
      </c>
      <c r="RA73" s="8" t="str">
        <f t="shared" si="708"/>
        <v>-</v>
      </c>
      <c r="RB73" s="8" t="str">
        <f t="shared" si="708"/>
        <v>-</v>
      </c>
      <c r="RC73" s="8" t="str">
        <f t="shared" si="708"/>
        <v>-</v>
      </c>
      <c r="RD73" s="8" t="str">
        <f t="shared" si="708"/>
        <v>-</v>
      </c>
      <c r="RE73" s="8" t="str">
        <f t="shared" si="708"/>
        <v>-</v>
      </c>
      <c r="RF73" s="8" t="str">
        <f t="shared" si="708"/>
        <v>-</v>
      </c>
      <c r="RG73" s="8" t="str">
        <f t="shared" si="708"/>
        <v>-</v>
      </c>
      <c r="RH73" s="8" t="str">
        <f t="shared" si="708"/>
        <v>-</v>
      </c>
      <c r="RI73" s="8" t="str">
        <f t="shared" si="708"/>
        <v>-</v>
      </c>
      <c r="RJ73" s="8" t="str">
        <f t="shared" si="708"/>
        <v>-</v>
      </c>
      <c r="RK73" s="8" t="str">
        <f t="shared" si="708"/>
        <v>-</v>
      </c>
      <c r="RL73" s="8" t="str">
        <f t="shared" si="708"/>
        <v>-</v>
      </c>
      <c r="RM73" s="8" t="str">
        <f t="shared" si="708"/>
        <v>-</v>
      </c>
      <c r="RN73" s="8" t="str">
        <f t="shared" si="708"/>
        <v>-</v>
      </c>
      <c r="RO73" s="8" t="str">
        <f t="shared" si="708"/>
        <v>-</v>
      </c>
      <c r="RP73" s="8" t="str">
        <f t="shared" si="708"/>
        <v>-</v>
      </c>
      <c r="RQ73" s="8" t="str">
        <f t="shared" si="708"/>
        <v>-</v>
      </c>
      <c r="RR73" s="8" t="str">
        <f t="shared" si="708"/>
        <v>-</v>
      </c>
      <c r="RS73" s="8" t="str">
        <f t="shared" si="708"/>
        <v>-</v>
      </c>
      <c r="RT73" s="8" t="str">
        <f t="shared" si="708"/>
        <v>-</v>
      </c>
      <c r="RU73" s="8" t="str">
        <f t="shared" si="708"/>
        <v>-</v>
      </c>
      <c r="RV73" s="8" t="str">
        <f t="shared" si="708"/>
        <v>-</v>
      </c>
      <c r="RW73" s="8" t="str">
        <f t="shared" si="708"/>
        <v>-</v>
      </c>
      <c r="RX73" s="8" t="str">
        <f t="shared" si="708"/>
        <v>-</v>
      </c>
      <c r="RY73" s="8" t="str">
        <f t="shared" si="708"/>
        <v>-</v>
      </c>
      <c r="RZ73" s="8" t="str">
        <f t="shared" si="708"/>
        <v>-</v>
      </c>
      <c r="SA73" s="8" t="str">
        <f t="shared" si="708"/>
        <v>-</v>
      </c>
      <c r="SB73" s="8" t="str">
        <f t="shared" si="708"/>
        <v>-</v>
      </c>
      <c r="SC73" s="8" t="str">
        <f t="shared" si="708"/>
        <v>-</v>
      </c>
      <c r="SD73" s="8" t="str">
        <f t="shared" si="708"/>
        <v>-</v>
      </c>
      <c r="SE73" s="8" t="str">
        <f t="shared" si="708"/>
        <v>-</v>
      </c>
      <c r="SF73" s="8" t="str">
        <f t="shared" si="708"/>
        <v>-</v>
      </c>
      <c r="SG73" s="8" t="str">
        <f t="shared" si="708"/>
        <v>-</v>
      </c>
      <c r="SH73" s="8" t="str">
        <f t="shared" si="708"/>
        <v>-</v>
      </c>
      <c r="SI73" s="8" t="str">
        <f t="shared" si="708"/>
        <v>-</v>
      </c>
      <c r="SJ73" s="8" t="str">
        <f t="shared" si="708"/>
        <v>-</v>
      </c>
      <c r="SK73" s="8" t="str">
        <f t="shared" si="708"/>
        <v>-</v>
      </c>
      <c r="SL73" s="8" t="str">
        <f t="shared" si="708"/>
        <v>-</v>
      </c>
      <c r="SM73" s="8" t="str">
        <f t="shared" si="708"/>
        <v>-</v>
      </c>
      <c r="SN73" s="8" t="str">
        <f t="shared" si="708"/>
        <v>-</v>
      </c>
      <c r="SO73" s="8" t="str">
        <f t="shared" si="708"/>
        <v>-</v>
      </c>
      <c r="SP73" s="8" t="str">
        <f t="shared" si="708"/>
        <v>-</v>
      </c>
      <c r="SQ73" s="8" t="str">
        <f t="shared" si="708"/>
        <v>-</v>
      </c>
      <c r="SR73" s="8" t="str">
        <f t="shared" si="708"/>
        <v>-</v>
      </c>
      <c r="SS73" s="8" t="str">
        <f t="shared" si="708"/>
        <v>-</v>
      </c>
      <c r="ST73" s="8" t="str">
        <f t="shared" si="708"/>
        <v>-</v>
      </c>
      <c r="SU73" s="8" t="str">
        <f t="shared" si="708"/>
        <v>-</v>
      </c>
      <c r="SV73" s="8" t="str">
        <f t="shared" si="708"/>
        <v>-</v>
      </c>
      <c r="SW73" s="8" t="str">
        <f t="shared" si="708"/>
        <v>-</v>
      </c>
      <c r="SX73" s="8" t="str">
        <f t="shared" si="708"/>
        <v>-</v>
      </c>
      <c r="SY73" s="8" t="str">
        <f t="shared" si="708"/>
        <v>-</v>
      </c>
      <c r="SZ73" s="8" t="str">
        <f t="shared" si="708"/>
        <v>-</v>
      </c>
      <c r="TA73" s="8" t="str">
        <f t="shared" si="708"/>
        <v>-</v>
      </c>
      <c r="TB73" s="8" t="str">
        <f t="shared" si="708"/>
        <v>-</v>
      </c>
      <c r="TC73" s="8" t="str">
        <f t="shared" si="708"/>
        <v>-</v>
      </c>
      <c r="TD73" s="8" t="str">
        <f t="shared" si="708"/>
        <v>-</v>
      </c>
      <c r="TE73" s="8" t="str">
        <f t="shared" si="708"/>
        <v>-</v>
      </c>
      <c r="TF73" s="8" t="str">
        <f t="shared" si="708"/>
        <v>-</v>
      </c>
      <c r="TG73" s="8" t="str">
        <f t="shared" si="708"/>
        <v>-</v>
      </c>
      <c r="TH73" s="8" t="str">
        <f t="shared" si="708"/>
        <v>-</v>
      </c>
      <c r="TI73" s="8" t="str">
        <f t="shared" si="708"/>
        <v>-</v>
      </c>
      <c r="TJ73" s="8" t="str">
        <f t="shared" si="708"/>
        <v>-</v>
      </c>
      <c r="TK73" s="8" t="str">
        <f t="shared" si="708"/>
        <v>-</v>
      </c>
      <c r="TL73" s="8" t="str">
        <f t="shared" si="708"/>
        <v>-</v>
      </c>
      <c r="TM73" s="8" t="str">
        <f t="shared" si="708"/>
        <v>-</v>
      </c>
      <c r="TN73" s="8" t="str">
        <f t="shared" si="708"/>
        <v>-</v>
      </c>
      <c r="TO73" s="8" t="str">
        <f t="shared" ref="TO73:VA73" si="709">TO$5</f>
        <v>-</v>
      </c>
      <c r="TP73" s="8" t="str">
        <f t="shared" si="709"/>
        <v>-</v>
      </c>
      <c r="TQ73" s="8" t="str">
        <f t="shared" si="709"/>
        <v>-</v>
      </c>
      <c r="TR73" s="8" t="str">
        <f t="shared" si="709"/>
        <v>-</v>
      </c>
      <c r="TS73" s="8" t="str">
        <f t="shared" si="709"/>
        <v>-</v>
      </c>
      <c r="TT73" s="8" t="str">
        <f t="shared" si="709"/>
        <v>-</v>
      </c>
      <c r="TU73" s="8" t="str">
        <f t="shared" si="709"/>
        <v>-</v>
      </c>
      <c r="TV73" s="8" t="str">
        <f t="shared" si="709"/>
        <v>-</v>
      </c>
      <c r="TW73" s="8" t="str">
        <f t="shared" si="709"/>
        <v>-</v>
      </c>
      <c r="TX73" s="8" t="str">
        <f t="shared" si="709"/>
        <v>-</v>
      </c>
      <c r="TY73" s="8" t="str">
        <f t="shared" si="709"/>
        <v>-</v>
      </c>
      <c r="TZ73" s="8" t="str">
        <f t="shared" si="709"/>
        <v>-</v>
      </c>
      <c r="UA73" s="8" t="str">
        <f t="shared" si="709"/>
        <v>-</v>
      </c>
      <c r="UB73" s="8" t="str">
        <f t="shared" si="709"/>
        <v>-</v>
      </c>
      <c r="UC73" s="8" t="str">
        <f t="shared" si="709"/>
        <v>-</v>
      </c>
      <c r="UD73" s="8" t="str">
        <f t="shared" si="709"/>
        <v>-</v>
      </c>
      <c r="UE73" s="8" t="str">
        <f t="shared" si="709"/>
        <v>-</v>
      </c>
      <c r="UF73" s="8" t="str">
        <f t="shared" si="709"/>
        <v>-</v>
      </c>
      <c r="UG73" s="8" t="str">
        <f t="shared" si="709"/>
        <v>-</v>
      </c>
      <c r="UH73" s="8" t="str">
        <f t="shared" si="709"/>
        <v>-</v>
      </c>
      <c r="UI73" s="8" t="str">
        <f t="shared" si="709"/>
        <v>-</v>
      </c>
      <c r="UJ73" s="8" t="str">
        <f t="shared" si="709"/>
        <v>-</v>
      </c>
      <c r="UK73" s="8" t="str">
        <f t="shared" si="709"/>
        <v>-</v>
      </c>
      <c r="UL73" s="8" t="str">
        <f t="shared" si="709"/>
        <v>-</v>
      </c>
      <c r="UM73" s="8" t="str">
        <f t="shared" si="709"/>
        <v>-</v>
      </c>
      <c r="UN73" s="8" t="str">
        <f t="shared" si="709"/>
        <v>-</v>
      </c>
      <c r="UO73" s="8" t="str">
        <f t="shared" si="709"/>
        <v>-</v>
      </c>
      <c r="UP73" s="8" t="str">
        <f t="shared" si="709"/>
        <v>-</v>
      </c>
      <c r="UQ73" s="8" t="str">
        <f t="shared" si="709"/>
        <v>-</v>
      </c>
      <c r="UR73" s="8" t="str">
        <f t="shared" si="709"/>
        <v>-</v>
      </c>
      <c r="US73" s="8" t="str">
        <f t="shared" si="709"/>
        <v>-</v>
      </c>
      <c r="UT73" s="8" t="str">
        <f t="shared" si="709"/>
        <v>-</v>
      </c>
      <c r="UU73" s="8" t="str">
        <f t="shared" si="709"/>
        <v>-</v>
      </c>
      <c r="UV73" s="8" t="str">
        <f t="shared" si="709"/>
        <v>-</v>
      </c>
      <c r="UW73" s="8" t="str">
        <f t="shared" si="709"/>
        <v>-</v>
      </c>
      <c r="UX73" s="8" t="str">
        <f t="shared" si="709"/>
        <v>-</v>
      </c>
      <c r="UY73" s="8" t="str">
        <f t="shared" si="709"/>
        <v>-</v>
      </c>
      <c r="UZ73" s="8" t="str">
        <f t="shared" si="709"/>
        <v>-</v>
      </c>
      <c r="VA73" s="8">
        <f t="shared" si="709"/>
        <v>1</v>
      </c>
      <c r="VB73" s="23">
        <v>0</v>
      </c>
    </row>
    <row r="74" spans="1:574">
      <c r="AS74" s="224"/>
    </row>
  </sheetData>
  <autoFilter ref="A4:VB74"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783" workbookViewId="0">
      <pane xSplit="5" topLeftCell="J1" activePane="topRight" state="frozen"/>
      <selection activeCell="S253" sqref="S253:BN300"/>
      <selection pane="topRight" activeCell="B797" sqref="B797"/>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71.400000000000006">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28.8">
      <c r="A833" s="60">
        <v>45087.385850810198</v>
      </c>
      <c r="B833" s="560" t="s">
        <v>1774</v>
      </c>
    </row>
    <row r="834" spans="1:2">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28.8">
      <c r="A847" s="60">
        <v>45099.812611805603</v>
      </c>
      <c r="B847" s="560" t="s">
        <v>1784</v>
      </c>
    </row>
    <row r="848" spans="1:2">
      <c r="A848" s="60"/>
      <c r="B848" s="560" t="s">
        <v>1786</v>
      </c>
    </row>
    <row r="849" spans="1:2">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28.8">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3.2">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2023-08-22T07:15:07Z</dcterms:modified>
</cp:coreProperties>
</file>