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7F69A91D-B788-4CA6-A122-A6C0BC4F3C26}" xr6:coauthVersionLast="47" xr6:coauthVersionMax="47" xr10:uidLastSave="{00000000-0000-0000-0000-000000000000}"/>
  <bookViews>
    <workbookView xWindow="-110" yWindow="-110" windowWidth="25820" windowHeight="15500" tabRatio="625" firstSheet="1" activeTab="9"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Emissions!$L$64</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leach_runoff" localSheetId="5">Emissions!$L$36</definedName>
    <definedName name="i_ef_n2o_burning" localSheetId="5">Emissions!$L$41</definedName>
    <definedName name="i_ef_residue" localSheetId="5">Emissions!$L$40</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manure" localSheetId="5">Emissions!$L$95</definedName>
    <definedName name="i_FracLEACH_manure" localSheetId="5">Emissions!$L$99</definedName>
    <definedName name="i_FracLEACH_residue" localSheetId="5">Emissions!$P$99</definedName>
    <definedName name="i_FracRENEWAL" localSheetId="5">Emissions!$AA$64</definedName>
    <definedName name="i_FracWET_manure" localSheetId="5">Emissions!$L$98</definedName>
    <definedName name="i_FracWET_residue" localSheetId="5">Emissions!$P$98</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Emissions!$I$64</definedName>
    <definedName name="i_NCAG_t" localSheetId="5">Emissions!$W$64:$W$67</definedName>
    <definedName name="i_NCb" localSheetId="5">Emissions!$G$64</definedName>
    <definedName name="i_NCBG_t" localSheetId="5">Emissions!$Y$64:$Y$67</definedName>
    <definedName name="i_nlb_c2">Parameters!$U$59:$AC$59</definedName>
    <definedName name="i_nlb_y">Parameters!$AF$59:$AG$59</definedName>
    <definedName name="i_Rbg" localSheetId="5">Emissions!$Q$64:$Q$80</definedName>
    <definedName name="i_RBG_t" localSheetId="5">Emissions!$U$64:$U$67</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Emissions!$N$64</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3" i="20"/>
  <c r="G109"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53"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3"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3"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3"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3"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3"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3"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5"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98"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99"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<sst xmlns="http://schemas.openxmlformats.org/spreadsheetml/2006/main" count="5222" uniqueCount="3090">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</sst>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8"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78" fontId="0" fillId="0" borderId="0" xfId="3" applyNumberFormat="1" applyFont="1" applyFill="1"/>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G37" sqref="G37:G5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2978</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2979</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3089</v>
      </c>
    </row>
    <row r="9" spans="1:3" x14ac:dyDescent="0.35">
      <c r="A9" s="354" t="str">
        <f>General!G37</f>
        <v>b</v>
      </c>
      <c r="B9">
        <v>680</v>
      </c>
      <c r="C9" s="1" t="s">
        <v>2956</v>
      </c>
    </row>
    <row r="10" spans="1:3" x14ac:dyDescent="0.35">
      <c r="A10" s="354" t="str">
        <f>General!G38</f>
        <v>bd</v>
      </c>
      <c r="B10">
        <v>680</v>
      </c>
      <c r="C10" s="1" t="s">
        <v>2956</v>
      </c>
    </row>
    <row r="11" spans="1:3" x14ac:dyDescent="0.35">
      <c r="A11" s="354" t="str">
        <f>General!G39</f>
        <v>f</v>
      </c>
      <c r="B11">
        <v>680</v>
      </c>
      <c r="C11" s="1" t="s">
        <v>2956</v>
      </c>
    </row>
    <row r="12" spans="1:3" x14ac:dyDescent="0.35">
      <c r="A12" s="354" t="str">
        <f>General!G40</f>
        <v>h</v>
      </c>
      <c r="B12">
        <v>680</v>
      </c>
      <c r="C12" s="1" t="s">
        <v>2956</v>
      </c>
    </row>
    <row r="13" spans="1:3" x14ac:dyDescent="0.35">
      <c r="A13" s="354" t="str">
        <f>General!G41</f>
        <v>i</v>
      </c>
      <c r="B13">
        <v>680</v>
      </c>
      <c r="C13" s="1" t="s">
        <v>2956</v>
      </c>
    </row>
    <row r="14" spans="1:3" x14ac:dyDescent="0.35">
      <c r="A14" s="354" t="str">
        <f>General!G42</f>
        <v>k</v>
      </c>
      <c r="B14">
        <v>680</v>
      </c>
      <c r="C14" s="1" t="s">
        <v>2956</v>
      </c>
    </row>
    <row r="15" spans="1:3" x14ac:dyDescent="0.35">
      <c r="A15" s="354" t="str">
        <f>General!G43</f>
        <v>l</v>
      </c>
      <c r="B15">
        <v>680</v>
      </c>
      <c r="C15" s="1" t="s">
        <v>2956</v>
      </c>
    </row>
    <row r="16" spans="1:3" x14ac:dyDescent="0.35">
      <c r="A16" s="354" t="str">
        <f>General!G44</f>
        <v>o</v>
      </c>
      <c r="B16">
        <v>680</v>
      </c>
      <c r="C16" s="1" t="s">
        <v>2956</v>
      </c>
    </row>
    <row r="17" spans="1:3" x14ac:dyDescent="0.35">
      <c r="A17" s="354" t="str">
        <f>General!G45</f>
        <v>od</v>
      </c>
      <c r="B17">
        <v>680</v>
      </c>
      <c r="C17" s="1" t="s">
        <v>2956</v>
      </c>
    </row>
    <row r="18" spans="1:3" x14ac:dyDescent="0.35">
      <c r="A18" s="354" t="str">
        <f>General!G46</f>
        <v>of</v>
      </c>
      <c r="B18">
        <v>680</v>
      </c>
      <c r="C18" s="1" t="s">
        <v>2956</v>
      </c>
    </row>
    <row r="19" spans="1:3" x14ac:dyDescent="0.35">
      <c r="A19" s="354" t="str">
        <f>General!G47</f>
        <v>r</v>
      </c>
      <c r="B19">
        <v>680</v>
      </c>
      <c r="C19" s="1" t="s">
        <v>2956</v>
      </c>
    </row>
    <row r="20" spans="1:3" x14ac:dyDescent="0.35">
      <c r="A20" s="354" t="str">
        <f>General!G48</f>
        <v>rd</v>
      </c>
      <c r="B20">
        <v>680</v>
      </c>
      <c r="C20" s="1" t="s">
        <v>2956</v>
      </c>
    </row>
    <row r="21" spans="1:3" x14ac:dyDescent="0.35">
      <c r="A21" s="354" t="str">
        <f>General!G49</f>
        <v>v</v>
      </c>
      <c r="B21">
        <v>680</v>
      </c>
      <c r="C21" s="1" t="s">
        <v>2956</v>
      </c>
    </row>
    <row r="22" spans="1:3" x14ac:dyDescent="0.35">
      <c r="A22" s="354" t="str">
        <f>General!G50</f>
        <v>w</v>
      </c>
      <c r="B22">
        <v>680</v>
      </c>
      <c r="C22" s="1" t="s">
        <v>2956</v>
      </c>
    </row>
    <row r="23" spans="1:3" x14ac:dyDescent="0.35">
      <c r="A23" s="354" t="str">
        <f>General!G51</f>
        <v>wd</v>
      </c>
      <c r="B23">
        <v>680</v>
      </c>
      <c r="C23" s="1" t="s">
        <v>2956</v>
      </c>
    </row>
    <row r="24" spans="1:3" x14ac:dyDescent="0.35">
      <c r="A24" s="354" t="str">
        <f>General!G52</f>
        <v>z</v>
      </c>
      <c r="B24">
        <v>680</v>
      </c>
      <c r="C24" s="1" t="s">
        <v>2956</v>
      </c>
    </row>
    <row r="25" spans="1:3" x14ac:dyDescent="0.35">
      <c r="A25" s="354" t="str">
        <f>General!G53</f>
        <v>zd</v>
      </c>
      <c r="B25">
        <v>680</v>
      </c>
      <c r="C25" s="1" t="s">
        <v>2956</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10" t="s">
        <v>2357</v>
      </c>
      <c r="K47" s="510"/>
      <c r="L47" s="510"/>
      <c r="M47" s="510" t="s">
        <v>2361</v>
      </c>
      <c r="N47" s="510"/>
      <c r="O47" s="510"/>
      <c r="P47" s="510" t="s">
        <v>2362</v>
      </c>
      <c r="Q47" s="510"/>
      <c r="R47" s="510"/>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3" sqref="B1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0.5</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11" t="s">
        <v>2231</v>
      </c>
      <c r="K11" s="511"/>
      <c r="L11" s="511"/>
      <c r="M11" s="511"/>
      <c r="N11" s="511"/>
      <c r="O11" s="511"/>
      <c r="P11" s="511"/>
      <c r="Q11" s="511"/>
      <c r="R11" s="511"/>
      <c r="S11" s="511"/>
      <c r="T11" s="511"/>
      <c r="U11" s="511"/>
      <c r="V11" s="511"/>
      <c r="W11" s="511"/>
      <c r="X11" s="511"/>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12" t="s">
        <v>2230</v>
      </c>
      <c r="K12" s="513"/>
      <c r="L12" s="513"/>
      <c r="M12" s="513"/>
      <c r="N12" s="513"/>
      <c r="O12" s="513"/>
      <c r="P12" s="513"/>
      <c r="Q12" s="513"/>
      <c r="R12" s="513"/>
      <c r="S12" s="513"/>
      <c r="T12" s="513"/>
      <c r="U12" s="513"/>
      <c r="V12" s="513"/>
      <c r="W12" s="513"/>
      <c r="X12" s="514"/>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0"/>
  <sheetViews>
    <sheetView topLeftCell="A19" workbookViewId="0">
      <selection activeCell="L47" sqref="L47"/>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3064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3065</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2953</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2954</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2955</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3053</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3052</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3066</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3067</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3069</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3068</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339</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3085</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3086</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3087</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J50" s="24"/>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8"/>
      <c r="H51" s="28"/>
      <c r="I51" s="31"/>
      <c r="J51" s="32"/>
      <c r="K51" s="32"/>
      <c r="L51" s="32"/>
      <c r="M51" s="32"/>
      <c r="N51" s="32"/>
      <c r="O51" s="32"/>
      <c r="P51" s="32"/>
      <c r="Q51" s="30"/>
      <c r="R51" s="30"/>
      <c r="S51" s="30"/>
      <c r="T51" s="30"/>
      <c r="U51" s="30"/>
      <c r="V51" s="30"/>
      <c r="W51" s="30"/>
      <c r="X51" s="30"/>
      <c r="Y51" s="27"/>
      <c r="Z51" s="27"/>
      <c r="AA51" s="27"/>
      <c r="AB51" s="27"/>
      <c r="AC51" s="27"/>
      <c r="AD51" s="27"/>
      <c r="AE51" s="17"/>
      <c r="AF51" s="9"/>
      <c r="AG51" s="9"/>
      <c r="AH51" s="9"/>
    </row>
    <row r="52" spans="1:34" ht="5.15" customHeight="1" x14ac:dyDescent="0.35">
      <c r="A52" s="7"/>
      <c r="B52" s="8"/>
      <c r="C52" s="18"/>
      <c r="D52" s="18"/>
      <c r="E52" s="18"/>
      <c r="F52" s="33"/>
      <c r="G52" s="34"/>
      <c r="H52" s="34"/>
      <c r="I52" s="34"/>
      <c r="J52" s="35"/>
      <c r="K52" s="35"/>
      <c r="L52" s="35"/>
      <c r="M52" s="35"/>
      <c r="N52" s="35"/>
      <c r="O52" s="35"/>
      <c r="P52" s="35"/>
      <c r="Q52" s="35"/>
      <c r="R52" s="35"/>
      <c r="S52" s="35"/>
      <c r="T52" s="35"/>
      <c r="U52" s="35"/>
      <c r="V52" s="35"/>
      <c r="W52" s="35"/>
      <c r="X52" s="35"/>
      <c r="Y52" s="27"/>
      <c r="Z52" s="27"/>
      <c r="AA52" s="27"/>
      <c r="AB52" s="27"/>
      <c r="AC52" s="27"/>
      <c r="AD52" s="27"/>
      <c r="AE52" s="17"/>
      <c r="AF52" s="9"/>
      <c r="AG52" s="9"/>
      <c r="AH52" s="9"/>
    </row>
    <row r="53" spans="1:34" ht="25" customHeight="1" x14ac:dyDescent="0.35">
      <c r="A53" s="7"/>
      <c r="B53" s="8"/>
      <c r="C53" s="36"/>
      <c r="D53" s="36"/>
      <c r="E53" s="36"/>
      <c r="F53" s="36"/>
      <c r="G53" s="37" t="str">
        <f>G26</f>
        <v>Emission Factors - National Inventory Report (NIR)</v>
      </c>
      <c r="H53" s="36"/>
      <c r="I53" s="36"/>
      <c r="J53" s="36"/>
      <c r="K53" s="36"/>
      <c r="L53" s="36"/>
      <c r="M53" s="36"/>
      <c r="N53" s="36"/>
      <c r="O53" s="36"/>
      <c r="P53" s="36"/>
      <c r="Q53" s="36"/>
      <c r="R53" s="36"/>
      <c r="S53" s="36"/>
      <c r="T53" s="36"/>
      <c r="U53" s="36"/>
      <c r="V53" s="36"/>
      <c r="W53" s="36"/>
      <c r="X53" s="36"/>
      <c r="Y53" s="36"/>
      <c r="Z53" s="36"/>
      <c r="AA53" s="36"/>
      <c r="AB53" s="36"/>
      <c r="AC53" s="36"/>
      <c r="AD53" s="36"/>
      <c r="AE53" s="38" t="s">
        <v>101</v>
      </c>
      <c r="AF53" s="9"/>
      <c r="AG53" s="9"/>
      <c r="AH53" s="9"/>
    </row>
    <row r="54" spans="1:34" ht="12" customHeight="1" x14ac:dyDescent="0.35">
      <c r="A54" s="7"/>
      <c r="B54" s="8"/>
      <c r="C54" s="8"/>
      <c r="D54" s="8"/>
      <c r="E54" s="8"/>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row>
    <row r="55" spans="1:34" ht="12" customHeight="1" x14ac:dyDescent="0.35">
      <c r="A55" s="7"/>
      <c r="B55" s="8"/>
      <c r="C55" s="8"/>
      <c r="D55" s="8"/>
      <c r="E55" s="8"/>
      <c r="F55" s="8"/>
      <c r="G55" s="8"/>
      <c r="H55" s="9"/>
      <c r="I55" s="9"/>
      <c r="J55" s="9"/>
      <c r="K55" s="9"/>
      <c r="L55" s="9"/>
      <c r="M55" s="9"/>
      <c r="N55" s="9"/>
      <c r="O55" s="9"/>
      <c r="P55" s="9"/>
      <c r="Q55" s="9"/>
      <c r="R55" s="9"/>
      <c r="S55" s="9"/>
      <c r="T55" s="9"/>
      <c r="U55" s="9"/>
      <c r="V55" s="9"/>
      <c r="W55" s="9"/>
      <c r="X55" s="9"/>
      <c r="Y55" s="9"/>
      <c r="Z55" s="9"/>
      <c r="AA55" s="9"/>
      <c r="AB55" s="9"/>
      <c r="AC55" s="9"/>
      <c r="AD55" s="9"/>
      <c r="AE55" s="9"/>
      <c r="AF55" s="8"/>
      <c r="AG55" s="8"/>
      <c r="AH55" s="8"/>
    </row>
    <row r="56" spans="1:34" ht="5.15" customHeight="1" thickBot="1" x14ac:dyDescent="0.4">
      <c r="A56" s="7"/>
      <c r="B56" s="8"/>
      <c r="C56" s="8"/>
      <c r="D56" s="8"/>
      <c r="E56" s="8"/>
      <c r="F56" s="8"/>
      <c r="G56" s="8"/>
      <c r="H56" s="9"/>
      <c r="I56" s="9"/>
      <c r="J56" s="9"/>
      <c r="K56" s="9"/>
      <c r="L56" s="9"/>
      <c r="M56" s="9"/>
      <c r="N56" s="9"/>
      <c r="O56" s="9"/>
      <c r="P56" s="9"/>
      <c r="Q56" s="9"/>
      <c r="R56" s="9"/>
      <c r="S56" s="9"/>
      <c r="T56" s="9"/>
      <c r="U56" s="9"/>
      <c r="V56" s="9"/>
      <c r="W56" s="9"/>
      <c r="X56" s="9"/>
      <c r="Y56" s="9"/>
      <c r="Z56" s="9"/>
      <c r="AA56" s="9"/>
      <c r="AB56" s="9"/>
      <c r="AC56" s="9"/>
      <c r="AD56" s="9"/>
      <c r="AE56" s="9"/>
      <c r="AF56" s="8"/>
      <c r="AG56" s="8"/>
      <c r="AH56" s="8"/>
    </row>
    <row r="57" spans="1:34" ht="5.15" customHeight="1" x14ac:dyDescent="0.35">
      <c r="A57" s="7"/>
      <c r="B57" s="8"/>
      <c r="C57" s="10" t="s">
        <v>94</v>
      </c>
      <c r="D57" s="10"/>
      <c r="E57" s="10"/>
      <c r="F57" s="10"/>
      <c r="G57" s="10"/>
      <c r="H57" s="10"/>
      <c r="I57" s="10"/>
      <c r="J57" s="10"/>
      <c r="K57" s="10"/>
      <c r="L57" s="11"/>
      <c r="M57" s="11"/>
      <c r="N57" s="11"/>
      <c r="O57" s="11"/>
      <c r="P57" s="11"/>
      <c r="Q57" s="11"/>
      <c r="R57" s="11"/>
      <c r="S57" s="11"/>
      <c r="T57" s="11"/>
      <c r="U57" s="11"/>
      <c r="V57" s="11"/>
      <c r="W57" s="11"/>
      <c r="X57" s="11"/>
      <c r="Y57" s="11"/>
      <c r="Z57" s="11"/>
      <c r="AA57" s="11"/>
      <c r="AB57" s="11"/>
      <c r="AC57" s="11"/>
      <c r="AD57" s="11"/>
      <c r="AE57" s="12"/>
      <c r="AF57" s="9"/>
      <c r="AG57" s="9"/>
      <c r="AH57" s="9"/>
    </row>
    <row r="58" spans="1:34" ht="12" customHeight="1" x14ac:dyDescent="0.35">
      <c r="A58" s="7"/>
      <c r="B58" s="8"/>
      <c r="C58" s="13"/>
      <c r="D58" s="13"/>
      <c r="E58" s="13" t="s">
        <v>95</v>
      </c>
      <c r="F58" s="14"/>
      <c r="G58" s="15" t="s">
        <v>3075</v>
      </c>
      <c r="H58" s="14"/>
      <c r="I58" s="14"/>
      <c r="J58" s="14"/>
      <c r="K58" s="14"/>
      <c r="L58" s="14"/>
      <c r="M58" s="14"/>
      <c r="N58" s="14"/>
      <c r="O58" s="14"/>
      <c r="P58" s="14"/>
      <c r="Q58" s="14"/>
      <c r="R58" s="14"/>
      <c r="S58" s="14"/>
      <c r="T58" s="14"/>
      <c r="U58" s="14"/>
      <c r="V58" s="16"/>
      <c r="W58" s="14"/>
      <c r="X58" s="16"/>
      <c r="Y58" s="16"/>
      <c r="Z58" s="16"/>
      <c r="AA58" s="16"/>
      <c r="AB58" s="16"/>
      <c r="AC58" s="16"/>
      <c r="AD58" s="16"/>
      <c r="AE58" s="17"/>
      <c r="AF58" s="9"/>
      <c r="AG58" s="9"/>
      <c r="AH58" s="9"/>
    </row>
    <row r="59" spans="1:34" ht="12" customHeight="1" x14ac:dyDescent="0.35">
      <c r="A59" s="7"/>
      <c r="B59" s="8"/>
      <c r="C59" s="13"/>
      <c r="D59" s="13"/>
      <c r="E59" s="18"/>
      <c r="F59" s="14"/>
      <c r="G59" s="14"/>
      <c r="H59" s="14"/>
      <c r="I59" s="14"/>
      <c r="J59" s="14"/>
      <c r="K59" s="14"/>
      <c r="L59" s="14"/>
      <c r="M59" s="14"/>
      <c r="N59" s="14"/>
      <c r="O59" s="14"/>
      <c r="P59" s="14"/>
      <c r="Q59" s="14"/>
      <c r="R59" s="14"/>
      <c r="S59" s="14"/>
      <c r="T59" s="14"/>
      <c r="U59" s="14"/>
      <c r="V59" s="16"/>
      <c r="W59" s="19"/>
      <c r="X59" s="16"/>
      <c r="Y59" s="16"/>
      <c r="Z59" s="16"/>
      <c r="AA59" s="16"/>
      <c r="AB59" s="16"/>
      <c r="AC59" s="16"/>
      <c r="AD59" s="16"/>
      <c r="AE59" s="17"/>
      <c r="AF59" s="9"/>
      <c r="AG59" s="9"/>
      <c r="AH59" s="9"/>
    </row>
    <row r="60" spans="1:34" ht="12" customHeight="1" x14ac:dyDescent="0.35">
      <c r="A60" s="7"/>
      <c r="B60" s="8"/>
      <c r="C60" s="18"/>
      <c r="D60" s="13"/>
      <c r="E60" s="18"/>
      <c r="F60" s="14"/>
      <c r="G60" s="20">
        <v>2023</v>
      </c>
      <c r="H60" s="14"/>
      <c r="I60" s="14"/>
      <c r="J60" s="14"/>
      <c r="K60" s="14"/>
      <c r="L60" s="14"/>
      <c r="M60" s="14"/>
      <c r="N60" s="14"/>
      <c r="O60" s="14"/>
      <c r="P60" s="14"/>
      <c r="Q60" s="14"/>
      <c r="R60" s="14"/>
      <c r="S60" s="14"/>
      <c r="T60" s="14"/>
      <c r="U60" s="14"/>
      <c r="V60" s="16"/>
      <c r="W60" s="19"/>
      <c r="X60" s="16"/>
      <c r="Y60" s="16"/>
      <c r="Z60" s="16"/>
      <c r="AA60" s="16"/>
      <c r="AB60" s="16"/>
      <c r="AC60" s="16"/>
      <c r="AD60" s="16"/>
      <c r="AE60" s="17"/>
      <c r="AF60" s="9"/>
      <c r="AG60" s="9"/>
      <c r="AH60" s="9"/>
    </row>
    <row r="61" spans="1:34" ht="12" customHeight="1" x14ac:dyDescent="0.35">
      <c r="A61" s="7"/>
      <c r="B61" s="8"/>
      <c r="C61" s="18"/>
      <c r="D61" s="18"/>
      <c r="E61" s="18"/>
      <c r="F61" s="18"/>
      <c r="G61" s="18"/>
      <c r="H61" s="18"/>
      <c r="I61" s="18"/>
      <c r="J61" s="21"/>
      <c r="K61" s="21"/>
      <c r="L61" s="21"/>
      <c r="M61" s="21"/>
      <c r="N61" s="21"/>
      <c r="O61" s="21"/>
      <c r="P61" s="21"/>
      <c r="Q61" s="21"/>
      <c r="R61" s="21"/>
      <c r="S61" s="21"/>
      <c r="T61" s="21"/>
      <c r="U61" s="21"/>
      <c r="V61" s="21"/>
      <c r="W61" s="21"/>
      <c r="X61" s="21"/>
      <c r="Y61" s="21"/>
      <c r="Z61" s="21"/>
      <c r="AA61" s="21"/>
      <c r="AB61" s="21"/>
      <c r="AC61" s="21"/>
      <c r="AD61" s="21"/>
      <c r="AE61" s="17"/>
      <c r="AF61" s="9"/>
      <c r="AG61" s="9"/>
      <c r="AH61" s="9"/>
    </row>
    <row r="62" spans="1:34" ht="12" customHeight="1" x14ac:dyDescent="0.35">
      <c r="A62" s="7"/>
      <c r="B62" s="8"/>
      <c r="C62" s="18"/>
      <c r="D62" s="18"/>
      <c r="E62" s="18"/>
      <c r="F62" s="18"/>
      <c r="G62" s="18"/>
      <c r="H62" s="18"/>
      <c r="I62" s="18"/>
      <c r="J62" s="18"/>
      <c r="K62" s="18"/>
      <c r="L62" s="18"/>
      <c r="M62" s="18"/>
      <c r="N62" s="18"/>
      <c r="O62" s="18"/>
      <c r="P62" s="18"/>
      <c r="Q62" s="18"/>
      <c r="R62" s="18"/>
      <c r="S62" s="18"/>
      <c r="T62" s="18"/>
      <c r="U62" s="18"/>
      <c r="V62" s="21"/>
      <c r="W62" s="18" t="s">
        <v>3080</v>
      </c>
      <c r="X62" s="21"/>
      <c r="Y62" s="18" t="s">
        <v>3080</v>
      </c>
      <c r="Z62" s="18"/>
      <c r="AA62" s="18"/>
      <c r="AB62" s="21"/>
      <c r="AC62" s="21"/>
      <c r="AD62" s="21"/>
      <c r="AE62" s="17"/>
      <c r="AF62" s="9"/>
      <c r="AG62" s="9"/>
      <c r="AH62" s="9"/>
    </row>
    <row r="63" spans="1:34" ht="12" customHeight="1" x14ac:dyDescent="0.35">
      <c r="A63" s="7"/>
      <c r="B63" s="8"/>
      <c r="C63" s="18"/>
      <c r="D63" s="18"/>
      <c r="E63" s="18"/>
      <c r="F63" s="18"/>
      <c r="G63" s="18" t="s">
        <v>3072</v>
      </c>
      <c r="H63" s="18"/>
      <c r="I63" s="18" t="s">
        <v>3074</v>
      </c>
      <c r="J63" s="18"/>
      <c r="K63" s="18"/>
      <c r="L63" s="18" t="s">
        <v>3073</v>
      </c>
      <c r="M63" s="18"/>
      <c r="N63" s="18" t="s">
        <v>3070</v>
      </c>
      <c r="O63" s="18"/>
      <c r="P63" s="18" t="s">
        <v>3071</v>
      </c>
      <c r="Q63" s="18"/>
      <c r="R63" s="18"/>
      <c r="S63" s="18"/>
      <c r="T63" s="18"/>
      <c r="U63" s="18" t="s">
        <v>3077</v>
      </c>
      <c r="V63" s="21"/>
      <c r="W63" s="18" t="s">
        <v>3078</v>
      </c>
      <c r="X63" s="21"/>
      <c r="Y63" s="18" t="s">
        <v>3079</v>
      </c>
      <c r="Z63" s="18"/>
      <c r="AA63" s="18" t="s">
        <v>3076</v>
      </c>
      <c r="AB63" s="21"/>
      <c r="AC63" s="21"/>
      <c r="AD63" s="21"/>
      <c r="AE63" s="17"/>
      <c r="AF63" s="9"/>
      <c r="AG63" s="9"/>
      <c r="AH63" s="9"/>
    </row>
    <row r="64" spans="1:34" ht="12" customHeight="1" x14ac:dyDescent="0.35">
      <c r="A64" s="7"/>
      <c r="B64" s="8"/>
      <c r="C64" s="18"/>
      <c r="D64" s="18"/>
      <c r="E64" s="18"/>
      <c r="F64" s="24"/>
      <c r="G64" s="397">
        <v>0.01</v>
      </c>
      <c r="H64" s="24"/>
      <c r="I64" s="397">
        <v>6.0000000000000001E-3</v>
      </c>
      <c r="J64" s="24"/>
      <c r="K64" s="24"/>
      <c r="L64" s="397">
        <v>0.4</v>
      </c>
      <c r="N64" s="397">
        <v>0.96</v>
      </c>
      <c r="O64" s="24"/>
      <c r="P64" s="351" t="s">
        <v>4</v>
      </c>
      <c r="Q64" s="397">
        <v>0.32</v>
      </c>
      <c r="R64" s="24"/>
      <c r="S64" s="24"/>
      <c r="T64" t="s">
        <v>3081</v>
      </c>
      <c r="U64" s="494">
        <v>0.4</v>
      </c>
      <c r="V64" s="24"/>
      <c r="W64" s="495">
        <v>1.4999999999999999E-2</v>
      </c>
      <c r="X64" s="507"/>
      <c r="Y64" s="495">
        <v>1.2E-2</v>
      </c>
      <c r="Z64" s="24"/>
      <c r="AA64" s="397">
        <v>0.1</v>
      </c>
      <c r="AB64" s="27"/>
      <c r="AC64" s="27"/>
      <c r="AD64" s="27"/>
      <c r="AE64" s="17"/>
      <c r="AF64" s="9"/>
      <c r="AG64" s="9"/>
      <c r="AH64" s="9"/>
    </row>
    <row r="65" spans="1:34" ht="12" customHeight="1" x14ac:dyDescent="0.35">
      <c r="A65" s="7"/>
      <c r="B65" s="8"/>
      <c r="C65" s="18"/>
      <c r="D65" s="18"/>
      <c r="E65" s="18"/>
      <c r="F65" s="24"/>
      <c r="G65" s="24"/>
      <c r="H65" s="24"/>
      <c r="I65" s="24"/>
      <c r="J65" s="24"/>
      <c r="K65" s="24"/>
      <c r="N65" s="24"/>
      <c r="O65" s="24"/>
      <c r="P65" s="352" t="s">
        <v>2343</v>
      </c>
      <c r="Q65" s="397">
        <v>0.32</v>
      </c>
      <c r="R65" s="24"/>
      <c r="S65" s="24"/>
      <c r="T65" t="s">
        <v>3082</v>
      </c>
      <c r="U65" s="494">
        <v>0.4</v>
      </c>
      <c r="V65" s="24"/>
      <c r="W65" s="495">
        <v>2.7E-2</v>
      </c>
      <c r="X65" s="507"/>
      <c r="Y65" s="495">
        <v>1.9E-2</v>
      </c>
      <c r="Z65" s="24"/>
      <c r="AA65" s="24"/>
      <c r="AB65" s="27"/>
      <c r="AC65" s="27"/>
      <c r="AD65" s="27"/>
      <c r="AE65" s="17"/>
      <c r="AF65" s="9"/>
      <c r="AG65" s="9"/>
      <c r="AH65" s="9"/>
    </row>
    <row r="66" spans="1:34" ht="12" customHeight="1" x14ac:dyDescent="0.35">
      <c r="A66" s="7"/>
      <c r="B66" s="8"/>
      <c r="C66" s="18"/>
      <c r="D66" s="18"/>
      <c r="E66" s="18"/>
      <c r="F66" s="24"/>
      <c r="G66" s="24"/>
      <c r="H66" s="24"/>
      <c r="I66" s="24"/>
      <c r="J66" s="24"/>
      <c r="K66" s="24"/>
      <c r="N66" s="24"/>
      <c r="O66" s="24"/>
      <c r="P66" s="352" t="s">
        <v>10</v>
      </c>
      <c r="Q66" s="397">
        <v>0.51</v>
      </c>
      <c r="R66" s="24"/>
      <c r="S66" s="24"/>
      <c r="T66" t="s">
        <v>3083</v>
      </c>
      <c r="U66" s="494">
        <v>0.8</v>
      </c>
      <c r="V66" s="24"/>
      <c r="W66" s="495">
        <v>1.4999999999999999E-2</v>
      </c>
      <c r="X66" s="507"/>
      <c r="Y66" s="495">
        <v>1.2E-2</v>
      </c>
      <c r="Z66" s="24"/>
      <c r="AA66" s="24"/>
      <c r="AB66" s="27"/>
      <c r="AC66" s="27"/>
      <c r="AD66" s="27"/>
      <c r="AE66" s="17"/>
      <c r="AF66" s="9"/>
      <c r="AG66" s="9"/>
      <c r="AH66" s="9"/>
    </row>
    <row r="67" spans="1:34" ht="12" customHeight="1" x14ac:dyDescent="0.35">
      <c r="A67" s="7"/>
      <c r="B67" s="8"/>
      <c r="C67" s="18"/>
      <c r="D67" s="18"/>
      <c r="E67" s="18"/>
      <c r="F67" s="24"/>
      <c r="G67" s="24"/>
      <c r="H67" s="24"/>
      <c r="I67" s="24"/>
      <c r="J67" s="24"/>
      <c r="K67" s="24"/>
      <c r="N67" s="24"/>
      <c r="O67" s="24"/>
      <c r="P67" t="s">
        <v>68</v>
      </c>
      <c r="Q67" s="397">
        <v>0.43</v>
      </c>
      <c r="R67" s="24"/>
      <c r="S67" s="24"/>
      <c r="T67" t="s">
        <v>3084</v>
      </c>
      <c r="U67" s="494">
        <v>0.4</v>
      </c>
      <c r="V67" s="24"/>
      <c r="W67" s="495">
        <v>1.4999999999999999E-2</v>
      </c>
      <c r="X67" s="507"/>
      <c r="Y67" s="495">
        <v>1.2E-2</v>
      </c>
      <c r="Z67" s="24"/>
      <c r="AA67" s="24"/>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69</v>
      </c>
      <c r="Q68" s="397">
        <v>0.51</v>
      </c>
      <c r="R68" s="24"/>
      <c r="S68" s="24"/>
      <c r="T68" s="24"/>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70</v>
      </c>
      <c r="Q69" s="397">
        <v>0.51</v>
      </c>
      <c r="R69" s="24"/>
      <c r="S69" s="24"/>
      <c r="T69" s="24"/>
      <c r="U69" s="24"/>
      <c r="V69" s="24"/>
      <c r="W69" s="24"/>
      <c r="X69" s="24"/>
      <c r="Y69" s="24"/>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352" t="s">
        <v>7</v>
      </c>
      <c r="Q70" s="397">
        <v>0.51</v>
      </c>
      <c r="R70" s="24"/>
      <c r="S70" s="24"/>
      <c r="T70" s="24"/>
      <c r="U70" s="24"/>
      <c r="V70" s="24"/>
      <c r="W70" s="24"/>
      <c r="X70" s="24"/>
      <c r="Y70" s="24"/>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v>
      </c>
      <c r="Q71" s="397">
        <v>0.43</v>
      </c>
      <c r="R71" s="24"/>
      <c r="S71" s="24"/>
      <c r="T71" s="24"/>
      <c r="U71" s="24"/>
      <c r="V71" s="24"/>
      <c r="W71" s="24"/>
      <c r="X71" s="24"/>
      <c r="Y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2347</v>
      </c>
      <c r="Q72" s="397">
        <v>0.43</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80</v>
      </c>
      <c r="Q73" s="397">
        <v>0.43</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9</v>
      </c>
      <c r="Q74" s="397">
        <v>0.33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2346</v>
      </c>
      <c r="Q75" s="397">
        <v>0.33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71</v>
      </c>
      <c r="Q76" s="397">
        <v>0.51</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5</v>
      </c>
      <c r="Q77" s="397">
        <v>0.28999999999999998</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2345</v>
      </c>
      <c r="Q78" s="397">
        <v>0.28999999999999998</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8</v>
      </c>
      <c r="Q79" s="397">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503"/>
      <c r="I80" s="503"/>
      <c r="J80" s="24"/>
      <c r="K80" s="503"/>
      <c r="N80" s="503"/>
      <c r="O80" s="24"/>
      <c r="P80" s="353" t="s">
        <v>2344</v>
      </c>
      <c r="Q80" s="397">
        <v>0.33</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8"/>
      <c r="H81" s="28"/>
      <c r="I81" s="506"/>
      <c r="J81" s="32"/>
      <c r="K81" s="32"/>
      <c r="L81" s="32"/>
      <c r="M81" s="32"/>
      <c r="N81" s="32"/>
      <c r="O81" s="32"/>
      <c r="P81" s="32"/>
      <c r="Q81" s="30"/>
      <c r="R81" s="30"/>
      <c r="S81" s="30"/>
      <c r="T81" s="30"/>
      <c r="U81" s="30"/>
      <c r="V81" s="30"/>
      <c r="W81" s="30"/>
      <c r="X81" s="30"/>
      <c r="Y81" s="27"/>
      <c r="Z81" s="27"/>
      <c r="AA81" s="27"/>
      <c r="AB81" s="27"/>
      <c r="AC81" s="27"/>
      <c r="AD81" s="27"/>
      <c r="AE81" s="17"/>
      <c r="AF81" s="9"/>
      <c r="AG81" s="9"/>
      <c r="AH81" s="9"/>
    </row>
    <row r="82" spans="1:34" ht="5.15" customHeight="1" x14ac:dyDescent="0.35">
      <c r="A82" s="7"/>
      <c r="B82" s="8"/>
      <c r="C82" s="18"/>
      <c r="D82" s="18"/>
      <c r="E82" s="18"/>
      <c r="F82" s="33"/>
      <c r="G82" s="34"/>
      <c r="H82" s="34"/>
      <c r="I82" s="34"/>
      <c r="J82" s="35"/>
      <c r="K82" s="35"/>
      <c r="L82" s="35"/>
      <c r="M82" s="35"/>
      <c r="N82" s="35"/>
      <c r="O82" s="35"/>
      <c r="P82" s="35"/>
      <c r="Q82" s="35"/>
      <c r="R82" s="35"/>
      <c r="S82" s="35"/>
      <c r="T82" s="35"/>
      <c r="U82" s="35"/>
      <c r="V82" s="35"/>
      <c r="W82" s="35"/>
      <c r="X82" s="35"/>
      <c r="Y82" s="27"/>
      <c r="Z82" s="27"/>
      <c r="AA82" s="27"/>
      <c r="AB82" s="27"/>
      <c r="AC82" s="27"/>
      <c r="AD82" s="27"/>
      <c r="AE82" s="17"/>
      <c r="AF82" s="9"/>
      <c r="AG82" s="9"/>
      <c r="AH82" s="9"/>
    </row>
    <row r="83" spans="1:34" ht="25" customHeight="1" x14ac:dyDescent="0.35">
      <c r="A83" s="7"/>
      <c r="B83" s="8"/>
      <c r="C83" s="36"/>
      <c r="D83" s="36"/>
      <c r="E83" s="36"/>
      <c r="F83" s="36"/>
      <c r="G83" s="37" t="str">
        <f>G58</f>
        <v>Crop &amp; Pasture Residues &amp; Burning</v>
      </c>
      <c r="H83" s="36"/>
      <c r="I83" s="36"/>
      <c r="J83" s="36"/>
      <c r="K83" s="36"/>
      <c r="L83" s="36"/>
      <c r="M83" s="36"/>
      <c r="N83" s="36"/>
      <c r="O83" s="36"/>
      <c r="P83" s="36"/>
      <c r="Q83" s="36"/>
      <c r="R83" s="36"/>
      <c r="S83" s="36"/>
      <c r="T83" s="36"/>
      <c r="U83" s="36"/>
      <c r="V83" s="36"/>
      <c r="W83" s="36"/>
      <c r="X83" s="36"/>
      <c r="Y83" s="36"/>
      <c r="Z83" s="36"/>
      <c r="AA83" s="36"/>
      <c r="AB83" s="36"/>
      <c r="AC83" s="36"/>
      <c r="AD83" s="36"/>
      <c r="AE83" s="38" t="s">
        <v>101</v>
      </c>
      <c r="AF83" s="9"/>
      <c r="AG83" s="9"/>
      <c r="AH83" s="9"/>
    </row>
    <row r="84" spans="1:34" ht="12" customHeight="1" x14ac:dyDescent="0.35">
      <c r="A84" s="7"/>
      <c r="B84" s="8"/>
      <c r="C84" s="8"/>
      <c r="D84" s="8"/>
      <c r="E84" s="8"/>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spans="1:34" ht="12" customHeight="1" x14ac:dyDescent="0.35">
      <c r="A85" s="7"/>
      <c r="B85" s="8"/>
      <c r="C85" s="8"/>
      <c r="D85" s="8"/>
      <c r="E85" s="8"/>
      <c r="F85" s="8"/>
      <c r="G85" s="8"/>
      <c r="H85" s="9"/>
      <c r="I85" s="9"/>
      <c r="J85" s="9"/>
      <c r="K85" s="9"/>
      <c r="L85" s="9"/>
      <c r="M85" s="9"/>
      <c r="N85" s="9"/>
      <c r="O85" s="9"/>
      <c r="P85" s="9"/>
      <c r="Q85" s="9"/>
      <c r="R85" s="9"/>
      <c r="S85" s="9"/>
      <c r="T85" s="9"/>
      <c r="U85" s="9"/>
      <c r="V85" s="9"/>
      <c r="W85" s="9"/>
      <c r="X85" s="9"/>
      <c r="Y85" s="9"/>
      <c r="Z85" s="9"/>
      <c r="AA85" s="9"/>
      <c r="AB85" s="9"/>
      <c r="AC85" s="9"/>
      <c r="AD85" s="9"/>
      <c r="AE85" s="9"/>
      <c r="AF85" s="8"/>
      <c r="AG85" s="8"/>
      <c r="AH85" s="8"/>
    </row>
    <row r="86" spans="1:34" ht="5.15" customHeight="1" thickBot="1" x14ac:dyDescent="0.4">
      <c r="A86" s="7"/>
      <c r="B86" s="8"/>
      <c r="C86" s="8"/>
      <c r="D86" s="8"/>
      <c r="E86" s="8"/>
      <c r="F86" s="8"/>
      <c r="G86" s="8"/>
      <c r="H86" s="9"/>
      <c r="I86" s="9"/>
      <c r="J86" s="9"/>
      <c r="K86" s="9"/>
      <c r="L86" s="9"/>
      <c r="M86" s="9"/>
      <c r="N86" s="9"/>
      <c r="O86" s="9"/>
      <c r="P86" s="9"/>
      <c r="Q86" s="9"/>
      <c r="R86" s="9"/>
      <c r="S86" s="9"/>
      <c r="T86" s="9"/>
      <c r="U86" s="9"/>
      <c r="V86" s="9"/>
      <c r="W86" s="9"/>
      <c r="X86" s="9"/>
      <c r="Y86" s="9"/>
      <c r="Z86" s="9"/>
      <c r="AA86" s="9"/>
      <c r="AB86" s="9"/>
      <c r="AC86" s="9"/>
      <c r="AD86" s="9"/>
      <c r="AE86" s="9"/>
      <c r="AF86" s="8"/>
      <c r="AG86" s="8"/>
      <c r="AH86" s="8"/>
    </row>
    <row r="87" spans="1:34" ht="5.15" customHeight="1" x14ac:dyDescent="0.35">
      <c r="A87" s="7"/>
      <c r="B87" s="8"/>
      <c r="C87" s="10" t="s">
        <v>94</v>
      </c>
      <c r="D87" s="10"/>
      <c r="E87" s="10"/>
      <c r="F87" s="10"/>
      <c r="G87" s="10"/>
      <c r="H87" s="10"/>
      <c r="I87" s="10"/>
      <c r="J87" s="10"/>
      <c r="K87" s="10"/>
      <c r="L87" s="11"/>
      <c r="M87" s="11"/>
      <c r="N87" s="11"/>
      <c r="O87" s="11"/>
      <c r="P87" s="11"/>
      <c r="Q87" s="11"/>
      <c r="R87" s="11"/>
      <c r="S87" s="11"/>
      <c r="T87" s="11"/>
      <c r="U87" s="11"/>
      <c r="V87" s="11"/>
      <c r="W87" s="11"/>
      <c r="X87" s="11"/>
      <c r="Y87" s="11"/>
      <c r="Z87" s="11"/>
      <c r="AA87" s="11"/>
      <c r="AB87" s="11"/>
      <c r="AC87" s="11"/>
      <c r="AD87" s="11"/>
      <c r="AE87" s="12"/>
      <c r="AF87" s="9"/>
      <c r="AG87" s="9"/>
      <c r="AH87" s="9"/>
    </row>
    <row r="88" spans="1:34" ht="12" customHeight="1" x14ac:dyDescent="0.35">
      <c r="A88" s="7"/>
      <c r="B88" s="8"/>
      <c r="C88" s="13"/>
      <c r="D88" s="13"/>
      <c r="E88" s="13" t="s">
        <v>95</v>
      </c>
      <c r="F88" s="14"/>
      <c r="G88" s="15" t="s">
        <v>3054</v>
      </c>
      <c r="H88" s="14"/>
      <c r="I88" s="14"/>
      <c r="J88" s="14"/>
      <c r="K88" s="14"/>
      <c r="L88" s="14"/>
      <c r="M88" s="14"/>
      <c r="N88" s="14"/>
      <c r="O88" s="14"/>
      <c r="P88" s="14"/>
      <c r="Q88" s="14"/>
      <c r="R88" s="14"/>
      <c r="S88" s="14"/>
      <c r="T88" s="14"/>
      <c r="U88" s="14"/>
      <c r="V88" s="16"/>
      <c r="W88" s="14"/>
      <c r="X88" s="16"/>
      <c r="Y88" s="16"/>
      <c r="Z88" s="16"/>
      <c r="AA88" s="16"/>
      <c r="AB88" s="16"/>
      <c r="AC88" s="16"/>
      <c r="AD88" s="16"/>
      <c r="AE88" s="17"/>
      <c r="AF88" s="9"/>
      <c r="AG88" s="9"/>
      <c r="AH88" s="9"/>
    </row>
    <row r="89" spans="1:34" ht="12" customHeight="1" x14ac:dyDescent="0.35">
      <c r="A89" s="7"/>
      <c r="B89" s="8"/>
      <c r="C89" s="13"/>
      <c r="D89" s="13"/>
      <c r="E89" s="18"/>
      <c r="F89" s="14"/>
      <c r="G89" s="14"/>
      <c r="H89" s="14"/>
      <c r="I89" s="14"/>
      <c r="J89" s="14"/>
      <c r="K89" s="14"/>
      <c r="L89" s="14"/>
      <c r="M89" s="14"/>
      <c r="N89" s="14"/>
      <c r="O89" s="14"/>
      <c r="P89" s="14"/>
      <c r="Q89" s="14"/>
      <c r="R89" s="14"/>
      <c r="S89" s="14"/>
      <c r="T89" s="14"/>
      <c r="U89" s="14"/>
      <c r="V89" s="16"/>
      <c r="W89" s="19"/>
      <c r="X89" s="16"/>
      <c r="Y89" s="16"/>
      <c r="Z89" s="16"/>
      <c r="AA89" s="16"/>
      <c r="AB89" s="16"/>
      <c r="AC89" s="16"/>
      <c r="AD89" s="16"/>
      <c r="AE89" s="17"/>
      <c r="AF89" s="9"/>
      <c r="AG89" s="9"/>
      <c r="AH89" s="9"/>
    </row>
    <row r="90" spans="1:34" ht="12" customHeight="1" x14ac:dyDescent="0.35">
      <c r="A90" s="7"/>
      <c r="B90" s="8"/>
      <c r="C90" s="18"/>
      <c r="D90" s="13"/>
      <c r="E90" s="18"/>
      <c r="F90" s="14"/>
      <c r="G90" s="20">
        <v>2023</v>
      </c>
      <c r="H90" s="14"/>
      <c r="I90" s="14"/>
      <c r="J90" s="14"/>
      <c r="K90" s="14"/>
      <c r="L90" s="14"/>
      <c r="M90" s="14"/>
      <c r="N90" s="14"/>
      <c r="O90" s="14"/>
      <c r="P90" s="14"/>
      <c r="Q90" s="14"/>
      <c r="R90" s="14"/>
      <c r="S90" s="14"/>
      <c r="T90" s="14"/>
      <c r="U90" s="14"/>
      <c r="V90" s="16"/>
      <c r="W90" s="19"/>
      <c r="X90" s="16"/>
      <c r="Y90" s="16"/>
      <c r="Z90" s="16"/>
      <c r="AA90" s="16"/>
      <c r="AB90" s="16"/>
      <c r="AC90" s="16"/>
      <c r="AD90" s="16"/>
      <c r="AE90" s="17"/>
      <c r="AF90" s="9"/>
      <c r="AG90" s="9"/>
      <c r="AH90" s="9"/>
    </row>
    <row r="91" spans="1:34" ht="12" customHeight="1" x14ac:dyDescent="0.35">
      <c r="A91" s="7"/>
      <c r="B91" s="8"/>
      <c r="C91" s="18"/>
      <c r="D91" s="18"/>
      <c r="E91" s="18"/>
      <c r="F91" s="18"/>
      <c r="G91" s="18"/>
      <c r="H91" s="18"/>
      <c r="I91" s="18"/>
      <c r="J91" s="21"/>
      <c r="K91" s="21"/>
      <c r="L91" s="21"/>
      <c r="M91" s="21"/>
      <c r="N91" s="21"/>
      <c r="O91" s="21"/>
      <c r="P91" s="21"/>
      <c r="Q91" s="21"/>
      <c r="R91" s="21"/>
      <c r="S91" s="21"/>
      <c r="T91" s="21"/>
      <c r="U91" s="21"/>
      <c r="V91" s="21"/>
      <c r="W91" s="21"/>
      <c r="X91" s="21"/>
      <c r="Y91" s="21"/>
      <c r="Z91" s="21"/>
      <c r="AA91" s="21"/>
      <c r="AB91" s="21"/>
      <c r="AC91" s="21"/>
      <c r="AD91" s="21"/>
      <c r="AE91" s="17"/>
      <c r="AF91" s="9"/>
      <c r="AG91" s="9"/>
      <c r="AH91" s="9"/>
    </row>
    <row r="92" spans="1:34" ht="12" customHeight="1" x14ac:dyDescent="0.35">
      <c r="A92" s="7"/>
      <c r="B92" s="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21"/>
      <c r="AC92" s="21"/>
      <c r="AD92" s="21"/>
      <c r="AE92" s="17"/>
      <c r="AF92" s="9"/>
      <c r="AG92" s="9"/>
      <c r="AH92" s="9"/>
    </row>
    <row r="93" spans="1:34" ht="12" customHeight="1" x14ac:dyDescent="0.35">
      <c r="A93" s="7"/>
      <c r="B93" s="8"/>
      <c r="C93" s="18"/>
      <c r="D93" s="18"/>
      <c r="E93" s="18"/>
      <c r="F93" s="18"/>
      <c r="G93" s="18"/>
      <c r="H93" s="18"/>
      <c r="I93" s="18"/>
      <c r="J93" s="18"/>
      <c r="K93" s="18"/>
      <c r="L93" s="18" t="s">
        <v>3061</v>
      </c>
      <c r="M93" s="18"/>
      <c r="N93" s="18" t="s">
        <v>3060</v>
      </c>
      <c r="O93" s="18"/>
      <c r="P93" s="18" t="s">
        <v>3062</v>
      </c>
      <c r="Q93" s="18"/>
      <c r="R93" s="18"/>
      <c r="S93" s="18"/>
      <c r="T93" s="18"/>
      <c r="U93" s="18"/>
      <c r="V93" s="18"/>
      <c r="W93" s="18"/>
      <c r="X93" s="18"/>
      <c r="Y93" s="18"/>
      <c r="Z93" s="18"/>
      <c r="AA93" s="18"/>
      <c r="AB93" s="21"/>
      <c r="AC93" s="21"/>
      <c r="AD93" s="21"/>
      <c r="AE93" s="17"/>
      <c r="AF93" s="9"/>
      <c r="AG93" s="9"/>
      <c r="AH93" s="9"/>
    </row>
    <row r="94" spans="1:34" ht="12" customHeight="1" x14ac:dyDescent="0.35">
      <c r="A94" s="7"/>
      <c r="B94" s="8"/>
      <c r="C94" s="18"/>
      <c r="D94" s="18"/>
      <c r="E94" s="18"/>
      <c r="F94" s="24"/>
      <c r="G94" s="24"/>
      <c r="H94" s="502" t="s">
        <v>3056</v>
      </c>
      <c r="I94" s="503"/>
      <c r="J94" s="24"/>
      <c r="K94" s="503"/>
      <c r="L94" s="503"/>
      <c r="M94" s="24"/>
      <c r="N94" s="24"/>
      <c r="O94" s="24"/>
      <c r="P94" s="24"/>
      <c r="Q94" s="24"/>
      <c r="R94" s="24"/>
      <c r="S94" s="24"/>
      <c r="T94" s="24"/>
      <c r="U94" s="24"/>
      <c r="V94" s="24"/>
      <c r="W94" s="24"/>
      <c r="X94" s="24"/>
      <c r="Y94" s="24"/>
      <c r="Z94" s="24"/>
      <c r="AA94" s="24"/>
      <c r="AB94" s="27"/>
      <c r="AC94" s="27"/>
      <c r="AD94" s="27"/>
      <c r="AE94" s="17"/>
      <c r="AF94" s="9"/>
      <c r="AG94" s="9"/>
      <c r="AH94" s="9"/>
    </row>
    <row r="95" spans="1:34" ht="12" customHeight="1" x14ac:dyDescent="0.35">
      <c r="A95" s="7"/>
      <c r="B95" s="8"/>
      <c r="C95" s="18"/>
      <c r="D95" s="18"/>
      <c r="E95" s="18"/>
      <c r="F95" s="24"/>
      <c r="G95" s="24"/>
      <c r="H95" s="24"/>
      <c r="I95" s="503" t="s">
        <v>3057</v>
      </c>
      <c r="J95" s="24"/>
      <c r="K95" s="503"/>
      <c r="L95" s="495">
        <v>0.21</v>
      </c>
      <c r="M95" s="24"/>
      <c r="N95" s="495">
        <v>0.11</v>
      </c>
      <c r="O95" s="24"/>
      <c r="P95" s="24"/>
      <c r="Q95" s="24"/>
      <c r="R95" s="24"/>
      <c r="S95" s="24"/>
      <c r="T95" s="24"/>
      <c r="U95" s="24"/>
      <c r="V95" s="24"/>
      <c r="W95" s="24"/>
      <c r="X95" s="24"/>
      <c r="Y95" s="24"/>
      <c r="Z95" s="24"/>
      <c r="AA95" s="24"/>
      <c r="AB95" s="27"/>
      <c r="AC95" s="27"/>
      <c r="AD95" s="27"/>
      <c r="AE95" s="17"/>
      <c r="AF95" s="9"/>
      <c r="AG95" s="9"/>
      <c r="AH95" s="9"/>
    </row>
    <row r="96" spans="1:34" ht="12" customHeight="1" x14ac:dyDescent="0.35">
      <c r="A96" s="7"/>
      <c r="B96" s="8"/>
      <c r="C96" s="18"/>
      <c r="D96" s="18"/>
      <c r="E96" s="18"/>
      <c r="F96" s="24"/>
      <c r="G96" s="24"/>
      <c r="H96" s="24"/>
      <c r="I96" s="503"/>
      <c r="J96" s="24"/>
      <c r="K96" s="503"/>
      <c r="L96" s="503"/>
      <c r="M96" s="24"/>
      <c r="N96" s="24"/>
      <c r="O96" s="24"/>
      <c r="P96" s="24"/>
      <c r="Q96" s="24"/>
      <c r="R96" s="24"/>
      <c r="S96" s="24"/>
      <c r="T96" s="24"/>
      <c r="U96" s="24"/>
      <c r="V96" s="24"/>
      <c r="W96" s="24"/>
      <c r="X96" s="24"/>
      <c r="Y96" s="24"/>
      <c r="Z96" s="24"/>
      <c r="AA96" s="24"/>
      <c r="AB96" s="27"/>
      <c r="AC96" s="27"/>
      <c r="AD96" s="27"/>
      <c r="AE96" s="17"/>
      <c r="AF96" s="9"/>
      <c r="AG96" s="9"/>
      <c r="AH96" s="9"/>
    </row>
    <row r="97" spans="1:34" ht="12" customHeight="1" x14ac:dyDescent="0.35">
      <c r="A97" s="7"/>
      <c r="B97" s="8"/>
      <c r="C97" s="18"/>
      <c r="D97" s="18"/>
      <c r="E97" s="18"/>
      <c r="F97" s="24"/>
      <c r="G97" s="24"/>
      <c r="H97" s="502" t="s">
        <v>3055</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503"/>
      <c r="I98" s="503" t="s">
        <v>3058</v>
      </c>
      <c r="J98" s="24"/>
      <c r="K98" s="503"/>
      <c r="L98" s="397">
        <v>1</v>
      </c>
      <c r="M98" s="24"/>
      <c r="N98" s="397">
        <v>0.223</v>
      </c>
      <c r="O98" s="24"/>
      <c r="P98" s="397">
        <v>1</v>
      </c>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503"/>
      <c r="I99" s="503" t="s">
        <v>3059</v>
      </c>
      <c r="J99" s="24"/>
      <c r="K99" s="503"/>
      <c r="L99" s="397">
        <v>0.24</v>
      </c>
      <c r="M99" s="24"/>
      <c r="N99" s="397">
        <v>0.24</v>
      </c>
      <c r="O99" s="24"/>
      <c r="P99" s="397">
        <v>0.24</v>
      </c>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4"/>
      <c r="I100" s="504"/>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5"/>
      <c r="I101" s="504"/>
      <c r="J101" s="24"/>
      <c r="K101" s="503"/>
      <c r="L101" s="503"/>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J102" s="24"/>
      <c r="K102" s="503"/>
      <c r="L102" s="503"/>
      <c r="M102" s="24"/>
      <c r="N102" s="24"/>
      <c r="O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3"/>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3"/>
      <c r="J104" s="24"/>
      <c r="K104" s="503"/>
      <c r="L104" s="503"/>
      <c r="M104" s="24"/>
      <c r="N104" s="24"/>
      <c r="O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503"/>
      <c r="J106" s="24"/>
      <c r="K106" s="503"/>
      <c r="L106" s="503"/>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8"/>
      <c r="H107" s="28"/>
      <c r="I107" s="506"/>
      <c r="J107" s="32"/>
      <c r="K107" s="32"/>
      <c r="L107" s="32"/>
      <c r="M107" s="32"/>
      <c r="N107" s="32"/>
      <c r="O107" s="32"/>
      <c r="P107" s="32"/>
      <c r="Q107" s="30"/>
      <c r="R107" s="30"/>
      <c r="S107" s="30"/>
      <c r="T107" s="30"/>
      <c r="U107" s="30"/>
      <c r="V107" s="30"/>
      <c r="W107" s="30"/>
      <c r="X107" s="30"/>
      <c r="Y107" s="27"/>
      <c r="Z107" s="27"/>
      <c r="AA107" s="27"/>
      <c r="AB107" s="27"/>
      <c r="AC107" s="27"/>
      <c r="AD107" s="27"/>
      <c r="AE107" s="17"/>
      <c r="AF107" s="9"/>
      <c r="AG107" s="9"/>
      <c r="AH107" s="9"/>
    </row>
    <row r="108" spans="1:34" ht="5.15" customHeight="1" x14ac:dyDescent="0.35">
      <c r="A108" s="7"/>
      <c r="B108" s="8"/>
      <c r="C108" s="18"/>
      <c r="D108" s="18"/>
      <c r="E108" s="18"/>
      <c r="F108" s="33"/>
      <c r="G108" s="34"/>
      <c r="H108" s="34"/>
      <c r="I108" s="34"/>
      <c r="J108" s="35"/>
      <c r="K108" s="35"/>
      <c r="L108" s="35"/>
      <c r="M108" s="35"/>
      <c r="N108" s="35"/>
      <c r="O108" s="35"/>
      <c r="P108" s="35"/>
      <c r="Q108" s="35"/>
      <c r="R108" s="35"/>
      <c r="S108" s="35"/>
      <c r="T108" s="35"/>
      <c r="U108" s="35"/>
      <c r="V108" s="35"/>
      <c r="W108" s="35"/>
      <c r="X108" s="35"/>
      <c r="Y108" s="27"/>
      <c r="Z108" s="27"/>
      <c r="AA108" s="27"/>
      <c r="AB108" s="27"/>
      <c r="AC108" s="27"/>
      <c r="AD108" s="27"/>
      <c r="AE108" s="17"/>
      <c r="AF108" s="9"/>
      <c r="AG108" s="9"/>
      <c r="AH108" s="9"/>
    </row>
    <row r="109" spans="1:34" ht="25" customHeight="1" x14ac:dyDescent="0.35">
      <c r="A109" s="7"/>
      <c r="B109" s="8"/>
      <c r="C109" s="36"/>
      <c r="D109" s="36"/>
      <c r="E109" s="36"/>
      <c r="F109" s="36"/>
      <c r="G109" s="37" t="str">
        <f>G88</f>
        <v>Other Factors</v>
      </c>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8" t="s">
        <v>101</v>
      </c>
      <c r="AF109" s="9"/>
      <c r="AG109" s="9"/>
      <c r="AH109" s="9"/>
    </row>
    <row r="110" spans="1:34" ht="12" customHeight="1" x14ac:dyDescent="0.35">
      <c r="A110" s="7"/>
      <c r="B110" s="8"/>
      <c r="C110" s="8"/>
      <c r="D110" s="8"/>
      <c r="E110" s="8"/>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15" t="s">
        <v>3023</v>
      </c>
      <c r="K11" s="511"/>
      <c r="L11" s="511"/>
      <c r="M11" s="511"/>
      <c r="N11" s="511"/>
      <c r="O11" s="511"/>
      <c r="P11" s="511"/>
      <c r="Q11" s="511"/>
      <c r="R11" s="511"/>
      <c r="S11" s="511"/>
      <c r="T11" s="511"/>
      <c r="U11" s="511"/>
      <c r="V11" s="511"/>
      <c r="W11" s="511"/>
      <c r="X11" s="511"/>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45267.412782407402</v>
      </c>
      <c r="J12" s="512" t="s">
        <v>3063</v>
      </c>
      <c r="K12" s="513"/>
      <c r="L12" s="513"/>
      <c r="M12" s="513"/>
      <c r="N12" s="513"/>
      <c r="O12" s="513"/>
      <c r="P12" s="513"/>
      <c r="Q12" s="513"/>
      <c r="R12" s="513"/>
      <c r="S12" s="513"/>
      <c r="T12" s="513"/>
      <c r="U12" s="513"/>
      <c r="V12" s="513"/>
      <c r="W12" s="513"/>
      <c r="X12" s="514"/>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3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3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3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66">INT($C$276)+3</f>
        <v>4</v>
      </c>
      <c r="D300" s="73"/>
      <c r="E300" s="70"/>
      <c r="F300" s="70"/>
      <c r="G300" s="73"/>
      <c r="H300" s="194"/>
      <c r="I300" s="76"/>
      <c r="J300" s="277" t="s">
        <v>2192</v>
      </c>
      <c r="K300" s="277" t="s">
        <v>2188</v>
      </c>
      <c r="L300" s="277" t="s">
        <v>2189</v>
      </c>
      <c r="M300" s="277" t="s">
        <v>3022</v>
      </c>
      <c r="N300" s="277" t="s">
        <v>3021</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66"/>
        <v>4</v>
      </c>
      <c r="D301" s="73"/>
      <c r="E301" s="70"/>
      <c r="F301" s="70"/>
      <c r="G301" s="73"/>
      <c r="H301" s="76"/>
      <c r="I301" s="76"/>
      <c r="J301" s="96" t="s">
        <v>2193</v>
      </c>
      <c r="K301" s="96" t="s">
        <v>2190</v>
      </c>
      <c r="L301" s="96" t="s">
        <v>2191</v>
      </c>
      <c r="M301" s="96" t="s">
        <v>3019</v>
      </c>
      <c r="N301" s="96" t="s">
        <v>3020</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499">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499">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3088</v>
      </c>
      <c r="M309" s="509">
        <f>MATCH($AG$309,$T$309:$AM$309,0)-1</f>
        <v>13</v>
      </c>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3043</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3044</v>
      </c>
      <c r="U311" s="198" t="s">
        <v>3042</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3041</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F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3045</v>
      </c>
      <c r="U319" s="201" t="s">
        <v>3045</v>
      </c>
      <c r="V319" s="201"/>
      <c r="W319" s="201"/>
      <c r="X319" s="201" t="s">
        <v>3047</v>
      </c>
      <c r="Y319" s="201" t="s">
        <v>370</v>
      </c>
      <c r="Z319" s="201" t="s">
        <v>371</v>
      </c>
      <c r="AA319" s="201" t="s">
        <v>3047</v>
      </c>
      <c r="AB319" s="201" t="s">
        <v>3046</v>
      </c>
      <c r="AC319" s="201"/>
      <c r="AD319" s="201"/>
      <c r="AE319" s="201"/>
      <c r="AF319" s="201" t="s">
        <v>3048</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74"/>
        <v>4</v>
      </c>
      <c r="D329" s="73"/>
      <c r="E329" s="70"/>
      <c r="F329" s="70"/>
      <c r="G329" s="73"/>
      <c r="H329" s="76" t="s">
        <v>395</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7"/>
        <v>4</v>
      </c>
      <c r="D391" s="73"/>
      <c r="E391" s="70"/>
      <c r="F391" s="70"/>
      <c r="G391" s="73"/>
      <c r="H391" s="291" t="s">
        <v>440</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7"/>
        <v>4</v>
      </c>
      <c r="D398" s="73"/>
      <c r="E398" s="70"/>
      <c r="F398" s="70"/>
      <c r="G398" s="73"/>
      <c r="H398" s="291" t="s">
        <v>2200</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7"/>
        <v>4</v>
      </c>
      <c r="D401" s="73"/>
      <c r="E401" s="70"/>
      <c r="F401" s="70"/>
      <c r="G401" s="73"/>
      <c r="H401" s="291" t="s">
        <v>2875</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16" t="s">
        <v>3038</v>
      </c>
      <c r="K11" s="517"/>
      <c r="L11" s="517"/>
      <c r="M11" s="517"/>
      <c r="N11" s="517"/>
      <c r="O11" s="517"/>
      <c r="P11" s="517"/>
      <c r="Q11" s="517"/>
      <c r="R11" s="517"/>
      <c r="S11" s="517"/>
      <c r="T11" s="517"/>
      <c r="U11" s="517"/>
      <c r="V11" s="517"/>
      <c r="W11" s="517"/>
      <c r="X11" s="517"/>
      <c r="Y11" s="517"/>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8" t="s">
        <v>3051</v>
      </c>
      <c r="K12" s="519"/>
      <c r="L12" s="519"/>
      <c r="M12" s="519"/>
      <c r="N12" s="519"/>
      <c r="O12" s="519"/>
      <c r="P12" s="519"/>
      <c r="Q12" s="519"/>
      <c r="R12" s="519"/>
      <c r="S12" s="519"/>
      <c r="T12" s="519"/>
      <c r="U12" s="519"/>
      <c r="V12" s="519"/>
      <c r="W12" s="519"/>
      <c r="X12" s="519"/>
      <c r="Y12" s="519"/>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3037</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3018</v>
      </c>
      <c r="I45" s="96" t="s">
        <v>720</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3036</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3027</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3028</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3029</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3030</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3031</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3032</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9"/>
        <v>4</v>
      </c>
      <c r="D111" s="73"/>
      <c r="E111" s="70"/>
      <c r="F111" s="70" t="s">
        <v>2980</v>
      </c>
      <c r="G111" s="73"/>
      <c r="H111" s="76" t="s">
        <v>2981</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2982</v>
      </c>
      <c r="AE111" s="76"/>
      <c r="AF111" s="97">
        <v>1</v>
      </c>
      <c r="AG111" s="97">
        <v>1</v>
      </c>
      <c r="AH111" s="73"/>
      <c r="AI111" s="57"/>
      <c r="AJ111" s="45"/>
      <c r="AK111" s="45"/>
      <c r="AL111" s="45"/>
    </row>
    <row r="112" spans="1:38" outlineLevel="2" x14ac:dyDescent="0.35">
      <c r="A112" s="45"/>
      <c r="B112" s="54"/>
      <c r="C112" s="47">
        <f t="shared" si="19"/>
        <v>4</v>
      </c>
      <c r="D112" s="73"/>
      <c r="E112" s="70"/>
      <c r="F112" s="70" t="s">
        <v>2983</v>
      </c>
      <c r="G112" s="73" t="s">
        <v>152</v>
      </c>
      <c r="H112" s="76" t="s">
        <v>2984</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2982</v>
      </c>
      <c r="AE112" s="76"/>
      <c r="AF112" s="97">
        <v>1</v>
      </c>
      <c r="AG112" s="97">
        <v>1</v>
      </c>
      <c r="AH112" s="73"/>
      <c r="AI112" s="57"/>
      <c r="AJ112" s="45"/>
      <c r="AK112" s="45"/>
      <c r="AL112" s="45"/>
    </row>
    <row r="113" spans="1:38" outlineLevel="2" x14ac:dyDescent="0.35">
      <c r="A113" s="45"/>
      <c r="B113" s="54"/>
      <c r="C113" s="47">
        <f t="shared" si="19"/>
        <v>4</v>
      </c>
      <c r="D113" s="73"/>
      <c r="E113" s="70"/>
      <c r="F113" s="70" t="s">
        <v>2985</v>
      </c>
      <c r="G113" s="73" t="s">
        <v>152</v>
      </c>
      <c r="H113" s="76" t="s">
        <v>2986</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2987</v>
      </c>
      <c r="AE113" s="76"/>
      <c r="AF113" s="97">
        <v>1</v>
      </c>
      <c r="AG113" s="97">
        <v>1</v>
      </c>
      <c r="AH113" s="73"/>
      <c r="AI113" s="57"/>
      <c r="AJ113" s="45"/>
      <c r="AK113" s="45"/>
      <c r="AL113" s="45"/>
    </row>
    <row r="114" spans="1:38" outlineLevel="2" x14ac:dyDescent="0.35">
      <c r="A114" s="45"/>
      <c r="B114" s="54"/>
      <c r="C114" s="47">
        <f t="shared" si="19"/>
        <v>4</v>
      </c>
      <c r="D114" s="73"/>
      <c r="E114" s="70"/>
      <c r="F114" s="70" t="s">
        <v>2988</v>
      </c>
      <c r="G114" s="73" t="s">
        <v>152</v>
      </c>
      <c r="H114" s="76" t="s">
        <v>2989</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9"/>
        <v>4</v>
      </c>
      <c r="D115" s="73"/>
      <c r="E115" s="70"/>
      <c r="F115" s="70" t="s">
        <v>2990</v>
      </c>
      <c r="G115" s="73" t="s">
        <v>152</v>
      </c>
      <c r="H115" s="76" t="s">
        <v>2991</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9"/>
        <v>4</v>
      </c>
      <c r="D116" s="73"/>
      <c r="E116" s="70"/>
      <c r="F116" s="70" t="s">
        <v>2992</v>
      </c>
      <c r="G116" s="73" t="s">
        <v>152</v>
      </c>
      <c r="H116" s="76" t="s">
        <v>2993</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9"/>
        <v>4</v>
      </c>
      <c r="D117" s="73"/>
      <c r="E117" s="70"/>
      <c r="F117" s="70" t="s">
        <v>2994</v>
      </c>
      <c r="G117" s="73" t="s">
        <v>152</v>
      </c>
      <c r="H117" s="76" t="s">
        <v>2995</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9"/>
        <v>4</v>
      </c>
      <c r="D118" s="73"/>
      <c r="E118" s="70"/>
      <c r="F118" s="70" t="s">
        <v>2996</v>
      </c>
      <c r="G118" s="73" t="s">
        <v>152</v>
      </c>
      <c r="H118" s="76" t="s">
        <v>2997</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9"/>
        <v>4</v>
      </c>
      <c r="D119" s="73"/>
      <c r="E119" s="70"/>
      <c r="F119" s="70" t="s">
        <v>2998</v>
      </c>
      <c r="G119" s="73" t="s">
        <v>152</v>
      </c>
      <c r="H119" s="76" t="s">
        <v>2999</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9"/>
        <v>4</v>
      </c>
      <c r="D120" s="73"/>
      <c r="E120" s="70"/>
      <c r="F120" s="70" t="s">
        <v>3000</v>
      </c>
      <c r="G120" s="73" t="s">
        <v>152</v>
      </c>
      <c r="H120" s="76" t="s">
        <v>3001</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9"/>
        <v>4</v>
      </c>
      <c r="D121" s="73"/>
      <c r="E121" s="70"/>
      <c r="F121" s="70" t="s">
        <v>3002</v>
      </c>
      <c r="G121" s="73" t="s">
        <v>152</v>
      </c>
      <c r="H121" s="76" t="s">
        <v>3003</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9"/>
        <v>4</v>
      </c>
      <c r="D122" s="73"/>
      <c r="E122" s="70"/>
      <c r="F122" s="70" t="s">
        <v>3004</v>
      </c>
      <c r="G122" s="73" t="s">
        <v>152</v>
      </c>
      <c r="H122" s="76" t="s">
        <v>3005</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9"/>
        <v>4</v>
      </c>
      <c r="D123" s="73"/>
      <c r="E123" s="70"/>
      <c r="F123" s="70" t="s">
        <v>3006</v>
      </c>
      <c r="G123" s="73" t="s">
        <v>152</v>
      </c>
      <c r="H123" s="76" t="s">
        <v>3007</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9"/>
        <v>4</v>
      </c>
      <c r="D124" s="73"/>
      <c r="E124" s="70"/>
      <c r="F124" s="70" t="s">
        <v>3008</v>
      </c>
      <c r="G124" s="73" t="s">
        <v>152</v>
      </c>
      <c r="H124" s="76" t="s">
        <v>3009</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9"/>
        <v>4</v>
      </c>
      <c r="D125" s="73"/>
      <c r="E125" s="70"/>
      <c r="F125" s="70" t="s">
        <v>3010</v>
      </c>
      <c r="G125" s="73" t="s">
        <v>152</v>
      </c>
      <c r="H125" s="76" t="s">
        <v>3011</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3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3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3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3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3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3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3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3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3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3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3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3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3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3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3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3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3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3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3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3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3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3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3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3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3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3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3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3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3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3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3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3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3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3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3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3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3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3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3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3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3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3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3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3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3040</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3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3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3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3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3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3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3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3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3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3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3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3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3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3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3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3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3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3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3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3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3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3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3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3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3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3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3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3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3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3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3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3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3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3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3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3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3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3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3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3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3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3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3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3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3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3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3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3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3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3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3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3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3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3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3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3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3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3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3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3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3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3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3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3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3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3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3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3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3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3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3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3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3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3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3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3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3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3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3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3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3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3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3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3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3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3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3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3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3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3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3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3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3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35">
      <c r="A316" s="45"/>
      <c r="B316" s="54"/>
      <c r="C316" s="47">
        <f>INT($C$29)+2</f>
        <v>3</v>
      </c>
      <c r="D316" s="73"/>
      <c r="E316" s="70"/>
      <c r="F316" s="70" t="s">
        <v>2920</v>
      </c>
      <c r="G316" s="73"/>
      <c r="H316" s="76" t="s">
        <v>3035</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3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3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3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3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3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3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3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3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3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3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3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3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3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3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3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3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3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3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3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3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3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3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3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3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3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3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3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3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73"/>
        <v>3</v>
      </c>
      <c r="D357" s="73"/>
      <c r="E357" s="70"/>
      <c r="F357" s="70" t="s">
        <v>1000</v>
      </c>
      <c r="G357" s="73"/>
      <c r="H357" s="76" t="s">
        <v>1004</v>
      </c>
      <c r="I357" s="96" t="s">
        <v>3039</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35">
      <c r="A358" s="45"/>
      <c r="B358" s="54"/>
      <c r="C358" s="47">
        <f t="shared" si="73"/>
        <v>3</v>
      </c>
      <c r="D358" s="73"/>
      <c r="E358" s="70"/>
      <c r="F358" s="70" t="s">
        <v>1002</v>
      </c>
      <c r="G358" s="73"/>
      <c r="H358" s="76" t="s">
        <v>2869</v>
      </c>
      <c r="I358" s="96" t="s">
        <v>3039</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35">
      <c r="A359" s="45"/>
      <c r="B359" s="54"/>
      <c r="C359" s="47">
        <f t="shared" si="73"/>
        <v>3</v>
      </c>
      <c r="D359" s="73"/>
      <c r="E359" s="70"/>
      <c r="F359" s="70" t="s">
        <v>1003</v>
      </c>
      <c r="G359" s="73"/>
      <c r="H359" s="76" t="s">
        <v>2870</v>
      </c>
      <c r="I359" s="96" t="s">
        <v>3039</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35">
      <c r="A360" s="45"/>
      <c r="B360" s="54"/>
      <c r="C360" s="47">
        <f t="shared" si="73"/>
        <v>3</v>
      </c>
      <c r="D360" s="73"/>
      <c r="E360" s="70"/>
      <c r="F360" s="70" t="s">
        <v>2863</v>
      </c>
      <c r="G360" s="73"/>
      <c r="H360" s="76" t="s">
        <v>2871</v>
      </c>
      <c r="I360" s="96" t="s">
        <v>3039</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35">
      <c r="A361" s="45"/>
      <c r="B361" s="54"/>
      <c r="C361" s="47">
        <f t="shared" si="73"/>
        <v>3</v>
      </c>
      <c r="D361" s="73"/>
      <c r="E361" s="70"/>
      <c r="F361" s="70" t="s">
        <v>2864</v>
      </c>
      <c r="G361" s="73"/>
      <c r="H361" s="76" t="s">
        <v>2879</v>
      </c>
      <c r="I361" s="96" t="s">
        <v>3039</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35">
      <c r="A362" s="45"/>
      <c r="B362" s="54"/>
      <c r="C362" s="47">
        <f t="shared" si="73"/>
        <v>3</v>
      </c>
      <c r="D362" s="73"/>
      <c r="E362" s="70"/>
      <c r="F362" s="70" t="s">
        <v>2865</v>
      </c>
      <c r="G362" s="73"/>
      <c r="H362" s="76" t="s">
        <v>2880</v>
      </c>
      <c r="I362" s="96" t="s">
        <v>3039</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3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3033</v>
      </c>
      <c r="S363" s="76" t="s">
        <v>3034</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3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3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3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3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3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3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3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3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3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3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3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3050</v>
      </c>
      <c r="J377" s="96"/>
      <c r="K377" s="97">
        <v>1.84E-2</v>
      </c>
      <c r="L377" s="97">
        <v>1.84E-2</v>
      </c>
      <c r="M377" s="97">
        <v>1.84E-2</v>
      </c>
      <c r="N377" s="97">
        <v>1.84E-2</v>
      </c>
      <c r="O377" s="97">
        <v>1.84E-2</v>
      </c>
      <c r="P377" s="97">
        <v>1.84E-2</v>
      </c>
      <c r="Q377" s="76"/>
      <c r="R377" s="76" t="s">
        <v>3049</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3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3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3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3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3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3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3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3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3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3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3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3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3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3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3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3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3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3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3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3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3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3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3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3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3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3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3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3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3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3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3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3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3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3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3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3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3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3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3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3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3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3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3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3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3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3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3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3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3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3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3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3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3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3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3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3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3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3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3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3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3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3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3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1277</v>
      </c>
      <c r="G644" s="73"/>
      <c r="H644" s="76" t="s">
        <v>3024</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35">
      <c r="A645" s="45"/>
      <c r="B645" s="54"/>
      <c r="C645" s="47">
        <f t="shared" si="127"/>
        <v>3</v>
      </c>
      <c r="D645" s="73"/>
      <c r="E645" s="70"/>
      <c r="F645" s="70" t="s">
        <v>1278</v>
      </c>
      <c r="G645" s="73"/>
      <c r="H645" s="76" t="s">
        <v>3025</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1279</v>
      </c>
      <c r="G646" s="73"/>
      <c r="H646" s="76" t="s">
        <v>3026</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3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3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3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3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3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3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3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3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3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3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3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3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3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35">
      <c r="A677" s="45"/>
      <c r="B677" s="54"/>
      <c r="C677" s="47">
        <f t="shared" si="127"/>
        <v>3</v>
      </c>
      <c r="D677" s="73"/>
      <c r="E677" s="70"/>
      <c r="F677" s="70" t="s">
        <v>1340</v>
      </c>
      <c r="G677" s="73"/>
      <c r="H677" s="76" t="s">
        <v>3012</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3013</v>
      </c>
      <c r="AE677" s="76"/>
      <c r="AF677" s="97">
        <v>1</v>
      </c>
      <c r="AG677" s="97">
        <v>1</v>
      </c>
      <c r="AH677" s="73"/>
      <c r="AI677" s="57"/>
      <c r="AJ677" s="45"/>
      <c r="AK677" s="45"/>
      <c r="AL677" s="45"/>
    </row>
    <row r="678" spans="1:38" outlineLevel="2" x14ac:dyDescent="0.35">
      <c r="A678" s="45"/>
      <c r="B678" s="54"/>
      <c r="C678" s="47">
        <f t="shared" si="127"/>
        <v>3</v>
      </c>
      <c r="D678" s="73"/>
      <c r="E678" s="70"/>
      <c r="F678" s="70" t="s">
        <v>1341</v>
      </c>
      <c r="G678" s="73"/>
      <c r="H678" s="76" t="s">
        <v>3014</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127"/>
        <v>3</v>
      </c>
      <c r="D679" s="73"/>
      <c r="E679" s="70"/>
      <c r="F679" s="70" t="s">
        <v>1342</v>
      </c>
      <c r="G679" s="73"/>
      <c r="H679" s="76" t="s">
        <v>3015</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3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3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3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3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3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3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3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3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3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3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3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3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3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3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3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3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3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3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3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3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3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3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3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3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3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3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3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3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3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3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3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3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3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3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3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3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3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3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3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3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3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3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3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3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3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3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3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3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3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3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3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3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3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3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3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3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3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3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3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3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3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3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3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3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3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3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15" t="s">
        <v>2408</v>
      </c>
      <c r="K11" s="511"/>
      <c r="L11" s="511"/>
      <c r="M11" s="511"/>
      <c r="N11" s="511"/>
      <c r="O11" s="511"/>
      <c r="P11" s="511"/>
      <c r="Q11" s="511"/>
      <c r="R11" s="511"/>
      <c r="S11" s="511"/>
      <c r="T11" s="511"/>
      <c r="U11" s="511"/>
      <c r="V11" s="511"/>
      <c r="W11" s="511"/>
      <c r="X11" s="511"/>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12" t="s">
        <v>2419</v>
      </c>
      <c r="K12" s="513"/>
      <c r="L12" s="513"/>
      <c r="M12" s="513"/>
      <c r="N12" s="513"/>
      <c r="O12" s="513"/>
      <c r="P12" s="513"/>
      <c r="Q12" s="513"/>
      <c r="R12" s="513"/>
      <c r="S12" s="513"/>
      <c r="T12" s="513"/>
      <c r="U12" s="513"/>
      <c r="V12" s="513"/>
      <c r="W12" s="513"/>
      <c r="X12" s="514"/>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abSelected="1"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2959</v>
      </c>
      <c r="B3" s="520">
        <v>6.9999999999999994E-5</v>
      </c>
      <c r="C3" s="1" t="s">
        <v>2963</v>
      </c>
    </row>
    <row r="4" spans="1:3" x14ac:dyDescent="0.35">
      <c r="A4" t="s">
        <v>2960</v>
      </c>
      <c r="B4" s="520">
        <v>1.2999999999999999E-4</v>
      </c>
      <c r="C4" s="1" t="s">
        <v>2964</v>
      </c>
    </row>
    <row r="5" spans="1:3" x14ac:dyDescent="0.35">
      <c r="A5" t="s">
        <v>2961</v>
      </c>
      <c r="B5" s="520">
        <v>1.9000000000000001E-4</v>
      </c>
      <c r="C5" s="1" t="s">
        <v>2965</v>
      </c>
    </row>
    <row r="6" spans="1:3" x14ac:dyDescent="0.35">
      <c r="A6" t="s">
        <v>2962</v>
      </c>
      <c r="B6" s="520">
        <v>1.9000000000000001E-4</v>
      </c>
      <c r="C6" s="1" t="s">
        <v>2964</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2971</v>
      </c>
      <c r="B14"/>
    </row>
    <row r="15" spans="1:3" x14ac:dyDescent="0.35">
      <c r="A15" s="354" t="str">
        <f>General!G37</f>
        <v>b</v>
      </c>
      <c r="B15">
        <v>20</v>
      </c>
      <c r="C15" s="1" t="s">
        <v>2969</v>
      </c>
    </row>
    <row r="16" spans="1:3" x14ac:dyDescent="0.35">
      <c r="A16" s="354" t="str">
        <f>General!G38</f>
        <v>bd</v>
      </c>
      <c r="B16">
        <v>20</v>
      </c>
      <c r="C16" s="1" t="s">
        <v>2969</v>
      </c>
    </row>
    <row r="17" spans="1:3" x14ac:dyDescent="0.35">
      <c r="A17" s="354" t="str">
        <f>General!G39</f>
        <v>f</v>
      </c>
      <c r="B17">
        <v>7</v>
      </c>
      <c r="C17" s="1" t="s">
        <v>2969</v>
      </c>
    </row>
    <row r="18" spans="1:3" x14ac:dyDescent="0.35">
      <c r="A18" s="354" t="str">
        <f>General!G40</f>
        <v>h</v>
      </c>
      <c r="B18">
        <v>20</v>
      </c>
      <c r="C18" s="1" t="s">
        <v>2969</v>
      </c>
    </row>
    <row r="19" spans="1:3" x14ac:dyDescent="0.35">
      <c r="A19" s="354" t="str">
        <f>General!G41</f>
        <v>i</v>
      </c>
      <c r="B19">
        <v>7</v>
      </c>
      <c r="C19" s="1" t="s">
        <v>2969</v>
      </c>
    </row>
    <row r="20" spans="1:3" x14ac:dyDescent="0.35">
      <c r="A20" s="354" t="str">
        <f>General!G42</f>
        <v>k</v>
      </c>
      <c r="B20">
        <v>7</v>
      </c>
      <c r="C20" s="1" t="s">
        <v>2969</v>
      </c>
    </row>
    <row r="21" spans="1:3" x14ac:dyDescent="0.35">
      <c r="A21" s="354" t="str">
        <f>General!G43</f>
        <v>l</v>
      </c>
      <c r="B21">
        <v>7</v>
      </c>
      <c r="C21" s="1" t="s">
        <v>2969</v>
      </c>
    </row>
    <row r="22" spans="1:3" x14ac:dyDescent="0.35">
      <c r="A22" s="354" t="str">
        <f>General!G44</f>
        <v>o</v>
      </c>
      <c r="B22">
        <v>20</v>
      </c>
      <c r="C22" s="1" t="s">
        <v>2969</v>
      </c>
    </row>
    <row r="23" spans="1:3" x14ac:dyDescent="0.35">
      <c r="A23" s="354" t="str">
        <f>General!G45</f>
        <v>od</v>
      </c>
      <c r="B23">
        <v>20</v>
      </c>
      <c r="C23" s="1" t="s">
        <v>2969</v>
      </c>
    </row>
    <row r="24" spans="1:3" x14ac:dyDescent="0.35">
      <c r="A24" s="354" t="str">
        <f>General!G46</f>
        <v>of</v>
      </c>
      <c r="B24">
        <v>20</v>
      </c>
      <c r="C24" s="1" t="s">
        <v>2969</v>
      </c>
    </row>
    <row r="25" spans="1:3" x14ac:dyDescent="0.35">
      <c r="A25" s="354" t="str">
        <f>General!G47</f>
        <v>r</v>
      </c>
      <c r="B25">
        <v>7</v>
      </c>
      <c r="C25" s="1" t="s">
        <v>2969</v>
      </c>
    </row>
    <row r="26" spans="1:3" x14ac:dyDescent="0.35">
      <c r="A26" s="354" t="str">
        <f>General!G48</f>
        <v>rd</v>
      </c>
      <c r="B26">
        <v>7</v>
      </c>
      <c r="C26" s="1" t="s">
        <v>2969</v>
      </c>
    </row>
    <row r="27" spans="1:3" x14ac:dyDescent="0.35">
      <c r="A27" s="354" t="str">
        <f>General!G49</f>
        <v>v</v>
      </c>
      <c r="B27">
        <v>7</v>
      </c>
      <c r="C27" s="1" t="s">
        <v>2969</v>
      </c>
    </row>
    <row r="28" spans="1:3" x14ac:dyDescent="0.35">
      <c r="A28" s="354" t="str">
        <f>General!G50</f>
        <v>w</v>
      </c>
      <c r="B28">
        <v>20</v>
      </c>
      <c r="C28" s="1" t="s">
        <v>2969</v>
      </c>
    </row>
    <row r="29" spans="1:3" x14ac:dyDescent="0.35">
      <c r="A29" s="354" t="str">
        <f>General!G51</f>
        <v>wd</v>
      </c>
      <c r="B29">
        <v>20</v>
      </c>
      <c r="C29" s="1" t="s">
        <v>2969</v>
      </c>
    </row>
    <row r="30" spans="1:3" x14ac:dyDescent="0.35">
      <c r="A30" s="354" t="str">
        <f>General!G52</f>
        <v>z</v>
      </c>
      <c r="B30">
        <v>7</v>
      </c>
      <c r="C30" s="1" t="s">
        <v>2969</v>
      </c>
    </row>
    <row r="31" spans="1:3" x14ac:dyDescent="0.35">
      <c r="A31" s="354" t="str">
        <f>General!G53</f>
        <v>zd</v>
      </c>
      <c r="B31">
        <v>7</v>
      </c>
      <c r="C31" s="1" t="s">
        <v>2969</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5"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2966</v>
      </c>
      <c r="F11" t="s">
        <v>2967</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2973</v>
      </c>
      <c r="B36">
        <v>8.6999999999999993</v>
      </c>
      <c r="C36" s="1" t="s">
        <v>2972</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2958</v>
      </c>
      <c r="B85">
        <v>63</v>
      </c>
    </row>
    <row r="86" spans="1:5" ht="7.15" customHeight="1" x14ac:dyDescent="0.35"/>
    <row r="87" spans="1:5" x14ac:dyDescent="0.35">
      <c r="A87" t="s">
        <v>40</v>
      </c>
      <c r="B87">
        <v>0.3</v>
      </c>
      <c r="C87" s="1" t="s">
        <v>133</v>
      </c>
    </row>
    <row r="88" spans="1:5" ht="7.15" customHeight="1" x14ac:dyDescent="0.35"/>
    <row r="89" spans="1:5" x14ac:dyDescent="0.35">
      <c r="A89" t="s">
        <v>2968</v>
      </c>
      <c r="B89"/>
    </row>
    <row r="90" spans="1:5" x14ac:dyDescent="0.35">
      <c r="A90" s="354" t="s">
        <v>4</v>
      </c>
      <c r="B90">
        <v>20</v>
      </c>
      <c r="C90" s="1" t="s">
        <v>2969</v>
      </c>
      <c r="E90" s="1" t="s">
        <v>2970</v>
      </c>
    </row>
    <row r="91" spans="1:5" x14ac:dyDescent="0.35">
      <c r="A91" s="354" t="s">
        <v>2343</v>
      </c>
      <c r="B91">
        <v>20</v>
      </c>
      <c r="C91" s="1" t="s">
        <v>2969</v>
      </c>
    </row>
    <row r="92" spans="1:5" x14ac:dyDescent="0.35">
      <c r="A92" s="354" t="s">
        <v>10</v>
      </c>
      <c r="B92">
        <v>7</v>
      </c>
      <c r="C92" s="1" t="s">
        <v>2969</v>
      </c>
    </row>
    <row r="93" spans="1:5" x14ac:dyDescent="0.35">
      <c r="A93" s="354" t="s">
        <v>68</v>
      </c>
      <c r="B93">
        <v>20</v>
      </c>
      <c r="C93" s="1" t="s">
        <v>2969</v>
      </c>
    </row>
    <row r="94" spans="1:5" x14ac:dyDescent="0.35">
      <c r="A94" s="354" t="s">
        <v>69</v>
      </c>
      <c r="B94">
        <v>7</v>
      </c>
      <c r="C94" s="1" t="s">
        <v>2969</v>
      </c>
    </row>
    <row r="95" spans="1:5" x14ac:dyDescent="0.35">
      <c r="A95" s="354" t="s">
        <v>70</v>
      </c>
      <c r="B95">
        <v>7</v>
      </c>
      <c r="C95" s="1" t="s">
        <v>2969</v>
      </c>
    </row>
    <row r="96" spans="1:5" x14ac:dyDescent="0.35">
      <c r="A96" s="354" t="s">
        <v>7</v>
      </c>
      <c r="B96">
        <v>7</v>
      </c>
      <c r="C96" s="1" t="s">
        <v>2969</v>
      </c>
    </row>
    <row r="97" spans="1:3" x14ac:dyDescent="0.35">
      <c r="A97" s="354" t="s">
        <v>6</v>
      </c>
      <c r="B97">
        <v>20</v>
      </c>
      <c r="C97" s="1" t="s">
        <v>2969</v>
      </c>
    </row>
    <row r="98" spans="1:3" x14ac:dyDescent="0.35">
      <c r="A98" s="354" t="s">
        <v>2347</v>
      </c>
      <c r="B98">
        <v>20</v>
      </c>
      <c r="C98" s="1" t="s">
        <v>2969</v>
      </c>
    </row>
    <row r="99" spans="1:3" x14ac:dyDescent="0.35">
      <c r="A99" s="354" t="s">
        <v>80</v>
      </c>
      <c r="B99">
        <v>20</v>
      </c>
      <c r="C99" s="1" t="s">
        <v>2969</v>
      </c>
    </row>
    <row r="100" spans="1:3" x14ac:dyDescent="0.35">
      <c r="A100" s="354" t="s">
        <v>9</v>
      </c>
      <c r="B100">
        <v>7</v>
      </c>
      <c r="C100" s="1" t="s">
        <v>2969</v>
      </c>
    </row>
    <row r="101" spans="1:3" x14ac:dyDescent="0.35">
      <c r="A101" s="354" t="s">
        <v>2346</v>
      </c>
      <c r="B101">
        <v>7</v>
      </c>
      <c r="C101" s="1" t="s">
        <v>2969</v>
      </c>
    </row>
    <row r="102" spans="1:3" x14ac:dyDescent="0.35">
      <c r="A102" s="354" t="s">
        <v>71</v>
      </c>
      <c r="B102">
        <v>7</v>
      </c>
      <c r="C102" s="1" t="s">
        <v>2969</v>
      </c>
    </row>
    <row r="103" spans="1:3" x14ac:dyDescent="0.35">
      <c r="A103" s="354" t="s">
        <v>5</v>
      </c>
      <c r="B103">
        <v>20</v>
      </c>
      <c r="C103" s="1" t="s">
        <v>2969</v>
      </c>
    </row>
    <row r="104" spans="1:3" x14ac:dyDescent="0.35">
      <c r="A104" s="354" t="s">
        <v>2345</v>
      </c>
      <c r="B104">
        <v>20</v>
      </c>
      <c r="C104" s="1" t="s">
        <v>2969</v>
      </c>
    </row>
    <row r="105" spans="1:3" x14ac:dyDescent="0.35">
      <c r="A105" s="354" t="s">
        <v>8</v>
      </c>
      <c r="B105">
        <v>7</v>
      </c>
      <c r="C105" s="1" t="s">
        <v>2969</v>
      </c>
    </row>
    <row r="106" spans="1:3" x14ac:dyDescent="0.35">
      <c r="A106" s="354" t="s">
        <v>2344</v>
      </c>
      <c r="B106">
        <v>7</v>
      </c>
      <c r="C106" s="1" t="s">
        <v>2969</v>
      </c>
    </row>
    <row r="108" spans="1:3" x14ac:dyDescent="0.35">
      <c r="A108" t="s">
        <v>41</v>
      </c>
      <c r="B108" t="s">
        <v>2957</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2974</v>
      </c>
      <c r="B128">
        <v>33</v>
      </c>
      <c r="C128" s="1" t="s">
        <v>2976</v>
      </c>
    </row>
    <row r="129" spans="1:3" ht="4.1500000000000004" customHeight="1" x14ac:dyDescent="0.35"/>
    <row r="130" spans="1:3" x14ac:dyDescent="0.35">
      <c r="A130" t="s">
        <v>43</v>
      </c>
      <c r="B130">
        <v>19.8</v>
      </c>
      <c r="C130" s="1" t="s">
        <v>2975</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2977</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2966</v>
      </c>
      <c r="F11" t="s">
        <v>2967</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2973</v>
      </c>
      <c r="B37">
        <v>4</v>
      </c>
      <c r="C37" s="1" t="s">
        <v>2972</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2968</v>
      </c>
      <c r="B90"/>
    </row>
    <row r="91" spans="1:3" x14ac:dyDescent="0.35">
      <c r="A91" s="354" t="s">
        <v>4</v>
      </c>
      <c r="B91">
        <f>'Mach 1'!B90*0.66</f>
        <v>13.200000000000001</v>
      </c>
      <c r="C91" s="1" t="s">
        <v>2969</v>
      </c>
    </row>
    <row r="92" spans="1:3" x14ac:dyDescent="0.35">
      <c r="A92" s="354" t="s">
        <v>2343</v>
      </c>
      <c r="B92">
        <f>'Mach 1'!B91*0.66</f>
        <v>13.200000000000001</v>
      </c>
      <c r="C92" s="1" t="s">
        <v>2969</v>
      </c>
    </row>
    <row r="93" spans="1:3" x14ac:dyDescent="0.35">
      <c r="A93" s="354" t="s">
        <v>10</v>
      </c>
      <c r="B93">
        <f>'Mach 1'!B92*0.66</f>
        <v>4.62</v>
      </c>
      <c r="C93" s="1" t="s">
        <v>2969</v>
      </c>
    </row>
    <row r="94" spans="1:3" x14ac:dyDescent="0.35">
      <c r="A94" s="354" t="s">
        <v>68</v>
      </c>
      <c r="B94">
        <f>'Mach 1'!B93*0.66</f>
        <v>13.200000000000001</v>
      </c>
      <c r="C94" s="1" t="s">
        <v>2969</v>
      </c>
    </row>
    <row r="95" spans="1:3" x14ac:dyDescent="0.35">
      <c r="A95" s="354" t="s">
        <v>69</v>
      </c>
      <c r="B95">
        <f>'Mach 1'!B94*0.66</f>
        <v>4.62</v>
      </c>
      <c r="C95" s="1" t="s">
        <v>2969</v>
      </c>
    </row>
    <row r="96" spans="1:3" x14ac:dyDescent="0.35">
      <c r="A96" s="354" t="s">
        <v>70</v>
      </c>
      <c r="B96">
        <f>'Mach 1'!B95*0.66</f>
        <v>4.62</v>
      </c>
      <c r="C96" s="1" t="s">
        <v>2969</v>
      </c>
    </row>
    <row r="97" spans="1:3" x14ac:dyDescent="0.35">
      <c r="A97" s="354" t="s">
        <v>7</v>
      </c>
      <c r="B97">
        <f>'Mach 1'!B96*0.66</f>
        <v>4.62</v>
      </c>
      <c r="C97" s="1" t="s">
        <v>2969</v>
      </c>
    </row>
    <row r="98" spans="1:3" x14ac:dyDescent="0.35">
      <c r="A98" s="354" t="s">
        <v>6</v>
      </c>
      <c r="B98">
        <f>'Mach 1'!B97*0.66</f>
        <v>13.200000000000001</v>
      </c>
      <c r="C98" s="1" t="s">
        <v>2969</v>
      </c>
    </row>
    <row r="99" spans="1:3" x14ac:dyDescent="0.35">
      <c r="A99" s="354" t="s">
        <v>2347</v>
      </c>
      <c r="B99">
        <f>'Mach 1'!B98*0.66</f>
        <v>13.200000000000001</v>
      </c>
      <c r="C99" s="1" t="s">
        <v>2969</v>
      </c>
    </row>
    <row r="100" spans="1:3" x14ac:dyDescent="0.35">
      <c r="A100" s="354" t="s">
        <v>80</v>
      </c>
      <c r="B100">
        <f>'Mach 1'!B99*0.66</f>
        <v>13.200000000000001</v>
      </c>
      <c r="C100" s="1" t="s">
        <v>2969</v>
      </c>
    </row>
    <row r="101" spans="1:3" x14ac:dyDescent="0.35">
      <c r="A101" s="354" t="s">
        <v>9</v>
      </c>
      <c r="B101">
        <f>'Mach 1'!B100*0.66</f>
        <v>4.62</v>
      </c>
      <c r="C101" s="1" t="s">
        <v>2969</v>
      </c>
    </row>
    <row r="102" spans="1:3" x14ac:dyDescent="0.35">
      <c r="A102" s="354" t="s">
        <v>2346</v>
      </c>
      <c r="B102">
        <f>'Mach 1'!B101*0.66</f>
        <v>4.62</v>
      </c>
      <c r="C102" s="1" t="s">
        <v>2969</v>
      </c>
    </row>
    <row r="103" spans="1:3" x14ac:dyDescent="0.35">
      <c r="A103" s="354" t="s">
        <v>71</v>
      </c>
      <c r="B103">
        <f>'Mach 1'!B102*0.66</f>
        <v>4.62</v>
      </c>
      <c r="C103" s="1" t="s">
        <v>2969</v>
      </c>
    </row>
    <row r="104" spans="1:3" x14ac:dyDescent="0.35">
      <c r="A104" s="354" t="s">
        <v>5</v>
      </c>
      <c r="B104">
        <f>'Mach 1'!B103*0.66</f>
        <v>13.200000000000001</v>
      </c>
      <c r="C104" s="1" t="s">
        <v>2969</v>
      </c>
    </row>
    <row r="105" spans="1:3" x14ac:dyDescent="0.35">
      <c r="A105" s="354" t="s">
        <v>2345</v>
      </c>
      <c r="B105">
        <f>'Mach 1'!B104*0.66</f>
        <v>13.200000000000001</v>
      </c>
      <c r="C105" s="1" t="s">
        <v>2969</v>
      </c>
    </row>
    <row r="106" spans="1:3" x14ac:dyDescent="0.35">
      <c r="A106" s="354" t="s">
        <v>8</v>
      </c>
      <c r="B106">
        <f>'Mach 1'!B105*0.66</f>
        <v>4.62</v>
      </c>
      <c r="C106" s="1" t="s">
        <v>2969</v>
      </c>
    </row>
    <row r="107" spans="1:3" x14ac:dyDescent="0.35">
      <c r="A107" s="354" t="s">
        <v>2344</v>
      </c>
      <c r="B107">
        <f>'Mach 1'!B106*0.66</f>
        <v>4.62</v>
      </c>
      <c r="C107" s="1" t="s">
        <v>2969</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2974</v>
      </c>
      <c r="B129">
        <v>23</v>
      </c>
      <c r="C129" s="1" t="s">
        <v>2976</v>
      </c>
    </row>
    <row r="130" spans="1:3" ht="4.1500000000000004" customHeight="1" x14ac:dyDescent="0.35"/>
    <row r="131" spans="1:3" x14ac:dyDescent="0.35">
      <c r="A131" t="s">
        <v>43</v>
      </c>
      <c r="B131">
        <v>18</v>
      </c>
      <c r="C131" s="1" t="s">
        <v>2975</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2977</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422</vt:i4>
      </vt:variant>
    </vt:vector>
  </HeadingPairs>
  <TitlesOfParts>
    <vt:vector size="43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Emissions!i_ef_leach_runoff</vt:lpstr>
      <vt:lpstr>Emissions!i_ef_n2o_burning</vt:lpstr>
      <vt:lpstr>Emissions!i_ef_residue</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Emissions!i_FracGASM_manure</vt:lpstr>
      <vt:lpstr>Emissions!i_FracLEACH_manure</vt:lpstr>
      <vt:lpstr>Emissions!i_FracLEACH_residue</vt:lpstr>
      <vt:lpstr>Emissions!i_FracRENEWAL</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2023-12-13T05:53:30Z</dcterms:modified>
</cp:coreProperties>
</file>