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809C449A-C3B1-4E11-A102-850AEEA8BB48}" xr6:coauthVersionLast="47" xr6:coauthVersionMax="47" xr10:uidLastSave="{00000000-0000-0000-0000-000000000000}"/>
  <bookViews>
    <workbookView xWindow="-9405" yWindow="-16365" windowWidth="29040" windowHeight="15720" tabRatio="625" activeTab="1"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1'!$B$79</definedName>
    <definedName name="harv_fuel_consumption" localSheetId="11">'Mach 2'!$B$80</definedName>
    <definedName name="harvest_maint" localSheetId="10">'Mach 1'!$A$102:$B$119</definedName>
    <definedName name="harvest_maint" localSheetId="11">'Mach 2'!$A$103:$B$120</definedName>
    <definedName name="harvest_rate" localSheetId="10">'Mach 1'!$A$83:$B$100</definedName>
    <definedName name="harvest_rate" localSheetId="11">'Mach 2'!$A$84:$B$101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working_capital_constraint_included" localSheetId="2">Finance!$B$19</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1'!$B$77</definedName>
    <definedName name="number_of_harvesters" localSheetId="11">'Mach 2'!$B$78</definedName>
    <definedName name="number_of_seeders" localSheetId="10">'Mach 1'!$B$34</definedName>
    <definedName name="number_of_seeders" localSheetId="11">'Mach 2'!$B$34</definedName>
    <definedName name="oil_grease_factor_harv" localSheetId="10">'Mach 1'!$B$81</definedName>
    <definedName name="oil_grease_factor_harv" localSheetId="11">'Mach 2'!$B$82</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1'!$A$44:$B$74</definedName>
    <definedName name="seeding_rate_crop_adj" localSheetId="11">'Mach 2'!$A$45:$B$75</definedName>
    <definedName name="sprayer_fuel_consumption" localSheetId="10">'Mach 1'!$B$124</definedName>
    <definedName name="sprayer_fuel_consumption" localSheetId="11">'Mach 2'!$B$125</definedName>
    <definedName name="sprayer_maint" localSheetId="10">'Mach 1'!$B$126</definedName>
    <definedName name="sprayer_maint" localSheetId="11">'Mach 2'!$B$127</definedName>
    <definedName name="spraying_rate" localSheetId="10">'Mach 1'!$B$122</definedName>
    <definedName name="spraying_rate" localSheetId="11">'Mach 2'!$B$123</definedName>
    <definedName name="spreader_cap" localSheetId="10">'Mach 1'!$B$138</definedName>
    <definedName name="spreader_cap" localSheetId="11">'Mach 2'!$B$139</definedName>
    <definedName name="spreader_eff" localSheetId="10">'Mach 1'!$B$144</definedName>
    <definedName name="spreader_eff" localSheetId="11">'Mach 2'!$B$145</definedName>
    <definedName name="spreader_fuel" localSheetId="10">'Mach 1'!$B$129</definedName>
    <definedName name="spreader_fuel" localSheetId="11">'Mach 2'!$B$130</definedName>
    <definedName name="spreader_maint" localSheetId="10">'Mach 1'!$B$146</definedName>
    <definedName name="spreader_maint" localSheetId="11">'Mach 2'!$B$147</definedName>
    <definedName name="spreader_speed" localSheetId="10">'Mach 1'!$B$142</definedName>
    <definedName name="spreader_speed" localSheetId="11">'Mach 2'!$B$143</definedName>
    <definedName name="spreader_width" localSheetId="10">'Mach 1'!$B$131:$C$136</definedName>
    <definedName name="spreader_width" localSheetId="11">'Mach 2'!$B$132:$C$137</definedName>
    <definedName name="stubble_fuel_consumption" localSheetId="10">'Mach 1'!$B$149</definedName>
    <definedName name="stubble_fuel_consumption" localSheetId="11">'Mach 2'!$B$150</definedName>
    <definedName name="stubble_maint" localSheetId="10">'Mach 1'!$B$151</definedName>
    <definedName name="stubble_maint" localSheetId="11">'Mach 2'!$B$152</definedName>
    <definedName name="sup_cartage">Price!$B$37</definedName>
    <definedName name="sup_feed" localSheetId="10">'Mach 1'!$A$154:$C$171</definedName>
    <definedName name="sup_feed" localSheetId="11">'Mach 2'!$A$155:$C$172</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1'!$B$140</definedName>
    <definedName name="time_fill_spreader" localSheetId="11">'Mach 2'!$B$141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9" i="13" l="1"/>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charset val="1"/>
          </rPr>
          <t>Michael:</t>
        </r>
        <r>
          <rPr>
            <sz val="9"/>
            <color indexed="81"/>
            <rFont val="Tahoma"/>
            <charset val="1"/>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<sst xmlns="http://schemas.openxmlformats.org/spreadsheetml/2006/main" count="5221" uniqueCount="3091">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</sst>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opLeftCell="A25" workbookViewId="0">
      <selection activeCell="L51" sqref="L51"/>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56" outlineLevel="3" x14ac:dyDescent="0.35">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x14ac:dyDescent="0.35">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2342</v>
      </c>
      <c r="I36" t="s">
        <v>2343</v>
      </c>
      <c r="K36" t="s">
        <v>2754</v>
      </c>
      <c r="M36" t="s">
        <v>2755</v>
      </c>
    </row>
    <row r="37" spans="1:27" x14ac:dyDescent="0.35">
      <c r="G37" s="351" t="s">
        <v>4</v>
      </c>
      <c r="I37" s="351" t="s">
        <v>2344</v>
      </c>
      <c r="K37" s="351" t="s">
        <v>49</v>
      </c>
      <c r="M37" s="448" t="s">
        <v>2756</v>
      </c>
    </row>
    <row r="38" spans="1:27" x14ac:dyDescent="0.35">
      <c r="G38" s="352" t="s">
        <v>2336</v>
      </c>
      <c r="I38" s="352" t="s">
        <v>2612</v>
      </c>
      <c r="K38" s="352" t="s">
        <v>2969</v>
      </c>
      <c r="M38" s="449" t="s">
        <v>2757</v>
      </c>
    </row>
    <row r="39" spans="1:27" ht="43.5" x14ac:dyDescent="0.35">
      <c r="G39" s="352" t="s">
        <v>10</v>
      </c>
      <c r="I39" s="352" t="s">
        <v>4</v>
      </c>
      <c r="K39" s="352" t="s">
        <v>2745</v>
      </c>
      <c r="M39" s="449" t="s">
        <v>2758</v>
      </c>
    </row>
    <row r="40" spans="1:27" x14ac:dyDescent="0.35">
      <c r="G40" t="s">
        <v>67</v>
      </c>
      <c r="H40" s="356"/>
      <c r="I40" s="352" t="s">
        <v>2336</v>
      </c>
      <c r="K40" s="352" t="s">
        <v>2746</v>
      </c>
      <c r="M40" s="450" t="s">
        <v>2759</v>
      </c>
    </row>
    <row r="41" spans="1:27" x14ac:dyDescent="0.35">
      <c r="G41" s="352" t="s">
        <v>68</v>
      </c>
      <c r="I41" s="352" t="s">
        <v>10</v>
      </c>
      <c r="K41" s="353" t="s">
        <v>2970</v>
      </c>
    </row>
    <row r="42" spans="1:27" x14ac:dyDescent="0.35">
      <c r="G42" s="352" t="s">
        <v>69</v>
      </c>
      <c r="I42" s="352" t="s">
        <v>67</v>
      </c>
    </row>
    <row r="43" spans="1:27" x14ac:dyDescent="0.35">
      <c r="G43" s="352" t="s">
        <v>7</v>
      </c>
      <c r="I43" s="352" t="s">
        <v>68</v>
      </c>
    </row>
    <row r="44" spans="1:27" x14ac:dyDescent="0.35">
      <c r="G44" s="352" t="s">
        <v>6</v>
      </c>
      <c r="I44" s="352" t="s">
        <v>2345</v>
      </c>
    </row>
    <row r="45" spans="1:27" x14ac:dyDescent="0.35">
      <c r="G45" s="352" t="s">
        <v>2340</v>
      </c>
      <c r="I45" s="352" t="s">
        <v>120</v>
      </c>
    </row>
    <row r="46" spans="1:27" x14ac:dyDescent="0.35">
      <c r="G46" s="352" t="s">
        <v>79</v>
      </c>
      <c r="I46" s="352" t="s">
        <v>69</v>
      </c>
    </row>
    <row r="47" spans="1:27" x14ac:dyDescent="0.35">
      <c r="G47" s="352" t="s">
        <v>9</v>
      </c>
      <c r="I47" s="352" t="s">
        <v>7</v>
      </c>
    </row>
    <row r="48" spans="1:27" x14ac:dyDescent="0.35">
      <c r="G48" s="352" t="s">
        <v>2339</v>
      </c>
      <c r="I48" s="352" t="s">
        <v>127</v>
      </c>
    </row>
    <row r="49" spans="7:9" x14ac:dyDescent="0.35">
      <c r="G49" s="352" t="s">
        <v>70</v>
      </c>
      <c r="I49" s="352" t="s">
        <v>6</v>
      </c>
    </row>
    <row r="50" spans="7:9" x14ac:dyDescent="0.35">
      <c r="G50" s="352" t="s">
        <v>5</v>
      </c>
      <c r="I50" s="352" t="s">
        <v>2340</v>
      </c>
    </row>
    <row r="51" spans="7:9" x14ac:dyDescent="0.35">
      <c r="G51" s="352" t="s">
        <v>2338</v>
      </c>
      <c r="I51" s="352" t="s">
        <v>79</v>
      </c>
    </row>
    <row r="52" spans="7:9" x14ac:dyDescent="0.35">
      <c r="G52" s="352" t="s">
        <v>8</v>
      </c>
      <c r="I52" s="352" t="s">
        <v>9</v>
      </c>
    </row>
    <row r="53" spans="7:9" x14ac:dyDescent="0.35">
      <c r="G53" s="353" t="s">
        <v>2337</v>
      </c>
      <c r="I53" s="352" t="s">
        <v>2339</v>
      </c>
    </row>
    <row r="54" spans="7:9" x14ac:dyDescent="0.35">
      <c r="I54" s="352" t="s">
        <v>2346</v>
      </c>
    </row>
    <row r="55" spans="7:9" x14ac:dyDescent="0.35">
      <c r="I55" s="352" t="s">
        <v>2598</v>
      </c>
    </row>
    <row r="56" spans="7:9" x14ac:dyDescent="0.35">
      <c r="I56" s="352" t="s">
        <v>2347</v>
      </c>
    </row>
    <row r="57" spans="7:9" x14ac:dyDescent="0.35">
      <c r="I57" s="352" t="s">
        <v>119</v>
      </c>
    </row>
    <row r="58" spans="7:9" x14ac:dyDescent="0.35">
      <c r="I58" s="352" t="s">
        <v>2348</v>
      </c>
    </row>
    <row r="59" spans="7:9" x14ac:dyDescent="0.35">
      <c r="I59" s="352" t="s">
        <v>121</v>
      </c>
    </row>
    <row r="60" spans="7:9" x14ac:dyDescent="0.35">
      <c r="I60" s="352" t="s">
        <v>70</v>
      </c>
    </row>
    <row r="61" spans="7:9" x14ac:dyDescent="0.35">
      <c r="I61" s="352" t="s">
        <v>5</v>
      </c>
    </row>
    <row r="62" spans="7:9" x14ac:dyDescent="0.35">
      <c r="I62" s="352" t="s">
        <v>2338</v>
      </c>
    </row>
    <row r="63" spans="7:9" x14ac:dyDescent="0.35">
      <c r="I63" s="352" t="s">
        <v>2349</v>
      </c>
    </row>
    <row r="64" spans="7:9" x14ac:dyDescent="0.35">
      <c r="I64" s="352" t="s">
        <v>122</v>
      </c>
    </row>
    <row r="65" spans="9:9" x14ac:dyDescent="0.35">
      <c r="I65" s="352" t="s">
        <v>8</v>
      </c>
    </row>
    <row r="66" spans="9:9" x14ac:dyDescent="0.35">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abSelected="1" topLeftCell="A32" workbookViewId="0">
      <selection activeCell="E45" sqref="E45"/>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3080</v>
      </c>
    </row>
    <row r="9" spans="1:3" x14ac:dyDescent="0.35">
      <c r="A9" s="354" t="str">
        <f>General!G37</f>
        <v>b</v>
      </c>
      <c r="B9">
        <v>680</v>
      </c>
      <c r="C9" s="1" t="s">
        <v>2947</v>
      </c>
    </row>
    <row r="10" spans="1:3" x14ac:dyDescent="0.35">
      <c r="A10" s="354" t="str">
        <f>General!G38</f>
        <v>bd</v>
      </c>
      <c r="B10">
        <v>680</v>
      </c>
      <c r="C10" s="1" t="s">
        <v>2947</v>
      </c>
    </row>
    <row r="11" spans="1:3" x14ac:dyDescent="0.35">
      <c r="A11" s="354" t="str">
        <f>General!G39</f>
        <v>f</v>
      </c>
      <c r="B11">
        <v>680</v>
      </c>
      <c r="C11" s="1" t="s">
        <v>2947</v>
      </c>
    </row>
    <row r="12" spans="1:3" x14ac:dyDescent="0.35">
      <c r="A12" s="354" t="str">
        <f>General!G40</f>
        <v>h</v>
      </c>
      <c r="B12">
        <v>680</v>
      </c>
      <c r="C12" s="1" t="s">
        <v>2947</v>
      </c>
    </row>
    <row r="13" spans="1:3" x14ac:dyDescent="0.35">
      <c r="A13" s="354" t="str">
        <f>General!G41</f>
        <v>i</v>
      </c>
      <c r="B13">
        <v>680</v>
      </c>
      <c r="C13" s="1" t="s">
        <v>2947</v>
      </c>
    </row>
    <row r="14" spans="1:3" x14ac:dyDescent="0.35">
      <c r="A14" s="354" t="str">
        <f>General!G42</f>
        <v>k</v>
      </c>
      <c r="B14">
        <v>680</v>
      </c>
      <c r="C14" s="1" t="s">
        <v>2947</v>
      </c>
    </row>
    <row r="15" spans="1:3" x14ac:dyDescent="0.35">
      <c r="A15" s="354" t="str">
        <f>General!G43</f>
        <v>l</v>
      </c>
      <c r="B15">
        <v>680</v>
      </c>
      <c r="C15" s="1" t="s">
        <v>2947</v>
      </c>
    </row>
    <row r="16" spans="1:3" x14ac:dyDescent="0.35">
      <c r="A16" s="354" t="str">
        <f>General!G44</f>
        <v>o</v>
      </c>
      <c r="B16">
        <v>680</v>
      </c>
      <c r="C16" s="1" t="s">
        <v>2947</v>
      </c>
    </row>
    <row r="17" spans="1:3" x14ac:dyDescent="0.35">
      <c r="A17" s="354" t="str">
        <f>General!G45</f>
        <v>od</v>
      </c>
      <c r="B17">
        <v>680</v>
      </c>
      <c r="C17" s="1" t="s">
        <v>2947</v>
      </c>
    </row>
    <row r="18" spans="1:3" x14ac:dyDescent="0.35">
      <c r="A18" s="354" t="str">
        <f>General!G46</f>
        <v>of</v>
      </c>
      <c r="B18">
        <v>680</v>
      </c>
      <c r="C18" s="1" t="s">
        <v>2947</v>
      </c>
    </row>
    <row r="19" spans="1:3" x14ac:dyDescent="0.35">
      <c r="A19" s="354" t="str">
        <f>General!G47</f>
        <v>r</v>
      </c>
      <c r="B19">
        <v>680</v>
      </c>
      <c r="C19" s="1" t="s">
        <v>2947</v>
      </c>
    </row>
    <row r="20" spans="1:3" x14ac:dyDescent="0.35">
      <c r="A20" s="354" t="str">
        <f>General!G48</f>
        <v>rd</v>
      </c>
      <c r="B20">
        <v>680</v>
      </c>
      <c r="C20" s="1" t="s">
        <v>2947</v>
      </c>
    </row>
    <row r="21" spans="1:3" x14ac:dyDescent="0.35">
      <c r="A21" s="354" t="str">
        <f>General!G49</f>
        <v>v</v>
      </c>
      <c r="B21">
        <v>680</v>
      </c>
      <c r="C21" s="1" t="s">
        <v>2947</v>
      </c>
    </row>
    <row r="22" spans="1:3" x14ac:dyDescent="0.35">
      <c r="A22" s="354" t="str">
        <f>General!G50</f>
        <v>w</v>
      </c>
      <c r="B22">
        <v>680</v>
      </c>
      <c r="C22" s="1" t="s">
        <v>2947</v>
      </c>
    </row>
    <row r="23" spans="1:3" x14ac:dyDescent="0.35">
      <c r="A23" s="354" t="str">
        <f>General!G51</f>
        <v>wd</v>
      </c>
      <c r="B23">
        <v>680</v>
      </c>
      <c r="C23" s="1" t="s">
        <v>2947</v>
      </c>
    </row>
    <row r="24" spans="1:3" x14ac:dyDescent="0.35">
      <c r="A24" s="354" t="str">
        <f>General!G52</f>
        <v>z</v>
      </c>
      <c r="B24">
        <v>680</v>
      </c>
      <c r="C24" s="1" t="s">
        <v>2947</v>
      </c>
    </row>
    <row r="25" spans="1:3" x14ac:dyDescent="0.35">
      <c r="A25" s="354" t="str">
        <f>General!G53</f>
        <v>zd</v>
      </c>
      <c r="B25">
        <v>680</v>
      </c>
      <c r="C25" s="1" t="s">
        <v>2947</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91</v>
      </c>
    </row>
    <row r="37" spans="1:18" x14ac:dyDescent="0.35">
      <c r="A37" s="6" t="s">
        <v>90</v>
      </c>
      <c r="B37" s="6">
        <v>15</v>
      </c>
      <c r="C37" s="1" t="s">
        <v>17</v>
      </c>
    </row>
    <row r="38" spans="1:18" ht="6.65" customHeight="1" x14ac:dyDescent="0.35">
      <c r="A38" s="3"/>
    </row>
    <row r="39" spans="1:18" x14ac:dyDescent="0.35">
      <c r="A39" s="6" t="s">
        <v>89</v>
      </c>
      <c r="B39" s="6">
        <v>20</v>
      </c>
      <c r="C39" s="1" t="s">
        <v>17</v>
      </c>
    </row>
    <row r="40" spans="1:18" ht="9" customHeight="1" x14ac:dyDescent="0.35"/>
    <row r="41" spans="1:18" ht="15" customHeight="1" x14ac:dyDescent="0.35">
      <c r="A41" s="3" t="s">
        <v>65</v>
      </c>
    </row>
    <row r="42" spans="1:18" x14ac:dyDescent="0.35">
      <c r="A42" t="s">
        <v>75</v>
      </c>
      <c r="B42">
        <v>2</v>
      </c>
    </row>
    <row r="44" spans="1:18" x14ac:dyDescent="0.35">
      <c r="A44" t="s">
        <v>87</v>
      </c>
      <c r="B44" s="398">
        <f>MIN(364,INT((C44 - DATE(YEAR(C44),1,1))))</f>
        <v>226</v>
      </c>
      <c r="C44" s="4">
        <v>43692</v>
      </c>
    </row>
    <row r="46" spans="1:18" x14ac:dyDescent="0.35">
      <c r="A46" s="1" t="s">
        <v>2299</v>
      </c>
      <c r="B46">
        <v>50</v>
      </c>
      <c r="J46" s="1" t="s">
        <v>2300</v>
      </c>
    </row>
    <row r="47" spans="1:18" x14ac:dyDescent="0.35">
      <c r="A47" s="3"/>
      <c r="J47" s="511" t="s">
        <v>2350</v>
      </c>
      <c r="K47" s="511"/>
      <c r="L47" s="511"/>
      <c r="M47" s="511" t="s">
        <v>2354</v>
      </c>
      <c r="N47" s="511"/>
      <c r="O47" s="511"/>
      <c r="P47" s="511" t="s">
        <v>2355</v>
      </c>
      <c r="Q47" s="511"/>
      <c r="R47" s="511"/>
    </row>
    <row r="48" spans="1:18" x14ac:dyDescent="0.35">
      <c r="A48" s="3"/>
      <c r="I48" s="1" t="s">
        <v>2356</v>
      </c>
      <c r="J48" t="s">
        <v>2351</v>
      </c>
      <c r="K48" t="s">
        <v>2351</v>
      </c>
      <c r="L48" t="s">
        <v>2351</v>
      </c>
      <c r="M48" t="s">
        <v>2353</v>
      </c>
      <c r="N48" t="s">
        <v>2353</v>
      </c>
      <c r="O48" t="s">
        <v>2353</v>
      </c>
      <c r="P48" t="s">
        <v>2352</v>
      </c>
      <c r="Q48" t="s">
        <v>2352</v>
      </c>
      <c r="R48" t="s">
        <v>2352</v>
      </c>
    </row>
    <row r="49" spans="1:18" x14ac:dyDescent="0.35">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3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3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3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3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35">
      <c r="A69" s="3" t="s">
        <v>81</v>
      </c>
    </row>
    <row r="70" spans="1:18" x14ac:dyDescent="0.35">
      <c r="A70" t="s">
        <v>123</v>
      </c>
      <c r="B70">
        <v>100000</v>
      </c>
    </row>
    <row r="72" spans="1:18" x14ac:dyDescent="0.35">
      <c r="A72" t="s">
        <v>124</v>
      </c>
      <c r="B72">
        <v>100000</v>
      </c>
    </row>
    <row r="74" spans="1:18" x14ac:dyDescent="0.35">
      <c r="A74" t="s">
        <v>82</v>
      </c>
      <c r="B74" s="44">
        <v>0.11</v>
      </c>
    </row>
    <row r="76" spans="1:18" x14ac:dyDescent="0.35">
      <c r="A76" t="s">
        <v>83</v>
      </c>
      <c r="B76" s="44">
        <v>3.5000000000000003E-2</v>
      </c>
    </row>
    <row r="78" spans="1:18" x14ac:dyDescent="0.35">
      <c r="A78" t="s">
        <v>84</v>
      </c>
      <c r="B78">
        <v>2.3E-2</v>
      </c>
    </row>
    <row r="80" spans="1:18" x14ac:dyDescent="0.35">
      <c r="A80" t="s">
        <v>125</v>
      </c>
      <c r="B80">
        <v>40</v>
      </c>
    </row>
    <row r="82" spans="1:2" x14ac:dyDescent="0.35">
      <c r="A82" t="s">
        <v>85</v>
      </c>
      <c r="B82" s="44">
        <v>0.11</v>
      </c>
    </row>
    <row r="84" spans="1:2" x14ac:dyDescent="0.3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2341</v>
      </c>
      <c r="B3" s="42">
        <v>4.4999999999999998E-2</v>
      </c>
    </row>
    <row r="5" spans="1:2" x14ac:dyDescent="0.35">
      <c r="A5" s="3" t="s">
        <v>116</v>
      </c>
    </row>
    <row r="6" spans="1:2" x14ac:dyDescent="0.35">
      <c r="A6" t="s">
        <v>115</v>
      </c>
      <c r="B6" s="42">
        <v>4.4999999999999998E-2</v>
      </c>
    </row>
    <row r="8" spans="1:2" x14ac:dyDescent="0.35">
      <c r="A8" s="3" t="s">
        <v>114</v>
      </c>
    </row>
    <row r="9" spans="1:2" x14ac:dyDescent="0.35">
      <c r="A9" t="s">
        <v>2246</v>
      </c>
      <c r="B9" s="42">
        <v>0</v>
      </c>
    </row>
    <row r="10" spans="1:2" x14ac:dyDescent="0.35">
      <c r="A10" t="s">
        <v>2247</v>
      </c>
      <c r="B10" s="42">
        <v>0</v>
      </c>
    </row>
    <row r="12" spans="1:2" x14ac:dyDescent="0.35">
      <c r="A12" s="3" t="s">
        <v>117</v>
      </c>
    </row>
    <row r="13" spans="1:2" x14ac:dyDescent="0.35">
      <c r="A13" t="s">
        <v>20</v>
      </c>
      <c r="B13" s="42">
        <v>0.02</v>
      </c>
    </row>
    <row r="15" spans="1:2" x14ac:dyDescent="0.35">
      <c r="A15" s="3" t="s">
        <v>92</v>
      </c>
    </row>
    <row r="16" spans="1:2" x14ac:dyDescent="0.35">
      <c r="A16" t="s">
        <v>118</v>
      </c>
      <c r="B16" s="42">
        <v>0.02</v>
      </c>
    </row>
    <row r="18" spans="1:2" x14ac:dyDescent="0.35">
      <c r="A18" s="3" t="s">
        <v>3090</v>
      </c>
    </row>
    <row r="19" spans="1:2" ht="29" x14ac:dyDescent="0.35">
      <c r="A19" s="5" t="s">
        <v>3089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3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2359</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2351</v>
      </c>
      <c r="K73" t="s">
        <v>2353</v>
      </c>
      <c r="L73" t="s">
        <v>2352</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79">
        <v>1</v>
      </c>
      <c r="J11" s="512" t="s">
        <v>2224</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x14ac:dyDescent="0.35">
      <c r="A12" s="45"/>
      <c r="B12" s="54"/>
      <c r="C12" s="47">
        <f>INT($C$6)+1.045</f>
        <v>2.0449999999999999</v>
      </c>
      <c r="D12" s="73"/>
      <c r="E12" s="70"/>
      <c r="F12" s="70"/>
      <c r="G12" s="73"/>
      <c r="H12" s="76" t="s">
        <v>149</v>
      </c>
      <c r="I12" s="99">
        <v>1</v>
      </c>
      <c r="J12" s="513" t="s">
        <v>2223</v>
      </c>
      <c r="K12" s="514"/>
      <c r="L12" s="514"/>
      <c r="M12" s="514"/>
      <c r="N12" s="514"/>
      <c r="O12" s="514"/>
      <c r="P12" s="514"/>
      <c r="Q12" s="514"/>
      <c r="R12" s="514"/>
      <c r="S12" s="514"/>
      <c r="T12" s="514"/>
      <c r="U12" s="514"/>
      <c r="V12" s="514"/>
      <c r="W12" s="514"/>
      <c r="X12" s="515"/>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2"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3"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4"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3"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3"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3"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8"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3"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3"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3"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3"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3"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3"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3"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x14ac:dyDescent="0.35">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7"/>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7"/>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7"/>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7"/>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503"/>
      <c r="I83" s="503"/>
      <c r="J83" s="24"/>
      <c r="K83" s="503"/>
      <c r="N83" s="503"/>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15" customHeight="1" x14ac:dyDescent="0.3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x14ac:dyDescent="0.3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3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3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15" customHeight="1" thickBot="1" x14ac:dyDescent="0.4">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x14ac:dyDescent="0.3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35">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3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3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3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35">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24"/>
      <c r="G97" s="24"/>
      <c r="H97" s="502" t="s">
        <v>3047</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24"/>
      <c r="I98" s="503" t="s">
        <v>3048</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2" t="s">
        <v>3046</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3"/>
      <c r="I101" s="503" t="s">
        <v>3049</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3"/>
      <c r="I102" s="503" t="s">
        <v>3050</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3"/>
      <c r="I105" s="358" t="s">
        <v>3085</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3"/>
      <c r="I106" s="337" t="s">
        <v>3086</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3"/>
      <c r="I107" s="337" t="s">
        <v>3087</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3"/>
      <c r="I108" s="337" t="s">
        <v>3088</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15" customHeight="1" x14ac:dyDescent="0.3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x14ac:dyDescent="0.3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3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148</v>
      </c>
      <c r="I11" s="286">
        <v>45256.565676041697</v>
      </c>
      <c r="J11" s="516" t="s">
        <v>3014</v>
      </c>
      <c r="K11" s="512"/>
      <c r="L11" s="512"/>
      <c r="M11" s="512"/>
      <c r="N11" s="512"/>
      <c r="O11" s="512"/>
      <c r="P11" s="512"/>
      <c r="Q11" s="512"/>
      <c r="R11" s="512"/>
      <c r="S11" s="512"/>
      <c r="T11" s="512"/>
      <c r="U11" s="512"/>
      <c r="V11" s="512"/>
      <c r="W11" s="512"/>
      <c r="X11" s="51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149</v>
      </c>
      <c r="I12" s="278">
        <v>45267.412782407402</v>
      </c>
      <c r="J12" s="513" t="s">
        <v>3054</v>
      </c>
      <c r="K12" s="514"/>
      <c r="L12" s="514"/>
      <c r="M12" s="514"/>
      <c r="N12" s="514"/>
      <c r="O12" s="514"/>
      <c r="P12" s="514"/>
      <c r="Q12" s="514"/>
      <c r="R12" s="514"/>
      <c r="S12" s="514"/>
      <c r="T12" s="514"/>
      <c r="U12" s="514"/>
      <c r="V12" s="514"/>
      <c r="W12" s="514"/>
      <c r="X12" s="51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3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3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x14ac:dyDescent="0.35">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x14ac:dyDescent="0.35">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x14ac:dyDescent="0.3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x14ac:dyDescent="0.35">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x14ac:dyDescent="0.35">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3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3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x14ac:dyDescent="0.35">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x14ac:dyDescent="0.3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x14ac:dyDescent="0.35">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35">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35">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3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x14ac:dyDescent="0.3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3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x14ac:dyDescent="0.3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x14ac:dyDescent="0.3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15" customHeight="1" outlineLevel="3" x14ac:dyDescent="0.3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x14ac:dyDescent="0.3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x14ac:dyDescent="0.35">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x14ac:dyDescent="0.3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3079</v>
      </c>
      <c r="M309" s="509">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x14ac:dyDescent="0.3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x14ac:dyDescent="0.3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148</v>
      </c>
      <c r="I11" s="310">
        <v>45263.452692476902</v>
      </c>
      <c r="J11" s="517" t="s">
        <v>3029</v>
      </c>
      <c r="K11" s="518"/>
      <c r="L11" s="518"/>
      <c r="M11" s="518"/>
      <c r="N11" s="518"/>
      <c r="O11" s="518"/>
      <c r="P11" s="518"/>
      <c r="Q11" s="518"/>
      <c r="R11" s="518"/>
      <c r="S11" s="518"/>
      <c r="T11" s="518"/>
      <c r="U11" s="518"/>
      <c r="V11" s="518"/>
      <c r="W11" s="518"/>
      <c r="X11" s="518"/>
      <c r="Y11" s="518"/>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149</v>
      </c>
      <c r="I12" s="278">
        <v>45265.617936111099</v>
      </c>
      <c r="J12" s="519" t="s">
        <v>3042</v>
      </c>
      <c r="K12" s="520"/>
      <c r="L12" s="520"/>
      <c r="M12" s="520"/>
      <c r="N12" s="520"/>
      <c r="O12" s="520"/>
      <c r="P12" s="520"/>
      <c r="Q12" s="520"/>
      <c r="R12" s="520"/>
      <c r="S12" s="520"/>
      <c r="T12" s="520"/>
      <c r="U12" s="520"/>
      <c r="V12" s="520"/>
      <c r="W12" s="520"/>
      <c r="X12" s="520"/>
      <c r="Y12" s="520"/>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ht="28" outlineLevel="1" x14ac:dyDescent="0.35">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x14ac:dyDescent="0.35">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5" customHeight="1" outlineLevel="1" x14ac:dyDescent="0.3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x14ac:dyDescent="0.35">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3009</v>
      </c>
      <c r="I45" s="96" t="s">
        <v>713</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3027</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x14ac:dyDescent="0.35">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x14ac:dyDescent="0.35">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x14ac:dyDescent="0.35">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x14ac:dyDescent="0.35">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x14ac:dyDescent="0.35">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x14ac:dyDescent="0.35">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x14ac:dyDescent="0.35">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x14ac:dyDescent="0.35">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x14ac:dyDescent="0.35">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x14ac:dyDescent="0.35">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35">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35">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35">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35">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35">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35">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35">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35">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35">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35">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35">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35">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35">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35">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35">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35">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35">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35">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35">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35">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35">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35">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35">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35">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35">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35">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35">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35">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35">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35">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35">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35">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35">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35">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35">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35">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35">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35">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35">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35">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35">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35">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35">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35">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35">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35">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35">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35">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35">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35">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35">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35">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35">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35">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35">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35">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35">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35">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35">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35">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35">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35">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35">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35">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35">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35">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35">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35">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35">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35">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35">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35">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35">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35">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35">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35">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35">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35">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35">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x14ac:dyDescent="0.35">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35">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35">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35">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35">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35">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35">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35">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35">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35">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35">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35">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35">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35">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35">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35">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35">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35">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35">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35">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35">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35">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35">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x14ac:dyDescent="0.35">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35">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35">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x14ac:dyDescent="0.35">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35">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35">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35">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35">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x14ac:dyDescent="0.35">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x14ac:dyDescent="0.35">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35">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35">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35">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x14ac:dyDescent="0.35">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x14ac:dyDescent="0.35">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35">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35">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x14ac:dyDescent="0.35">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35">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35">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35">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35">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35">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35">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35">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35">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35">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35">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35">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35">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35">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35">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35">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35">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35">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35">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35">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35">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35">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x14ac:dyDescent="0.35">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x14ac:dyDescent="0.35">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35">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35">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35">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35">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35">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35">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35">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35">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35">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35">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35">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35">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35">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35">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35">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35">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35">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35">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35">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35">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35">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35">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x14ac:dyDescent="0.35">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35">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35">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x14ac:dyDescent="0.35">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x14ac:dyDescent="0.35">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35">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x14ac:dyDescent="0.35">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35">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35">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35">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35">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35">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35">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35">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35">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x14ac:dyDescent="0.35">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x14ac:dyDescent="0.35">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x14ac:dyDescent="0.35">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x14ac:dyDescent="0.35">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x14ac:dyDescent="0.35">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x14ac:dyDescent="0.35">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35">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35">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35">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x14ac:dyDescent="0.35">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x14ac:dyDescent="0.35">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x14ac:dyDescent="0.35">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35">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35">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35">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35">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35">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35">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35">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35">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35">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35">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35">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35">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35">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35">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x14ac:dyDescent="0.35">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x14ac:dyDescent="0.35">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x14ac:dyDescent="0.35">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35">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35">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35">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35">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35">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35">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35">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35">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35">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35">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35">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35">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35">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35">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35">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35">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35">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35">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35">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35">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35">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35">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x14ac:dyDescent="0.35">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35">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35">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35">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35">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35">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35">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x14ac:dyDescent="0.35">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x14ac:dyDescent="0.35">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x14ac:dyDescent="0.35">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35">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x14ac:dyDescent="0.35">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35">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35">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35">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35">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35">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35">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35">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35">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35">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35">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35">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35">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x14ac:dyDescent="0.35">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35">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35">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35">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35">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x14ac:dyDescent="0.35">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35">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35">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x14ac:dyDescent="0.35">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x14ac:dyDescent="0.35">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35">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35">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x14ac:dyDescent="0.35">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35">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x14ac:dyDescent="0.35">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x14ac:dyDescent="0.35">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35">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35">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35">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x14ac:dyDescent="0.35">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x14ac:dyDescent="0.35">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x14ac:dyDescent="0.35">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35">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35">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35">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35">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x14ac:dyDescent="0.35">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x14ac:dyDescent="0.35">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x14ac:dyDescent="0.35">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x14ac:dyDescent="0.35">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35">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x14ac:dyDescent="0.35">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x14ac:dyDescent="0.35">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x14ac:dyDescent="0.35">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x14ac:dyDescent="0.35">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35">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x14ac:dyDescent="0.35">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x14ac:dyDescent="0.35">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x14ac:dyDescent="0.35">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x14ac:dyDescent="0.35">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x14ac:dyDescent="0.35">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x14ac:dyDescent="0.35">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35">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35">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x14ac:dyDescent="0.35">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35">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x14ac:dyDescent="0.35">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35">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x14ac:dyDescent="0.35">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x14ac:dyDescent="0.35">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x14ac:dyDescent="0.35">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x14ac:dyDescent="0.35">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x14ac:dyDescent="0.35">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x14ac:dyDescent="0.35">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x14ac:dyDescent="0.35">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x14ac:dyDescent="0.35">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x14ac:dyDescent="0.35">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x14ac:dyDescent="0.35">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x14ac:dyDescent="0.35">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x14ac:dyDescent="0.35">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x14ac:dyDescent="0.35">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x14ac:dyDescent="0.35">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x14ac:dyDescent="0.35">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x14ac:dyDescent="0.35">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x14ac:dyDescent="0.35">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x14ac:dyDescent="0.35">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x14ac:dyDescent="0.35">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x14ac:dyDescent="0.35">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x14ac:dyDescent="0.35">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x14ac:dyDescent="0.35">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x14ac:dyDescent="0.35">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x14ac:dyDescent="0.35">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x14ac:dyDescent="0.35">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x14ac:dyDescent="0.35">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x14ac:dyDescent="0.35">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x14ac:dyDescent="0.35">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x14ac:dyDescent="0.35">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35">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35">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x14ac:dyDescent="0.35">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35">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35">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x14ac:dyDescent="0.35">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x14ac:dyDescent="0.35">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x14ac:dyDescent="0.35">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x14ac:dyDescent="0.35">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35">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35">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35">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35">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35">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35">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x14ac:dyDescent="0.35">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35">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35">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35">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35">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35">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x14ac:dyDescent="0.35">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x14ac:dyDescent="0.35">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35">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35">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x14ac:dyDescent="0.35">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x14ac:dyDescent="0.35">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35">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x14ac:dyDescent="0.35">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x14ac:dyDescent="0.35">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35">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x14ac:dyDescent="0.35">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x14ac:dyDescent="0.35">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x14ac:dyDescent="0.35">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x14ac:dyDescent="0.35">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x14ac:dyDescent="0.35">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x14ac:dyDescent="0.35">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x14ac:dyDescent="0.35">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35">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x14ac:dyDescent="0.35">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x14ac:dyDescent="0.35">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x14ac:dyDescent="0.35">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x14ac:dyDescent="0.35">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x14ac:dyDescent="0.35">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35">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35">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x14ac:dyDescent="0.35">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35">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x14ac:dyDescent="0.35">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35">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35">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35">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x14ac:dyDescent="0.35">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35">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35">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x14ac:dyDescent="0.35">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35">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35">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x14ac:dyDescent="0.35">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35">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35">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x14ac:dyDescent="0.35">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35">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35">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35">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35">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35">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15" customHeight="1" outlineLevel="2" x14ac:dyDescent="0.35">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148</v>
      </c>
      <c r="I11" s="310">
        <v>44653.716487384299</v>
      </c>
      <c r="J11" s="516" t="s">
        <v>2401</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149</v>
      </c>
      <c r="I12" s="314">
        <v>44664.379814814798</v>
      </c>
      <c r="J12" s="513" t="s">
        <v>2412</v>
      </c>
      <c r="K12" s="514"/>
      <c r="L12" s="514"/>
      <c r="M12" s="514"/>
      <c r="N12" s="514"/>
      <c r="O12" s="514"/>
      <c r="P12" s="514"/>
      <c r="Q12" s="514"/>
      <c r="R12" s="514"/>
      <c r="S12" s="514"/>
      <c r="T12" s="514"/>
      <c r="U12" s="514"/>
      <c r="V12" s="514"/>
      <c r="W12" s="514"/>
      <c r="X12" s="515"/>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15" hidden="1" customHeight="1" outlineLevel="3" x14ac:dyDescent="0.3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5" customHeight="1" outlineLevel="2" x14ac:dyDescent="0.3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2387</v>
      </c>
      <c r="I42" s="76" t="s">
        <v>2388</v>
      </c>
      <c r="J42" s="76"/>
      <c r="K42" s="97">
        <v>200</v>
      </c>
      <c r="L42" s="76"/>
      <c r="M42" s="76"/>
      <c r="N42" s="76"/>
      <c r="O42" s="76"/>
      <c r="P42" s="76"/>
      <c r="Q42" s="76"/>
      <c r="R42" s="97" t="s">
        <v>2411</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15" customHeight="1" outlineLevel="2" x14ac:dyDescent="0.3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x14ac:dyDescent="0.35">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x14ac:dyDescent="0.35">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x14ac:dyDescent="0.35">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439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2950</v>
      </c>
      <c r="B3" s="510">
        <v>6.9999999999999994E-5</v>
      </c>
      <c r="C3" s="1" t="s">
        <v>2954</v>
      </c>
    </row>
    <row r="4" spans="1:3" x14ac:dyDescent="0.35">
      <c r="A4" t="s">
        <v>2951</v>
      </c>
      <c r="B4" s="510">
        <v>1.2999999999999999E-4</v>
      </c>
      <c r="C4" s="1" t="s">
        <v>2955</v>
      </c>
    </row>
    <row r="5" spans="1:3" x14ac:dyDescent="0.35">
      <c r="A5" t="s">
        <v>2952</v>
      </c>
      <c r="B5" s="510">
        <v>1.9000000000000001E-4</v>
      </c>
      <c r="C5" s="1" t="s">
        <v>2956</v>
      </c>
    </row>
    <row r="6" spans="1:3" x14ac:dyDescent="0.35">
      <c r="A6" t="s">
        <v>2953</v>
      </c>
      <c r="B6" s="510">
        <v>1.9000000000000001E-4</v>
      </c>
      <c r="C6" s="1" t="s">
        <v>2955</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2962</v>
      </c>
      <c r="B14"/>
    </row>
    <row r="15" spans="1:3" x14ac:dyDescent="0.35">
      <c r="A15" s="354" t="str">
        <f>General!G37</f>
        <v>b</v>
      </c>
      <c r="B15">
        <v>20</v>
      </c>
      <c r="C15" s="1" t="s">
        <v>2960</v>
      </c>
    </row>
    <row r="16" spans="1:3" x14ac:dyDescent="0.35">
      <c r="A16" s="354" t="str">
        <f>General!G38</f>
        <v>bd</v>
      </c>
      <c r="B16">
        <v>20</v>
      </c>
      <c r="C16" s="1" t="s">
        <v>2960</v>
      </c>
    </row>
    <row r="17" spans="1:3" x14ac:dyDescent="0.35">
      <c r="A17" s="354" t="str">
        <f>General!G39</f>
        <v>f</v>
      </c>
      <c r="B17">
        <v>7</v>
      </c>
      <c r="C17" s="1" t="s">
        <v>2960</v>
      </c>
    </row>
    <row r="18" spans="1:3" x14ac:dyDescent="0.35">
      <c r="A18" s="354" t="str">
        <f>General!G40</f>
        <v>h</v>
      </c>
      <c r="B18">
        <v>20</v>
      </c>
      <c r="C18" s="1" t="s">
        <v>2960</v>
      </c>
    </row>
    <row r="19" spans="1:3" x14ac:dyDescent="0.35">
      <c r="A19" s="354" t="str">
        <f>General!G41</f>
        <v>i</v>
      </c>
      <c r="B19">
        <v>7</v>
      </c>
      <c r="C19" s="1" t="s">
        <v>2960</v>
      </c>
    </row>
    <row r="20" spans="1:3" x14ac:dyDescent="0.35">
      <c r="A20" s="354" t="str">
        <f>General!G42</f>
        <v>k</v>
      </c>
      <c r="B20">
        <v>7</v>
      </c>
      <c r="C20" s="1" t="s">
        <v>2960</v>
      </c>
    </row>
    <row r="21" spans="1:3" x14ac:dyDescent="0.35">
      <c r="A21" s="354" t="str">
        <f>General!G43</f>
        <v>l</v>
      </c>
      <c r="B21">
        <v>7</v>
      </c>
      <c r="C21" s="1" t="s">
        <v>2960</v>
      </c>
    </row>
    <row r="22" spans="1:3" x14ac:dyDescent="0.35">
      <c r="A22" s="354" t="str">
        <f>General!G44</f>
        <v>o</v>
      </c>
      <c r="B22">
        <v>20</v>
      </c>
      <c r="C22" s="1" t="s">
        <v>2960</v>
      </c>
    </row>
    <row r="23" spans="1:3" x14ac:dyDescent="0.35">
      <c r="A23" s="354" t="str">
        <f>General!G45</f>
        <v>od</v>
      </c>
      <c r="B23">
        <v>20</v>
      </c>
      <c r="C23" s="1" t="s">
        <v>2960</v>
      </c>
    </row>
    <row r="24" spans="1:3" x14ac:dyDescent="0.35">
      <c r="A24" s="354" t="str">
        <f>General!G46</f>
        <v>of</v>
      </c>
      <c r="B24">
        <v>20</v>
      </c>
      <c r="C24" s="1" t="s">
        <v>2960</v>
      </c>
    </row>
    <row r="25" spans="1:3" x14ac:dyDescent="0.35">
      <c r="A25" s="354" t="str">
        <f>General!G47</f>
        <v>r</v>
      </c>
      <c r="B25">
        <v>7</v>
      </c>
      <c r="C25" s="1" t="s">
        <v>2960</v>
      </c>
    </row>
    <row r="26" spans="1:3" x14ac:dyDescent="0.35">
      <c r="A26" s="354" t="str">
        <f>General!G48</f>
        <v>rd</v>
      </c>
      <c r="B26">
        <v>7</v>
      </c>
      <c r="C26" s="1" t="s">
        <v>2960</v>
      </c>
    </row>
    <row r="27" spans="1:3" x14ac:dyDescent="0.35">
      <c r="A27" s="354" t="str">
        <f>General!G49</f>
        <v>v</v>
      </c>
      <c r="B27">
        <v>7</v>
      </c>
      <c r="C27" s="1" t="s">
        <v>2960</v>
      </c>
    </row>
    <row r="28" spans="1:3" x14ac:dyDescent="0.35">
      <c r="A28" s="354" t="str">
        <f>General!G50</f>
        <v>w</v>
      </c>
      <c r="B28">
        <v>20</v>
      </c>
      <c r="C28" s="1" t="s">
        <v>2960</v>
      </c>
    </row>
    <row r="29" spans="1:3" x14ac:dyDescent="0.35">
      <c r="A29" s="354" t="str">
        <f>General!G51</f>
        <v>wd</v>
      </c>
      <c r="B29">
        <v>20</v>
      </c>
      <c r="C29" s="1" t="s">
        <v>2960</v>
      </c>
    </row>
    <row r="30" spans="1:3" x14ac:dyDescent="0.35">
      <c r="A30" s="354" t="str">
        <f>General!G52</f>
        <v>z</v>
      </c>
      <c r="B30">
        <v>7</v>
      </c>
      <c r="C30" s="1" t="s">
        <v>2960</v>
      </c>
    </row>
    <row r="31" spans="1:3" x14ac:dyDescent="0.35">
      <c r="A31" s="354" t="str">
        <f>General!G53</f>
        <v>zd</v>
      </c>
      <c r="B31">
        <v>7</v>
      </c>
      <c r="C31" s="1" t="s">
        <v>2960</v>
      </c>
    </row>
    <row r="33" spans="1:3" x14ac:dyDescent="0.35">
      <c r="A33" t="s">
        <v>87</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opLeftCell="A106" workbookViewId="0">
      <selection activeCell="A137" sqref="A137:XFD138"/>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2188</v>
      </c>
    </row>
    <row r="11" spans="1:17" x14ac:dyDescent="0.35">
      <c r="A11" t="s">
        <v>77</v>
      </c>
      <c r="B11" t="s">
        <v>78</v>
      </c>
      <c r="C11" t="s">
        <v>134</v>
      </c>
      <c r="D11" t="s">
        <v>135</v>
      </c>
      <c r="E11" t="s">
        <v>2957</v>
      </c>
      <c r="F11" t="s">
        <v>2958</v>
      </c>
    </row>
    <row r="12" spans="1:17" x14ac:dyDescent="0.35">
      <c r="A12" t="s">
        <v>2821</v>
      </c>
      <c r="B12">
        <v>188000</v>
      </c>
      <c r="C12" s="44">
        <v>1</v>
      </c>
      <c r="D12" s="44">
        <v>0</v>
      </c>
      <c r="E12" s="44">
        <v>0</v>
      </c>
      <c r="F12" s="44">
        <v>0</v>
      </c>
    </row>
    <row r="13" spans="1:17" x14ac:dyDescent="0.35">
      <c r="A13" t="s">
        <v>2819</v>
      </c>
      <c r="B13">
        <v>87000</v>
      </c>
      <c r="C13" s="44">
        <v>1</v>
      </c>
      <c r="D13" s="44">
        <v>0</v>
      </c>
      <c r="E13" s="44">
        <v>0</v>
      </c>
      <c r="F13" s="44">
        <v>0</v>
      </c>
    </row>
    <row r="14" spans="1:17" x14ac:dyDescent="0.35">
      <c r="A14" t="s">
        <v>2820</v>
      </c>
      <c r="B14">
        <v>297000</v>
      </c>
      <c r="C14" s="44">
        <v>0</v>
      </c>
      <c r="D14" s="44">
        <v>1</v>
      </c>
      <c r="E14" s="44">
        <v>0</v>
      </c>
      <c r="F14" s="44">
        <v>0</v>
      </c>
    </row>
    <row r="15" spans="1:17" x14ac:dyDescent="0.35">
      <c r="A15" t="s">
        <v>133</v>
      </c>
      <c r="B15">
        <v>30000</v>
      </c>
      <c r="C15" s="44">
        <v>0</v>
      </c>
      <c r="D15" s="44">
        <v>1</v>
      </c>
      <c r="E15" s="44">
        <v>0</v>
      </c>
      <c r="F15" s="44">
        <v>0</v>
      </c>
      <c r="Q15" s="498"/>
    </row>
    <row r="16" spans="1:17" x14ac:dyDescent="0.35">
      <c r="A16" t="s">
        <v>2822</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2824</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2823</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x14ac:dyDescent="0.35">
      <c r="A36" t="s">
        <v>2964</v>
      </c>
      <c r="B36">
        <v>8.6999999999999993</v>
      </c>
      <c r="C36" s="1" t="s">
        <v>2963</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54" t="str">
        <f>General!I37</f>
        <v>a</v>
      </c>
      <c r="B45">
        <v>1</v>
      </c>
    </row>
    <row r="46" spans="1:3" x14ac:dyDescent="0.35">
      <c r="A46" s="354" t="str">
        <f>General!I38</f>
        <v>a2</v>
      </c>
      <c r="B46">
        <v>1</v>
      </c>
    </row>
    <row r="47" spans="1:3" x14ac:dyDescent="0.35">
      <c r="A47" s="354" t="str">
        <f>General!I39</f>
        <v>b</v>
      </c>
      <c r="B47">
        <v>1</v>
      </c>
    </row>
    <row r="48" spans="1:3"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o</v>
      </c>
      <c r="B57">
        <v>1</v>
      </c>
    </row>
    <row r="58" spans="1:2" x14ac:dyDescent="0.35">
      <c r="A58" s="354" t="str">
        <f>General!I50</f>
        <v>od</v>
      </c>
      <c r="B58">
        <v>1</v>
      </c>
    </row>
    <row r="59" spans="1:2" x14ac:dyDescent="0.35">
      <c r="A59" s="354" t="str">
        <f>General!I51</f>
        <v>of</v>
      </c>
      <c r="B59">
        <v>1</v>
      </c>
    </row>
    <row r="60" spans="1:2" x14ac:dyDescent="0.35">
      <c r="A60" s="354" t="str">
        <f>General!I52</f>
        <v>r</v>
      </c>
      <c r="B60">
        <v>1</v>
      </c>
    </row>
    <row r="61" spans="1:2" x14ac:dyDescent="0.35">
      <c r="A61" s="354" t="str">
        <f>General!I53</f>
        <v>rd</v>
      </c>
      <c r="B61">
        <v>1</v>
      </c>
    </row>
    <row r="62" spans="1:2" x14ac:dyDescent="0.35">
      <c r="A62" s="354" t="str">
        <f>General!I54</f>
        <v>s</v>
      </c>
      <c r="B62">
        <v>1</v>
      </c>
    </row>
    <row r="63" spans="1:2" x14ac:dyDescent="0.35">
      <c r="A63" s="354" t="str">
        <f>General!I55</f>
        <v>sp</v>
      </c>
      <c r="B63">
        <v>1</v>
      </c>
    </row>
    <row r="64" spans="1:2" x14ac:dyDescent="0.35">
      <c r="A64" s="354" t="str">
        <f>General!I56</f>
        <v>t</v>
      </c>
      <c r="B64">
        <v>1</v>
      </c>
    </row>
    <row r="65" spans="1:2" x14ac:dyDescent="0.35">
      <c r="A65" s="354" t="str">
        <f>General!I57</f>
        <v>tc</v>
      </c>
      <c r="B65">
        <v>1</v>
      </c>
    </row>
    <row r="66" spans="1:2" x14ac:dyDescent="0.35">
      <c r="A66" s="354" t="str">
        <f>General!I58</f>
        <v>u</v>
      </c>
      <c r="B66">
        <v>1</v>
      </c>
    </row>
    <row r="67" spans="1:2" x14ac:dyDescent="0.35">
      <c r="A67" s="354" t="str">
        <f>General!I59</f>
        <v>uc</v>
      </c>
      <c r="B67">
        <v>1</v>
      </c>
    </row>
    <row r="68" spans="1:2" x14ac:dyDescent="0.35">
      <c r="A68" s="354" t="str">
        <f>General!I60</f>
        <v>v</v>
      </c>
      <c r="B68">
        <v>1</v>
      </c>
    </row>
    <row r="69" spans="1:2" x14ac:dyDescent="0.35">
      <c r="A69" s="354" t="str">
        <f>General!I61</f>
        <v>w</v>
      </c>
      <c r="B69">
        <v>1</v>
      </c>
    </row>
    <row r="70" spans="1:2" x14ac:dyDescent="0.35">
      <c r="A70" s="354" t="str">
        <f>General!I62</f>
        <v>wd</v>
      </c>
      <c r="B70">
        <v>1</v>
      </c>
    </row>
    <row r="71" spans="1:2" x14ac:dyDescent="0.35">
      <c r="A71" s="354" t="str">
        <f>General!I63</f>
        <v>x</v>
      </c>
      <c r="B71">
        <v>1</v>
      </c>
    </row>
    <row r="72" spans="1:2" x14ac:dyDescent="0.35">
      <c r="A72" s="354" t="str">
        <f>General!I64</f>
        <v>xc</v>
      </c>
      <c r="B72">
        <v>1</v>
      </c>
    </row>
    <row r="73" spans="1:2" x14ac:dyDescent="0.35">
      <c r="A73" s="354" t="str">
        <f>General!I65</f>
        <v>z</v>
      </c>
      <c r="B73">
        <v>1</v>
      </c>
    </row>
    <row r="74" spans="1:2" x14ac:dyDescent="0.35">
      <c r="A74" s="354" t="str">
        <f>General!I66</f>
        <v>zd</v>
      </c>
      <c r="B74">
        <v>1</v>
      </c>
    </row>
    <row r="76" spans="1:2" x14ac:dyDescent="0.35">
      <c r="A76" s="3" t="s">
        <v>38</v>
      </c>
    </row>
    <row r="77" spans="1:2" x14ac:dyDescent="0.35">
      <c r="A77" t="s">
        <v>2818</v>
      </c>
      <c r="B77" s="452">
        <v>1</v>
      </c>
    </row>
    <row r="78" spans="1:2" ht="7.4" customHeight="1" x14ac:dyDescent="0.35"/>
    <row r="79" spans="1:2" x14ac:dyDescent="0.35">
      <c r="A79" t="s">
        <v>2949</v>
      </c>
      <c r="B79">
        <v>63</v>
      </c>
    </row>
    <row r="80" spans="1:2" ht="7.15" customHeight="1" x14ac:dyDescent="0.35"/>
    <row r="81" spans="1:5" x14ac:dyDescent="0.35">
      <c r="A81" t="s">
        <v>40</v>
      </c>
      <c r="B81">
        <v>0.3</v>
      </c>
      <c r="C81" s="1" t="s">
        <v>126</v>
      </c>
    </row>
    <row r="82" spans="1:5" ht="7.15" customHeight="1" x14ac:dyDescent="0.35"/>
    <row r="83" spans="1:5" x14ac:dyDescent="0.35">
      <c r="A83" t="s">
        <v>2959</v>
      </c>
      <c r="B83"/>
    </row>
    <row r="84" spans="1:5" x14ac:dyDescent="0.35">
      <c r="A84" s="354" t="s">
        <v>4</v>
      </c>
      <c r="B84">
        <v>20</v>
      </c>
      <c r="C84" s="1" t="s">
        <v>2960</v>
      </c>
      <c r="E84" s="1" t="s">
        <v>2961</v>
      </c>
    </row>
    <row r="85" spans="1:5" x14ac:dyDescent="0.35">
      <c r="A85" s="354" t="s">
        <v>2336</v>
      </c>
      <c r="B85">
        <v>20</v>
      </c>
      <c r="C85" s="1" t="s">
        <v>2960</v>
      </c>
    </row>
    <row r="86" spans="1:5" x14ac:dyDescent="0.35">
      <c r="A86" s="354" t="s">
        <v>10</v>
      </c>
      <c r="B86">
        <v>7</v>
      </c>
      <c r="C86" s="1" t="s">
        <v>2960</v>
      </c>
    </row>
    <row r="87" spans="1:5" x14ac:dyDescent="0.35">
      <c r="A87" s="354" t="s">
        <v>67</v>
      </c>
      <c r="B87">
        <v>20</v>
      </c>
      <c r="C87" s="1" t="s">
        <v>2960</v>
      </c>
    </row>
    <row r="88" spans="1:5" x14ac:dyDescent="0.35">
      <c r="A88" s="354" t="s">
        <v>68</v>
      </c>
      <c r="B88">
        <v>7</v>
      </c>
      <c r="C88" s="1" t="s">
        <v>2960</v>
      </c>
    </row>
    <row r="89" spans="1:5" x14ac:dyDescent="0.35">
      <c r="A89" s="354" t="s">
        <v>69</v>
      </c>
      <c r="B89">
        <v>7</v>
      </c>
      <c r="C89" s="1" t="s">
        <v>2960</v>
      </c>
    </row>
    <row r="90" spans="1:5" x14ac:dyDescent="0.35">
      <c r="A90" s="354" t="s">
        <v>7</v>
      </c>
      <c r="B90">
        <v>7</v>
      </c>
      <c r="C90" s="1" t="s">
        <v>2960</v>
      </c>
    </row>
    <row r="91" spans="1:5" x14ac:dyDescent="0.35">
      <c r="A91" s="354" t="s">
        <v>6</v>
      </c>
      <c r="B91">
        <v>20</v>
      </c>
      <c r="C91" s="1" t="s">
        <v>2960</v>
      </c>
    </row>
    <row r="92" spans="1:5" x14ac:dyDescent="0.35">
      <c r="A92" s="354" t="s">
        <v>2340</v>
      </c>
      <c r="B92">
        <v>20</v>
      </c>
      <c r="C92" s="1" t="s">
        <v>2960</v>
      </c>
    </row>
    <row r="93" spans="1:5" x14ac:dyDescent="0.35">
      <c r="A93" s="354" t="s">
        <v>79</v>
      </c>
      <c r="B93">
        <v>20</v>
      </c>
      <c r="C93" s="1" t="s">
        <v>2960</v>
      </c>
    </row>
    <row r="94" spans="1:5" x14ac:dyDescent="0.35">
      <c r="A94" s="354" t="s">
        <v>9</v>
      </c>
      <c r="B94">
        <v>7</v>
      </c>
      <c r="C94" s="1" t="s">
        <v>2960</v>
      </c>
    </row>
    <row r="95" spans="1:5" x14ac:dyDescent="0.35">
      <c r="A95" s="354" t="s">
        <v>2339</v>
      </c>
      <c r="B95">
        <v>7</v>
      </c>
      <c r="C95" s="1" t="s">
        <v>2960</v>
      </c>
    </row>
    <row r="96" spans="1:5" x14ac:dyDescent="0.35">
      <c r="A96" s="354" t="s">
        <v>70</v>
      </c>
      <c r="B96">
        <v>7</v>
      </c>
      <c r="C96" s="1" t="s">
        <v>2960</v>
      </c>
    </row>
    <row r="97" spans="1:3" x14ac:dyDescent="0.35">
      <c r="A97" s="354" t="s">
        <v>5</v>
      </c>
      <c r="B97">
        <v>20</v>
      </c>
      <c r="C97" s="1" t="s">
        <v>2960</v>
      </c>
    </row>
    <row r="98" spans="1:3" x14ac:dyDescent="0.35">
      <c r="A98" s="354" t="s">
        <v>2338</v>
      </c>
      <c r="B98">
        <v>20</v>
      </c>
      <c r="C98" s="1" t="s">
        <v>2960</v>
      </c>
    </row>
    <row r="99" spans="1:3" x14ac:dyDescent="0.35">
      <c r="A99" s="354" t="s">
        <v>8</v>
      </c>
      <c r="B99">
        <v>7</v>
      </c>
      <c r="C99" s="1" t="s">
        <v>2960</v>
      </c>
    </row>
    <row r="100" spans="1:3" x14ac:dyDescent="0.35">
      <c r="A100" s="354" t="s">
        <v>2337</v>
      </c>
      <c r="B100">
        <v>7</v>
      </c>
      <c r="C100" s="1" t="s">
        <v>2960</v>
      </c>
    </row>
    <row r="102" spans="1:3" x14ac:dyDescent="0.35">
      <c r="A102" t="s">
        <v>41</v>
      </c>
      <c r="B102" t="s">
        <v>2948</v>
      </c>
    </row>
    <row r="103" spans="1:3" x14ac:dyDescent="0.35">
      <c r="A103" s="354" t="str">
        <f>General!G37</f>
        <v>b</v>
      </c>
      <c r="B103">
        <v>33</v>
      </c>
    </row>
    <row r="104" spans="1:3" x14ac:dyDescent="0.35">
      <c r="A104" s="354" t="str">
        <f>General!G38</f>
        <v>bd</v>
      </c>
      <c r="B104">
        <v>33</v>
      </c>
    </row>
    <row r="105" spans="1:3" x14ac:dyDescent="0.35">
      <c r="A105" s="354" t="str">
        <f>General!G39</f>
        <v>f</v>
      </c>
      <c r="B105">
        <v>38</v>
      </c>
    </row>
    <row r="106" spans="1:3" x14ac:dyDescent="0.35">
      <c r="A106" s="354" t="str">
        <f>General!G40</f>
        <v>h</v>
      </c>
      <c r="B106">
        <v>33</v>
      </c>
    </row>
    <row r="107" spans="1:3" x14ac:dyDescent="0.35">
      <c r="A107" s="354" t="str">
        <f>General!G41</f>
        <v>i</v>
      </c>
      <c r="B107">
        <v>38</v>
      </c>
    </row>
    <row r="108" spans="1:3" x14ac:dyDescent="0.35">
      <c r="A108" s="354" t="str">
        <f>General!G42</f>
        <v>k</v>
      </c>
      <c r="B108">
        <v>38</v>
      </c>
    </row>
    <row r="109" spans="1:3" x14ac:dyDescent="0.35">
      <c r="A109" s="354" t="str">
        <f>General!G43</f>
        <v>l</v>
      </c>
      <c r="B109">
        <v>33</v>
      </c>
    </row>
    <row r="110" spans="1:3" x14ac:dyDescent="0.35">
      <c r="A110" s="354" t="str">
        <f>General!G44</f>
        <v>o</v>
      </c>
      <c r="B110">
        <v>33</v>
      </c>
    </row>
    <row r="111" spans="1:3" x14ac:dyDescent="0.35">
      <c r="A111" s="354" t="str">
        <f>General!G45</f>
        <v>od</v>
      </c>
      <c r="B111">
        <v>33</v>
      </c>
    </row>
    <row r="112" spans="1:3" x14ac:dyDescent="0.35">
      <c r="A112" s="354" t="str">
        <f>General!G46</f>
        <v>of</v>
      </c>
      <c r="B112">
        <v>33</v>
      </c>
    </row>
    <row r="113" spans="1:3" x14ac:dyDescent="0.35">
      <c r="A113" s="354" t="str">
        <f>General!G47</f>
        <v>r</v>
      </c>
      <c r="B113">
        <v>38</v>
      </c>
    </row>
    <row r="114" spans="1:3" x14ac:dyDescent="0.35">
      <c r="A114" s="354" t="str">
        <f>General!G48</f>
        <v>rd</v>
      </c>
      <c r="B114">
        <v>38</v>
      </c>
    </row>
    <row r="115" spans="1:3" x14ac:dyDescent="0.35">
      <c r="A115" s="354" t="str">
        <f>General!G49</f>
        <v>v</v>
      </c>
      <c r="B115">
        <v>38</v>
      </c>
    </row>
    <row r="116" spans="1:3" x14ac:dyDescent="0.35">
      <c r="A116" s="354" t="str">
        <f>General!G50</f>
        <v>w</v>
      </c>
      <c r="B116">
        <v>33</v>
      </c>
    </row>
    <row r="117" spans="1:3" x14ac:dyDescent="0.35">
      <c r="A117" s="354" t="str">
        <f>General!G51</f>
        <v>wd</v>
      </c>
      <c r="B117">
        <v>33</v>
      </c>
    </row>
    <row r="118" spans="1:3" x14ac:dyDescent="0.35">
      <c r="A118" s="354" t="str">
        <f>General!G52</f>
        <v>z</v>
      </c>
      <c r="B118">
        <v>38</v>
      </c>
    </row>
    <row r="119" spans="1:3" x14ac:dyDescent="0.35">
      <c r="A119" s="354" t="str">
        <f>General!G53</f>
        <v>zd</v>
      </c>
      <c r="B119">
        <v>38</v>
      </c>
    </row>
    <row r="121" spans="1:3" x14ac:dyDescent="0.35">
      <c r="A121" s="3" t="s">
        <v>42</v>
      </c>
    </row>
    <row r="122" spans="1:3" x14ac:dyDescent="0.35">
      <c r="A122" t="s">
        <v>2965</v>
      </c>
      <c r="B122">
        <v>33</v>
      </c>
      <c r="C122" s="1" t="s">
        <v>2967</v>
      </c>
    </row>
    <row r="123" spans="1:3" ht="4.1500000000000004" customHeight="1" x14ac:dyDescent="0.35"/>
    <row r="124" spans="1:3" x14ac:dyDescent="0.35">
      <c r="A124" t="s">
        <v>43</v>
      </c>
      <c r="B124">
        <v>19.8</v>
      </c>
      <c r="C124" s="1" t="s">
        <v>2966</v>
      </c>
    </row>
    <row r="125" spans="1:3" ht="3" customHeight="1" x14ac:dyDescent="0.35"/>
    <row r="126" spans="1:3" x14ac:dyDescent="0.35">
      <c r="A126" t="s">
        <v>44</v>
      </c>
      <c r="B126">
        <v>42.9</v>
      </c>
      <c r="C126" s="1" t="s">
        <v>132</v>
      </c>
    </row>
    <row r="128" spans="1:3" x14ac:dyDescent="0.35">
      <c r="A128" s="3" t="s">
        <v>45</v>
      </c>
    </row>
    <row r="129" spans="1:3" x14ac:dyDescent="0.35">
      <c r="A129" t="s">
        <v>46</v>
      </c>
      <c r="B129">
        <v>11.3</v>
      </c>
      <c r="C129" s="1" t="s">
        <v>130</v>
      </c>
    </row>
    <row r="131" spans="1:3" x14ac:dyDescent="0.35">
      <c r="B131" t="s">
        <v>47</v>
      </c>
      <c r="C131"/>
    </row>
    <row r="132" spans="1:3" x14ac:dyDescent="0.35">
      <c r="A132" s="447" t="s">
        <v>49</v>
      </c>
      <c r="B132" t="str">
        <f>General!K37</f>
        <v>lime</v>
      </c>
      <c r="C132">
        <v>20</v>
      </c>
    </row>
    <row r="133" spans="1:3" x14ac:dyDescent="0.35">
      <c r="A133" s="447" t="s">
        <v>48</v>
      </c>
      <c r="B133" t="str">
        <f>General!K38</f>
        <v>early</v>
      </c>
      <c r="C133">
        <v>25</v>
      </c>
    </row>
    <row r="134" spans="1:3" x14ac:dyDescent="0.35">
      <c r="A134" s="447" t="s">
        <v>76</v>
      </c>
      <c r="B134" t="str">
        <f>General!K39</f>
        <v>at_seeding</v>
      </c>
      <c r="C134"/>
    </row>
    <row r="135" spans="1:3" x14ac:dyDescent="0.35">
      <c r="A135" s="447" t="s">
        <v>2968</v>
      </c>
      <c r="B135" t="str">
        <f>General!K40</f>
        <v>mid</v>
      </c>
      <c r="C135">
        <v>15</v>
      </c>
    </row>
    <row r="136" spans="1:3" x14ac:dyDescent="0.35">
      <c r="A136" s="447" t="s">
        <v>2595</v>
      </c>
      <c r="B136" t="str">
        <f>General!K41</f>
        <v>late</v>
      </c>
      <c r="C136">
        <v>25</v>
      </c>
    </row>
    <row r="138" spans="1:3" x14ac:dyDescent="0.35">
      <c r="A138" t="s">
        <v>50</v>
      </c>
      <c r="B138">
        <v>5</v>
      </c>
    </row>
    <row r="139" spans="1:3" ht="7.15" customHeight="1" x14ac:dyDescent="0.35"/>
    <row r="140" spans="1:3" x14ac:dyDescent="0.35">
      <c r="A140" t="s">
        <v>51</v>
      </c>
      <c r="B140">
        <v>0.25</v>
      </c>
      <c r="C140" s="1" t="s">
        <v>131</v>
      </c>
    </row>
    <row r="141" spans="1:3" ht="7.9" customHeight="1" x14ac:dyDescent="0.35"/>
    <row r="142" spans="1:3" x14ac:dyDescent="0.35">
      <c r="A142" t="s">
        <v>52</v>
      </c>
      <c r="B142">
        <v>20</v>
      </c>
      <c r="C142" s="1" t="s">
        <v>128</v>
      </c>
    </row>
    <row r="143" spans="1:3" ht="5.5" customHeight="1" x14ac:dyDescent="0.35"/>
    <row r="144" spans="1:3" x14ac:dyDescent="0.35">
      <c r="A144" t="s">
        <v>53</v>
      </c>
      <c r="B144">
        <v>0.5</v>
      </c>
    </row>
    <row r="145" spans="1:3" ht="6" customHeight="1" x14ac:dyDescent="0.35"/>
    <row r="146" spans="1:3" x14ac:dyDescent="0.35">
      <c r="A146" t="s">
        <v>54</v>
      </c>
      <c r="B146">
        <v>14.3</v>
      </c>
      <c r="C146" s="1" t="s">
        <v>132</v>
      </c>
    </row>
    <row r="148" spans="1:3" x14ac:dyDescent="0.35">
      <c r="A148" s="3" t="s">
        <v>55</v>
      </c>
    </row>
    <row r="149" spans="1:3" x14ac:dyDescent="0.35">
      <c r="A149" t="s">
        <v>56</v>
      </c>
      <c r="B149">
        <v>2</v>
      </c>
      <c r="C149" s="1" t="s">
        <v>129</v>
      </c>
    </row>
    <row r="150" spans="1:3" ht="6" customHeight="1" x14ac:dyDescent="0.35"/>
    <row r="151" spans="1:3" x14ac:dyDescent="0.35">
      <c r="A151" t="s">
        <v>57</v>
      </c>
      <c r="B151">
        <v>1.3</v>
      </c>
      <c r="C151" s="1" t="s">
        <v>13</v>
      </c>
    </row>
    <row r="153" spans="1:3" x14ac:dyDescent="0.35">
      <c r="A153" s="3" t="s">
        <v>88</v>
      </c>
    </row>
    <row r="154" spans="1:3" x14ac:dyDescent="0.35">
      <c r="A154" s="6"/>
      <c r="B154" s="6" t="s">
        <v>101</v>
      </c>
      <c r="C154" s="6" t="s">
        <v>102</v>
      </c>
    </row>
    <row r="155" spans="1:3" x14ac:dyDescent="0.35">
      <c r="A155" s="355" t="str">
        <f>General!G37</f>
        <v>b</v>
      </c>
      <c r="B155" s="6">
        <v>1</v>
      </c>
      <c r="C155" s="6">
        <v>1</v>
      </c>
    </row>
    <row r="156" spans="1:3" x14ac:dyDescent="0.35">
      <c r="A156" s="355" t="str">
        <f>General!G38</f>
        <v>bd</v>
      </c>
      <c r="B156" s="6">
        <v>1</v>
      </c>
      <c r="C156" s="6">
        <v>1</v>
      </c>
    </row>
    <row r="157" spans="1:3" x14ac:dyDescent="0.35">
      <c r="A157" s="355" t="str">
        <f>General!G39</f>
        <v>f</v>
      </c>
      <c r="B157" s="6">
        <v>1</v>
      </c>
      <c r="C157" s="6">
        <v>1</v>
      </c>
    </row>
    <row r="158" spans="1:3" x14ac:dyDescent="0.35">
      <c r="A158" s="355" t="str">
        <f>General!G40</f>
        <v>h</v>
      </c>
      <c r="B158" s="6">
        <v>1</v>
      </c>
      <c r="C158" s="6">
        <v>3</v>
      </c>
    </row>
    <row r="159" spans="1:3" x14ac:dyDescent="0.35">
      <c r="A159" s="355" t="str">
        <f>General!G41</f>
        <v>i</v>
      </c>
      <c r="B159" s="6">
        <v>1</v>
      </c>
      <c r="C159" s="6">
        <v>1</v>
      </c>
    </row>
    <row r="160" spans="1:3" x14ac:dyDescent="0.35">
      <c r="A160" s="355" t="str">
        <f>General!G42</f>
        <v>k</v>
      </c>
      <c r="B160" s="6">
        <v>1</v>
      </c>
      <c r="C160" s="6">
        <v>1</v>
      </c>
    </row>
    <row r="161" spans="1:3" x14ac:dyDescent="0.35">
      <c r="A161" s="355" t="str">
        <f>General!G43</f>
        <v>l</v>
      </c>
      <c r="B161" s="6">
        <v>1</v>
      </c>
      <c r="C161" s="6">
        <v>1</v>
      </c>
    </row>
    <row r="162" spans="1:3" x14ac:dyDescent="0.35">
      <c r="A162" s="355" t="str">
        <f>General!G44</f>
        <v>o</v>
      </c>
      <c r="B162" s="6">
        <v>1</v>
      </c>
      <c r="C162" s="6">
        <v>1</v>
      </c>
    </row>
    <row r="163" spans="1:3" x14ac:dyDescent="0.35">
      <c r="A163" s="355" t="str">
        <f>General!G45</f>
        <v>od</v>
      </c>
      <c r="B163" s="6">
        <v>1</v>
      </c>
      <c r="C163" s="6">
        <v>1</v>
      </c>
    </row>
    <row r="164" spans="1:3" x14ac:dyDescent="0.35">
      <c r="A164" s="355" t="str">
        <f>General!G46</f>
        <v>of</v>
      </c>
      <c r="B164" s="6">
        <v>1</v>
      </c>
      <c r="C164" s="6">
        <v>1</v>
      </c>
    </row>
    <row r="165" spans="1:3" x14ac:dyDescent="0.35">
      <c r="A165" s="355" t="str">
        <f>General!G47</f>
        <v>r</v>
      </c>
      <c r="B165" s="6">
        <v>1</v>
      </c>
      <c r="C165" s="6">
        <v>1</v>
      </c>
    </row>
    <row r="166" spans="1:3" x14ac:dyDescent="0.35">
      <c r="A166" s="355" t="str">
        <f>General!G48</f>
        <v>rd</v>
      </c>
      <c r="B166" s="6">
        <v>1</v>
      </c>
      <c r="C166" s="6">
        <v>1</v>
      </c>
    </row>
    <row r="167" spans="1:3" x14ac:dyDescent="0.35">
      <c r="A167" s="355" t="str">
        <f>General!G49</f>
        <v>v</v>
      </c>
      <c r="B167" s="6">
        <v>1</v>
      </c>
      <c r="C167" s="6">
        <v>1</v>
      </c>
    </row>
    <row r="168" spans="1:3" x14ac:dyDescent="0.35">
      <c r="A168" s="355" t="str">
        <f>General!G50</f>
        <v>w</v>
      </c>
      <c r="B168" s="6">
        <v>1</v>
      </c>
      <c r="C168" s="6">
        <v>1</v>
      </c>
    </row>
    <row r="169" spans="1:3" x14ac:dyDescent="0.35">
      <c r="A169" s="355" t="str">
        <f>General!G51</f>
        <v>wd</v>
      </c>
      <c r="B169" s="6">
        <v>1</v>
      </c>
      <c r="C169" s="6">
        <v>1</v>
      </c>
    </row>
    <row r="170" spans="1:3" x14ac:dyDescent="0.35">
      <c r="A170" s="355" t="str">
        <f>General!G52</f>
        <v>z</v>
      </c>
      <c r="B170" s="6">
        <v>1</v>
      </c>
      <c r="C170" s="6">
        <v>1</v>
      </c>
    </row>
    <row r="171" spans="1:3" x14ac:dyDescent="0.35">
      <c r="A171" s="355" t="str">
        <f>General!G53</f>
        <v>zd</v>
      </c>
      <c r="B171" s="6">
        <v>1</v>
      </c>
      <c r="C17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A138" sqref="A138:XFD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2188</v>
      </c>
    </row>
    <row r="11" spans="1:6" x14ac:dyDescent="0.35">
      <c r="A11" t="s">
        <v>77</v>
      </c>
      <c r="B11" t="s">
        <v>78</v>
      </c>
      <c r="C11" t="s">
        <v>134</v>
      </c>
      <c r="D11" t="s">
        <v>135</v>
      </c>
      <c r="E11" t="s">
        <v>2957</v>
      </c>
      <c r="F11" t="s">
        <v>2958</v>
      </c>
    </row>
    <row r="12" spans="1:6" x14ac:dyDescent="0.35">
      <c r="A12" t="s">
        <v>136</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133</v>
      </c>
      <c r="B15" s="327">
        <v>10000</v>
      </c>
      <c r="C15" s="44">
        <v>0</v>
      </c>
      <c r="D15" s="44">
        <v>1</v>
      </c>
      <c r="E15" s="44">
        <v>0</v>
      </c>
      <c r="F15" s="44">
        <v>0</v>
      </c>
    </row>
    <row r="16" spans="1:6" x14ac:dyDescent="0.35">
      <c r="A16" t="s">
        <v>137</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126</v>
      </c>
    </row>
    <row r="30" spans="1:6" ht="7.15" customHeight="1" x14ac:dyDescent="0.35"/>
    <row r="31" spans="1:6" x14ac:dyDescent="0.35">
      <c r="A31" t="s">
        <v>35</v>
      </c>
      <c r="B31">
        <v>1.25</v>
      </c>
      <c r="C31" s="1" t="s">
        <v>126</v>
      </c>
    </row>
    <row r="33" spans="1:3" x14ac:dyDescent="0.35">
      <c r="A33" s="3" t="s">
        <v>36</v>
      </c>
    </row>
    <row r="34" spans="1:3" x14ac:dyDescent="0.35">
      <c r="A34" t="s">
        <v>2817</v>
      </c>
      <c r="B34" s="452">
        <v>1</v>
      </c>
    </row>
    <row r="35" spans="1:3" ht="7.4" customHeight="1" x14ac:dyDescent="0.35"/>
    <row r="36" spans="1:3" ht="4.9000000000000004" customHeight="1" x14ac:dyDescent="0.35"/>
    <row r="37" spans="1:3" x14ac:dyDescent="0.35">
      <c r="A37" t="s">
        <v>2964</v>
      </c>
      <c r="B37">
        <v>4</v>
      </c>
      <c r="C37" s="1" t="s">
        <v>2963</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54" t="str">
        <f>General!I37</f>
        <v>a</v>
      </c>
      <c r="B46">
        <v>1</v>
      </c>
    </row>
    <row r="47" spans="1:3" x14ac:dyDescent="0.35">
      <c r="A47" s="354" t="str">
        <f>General!I38</f>
        <v>a2</v>
      </c>
      <c r="B47">
        <v>1</v>
      </c>
    </row>
    <row r="48" spans="1:3" x14ac:dyDescent="0.35">
      <c r="A48" s="354" t="str">
        <f>General!I39</f>
        <v>b</v>
      </c>
      <c r="B48">
        <v>1</v>
      </c>
    </row>
    <row r="49" spans="1:2" x14ac:dyDescent="0.35">
      <c r="A49" s="354" t="str">
        <f>General!I40</f>
        <v>bd</v>
      </c>
      <c r="B49">
        <v>1</v>
      </c>
    </row>
    <row r="50" spans="1:2" x14ac:dyDescent="0.35">
      <c r="A50" s="354" t="str">
        <f>General!I41</f>
        <v>f</v>
      </c>
      <c r="B50">
        <v>1</v>
      </c>
    </row>
    <row r="51" spans="1:2" x14ac:dyDescent="0.35">
      <c r="A51" s="354" t="str">
        <f>General!I42</f>
        <v>h</v>
      </c>
      <c r="B51">
        <v>1</v>
      </c>
    </row>
    <row r="52" spans="1:2" x14ac:dyDescent="0.35">
      <c r="A52" s="354" t="str">
        <f>General!I43</f>
        <v>i</v>
      </c>
      <c r="B52">
        <v>1</v>
      </c>
    </row>
    <row r="53" spans="1:2" x14ac:dyDescent="0.35">
      <c r="A53" s="354" t="str">
        <f>General!I44</f>
        <v>j</v>
      </c>
      <c r="B53">
        <v>1</v>
      </c>
    </row>
    <row r="54" spans="1:2" x14ac:dyDescent="0.35">
      <c r="A54" s="354" t="str">
        <f>General!I45</f>
        <v>jc</v>
      </c>
      <c r="B54">
        <v>1</v>
      </c>
    </row>
    <row r="55" spans="1:2" x14ac:dyDescent="0.35">
      <c r="A55" s="354" t="str">
        <f>General!I46</f>
        <v>k</v>
      </c>
      <c r="B55">
        <v>1</v>
      </c>
    </row>
    <row r="56" spans="1:2" x14ac:dyDescent="0.35">
      <c r="A56" s="354" t="str">
        <f>General!I47</f>
        <v>l</v>
      </c>
      <c r="B56">
        <v>1</v>
      </c>
    </row>
    <row r="57" spans="1:2" x14ac:dyDescent="0.35">
      <c r="A57" s="354" t="str">
        <f>General!I48</f>
        <v>m</v>
      </c>
      <c r="B57">
        <v>1</v>
      </c>
    </row>
    <row r="58" spans="1:2" x14ac:dyDescent="0.35">
      <c r="A58" s="354" t="str">
        <f>General!I49</f>
        <v>o</v>
      </c>
      <c r="B58">
        <v>1</v>
      </c>
    </row>
    <row r="59" spans="1:2" x14ac:dyDescent="0.35">
      <c r="A59" s="354" t="str">
        <f>General!I50</f>
        <v>od</v>
      </c>
      <c r="B59">
        <v>1</v>
      </c>
    </row>
    <row r="60" spans="1:2" x14ac:dyDescent="0.35">
      <c r="A60" s="354" t="str">
        <f>General!I51</f>
        <v>of</v>
      </c>
      <c r="B60">
        <v>1</v>
      </c>
    </row>
    <row r="61" spans="1:2" x14ac:dyDescent="0.35">
      <c r="A61" s="354" t="str">
        <f>General!I52</f>
        <v>r</v>
      </c>
      <c r="B61">
        <v>1</v>
      </c>
    </row>
    <row r="62" spans="1:2" x14ac:dyDescent="0.35">
      <c r="A62" s="354" t="str">
        <f>General!I53</f>
        <v>rd</v>
      </c>
      <c r="B62">
        <v>1</v>
      </c>
    </row>
    <row r="63" spans="1:2" x14ac:dyDescent="0.35">
      <c r="A63" s="354" t="str">
        <f>General!I54</f>
        <v>s</v>
      </c>
      <c r="B63">
        <v>1</v>
      </c>
    </row>
    <row r="64" spans="1:2" x14ac:dyDescent="0.35">
      <c r="A64" s="354" t="str">
        <f>General!I55</f>
        <v>sp</v>
      </c>
      <c r="B64">
        <v>1</v>
      </c>
    </row>
    <row r="65" spans="1:2" x14ac:dyDescent="0.35">
      <c r="A65" s="354" t="str">
        <f>General!I56</f>
        <v>t</v>
      </c>
      <c r="B65">
        <v>1</v>
      </c>
    </row>
    <row r="66" spans="1:2" x14ac:dyDescent="0.35">
      <c r="A66" s="354" t="str">
        <f>General!I57</f>
        <v>tc</v>
      </c>
      <c r="B66">
        <v>1</v>
      </c>
    </row>
    <row r="67" spans="1:2" x14ac:dyDescent="0.35">
      <c r="A67" s="354" t="str">
        <f>General!I58</f>
        <v>u</v>
      </c>
      <c r="B67">
        <v>1</v>
      </c>
    </row>
    <row r="68" spans="1:2" x14ac:dyDescent="0.35">
      <c r="A68" s="354" t="str">
        <f>General!I59</f>
        <v>uc</v>
      </c>
      <c r="B68">
        <v>1</v>
      </c>
    </row>
    <row r="69" spans="1:2" x14ac:dyDescent="0.35">
      <c r="A69" s="354" t="str">
        <f>General!I60</f>
        <v>v</v>
      </c>
      <c r="B69">
        <v>1</v>
      </c>
    </row>
    <row r="70" spans="1:2" x14ac:dyDescent="0.35">
      <c r="A70" s="354" t="str">
        <f>General!I61</f>
        <v>w</v>
      </c>
      <c r="B70">
        <v>1</v>
      </c>
    </row>
    <row r="71" spans="1:2" x14ac:dyDescent="0.35">
      <c r="A71" s="354" t="str">
        <f>General!I62</f>
        <v>wd</v>
      </c>
      <c r="B71">
        <v>1</v>
      </c>
    </row>
    <row r="72" spans="1:2" x14ac:dyDescent="0.35">
      <c r="A72" s="354" t="str">
        <f>General!I63</f>
        <v>x</v>
      </c>
      <c r="B72">
        <v>1</v>
      </c>
    </row>
    <row r="73" spans="1:2" x14ac:dyDescent="0.35">
      <c r="A73" s="354" t="str">
        <f>General!I64</f>
        <v>xc</v>
      </c>
      <c r="B73">
        <v>1</v>
      </c>
    </row>
    <row r="74" spans="1:2" x14ac:dyDescent="0.35">
      <c r="A74" s="354" t="str">
        <f>General!I65</f>
        <v>z</v>
      </c>
      <c r="B74">
        <v>1</v>
      </c>
    </row>
    <row r="75" spans="1:2" x14ac:dyDescent="0.35">
      <c r="A75" s="354" t="str">
        <f>General!I66</f>
        <v>zd</v>
      </c>
      <c r="B75">
        <v>1</v>
      </c>
    </row>
    <row r="77" spans="1:2" x14ac:dyDescent="0.35">
      <c r="A77" s="3" t="s">
        <v>38</v>
      </c>
    </row>
    <row r="78" spans="1:2" x14ac:dyDescent="0.35">
      <c r="A78" t="s">
        <v>2818</v>
      </c>
      <c r="B78" s="452">
        <v>1</v>
      </c>
    </row>
    <row r="79" spans="1:2" ht="7.4" customHeight="1" x14ac:dyDescent="0.35"/>
    <row r="80" spans="1:2" x14ac:dyDescent="0.35">
      <c r="A80" t="s">
        <v>39</v>
      </c>
      <c r="B80">
        <v>50</v>
      </c>
    </row>
    <row r="81" spans="1:3" ht="7.15" customHeight="1" x14ac:dyDescent="0.35"/>
    <row r="82" spans="1:3" x14ac:dyDescent="0.35">
      <c r="A82" t="s">
        <v>40</v>
      </c>
      <c r="B82">
        <v>0.3</v>
      </c>
      <c r="C82" s="1" t="s">
        <v>126</v>
      </c>
    </row>
    <row r="83" spans="1:3" ht="7.15" customHeight="1" x14ac:dyDescent="0.35"/>
    <row r="84" spans="1:3" x14ac:dyDescent="0.35">
      <c r="A84" t="s">
        <v>2959</v>
      </c>
      <c r="B84"/>
    </row>
    <row r="85" spans="1:3" x14ac:dyDescent="0.35">
      <c r="A85" s="354" t="s">
        <v>4</v>
      </c>
      <c r="B85">
        <f>'Mach 1'!B84*0.66</f>
        <v>13.200000000000001</v>
      </c>
      <c r="C85" s="1" t="s">
        <v>2960</v>
      </c>
    </row>
    <row r="86" spans="1:3" x14ac:dyDescent="0.35">
      <c r="A86" s="354" t="s">
        <v>2336</v>
      </c>
      <c r="B86">
        <f>'Mach 1'!B85*0.66</f>
        <v>13.200000000000001</v>
      </c>
      <c r="C86" s="1" t="s">
        <v>2960</v>
      </c>
    </row>
    <row r="87" spans="1:3" x14ac:dyDescent="0.35">
      <c r="A87" s="354" t="s">
        <v>10</v>
      </c>
      <c r="B87">
        <f>'Mach 1'!B86*0.66</f>
        <v>4.62</v>
      </c>
      <c r="C87" s="1" t="s">
        <v>2960</v>
      </c>
    </row>
    <row r="88" spans="1:3" x14ac:dyDescent="0.35">
      <c r="A88" s="354" t="s">
        <v>67</v>
      </c>
      <c r="B88">
        <f>'Mach 1'!B87*0.66</f>
        <v>13.200000000000001</v>
      </c>
      <c r="C88" s="1" t="s">
        <v>2960</v>
      </c>
    </row>
    <row r="89" spans="1:3" x14ac:dyDescent="0.35">
      <c r="A89" s="354" t="s">
        <v>68</v>
      </c>
      <c r="B89">
        <f>'Mach 1'!B88*0.66</f>
        <v>4.62</v>
      </c>
      <c r="C89" s="1" t="s">
        <v>2960</v>
      </c>
    </row>
    <row r="90" spans="1:3" x14ac:dyDescent="0.35">
      <c r="A90" s="354" t="s">
        <v>69</v>
      </c>
      <c r="B90">
        <f>'Mach 1'!B89*0.66</f>
        <v>4.62</v>
      </c>
      <c r="C90" s="1" t="s">
        <v>2960</v>
      </c>
    </row>
    <row r="91" spans="1:3" x14ac:dyDescent="0.35">
      <c r="A91" s="354" t="s">
        <v>7</v>
      </c>
      <c r="B91">
        <f>'Mach 1'!B90*0.66</f>
        <v>4.62</v>
      </c>
      <c r="C91" s="1" t="s">
        <v>2960</v>
      </c>
    </row>
    <row r="92" spans="1:3" x14ac:dyDescent="0.35">
      <c r="A92" s="354" t="s">
        <v>6</v>
      </c>
      <c r="B92">
        <f>'Mach 1'!B91*0.66</f>
        <v>13.200000000000001</v>
      </c>
      <c r="C92" s="1" t="s">
        <v>2960</v>
      </c>
    </row>
    <row r="93" spans="1:3" x14ac:dyDescent="0.35">
      <c r="A93" s="354" t="s">
        <v>2340</v>
      </c>
      <c r="B93">
        <f>'Mach 1'!B92*0.66</f>
        <v>13.200000000000001</v>
      </c>
      <c r="C93" s="1" t="s">
        <v>2960</v>
      </c>
    </row>
    <row r="94" spans="1:3" x14ac:dyDescent="0.35">
      <c r="A94" s="354" t="s">
        <v>79</v>
      </c>
      <c r="B94">
        <f>'Mach 1'!B93*0.66</f>
        <v>13.200000000000001</v>
      </c>
      <c r="C94" s="1" t="s">
        <v>2960</v>
      </c>
    </row>
    <row r="95" spans="1:3" x14ac:dyDescent="0.35">
      <c r="A95" s="354" t="s">
        <v>9</v>
      </c>
      <c r="B95">
        <f>'Mach 1'!B94*0.66</f>
        <v>4.62</v>
      </c>
      <c r="C95" s="1" t="s">
        <v>2960</v>
      </c>
    </row>
    <row r="96" spans="1:3" x14ac:dyDescent="0.35">
      <c r="A96" s="354" t="s">
        <v>2339</v>
      </c>
      <c r="B96">
        <f>'Mach 1'!B95*0.66</f>
        <v>4.62</v>
      </c>
      <c r="C96" s="1" t="s">
        <v>2960</v>
      </c>
    </row>
    <row r="97" spans="1:3" x14ac:dyDescent="0.35">
      <c r="A97" s="354" t="s">
        <v>70</v>
      </c>
      <c r="B97">
        <f>'Mach 1'!B96*0.66</f>
        <v>4.62</v>
      </c>
      <c r="C97" s="1" t="s">
        <v>2960</v>
      </c>
    </row>
    <row r="98" spans="1:3" x14ac:dyDescent="0.35">
      <c r="A98" s="354" t="s">
        <v>5</v>
      </c>
      <c r="B98">
        <f>'Mach 1'!B97*0.66</f>
        <v>13.200000000000001</v>
      </c>
      <c r="C98" s="1" t="s">
        <v>2960</v>
      </c>
    </row>
    <row r="99" spans="1:3" x14ac:dyDescent="0.35">
      <c r="A99" s="354" t="s">
        <v>2338</v>
      </c>
      <c r="B99">
        <f>'Mach 1'!B98*0.66</f>
        <v>13.200000000000001</v>
      </c>
      <c r="C99" s="1" t="s">
        <v>2960</v>
      </c>
    </row>
    <row r="100" spans="1:3" x14ac:dyDescent="0.35">
      <c r="A100" s="354" t="s">
        <v>8</v>
      </c>
      <c r="B100">
        <f>'Mach 1'!B99*0.66</f>
        <v>4.62</v>
      </c>
      <c r="C100" s="1" t="s">
        <v>2960</v>
      </c>
    </row>
    <row r="101" spans="1:3" x14ac:dyDescent="0.35">
      <c r="A101" s="354" t="s">
        <v>2337</v>
      </c>
      <c r="B101">
        <f>'Mach 1'!B100*0.66</f>
        <v>4.62</v>
      </c>
      <c r="C101" s="1" t="s">
        <v>2960</v>
      </c>
    </row>
    <row r="103" spans="1:3" x14ac:dyDescent="0.35">
      <c r="A103" t="s">
        <v>41</v>
      </c>
      <c r="B103"/>
    </row>
    <row r="104" spans="1:3" x14ac:dyDescent="0.35">
      <c r="A104" s="354" t="str">
        <f>General!G37</f>
        <v>b</v>
      </c>
      <c r="B104">
        <v>17.5</v>
      </c>
    </row>
    <row r="105" spans="1:3" x14ac:dyDescent="0.35">
      <c r="A105" s="354" t="str">
        <f>General!G38</f>
        <v>bd</v>
      </c>
      <c r="B105">
        <v>17.5</v>
      </c>
    </row>
    <row r="106" spans="1:3" x14ac:dyDescent="0.35">
      <c r="A106" s="354" t="str">
        <f>General!G39</f>
        <v>f</v>
      </c>
      <c r="B106">
        <v>22.5</v>
      </c>
    </row>
    <row r="107" spans="1:3" x14ac:dyDescent="0.35">
      <c r="A107" s="354" t="str">
        <f>General!G40</f>
        <v>h</v>
      </c>
      <c r="B107">
        <v>17.5</v>
      </c>
    </row>
    <row r="108" spans="1:3" x14ac:dyDescent="0.35">
      <c r="A108" s="354" t="str">
        <f>General!G41</f>
        <v>i</v>
      </c>
      <c r="B108">
        <v>22.5</v>
      </c>
    </row>
    <row r="109" spans="1:3" x14ac:dyDescent="0.35">
      <c r="A109" s="354" t="str">
        <f>General!G42</f>
        <v>k</v>
      </c>
      <c r="B109">
        <v>22.5</v>
      </c>
    </row>
    <row r="110" spans="1:3" x14ac:dyDescent="0.35">
      <c r="A110" s="354" t="str">
        <f>General!G43</f>
        <v>l</v>
      </c>
      <c r="B110">
        <v>22.5</v>
      </c>
    </row>
    <row r="111" spans="1:3" x14ac:dyDescent="0.35">
      <c r="A111" s="354" t="str">
        <f>General!G44</f>
        <v>o</v>
      </c>
      <c r="B111">
        <v>17.5</v>
      </c>
    </row>
    <row r="112" spans="1:3" x14ac:dyDescent="0.35">
      <c r="A112" s="354" t="str">
        <f>General!G45</f>
        <v>od</v>
      </c>
      <c r="B112">
        <v>17.5</v>
      </c>
    </row>
    <row r="113" spans="1:3" x14ac:dyDescent="0.35">
      <c r="A113" s="354" t="str">
        <f>General!G46</f>
        <v>of</v>
      </c>
      <c r="B113">
        <v>17.5</v>
      </c>
    </row>
    <row r="114" spans="1:3" x14ac:dyDescent="0.35">
      <c r="A114" s="354" t="str">
        <f>General!G47</f>
        <v>r</v>
      </c>
      <c r="B114">
        <v>22.5</v>
      </c>
    </row>
    <row r="115" spans="1:3" x14ac:dyDescent="0.35">
      <c r="A115" s="354" t="str">
        <f>General!G48</f>
        <v>rd</v>
      </c>
      <c r="B115">
        <v>22.5</v>
      </c>
    </row>
    <row r="116" spans="1:3" x14ac:dyDescent="0.35">
      <c r="A116" s="354" t="str">
        <f>General!G49</f>
        <v>v</v>
      </c>
      <c r="B116">
        <v>22.5</v>
      </c>
    </row>
    <row r="117" spans="1:3" x14ac:dyDescent="0.35">
      <c r="A117" s="354" t="str">
        <f>General!G50</f>
        <v>w</v>
      </c>
      <c r="B117">
        <v>17.5</v>
      </c>
    </row>
    <row r="118" spans="1:3" x14ac:dyDescent="0.35">
      <c r="A118" s="354" t="str">
        <f>General!G51</f>
        <v>wd</v>
      </c>
      <c r="B118">
        <v>17.5</v>
      </c>
    </row>
    <row r="119" spans="1:3" x14ac:dyDescent="0.35">
      <c r="A119" s="354" t="str">
        <f>General!G52</f>
        <v>z</v>
      </c>
      <c r="B119">
        <v>22.5</v>
      </c>
    </row>
    <row r="120" spans="1:3" x14ac:dyDescent="0.35">
      <c r="A120" s="354" t="str">
        <f>General!G53</f>
        <v>zd</v>
      </c>
      <c r="B120">
        <v>22.5</v>
      </c>
    </row>
    <row r="122" spans="1:3" x14ac:dyDescent="0.35">
      <c r="A122" s="3" t="s">
        <v>42</v>
      </c>
    </row>
    <row r="123" spans="1:3" x14ac:dyDescent="0.35">
      <c r="A123" t="s">
        <v>2965</v>
      </c>
      <c r="B123">
        <v>23</v>
      </c>
      <c r="C123" s="1" t="s">
        <v>2967</v>
      </c>
    </row>
    <row r="124" spans="1:3" ht="4.1500000000000004" customHeight="1" x14ac:dyDescent="0.35"/>
    <row r="125" spans="1:3" x14ac:dyDescent="0.35">
      <c r="A125" t="s">
        <v>43</v>
      </c>
      <c r="B125">
        <v>18</v>
      </c>
      <c r="C125" s="1" t="s">
        <v>2966</v>
      </c>
    </row>
    <row r="126" spans="1:3" ht="3" customHeight="1" x14ac:dyDescent="0.35"/>
    <row r="127" spans="1:3" x14ac:dyDescent="0.35">
      <c r="A127" t="s">
        <v>44</v>
      </c>
      <c r="B127">
        <v>42.9</v>
      </c>
      <c r="C127" s="1" t="s">
        <v>132</v>
      </c>
    </row>
    <row r="129" spans="1:3" x14ac:dyDescent="0.35">
      <c r="A129" s="3" t="s">
        <v>45</v>
      </c>
    </row>
    <row r="130" spans="1:3" x14ac:dyDescent="0.35">
      <c r="A130" t="s">
        <v>46</v>
      </c>
      <c r="B130">
        <v>11.3</v>
      </c>
      <c r="C130" s="1" t="s">
        <v>130</v>
      </c>
    </row>
    <row r="132" spans="1:3" x14ac:dyDescent="0.35">
      <c r="B132" t="s">
        <v>47</v>
      </c>
      <c r="C132"/>
    </row>
    <row r="133" spans="1:3" x14ac:dyDescent="0.35">
      <c r="A133" s="447" t="s">
        <v>49</v>
      </c>
      <c r="B133" t="str">
        <f>General!K37</f>
        <v>lime</v>
      </c>
      <c r="C133">
        <v>20</v>
      </c>
    </row>
    <row r="134" spans="1:3" x14ac:dyDescent="0.35">
      <c r="A134" s="447" t="s">
        <v>48</v>
      </c>
      <c r="B134" t="str">
        <f>General!K38</f>
        <v>early</v>
      </c>
      <c r="C134">
        <v>25</v>
      </c>
    </row>
    <row r="135" spans="1:3" x14ac:dyDescent="0.35">
      <c r="A135" s="447" t="s">
        <v>76</v>
      </c>
      <c r="B135" t="str">
        <f>General!K39</f>
        <v>at_seeding</v>
      </c>
      <c r="C135"/>
    </row>
    <row r="136" spans="1:3" x14ac:dyDescent="0.35">
      <c r="A136" s="447" t="s">
        <v>2968</v>
      </c>
      <c r="B136" t="str">
        <f>General!K40</f>
        <v>mid</v>
      </c>
      <c r="C136">
        <v>15</v>
      </c>
    </row>
    <row r="137" spans="1:3" x14ac:dyDescent="0.35">
      <c r="A137" s="447" t="s">
        <v>2595</v>
      </c>
      <c r="B137" t="str">
        <f>General!K41</f>
        <v>late</v>
      </c>
      <c r="C137">
        <v>25</v>
      </c>
    </row>
    <row r="139" spans="1:3" x14ac:dyDescent="0.35">
      <c r="A139" t="s">
        <v>50</v>
      </c>
      <c r="B139">
        <v>5</v>
      </c>
    </row>
    <row r="140" spans="1:3" ht="7.15" customHeight="1" x14ac:dyDescent="0.35"/>
    <row r="141" spans="1:3" x14ac:dyDescent="0.35">
      <c r="A141" t="s">
        <v>51</v>
      </c>
      <c r="B141">
        <v>0.25</v>
      </c>
      <c r="C141" s="1" t="s">
        <v>131</v>
      </c>
    </row>
    <row r="142" spans="1:3" ht="7.9" customHeight="1" x14ac:dyDescent="0.35"/>
    <row r="143" spans="1:3" x14ac:dyDescent="0.35">
      <c r="A143" t="s">
        <v>52</v>
      </c>
      <c r="B143">
        <v>20</v>
      </c>
      <c r="C143" s="1" t="s">
        <v>128</v>
      </c>
    </row>
    <row r="144" spans="1:3" ht="5.5" customHeight="1" x14ac:dyDescent="0.35"/>
    <row r="145" spans="1:3" x14ac:dyDescent="0.35">
      <c r="A145" t="s">
        <v>53</v>
      </c>
      <c r="B145">
        <v>0.3</v>
      </c>
    </row>
    <row r="146" spans="1:3" ht="6" customHeight="1" x14ac:dyDescent="0.35"/>
    <row r="147" spans="1:3" x14ac:dyDescent="0.35">
      <c r="A147" t="s">
        <v>54</v>
      </c>
      <c r="B147">
        <v>14.3</v>
      </c>
      <c r="C147" s="1" t="s">
        <v>132</v>
      </c>
    </row>
    <row r="149" spans="1:3" x14ac:dyDescent="0.35">
      <c r="A149" s="3" t="s">
        <v>55</v>
      </c>
    </row>
    <row r="150" spans="1:3" x14ac:dyDescent="0.35">
      <c r="A150" t="s">
        <v>56</v>
      </c>
      <c r="B150">
        <v>2</v>
      </c>
      <c r="C150" s="1" t="s">
        <v>129</v>
      </c>
    </row>
    <row r="151" spans="1:3" ht="6" customHeight="1" x14ac:dyDescent="0.35"/>
    <row r="152" spans="1:3" x14ac:dyDescent="0.35">
      <c r="A152" t="s">
        <v>57</v>
      </c>
      <c r="B152">
        <v>1.3</v>
      </c>
      <c r="C152" s="1" t="s">
        <v>13</v>
      </c>
    </row>
    <row r="154" spans="1:3" x14ac:dyDescent="0.35">
      <c r="A154" s="3" t="s">
        <v>88</v>
      </c>
    </row>
    <row r="155" spans="1:3" x14ac:dyDescent="0.35">
      <c r="A155" s="6"/>
      <c r="B155" s="6" t="s">
        <v>101</v>
      </c>
      <c r="C155" s="6" t="s">
        <v>102</v>
      </c>
    </row>
    <row r="156" spans="1:3" x14ac:dyDescent="0.35">
      <c r="A156" s="355" t="str">
        <f>General!G37</f>
        <v>b</v>
      </c>
      <c r="B156" s="6">
        <v>1</v>
      </c>
      <c r="C156" s="6">
        <v>1</v>
      </c>
    </row>
    <row r="157" spans="1:3" x14ac:dyDescent="0.35">
      <c r="A157" s="355" t="str">
        <f>General!G38</f>
        <v>bd</v>
      </c>
      <c r="B157" s="6">
        <v>1</v>
      </c>
      <c r="C157" s="6">
        <v>1</v>
      </c>
    </row>
    <row r="158" spans="1:3" x14ac:dyDescent="0.35">
      <c r="A158" s="355" t="str">
        <f>General!G39</f>
        <v>f</v>
      </c>
      <c r="B158" s="6">
        <v>1</v>
      </c>
      <c r="C158" s="6">
        <v>1</v>
      </c>
    </row>
    <row r="159" spans="1:3" x14ac:dyDescent="0.35">
      <c r="A159" s="355" t="str">
        <f>General!G40</f>
        <v>h</v>
      </c>
      <c r="B159" s="6">
        <v>1</v>
      </c>
      <c r="C159" s="6">
        <v>3</v>
      </c>
    </row>
    <row r="160" spans="1:3" x14ac:dyDescent="0.35">
      <c r="A160" s="355" t="str">
        <f>General!G41</f>
        <v>i</v>
      </c>
      <c r="B160" s="6">
        <v>1</v>
      </c>
      <c r="C160" s="6">
        <v>1</v>
      </c>
    </row>
    <row r="161" spans="1:3" x14ac:dyDescent="0.35">
      <c r="A161" s="355" t="str">
        <f>General!G42</f>
        <v>k</v>
      </c>
      <c r="B161" s="6">
        <v>1</v>
      </c>
      <c r="C161" s="6">
        <v>1</v>
      </c>
    </row>
    <row r="162" spans="1:3" x14ac:dyDescent="0.35">
      <c r="A162" s="355" t="str">
        <f>General!G43</f>
        <v>l</v>
      </c>
      <c r="B162" s="6">
        <v>1</v>
      </c>
      <c r="C162" s="6">
        <v>1</v>
      </c>
    </row>
    <row r="163" spans="1:3" x14ac:dyDescent="0.35">
      <c r="A163" s="355" t="str">
        <f>General!G44</f>
        <v>o</v>
      </c>
      <c r="B163" s="6">
        <v>1</v>
      </c>
      <c r="C163" s="6">
        <v>1</v>
      </c>
    </row>
    <row r="164" spans="1:3" x14ac:dyDescent="0.35">
      <c r="A164" s="355" t="str">
        <f>General!G45</f>
        <v>od</v>
      </c>
      <c r="B164" s="6">
        <v>1</v>
      </c>
      <c r="C164" s="6">
        <v>1</v>
      </c>
    </row>
    <row r="165" spans="1:3" x14ac:dyDescent="0.35">
      <c r="A165" s="355" t="str">
        <f>General!G46</f>
        <v>of</v>
      </c>
      <c r="B165" s="6">
        <v>1</v>
      </c>
      <c r="C165" s="6">
        <v>1</v>
      </c>
    </row>
    <row r="166" spans="1:3" x14ac:dyDescent="0.35">
      <c r="A166" s="355" t="str">
        <f>General!G47</f>
        <v>r</v>
      </c>
      <c r="B166" s="6">
        <v>1</v>
      </c>
      <c r="C166" s="6">
        <v>1</v>
      </c>
    </row>
    <row r="167" spans="1:3" x14ac:dyDescent="0.35">
      <c r="A167" s="355" t="str">
        <f>General!G48</f>
        <v>rd</v>
      </c>
      <c r="B167" s="6">
        <v>1</v>
      </c>
      <c r="C167" s="6">
        <v>1</v>
      </c>
    </row>
    <row r="168" spans="1:3" x14ac:dyDescent="0.35">
      <c r="A168" s="355" t="str">
        <f>General!G49</f>
        <v>v</v>
      </c>
      <c r="B168" s="6">
        <v>1</v>
      </c>
      <c r="C168" s="6">
        <v>1</v>
      </c>
    </row>
    <row r="169" spans="1:3" x14ac:dyDescent="0.35">
      <c r="A169" s="355" t="str">
        <f>General!G50</f>
        <v>w</v>
      </c>
      <c r="B169" s="6">
        <v>1</v>
      </c>
      <c r="C169" s="6">
        <v>1</v>
      </c>
    </row>
    <row r="170" spans="1:3" x14ac:dyDescent="0.35">
      <c r="A170" s="355" t="str">
        <f>General!G51</f>
        <v>wd</v>
      </c>
      <c r="B170" s="6">
        <v>1</v>
      </c>
      <c r="C170" s="6">
        <v>1</v>
      </c>
    </row>
    <row r="171" spans="1:3" x14ac:dyDescent="0.35">
      <c r="A171" s="355" t="str">
        <f>General!G52</f>
        <v>z</v>
      </c>
      <c r="B171" s="6">
        <v>1</v>
      </c>
      <c r="C171" s="6">
        <v>1</v>
      </c>
    </row>
    <row r="172" spans="1:3" x14ac:dyDescent="0.35">
      <c r="A172" s="355" t="str">
        <f>General!G53</f>
        <v>zd</v>
      </c>
      <c r="B172" s="6">
        <v>1</v>
      </c>
      <c r="C172"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433</vt:i4>
      </vt:variant>
    </vt:vector>
  </HeadingPairs>
  <TitlesOfParts>
    <vt:vector size="445"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Finance!i_working_capital_constraint_included</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2024-03-20T02:25:12Z</dcterms:modified>
</cp:coreProperties>
</file>